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DICT\Leveranciersmanagement\Inkoop\EA\AICT-2019-10019061 Parkeer Management Systeem\0.7 Nota van Inlichtingen (NvI)\0.5 2e NVI antwoorden\"/>
    </mc:Choice>
  </mc:AlternateContent>
  <bookViews>
    <workbookView xWindow="-4320" yWindow="-17385" windowWidth="30930" windowHeight="16890" tabRatio="799"/>
  </bookViews>
  <sheets>
    <sheet name="Invulinstructie" sheetId="30" r:id="rId1"/>
    <sheet name="Totaalblad " sheetId="3" r:id="rId2"/>
    <sheet name="A. PMS en PA" sheetId="2" r:id="rId3"/>
    <sheet name="B. terugkerende kosten" sheetId="20" r:id="rId4"/>
    <sheet name="C. reserve en diversen" sheetId="18" r:id="rId5"/>
    <sheet name="D. opties" sheetId="29" r:id="rId6"/>
    <sheet name="Blad1" sheetId="27" state="hidden" r:id="rId7"/>
  </sheets>
  <definedNames>
    <definedName name="A._PMS_en_PA_en_overig_installatiewerk">'A. PMS en PA'!$C$144</definedName>
    <definedName name="A._PMS_en_PA_en_totaal_overig_installatiewerk">'A. PMS en PA'!$C$144</definedName>
    <definedName name="A._PMS_PA_en_installatiewerk">'A. PMS en PA'!$C$144</definedName>
    <definedName name="_xlnm.Print_Titles" localSheetId="2">'A. PMS en PA'!$2:$4</definedName>
    <definedName name="bbb">'A. PMS en PA'!$C$144</definedName>
    <definedName name="nnnn">'A. PMS en PA'!$C$144</definedName>
    <definedName name="Totaal_A._PMS_en_PA_en_overig_installatiewerk">'A. PMS en PA'!$C$144</definedName>
    <definedName name="Totaal_A._PMS_en_PA_en_totaal_overig_installatiewerk">'A. PMS en PA'!$C$144</definedName>
    <definedName name="Totaal_B_terugkerende_kosten">'B. terugkerende kosten'!$C$42</definedName>
    <definedName name="Totaal_B_Terugkerende_kosten__10_jaar_garantie_en_onderhoud">'B. terugkerende kosten'!$C$42</definedName>
  </definedNames>
  <calcPr calcId="162913"/>
  <fileRecoveryPr autoRecover="0"/>
</workbook>
</file>

<file path=xl/calcChain.xml><?xml version="1.0" encoding="utf-8"?>
<calcChain xmlns="http://schemas.openxmlformats.org/spreadsheetml/2006/main">
  <c r="H13" i="29" l="1"/>
  <c r="H8" i="29"/>
  <c r="H12" i="29"/>
  <c r="H6" i="29"/>
  <c r="H5" i="29"/>
  <c r="AA54" i="2"/>
  <c r="AB54" i="2"/>
  <c r="AC54" i="2"/>
  <c r="AD54" i="2"/>
  <c r="AE54" i="2"/>
  <c r="AF54" i="2"/>
  <c r="AG54" i="2"/>
  <c r="AH54" i="2"/>
  <c r="AI54" i="2"/>
  <c r="AJ54" i="2"/>
  <c r="AK54" i="2"/>
  <c r="AL54" i="2"/>
  <c r="AM54" i="2"/>
  <c r="AN54" i="2"/>
  <c r="AO54" i="2"/>
  <c r="AP54" i="2"/>
  <c r="AA55" i="2"/>
  <c r="AB55" i="2"/>
  <c r="AC55" i="2"/>
  <c r="AD55" i="2"/>
  <c r="AE55" i="2"/>
  <c r="AF55" i="2"/>
  <c r="AG55" i="2"/>
  <c r="AH55" i="2"/>
  <c r="AI55" i="2"/>
  <c r="AJ55" i="2"/>
  <c r="AK55" i="2"/>
  <c r="AL55" i="2"/>
  <c r="AM55" i="2"/>
  <c r="AN55" i="2"/>
  <c r="AO55" i="2"/>
  <c r="AP55" i="2"/>
  <c r="AA56" i="2"/>
  <c r="AB56" i="2"/>
  <c r="AC56" i="2"/>
  <c r="AD56" i="2"/>
  <c r="AE56" i="2"/>
  <c r="AF56" i="2"/>
  <c r="AG56" i="2"/>
  <c r="AH56" i="2"/>
  <c r="AI56" i="2"/>
  <c r="AJ56" i="2"/>
  <c r="AK56" i="2"/>
  <c r="AL56" i="2"/>
  <c r="AM56" i="2"/>
  <c r="AN56" i="2"/>
  <c r="AO56" i="2"/>
  <c r="AP56" i="2"/>
  <c r="AA57" i="2"/>
  <c r="AB57" i="2"/>
  <c r="AC57" i="2"/>
  <c r="AD57" i="2"/>
  <c r="AE57" i="2"/>
  <c r="AF57" i="2"/>
  <c r="AG57" i="2"/>
  <c r="AH57" i="2"/>
  <c r="AI57" i="2"/>
  <c r="AJ57" i="2"/>
  <c r="AK57" i="2"/>
  <c r="AL57" i="2"/>
  <c r="AM57" i="2"/>
  <c r="AN57" i="2"/>
  <c r="AO57" i="2"/>
  <c r="AP57" i="2"/>
  <c r="AA58" i="2"/>
  <c r="AB58" i="2"/>
  <c r="AC58" i="2"/>
  <c r="AD58" i="2"/>
  <c r="AE58" i="2"/>
  <c r="AF58" i="2"/>
  <c r="AG58" i="2"/>
  <c r="AH58" i="2"/>
  <c r="AI58" i="2"/>
  <c r="AJ58" i="2"/>
  <c r="AK58" i="2"/>
  <c r="AL58" i="2"/>
  <c r="AM58" i="2"/>
  <c r="AN58" i="2"/>
  <c r="AO58" i="2"/>
  <c r="AP58" i="2"/>
  <c r="AA59" i="2"/>
  <c r="AB59" i="2"/>
  <c r="AC59" i="2"/>
  <c r="AD59" i="2"/>
  <c r="AE59" i="2"/>
  <c r="AF59" i="2"/>
  <c r="AG59" i="2"/>
  <c r="AH59" i="2"/>
  <c r="AI59" i="2"/>
  <c r="AJ59" i="2"/>
  <c r="AK59" i="2"/>
  <c r="AL59" i="2"/>
  <c r="AM59" i="2"/>
  <c r="AN59" i="2"/>
  <c r="AO59" i="2"/>
  <c r="AP59" i="2"/>
  <c r="AA60" i="2"/>
  <c r="AB60" i="2"/>
  <c r="AC60" i="2"/>
  <c r="AD60" i="2"/>
  <c r="AE60" i="2"/>
  <c r="AF60" i="2"/>
  <c r="AG60" i="2"/>
  <c r="AH60" i="2"/>
  <c r="AI60" i="2"/>
  <c r="AJ60" i="2"/>
  <c r="AK60" i="2"/>
  <c r="AL60" i="2"/>
  <c r="AM60" i="2"/>
  <c r="AN60" i="2"/>
  <c r="AO60" i="2"/>
  <c r="AP60" i="2"/>
  <c r="AA61" i="2"/>
  <c r="AB61" i="2"/>
  <c r="AC61" i="2"/>
  <c r="AD61" i="2"/>
  <c r="AE61" i="2"/>
  <c r="AF61" i="2"/>
  <c r="AG61" i="2"/>
  <c r="AH61" i="2"/>
  <c r="AI61" i="2"/>
  <c r="AJ61" i="2"/>
  <c r="AK61" i="2"/>
  <c r="AL61" i="2"/>
  <c r="AM61" i="2"/>
  <c r="AN61" i="2"/>
  <c r="AO61" i="2"/>
  <c r="AP61" i="2"/>
  <c r="AA62" i="2"/>
  <c r="AB62" i="2"/>
  <c r="AC62" i="2"/>
  <c r="AD62" i="2"/>
  <c r="AE62" i="2"/>
  <c r="AF62" i="2"/>
  <c r="AG62" i="2"/>
  <c r="AH62" i="2"/>
  <c r="AI62" i="2"/>
  <c r="AJ62" i="2"/>
  <c r="AK62" i="2"/>
  <c r="AL62" i="2"/>
  <c r="AM62" i="2"/>
  <c r="AN62" i="2"/>
  <c r="AO62" i="2"/>
  <c r="AP62" i="2"/>
  <c r="AA63" i="2"/>
  <c r="AB63" i="2"/>
  <c r="AC63" i="2"/>
  <c r="AD63" i="2"/>
  <c r="AE63" i="2"/>
  <c r="AF63" i="2"/>
  <c r="AG63" i="2"/>
  <c r="AH63" i="2"/>
  <c r="AI63" i="2"/>
  <c r="AJ63" i="2"/>
  <c r="AK63" i="2"/>
  <c r="AL63" i="2"/>
  <c r="AM63" i="2"/>
  <c r="AN63" i="2"/>
  <c r="AO63" i="2"/>
  <c r="AP63" i="2"/>
  <c r="AA64" i="2"/>
  <c r="AB64" i="2"/>
  <c r="AC64" i="2"/>
  <c r="AD64" i="2"/>
  <c r="AE64" i="2"/>
  <c r="AF64" i="2"/>
  <c r="AG64" i="2"/>
  <c r="AH64" i="2"/>
  <c r="AI64" i="2"/>
  <c r="AJ64" i="2"/>
  <c r="AK64" i="2"/>
  <c r="AL64" i="2"/>
  <c r="AM64" i="2"/>
  <c r="AN64" i="2"/>
  <c r="AO64" i="2"/>
  <c r="AP64" i="2"/>
  <c r="AA65" i="2"/>
  <c r="AB65" i="2"/>
  <c r="AC65" i="2"/>
  <c r="AD65" i="2"/>
  <c r="AE65" i="2"/>
  <c r="AF65" i="2"/>
  <c r="AG65" i="2"/>
  <c r="AH65" i="2"/>
  <c r="AI65" i="2"/>
  <c r="AJ65" i="2"/>
  <c r="AK65" i="2"/>
  <c r="AL65" i="2"/>
  <c r="AM65" i="2"/>
  <c r="AN65" i="2"/>
  <c r="AO65" i="2"/>
  <c r="AP65" i="2"/>
  <c r="AA66" i="2"/>
  <c r="AB66" i="2"/>
  <c r="AC66" i="2"/>
  <c r="AD66" i="2"/>
  <c r="AE66" i="2"/>
  <c r="AF66" i="2"/>
  <c r="AG66" i="2"/>
  <c r="AH66" i="2"/>
  <c r="AI66" i="2"/>
  <c r="AJ66" i="2"/>
  <c r="AK66" i="2"/>
  <c r="AL66" i="2"/>
  <c r="AM66" i="2"/>
  <c r="AN66" i="2"/>
  <c r="AO66" i="2"/>
  <c r="AP66" i="2"/>
  <c r="AA67" i="2"/>
  <c r="AB67" i="2"/>
  <c r="AC67" i="2"/>
  <c r="AD67" i="2"/>
  <c r="AE67" i="2"/>
  <c r="AF67" i="2"/>
  <c r="AG67" i="2"/>
  <c r="AH67" i="2"/>
  <c r="AI67" i="2"/>
  <c r="AJ67" i="2"/>
  <c r="AK67" i="2"/>
  <c r="AL67" i="2"/>
  <c r="AM67" i="2"/>
  <c r="AN67" i="2"/>
  <c r="AO67" i="2"/>
  <c r="AP67" i="2"/>
  <c r="AA68" i="2"/>
  <c r="AB68" i="2"/>
  <c r="AC68" i="2"/>
  <c r="AD68" i="2"/>
  <c r="AE68" i="2"/>
  <c r="AF68" i="2"/>
  <c r="AG68" i="2"/>
  <c r="AH68" i="2"/>
  <c r="AI68" i="2"/>
  <c r="AJ68" i="2"/>
  <c r="AK68" i="2"/>
  <c r="AL68" i="2"/>
  <c r="AM68" i="2"/>
  <c r="AN68" i="2"/>
  <c r="AO68" i="2"/>
  <c r="AP68" i="2"/>
  <c r="AA69" i="2"/>
  <c r="AB69" i="2"/>
  <c r="AC69" i="2"/>
  <c r="AD69" i="2"/>
  <c r="AE69" i="2"/>
  <c r="AF69" i="2"/>
  <c r="AG69" i="2"/>
  <c r="AH69" i="2"/>
  <c r="AI69" i="2"/>
  <c r="AJ69" i="2"/>
  <c r="AK69" i="2"/>
  <c r="AL69" i="2"/>
  <c r="AM69" i="2"/>
  <c r="AN69" i="2"/>
  <c r="AO69" i="2"/>
  <c r="AP69" i="2"/>
  <c r="AA70" i="2"/>
  <c r="AB70" i="2"/>
  <c r="AC70" i="2"/>
  <c r="AD70" i="2"/>
  <c r="AE70" i="2"/>
  <c r="AF70" i="2"/>
  <c r="AG70" i="2"/>
  <c r="AH70" i="2"/>
  <c r="AI70" i="2"/>
  <c r="AJ70" i="2"/>
  <c r="AK70" i="2"/>
  <c r="AL70" i="2"/>
  <c r="AM70" i="2"/>
  <c r="AN70" i="2"/>
  <c r="AO70" i="2"/>
  <c r="AP70" i="2"/>
  <c r="AA71" i="2"/>
  <c r="AB71" i="2"/>
  <c r="AC71" i="2"/>
  <c r="AD71" i="2"/>
  <c r="AE71" i="2"/>
  <c r="AF71" i="2"/>
  <c r="AG71" i="2"/>
  <c r="AH71" i="2"/>
  <c r="AI71" i="2"/>
  <c r="AJ71" i="2"/>
  <c r="AK71" i="2"/>
  <c r="AL71" i="2"/>
  <c r="AM71" i="2"/>
  <c r="AN71" i="2"/>
  <c r="AO71" i="2"/>
  <c r="AP71" i="2"/>
  <c r="AA72" i="2"/>
  <c r="AB72" i="2"/>
  <c r="AC72" i="2"/>
  <c r="AD72" i="2"/>
  <c r="AE72" i="2"/>
  <c r="AF72" i="2"/>
  <c r="AG72" i="2"/>
  <c r="AH72" i="2"/>
  <c r="AI72" i="2"/>
  <c r="AJ72" i="2"/>
  <c r="AK72" i="2"/>
  <c r="AL72" i="2"/>
  <c r="AM72" i="2"/>
  <c r="AN72" i="2"/>
  <c r="AO72" i="2"/>
  <c r="AP72" i="2"/>
  <c r="AA73" i="2"/>
  <c r="AB73" i="2"/>
  <c r="AC73" i="2"/>
  <c r="AD73" i="2"/>
  <c r="AE73" i="2"/>
  <c r="AF73" i="2"/>
  <c r="AG73" i="2"/>
  <c r="AH73" i="2"/>
  <c r="AI73" i="2"/>
  <c r="AJ73" i="2"/>
  <c r="AK73" i="2"/>
  <c r="AL73" i="2"/>
  <c r="AM73" i="2"/>
  <c r="AN73" i="2"/>
  <c r="AO73" i="2"/>
  <c r="AP73" i="2"/>
  <c r="AA74" i="2"/>
  <c r="AB74" i="2"/>
  <c r="AC74" i="2"/>
  <c r="AD74" i="2"/>
  <c r="AE74" i="2"/>
  <c r="AF74" i="2"/>
  <c r="AG74" i="2"/>
  <c r="AH74" i="2"/>
  <c r="AI74" i="2"/>
  <c r="AJ74" i="2"/>
  <c r="AK74" i="2"/>
  <c r="AL74" i="2"/>
  <c r="AM74" i="2"/>
  <c r="AN74" i="2"/>
  <c r="AO74" i="2"/>
  <c r="AP74" i="2"/>
  <c r="AA75" i="2"/>
  <c r="AB75" i="2"/>
  <c r="AC75" i="2"/>
  <c r="AD75" i="2"/>
  <c r="AE75" i="2"/>
  <c r="AF75" i="2"/>
  <c r="AG75" i="2"/>
  <c r="AH75" i="2"/>
  <c r="AI75" i="2"/>
  <c r="AJ75" i="2"/>
  <c r="AK75" i="2"/>
  <c r="AL75" i="2"/>
  <c r="AM75" i="2"/>
  <c r="AN75" i="2"/>
  <c r="AO75" i="2"/>
  <c r="AP75" i="2"/>
  <c r="AA76" i="2"/>
  <c r="AB76" i="2"/>
  <c r="AC76" i="2"/>
  <c r="AD76" i="2"/>
  <c r="AE76" i="2"/>
  <c r="AF76" i="2"/>
  <c r="AG76" i="2"/>
  <c r="AH76" i="2"/>
  <c r="AI76" i="2"/>
  <c r="AJ76" i="2"/>
  <c r="AK76" i="2"/>
  <c r="AL76" i="2"/>
  <c r="AM76" i="2"/>
  <c r="AN76" i="2"/>
  <c r="AO76" i="2"/>
  <c r="AP76" i="2"/>
  <c r="AA26" i="2"/>
  <c r="AB26" i="2"/>
  <c r="AC26" i="2"/>
  <c r="AD26" i="2"/>
  <c r="AE26" i="2"/>
  <c r="AF26" i="2"/>
  <c r="AG26" i="2"/>
  <c r="AH26" i="2"/>
  <c r="AI26" i="2"/>
  <c r="AJ26" i="2"/>
  <c r="AK26" i="2"/>
  <c r="AL26" i="2"/>
  <c r="AM26" i="2"/>
  <c r="AN26" i="2"/>
  <c r="AO26" i="2"/>
  <c r="AP26" i="2"/>
  <c r="AA27" i="2"/>
  <c r="AB27" i="2"/>
  <c r="AC27" i="2"/>
  <c r="AD27" i="2"/>
  <c r="AE27" i="2"/>
  <c r="AF27" i="2"/>
  <c r="AG27" i="2"/>
  <c r="AH27" i="2"/>
  <c r="AI27" i="2"/>
  <c r="AJ27" i="2"/>
  <c r="AK27" i="2"/>
  <c r="AL27" i="2"/>
  <c r="AM27" i="2"/>
  <c r="AN27" i="2"/>
  <c r="AO27" i="2"/>
  <c r="AP27" i="2"/>
  <c r="AA28" i="2"/>
  <c r="AB28" i="2"/>
  <c r="AC28" i="2"/>
  <c r="AD28" i="2"/>
  <c r="AE28" i="2"/>
  <c r="AF28" i="2"/>
  <c r="AG28" i="2"/>
  <c r="AH28" i="2"/>
  <c r="AI28" i="2"/>
  <c r="AJ28" i="2"/>
  <c r="AK28" i="2"/>
  <c r="AL28" i="2"/>
  <c r="AM28" i="2"/>
  <c r="AN28" i="2"/>
  <c r="AO28" i="2"/>
  <c r="AP28" i="2"/>
  <c r="AA29" i="2"/>
  <c r="AB29" i="2"/>
  <c r="AC29" i="2"/>
  <c r="AD29" i="2"/>
  <c r="AE29" i="2"/>
  <c r="AF29" i="2"/>
  <c r="AG29" i="2"/>
  <c r="AH29" i="2"/>
  <c r="AI29" i="2"/>
  <c r="AJ29" i="2"/>
  <c r="AK29" i="2"/>
  <c r="AL29" i="2"/>
  <c r="AM29" i="2"/>
  <c r="AN29" i="2"/>
  <c r="AO29" i="2"/>
  <c r="AP29" i="2"/>
  <c r="AA30" i="2"/>
  <c r="AB30" i="2"/>
  <c r="AC30" i="2"/>
  <c r="AD30" i="2"/>
  <c r="AE30" i="2"/>
  <c r="AF30" i="2"/>
  <c r="AG30" i="2"/>
  <c r="AH30" i="2"/>
  <c r="AI30" i="2"/>
  <c r="AJ30" i="2"/>
  <c r="AK30" i="2"/>
  <c r="AL30" i="2"/>
  <c r="AM30" i="2"/>
  <c r="AN30" i="2"/>
  <c r="AO30" i="2"/>
  <c r="AP30" i="2"/>
  <c r="AA31" i="2"/>
  <c r="AB31" i="2"/>
  <c r="AC31" i="2"/>
  <c r="AD31" i="2"/>
  <c r="AE31" i="2"/>
  <c r="AF31" i="2"/>
  <c r="AG31" i="2"/>
  <c r="AH31" i="2"/>
  <c r="AI31" i="2"/>
  <c r="AJ31" i="2"/>
  <c r="AK31" i="2"/>
  <c r="AL31" i="2"/>
  <c r="AM31" i="2"/>
  <c r="AN31" i="2"/>
  <c r="AO31" i="2"/>
  <c r="AP31" i="2"/>
  <c r="AA32" i="2"/>
  <c r="AB32" i="2"/>
  <c r="AC32" i="2"/>
  <c r="AD32" i="2"/>
  <c r="AE32" i="2"/>
  <c r="AF32" i="2"/>
  <c r="AG32" i="2"/>
  <c r="AH32" i="2"/>
  <c r="AI32" i="2"/>
  <c r="AJ32" i="2"/>
  <c r="AK32" i="2"/>
  <c r="AL32" i="2"/>
  <c r="AM32" i="2"/>
  <c r="AN32" i="2"/>
  <c r="AO32" i="2"/>
  <c r="AP32" i="2"/>
  <c r="AA33" i="2"/>
  <c r="AB33" i="2"/>
  <c r="AC33" i="2"/>
  <c r="AD33" i="2"/>
  <c r="AE33" i="2"/>
  <c r="AF33" i="2"/>
  <c r="AG33" i="2"/>
  <c r="AH33" i="2"/>
  <c r="AI33" i="2"/>
  <c r="AJ33" i="2"/>
  <c r="AK33" i="2"/>
  <c r="AL33" i="2"/>
  <c r="AM33" i="2"/>
  <c r="AN33" i="2"/>
  <c r="AO33" i="2"/>
  <c r="AP33" i="2"/>
  <c r="AA34" i="2"/>
  <c r="AB34" i="2"/>
  <c r="AC34" i="2"/>
  <c r="AD34" i="2"/>
  <c r="AE34" i="2"/>
  <c r="AF34" i="2"/>
  <c r="AG34" i="2"/>
  <c r="AH34" i="2"/>
  <c r="AI34" i="2"/>
  <c r="AJ34" i="2"/>
  <c r="AK34" i="2"/>
  <c r="AL34" i="2"/>
  <c r="AM34" i="2"/>
  <c r="AN34" i="2"/>
  <c r="AO34" i="2"/>
  <c r="AP34" i="2"/>
  <c r="AA35" i="2"/>
  <c r="AB35" i="2"/>
  <c r="AC35" i="2"/>
  <c r="AD35" i="2"/>
  <c r="AE35" i="2"/>
  <c r="AF35" i="2"/>
  <c r="AG35" i="2"/>
  <c r="AH35" i="2"/>
  <c r="AI35" i="2"/>
  <c r="AJ35" i="2"/>
  <c r="AK35" i="2"/>
  <c r="AL35" i="2"/>
  <c r="AM35" i="2"/>
  <c r="AN35" i="2"/>
  <c r="AO35" i="2"/>
  <c r="AP35" i="2"/>
  <c r="AA36" i="2"/>
  <c r="AB36" i="2"/>
  <c r="AC36" i="2"/>
  <c r="AD36" i="2"/>
  <c r="AE36" i="2"/>
  <c r="AF36" i="2"/>
  <c r="AG36" i="2"/>
  <c r="AH36" i="2"/>
  <c r="AI36" i="2"/>
  <c r="AJ36" i="2"/>
  <c r="AK36" i="2"/>
  <c r="AL36" i="2"/>
  <c r="AM36" i="2"/>
  <c r="AN36" i="2"/>
  <c r="AO36" i="2"/>
  <c r="AP36" i="2"/>
  <c r="AA37" i="2"/>
  <c r="AB37" i="2"/>
  <c r="AC37" i="2"/>
  <c r="AD37" i="2"/>
  <c r="AE37" i="2"/>
  <c r="AF37" i="2"/>
  <c r="AG37" i="2"/>
  <c r="AH37" i="2"/>
  <c r="AI37" i="2"/>
  <c r="AJ37" i="2"/>
  <c r="AK37" i="2"/>
  <c r="AL37" i="2"/>
  <c r="AM37" i="2"/>
  <c r="AN37" i="2"/>
  <c r="AO37" i="2"/>
  <c r="AP37" i="2"/>
  <c r="AA38" i="2"/>
  <c r="AB38" i="2"/>
  <c r="AC38" i="2"/>
  <c r="AD38" i="2"/>
  <c r="AE38" i="2"/>
  <c r="AF38" i="2"/>
  <c r="AG38" i="2"/>
  <c r="AH38" i="2"/>
  <c r="AI38" i="2"/>
  <c r="AJ38" i="2"/>
  <c r="AK38" i="2"/>
  <c r="AL38" i="2"/>
  <c r="AM38" i="2"/>
  <c r="AN38" i="2"/>
  <c r="AO38" i="2"/>
  <c r="AP38" i="2"/>
  <c r="AA39" i="2"/>
  <c r="AB39" i="2"/>
  <c r="AC39" i="2"/>
  <c r="AD39" i="2"/>
  <c r="AE39" i="2"/>
  <c r="AF39" i="2"/>
  <c r="AG39" i="2"/>
  <c r="AH39" i="2"/>
  <c r="AI39" i="2"/>
  <c r="AJ39" i="2"/>
  <c r="AK39" i="2"/>
  <c r="AL39" i="2"/>
  <c r="AM39" i="2"/>
  <c r="AN39" i="2"/>
  <c r="AO39" i="2"/>
  <c r="AP39" i="2"/>
  <c r="AA40" i="2"/>
  <c r="AB40" i="2"/>
  <c r="AC40" i="2"/>
  <c r="AD40" i="2"/>
  <c r="AE40" i="2"/>
  <c r="AF40" i="2"/>
  <c r="AG40" i="2"/>
  <c r="AH40" i="2"/>
  <c r="AI40" i="2"/>
  <c r="AJ40" i="2"/>
  <c r="AK40" i="2"/>
  <c r="AL40" i="2"/>
  <c r="AM40" i="2"/>
  <c r="AN40" i="2"/>
  <c r="AO40" i="2"/>
  <c r="AP40" i="2"/>
  <c r="AA41" i="2"/>
  <c r="AB41" i="2"/>
  <c r="AC41" i="2"/>
  <c r="AD41" i="2"/>
  <c r="AE41" i="2"/>
  <c r="AF41" i="2"/>
  <c r="AG41" i="2"/>
  <c r="AH41" i="2"/>
  <c r="AI41" i="2"/>
  <c r="AJ41" i="2"/>
  <c r="AK41" i="2"/>
  <c r="AL41" i="2"/>
  <c r="AM41" i="2"/>
  <c r="AN41" i="2"/>
  <c r="AO41" i="2"/>
  <c r="AP41" i="2"/>
  <c r="AA42" i="2"/>
  <c r="AB42" i="2"/>
  <c r="AC42" i="2"/>
  <c r="AD42" i="2"/>
  <c r="AE42" i="2"/>
  <c r="AF42" i="2"/>
  <c r="AG42" i="2"/>
  <c r="AH42" i="2"/>
  <c r="AI42" i="2"/>
  <c r="AJ42" i="2"/>
  <c r="AK42" i="2"/>
  <c r="AL42" i="2"/>
  <c r="AM42" i="2"/>
  <c r="AN42" i="2"/>
  <c r="AO42" i="2"/>
  <c r="AP42" i="2"/>
  <c r="AA43" i="2"/>
  <c r="AB43" i="2"/>
  <c r="AC43" i="2"/>
  <c r="AD43" i="2"/>
  <c r="AE43" i="2"/>
  <c r="AF43" i="2"/>
  <c r="AG43" i="2"/>
  <c r="AH43" i="2"/>
  <c r="AI43" i="2"/>
  <c r="AJ43" i="2"/>
  <c r="AK43" i="2"/>
  <c r="AL43" i="2"/>
  <c r="AM43" i="2"/>
  <c r="AN43" i="2"/>
  <c r="AO43" i="2"/>
  <c r="AP43" i="2"/>
  <c r="AA44" i="2"/>
  <c r="AB44" i="2"/>
  <c r="AC44" i="2"/>
  <c r="AD44" i="2"/>
  <c r="AE44" i="2"/>
  <c r="AF44" i="2"/>
  <c r="AG44" i="2"/>
  <c r="AH44" i="2"/>
  <c r="AI44" i="2"/>
  <c r="AJ44" i="2"/>
  <c r="AK44" i="2"/>
  <c r="AL44" i="2"/>
  <c r="AM44" i="2"/>
  <c r="AN44" i="2"/>
  <c r="AO44" i="2"/>
  <c r="AP44" i="2"/>
  <c r="AA45" i="2"/>
  <c r="AB45" i="2"/>
  <c r="AC45" i="2"/>
  <c r="AD45" i="2"/>
  <c r="AE45" i="2"/>
  <c r="AF45" i="2"/>
  <c r="AG45" i="2"/>
  <c r="AH45" i="2"/>
  <c r="AI45" i="2"/>
  <c r="AJ45" i="2"/>
  <c r="AK45" i="2"/>
  <c r="AL45" i="2"/>
  <c r="AM45" i="2"/>
  <c r="AN45" i="2"/>
  <c r="AO45" i="2"/>
  <c r="AP45" i="2"/>
  <c r="AA46" i="2"/>
  <c r="AB46" i="2"/>
  <c r="AC46" i="2"/>
  <c r="AD46" i="2"/>
  <c r="AE46" i="2"/>
  <c r="AF46" i="2"/>
  <c r="AG46" i="2"/>
  <c r="AH46" i="2"/>
  <c r="AI46" i="2"/>
  <c r="AJ46" i="2"/>
  <c r="AK46" i="2"/>
  <c r="AL46" i="2"/>
  <c r="AM46" i="2"/>
  <c r="AN46" i="2"/>
  <c r="AO46" i="2"/>
  <c r="AP46" i="2"/>
  <c r="AA47" i="2"/>
  <c r="AB47" i="2"/>
  <c r="AC47" i="2"/>
  <c r="AD47" i="2"/>
  <c r="AE47" i="2"/>
  <c r="AF47" i="2"/>
  <c r="AG47" i="2"/>
  <c r="AH47" i="2"/>
  <c r="AI47" i="2"/>
  <c r="AJ47" i="2"/>
  <c r="AK47" i="2"/>
  <c r="AL47" i="2"/>
  <c r="AM47" i="2"/>
  <c r="AN47" i="2"/>
  <c r="AO47" i="2"/>
  <c r="AP47" i="2"/>
  <c r="AA48" i="2"/>
  <c r="AB48" i="2"/>
  <c r="AC48" i="2"/>
  <c r="AD48" i="2"/>
  <c r="AE48" i="2"/>
  <c r="AF48" i="2"/>
  <c r="AG48" i="2"/>
  <c r="AH48" i="2"/>
  <c r="AI48" i="2"/>
  <c r="AJ48" i="2"/>
  <c r="AK48" i="2"/>
  <c r="AL48" i="2"/>
  <c r="AM48" i="2"/>
  <c r="AN48" i="2"/>
  <c r="AO48" i="2"/>
  <c r="AP48" i="2"/>
  <c r="AA49" i="2"/>
  <c r="AB49" i="2"/>
  <c r="AC49" i="2"/>
  <c r="AD49" i="2"/>
  <c r="AE49" i="2"/>
  <c r="AF49" i="2"/>
  <c r="AG49" i="2"/>
  <c r="AH49" i="2"/>
  <c r="AI49" i="2"/>
  <c r="AJ49" i="2"/>
  <c r="AK49" i="2"/>
  <c r="AL49" i="2"/>
  <c r="AM49" i="2"/>
  <c r="AN49" i="2"/>
  <c r="AO49" i="2"/>
  <c r="AP49" i="2"/>
  <c r="AA50" i="2"/>
  <c r="AB50" i="2"/>
  <c r="AC50" i="2"/>
  <c r="AD50" i="2"/>
  <c r="AE50" i="2"/>
  <c r="AF50" i="2"/>
  <c r="AG50" i="2"/>
  <c r="AH50" i="2"/>
  <c r="AI50" i="2"/>
  <c r="AJ50" i="2"/>
  <c r="AK50" i="2"/>
  <c r="AL50" i="2"/>
  <c r="AM50" i="2"/>
  <c r="AN50" i="2"/>
  <c r="AO50" i="2"/>
  <c r="AP50" i="2"/>
  <c r="AA51" i="2"/>
  <c r="AB51" i="2"/>
  <c r="AC51" i="2"/>
  <c r="AD51" i="2"/>
  <c r="AE51" i="2"/>
  <c r="AF51" i="2"/>
  <c r="AG51" i="2"/>
  <c r="AH51" i="2"/>
  <c r="AI51" i="2"/>
  <c r="AJ51" i="2"/>
  <c r="AK51" i="2"/>
  <c r="AL51" i="2"/>
  <c r="AM51" i="2"/>
  <c r="AN51" i="2"/>
  <c r="AO51" i="2"/>
  <c r="AP51" i="2"/>
  <c r="AA13" i="2"/>
  <c r="AB13" i="2"/>
  <c r="AC13" i="2"/>
  <c r="AD13" i="2"/>
  <c r="AE13" i="2"/>
  <c r="AF13" i="2"/>
  <c r="AG13" i="2"/>
  <c r="AH13" i="2"/>
  <c r="AI13" i="2"/>
  <c r="AJ13" i="2"/>
  <c r="AK13" i="2"/>
  <c r="AL13" i="2"/>
  <c r="AM13" i="2"/>
  <c r="AN13" i="2"/>
  <c r="AO13" i="2"/>
  <c r="AP13" i="2"/>
  <c r="AA14" i="2"/>
  <c r="AB14" i="2"/>
  <c r="AC14" i="2"/>
  <c r="AD14" i="2"/>
  <c r="AE14" i="2"/>
  <c r="AF14" i="2"/>
  <c r="AG14" i="2"/>
  <c r="AH14" i="2"/>
  <c r="AI14" i="2"/>
  <c r="AJ14" i="2"/>
  <c r="AK14" i="2"/>
  <c r="AL14" i="2"/>
  <c r="AM14" i="2"/>
  <c r="AN14" i="2"/>
  <c r="AO14" i="2"/>
  <c r="AP14" i="2"/>
  <c r="AA15" i="2"/>
  <c r="AB15" i="2"/>
  <c r="AC15" i="2"/>
  <c r="AD15" i="2"/>
  <c r="AE15" i="2"/>
  <c r="AF15" i="2"/>
  <c r="AG15" i="2"/>
  <c r="AH15" i="2"/>
  <c r="AI15" i="2"/>
  <c r="AJ15" i="2"/>
  <c r="AK15" i="2"/>
  <c r="AL15" i="2"/>
  <c r="AM15" i="2"/>
  <c r="AN15" i="2"/>
  <c r="AO15" i="2"/>
  <c r="AP15" i="2"/>
  <c r="AA16" i="2"/>
  <c r="AB16" i="2"/>
  <c r="AC16" i="2"/>
  <c r="AD16" i="2"/>
  <c r="AE16" i="2"/>
  <c r="AF16" i="2"/>
  <c r="AG16" i="2"/>
  <c r="AH16" i="2"/>
  <c r="AI16" i="2"/>
  <c r="AJ16" i="2"/>
  <c r="AK16" i="2"/>
  <c r="AL16" i="2"/>
  <c r="AM16" i="2"/>
  <c r="AN16" i="2"/>
  <c r="AO16" i="2"/>
  <c r="AP16" i="2"/>
  <c r="AA17" i="2"/>
  <c r="AB17" i="2"/>
  <c r="AC17" i="2"/>
  <c r="AD17" i="2"/>
  <c r="AE17" i="2"/>
  <c r="AF17" i="2"/>
  <c r="AG17" i="2"/>
  <c r="AH17" i="2"/>
  <c r="AI17" i="2"/>
  <c r="AJ17" i="2"/>
  <c r="AK17" i="2"/>
  <c r="AL17" i="2"/>
  <c r="AM17" i="2"/>
  <c r="AN17" i="2"/>
  <c r="AO17" i="2"/>
  <c r="AP17" i="2"/>
  <c r="AA18" i="2"/>
  <c r="AB18" i="2"/>
  <c r="AC18" i="2"/>
  <c r="AD18" i="2"/>
  <c r="AE18" i="2"/>
  <c r="AF18" i="2"/>
  <c r="AG18" i="2"/>
  <c r="AH18" i="2"/>
  <c r="AI18" i="2"/>
  <c r="AJ18" i="2"/>
  <c r="AK18" i="2"/>
  <c r="AL18" i="2"/>
  <c r="AM18" i="2"/>
  <c r="AN18" i="2"/>
  <c r="AO18" i="2"/>
  <c r="AP18" i="2"/>
  <c r="AA19" i="2"/>
  <c r="AB19" i="2"/>
  <c r="AC19" i="2"/>
  <c r="AD19" i="2"/>
  <c r="AE19" i="2"/>
  <c r="AF19" i="2"/>
  <c r="AG19" i="2"/>
  <c r="AH19" i="2"/>
  <c r="AI19" i="2"/>
  <c r="AJ19" i="2"/>
  <c r="AK19" i="2"/>
  <c r="AL19" i="2"/>
  <c r="AM19" i="2"/>
  <c r="AN19" i="2"/>
  <c r="AO19" i="2"/>
  <c r="AP19" i="2"/>
  <c r="AA20" i="2"/>
  <c r="AB20" i="2"/>
  <c r="AC20" i="2"/>
  <c r="AD20" i="2"/>
  <c r="AE20" i="2"/>
  <c r="AF20" i="2"/>
  <c r="AG20" i="2"/>
  <c r="AH20" i="2"/>
  <c r="AI20" i="2"/>
  <c r="AJ20" i="2"/>
  <c r="AK20" i="2"/>
  <c r="AL20" i="2"/>
  <c r="AM20" i="2"/>
  <c r="AN20" i="2"/>
  <c r="AO20" i="2"/>
  <c r="AP20" i="2"/>
  <c r="AA21" i="2"/>
  <c r="AB21" i="2"/>
  <c r="AC21" i="2"/>
  <c r="AD21" i="2"/>
  <c r="AE21" i="2"/>
  <c r="AF21" i="2"/>
  <c r="AG21" i="2"/>
  <c r="AH21" i="2"/>
  <c r="AI21" i="2"/>
  <c r="AJ21" i="2"/>
  <c r="AK21" i="2"/>
  <c r="AL21" i="2"/>
  <c r="AM21" i="2"/>
  <c r="AN21" i="2"/>
  <c r="AO21" i="2"/>
  <c r="AP21" i="2"/>
  <c r="AA22" i="2"/>
  <c r="AB22" i="2"/>
  <c r="AC22" i="2"/>
  <c r="AD22" i="2"/>
  <c r="AE22" i="2"/>
  <c r="AF22" i="2"/>
  <c r="AG22" i="2"/>
  <c r="AH22" i="2"/>
  <c r="AI22" i="2"/>
  <c r="AJ22" i="2"/>
  <c r="AK22" i="2"/>
  <c r="AL22" i="2"/>
  <c r="AM22" i="2"/>
  <c r="AN22" i="2"/>
  <c r="AO22" i="2"/>
  <c r="AP22" i="2"/>
  <c r="AA23" i="2"/>
  <c r="AB23" i="2"/>
  <c r="AC23" i="2"/>
  <c r="AD23" i="2"/>
  <c r="AE23" i="2"/>
  <c r="AF23" i="2"/>
  <c r="AG23" i="2"/>
  <c r="AH23" i="2"/>
  <c r="AI23" i="2"/>
  <c r="AJ23" i="2"/>
  <c r="AK23" i="2"/>
  <c r="AL23" i="2"/>
  <c r="AM23" i="2"/>
  <c r="AN23" i="2"/>
  <c r="AO23" i="2"/>
  <c r="AP23" i="2"/>
  <c r="AA6" i="2"/>
  <c r="AB6" i="2"/>
  <c r="AC6" i="2"/>
  <c r="AD6" i="2"/>
  <c r="AE6" i="2"/>
  <c r="AF6" i="2"/>
  <c r="AG6" i="2"/>
  <c r="AH6" i="2"/>
  <c r="AI6" i="2"/>
  <c r="AJ6" i="2"/>
  <c r="AK6" i="2"/>
  <c r="AL6" i="2"/>
  <c r="AM6" i="2"/>
  <c r="AN6" i="2"/>
  <c r="AO6" i="2"/>
  <c r="AP6" i="2"/>
  <c r="AA7" i="2"/>
  <c r="AB7" i="2"/>
  <c r="AC7" i="2"/>
  <c r="AD7" i="2"/>
  <c r="AE7" i="2"/>
  <c r="AF7" i="2"/>
  <c r="AG7" i="2"/>
  <c r="AH7" i="2"/>
  <c r="AI7" i="2"/>
  <c r="AJ7" i="2"/>
  <c r="AK7" i="2"/>
  <c r="AL7" i="2"/>
  <c r="AM7" i="2"/>
  <c r="AN7" i="2"/>
  <c r="AO7" i="2"/>
  <c r="AP7" i="2"/>
  <c r="AA8" i="2"/>
  <c r="AB8" i="2"/>
  <c r="AC8" i="2"/>
  <c r="AD8" i="2"/>
  <c r="AE8" i="2"/>
  <c r="AF8" i="2"/>
  <c r="AG8" i="2"/>
  <c r="AH8" i="2"/>
  <c r="AI8" i="2"/>
  <c r="AJ8" i="2"/>
  <c r="AK8" i="2"/>
  <c r="AL8" i="2"/>
  <c r="AM8" i="2"/>
  <c r="AN8" i="2"/>
  <c r="AO8" i="2"/>
  <c r="AP8" i="2"/>
  <c r="AA9" i="2"/>
  <c r="AB9" i="2"/>
  <c r="AC9" i="2"/>
  <c r="AD9" i="2"/>
  <c r="AE9" i="2"/>
  <c r="AF9" i="2"/>
  <c r="AG9" i="2"/>
  <c r="AH9" i="2"/>
  <c r="AI9" i="2"/>
  <c r="AJ9" i="2"/>
  <c r="AK9" i="2"/>
  <c r="AL9" i="2"/>
  <c r="AM9" i="2"/>
  <c r="AN9" i="2"/>
  <c r="AO9" i="2"/>
  <c r="AP9" i="2"/>
  <c r="AA10" i="2"/>
  <c r="AB10" i="2"/>
  <c r="AC10" i="2"/>
  <c r="AD10" i="2"/>
  <c r="AE10" i="2"/>
  <c r="AF10" i="2"/>
  <c r="AG10" i="2"/>
  <c r="AH10" i="2"/>
  <c r="AI10" i="2"/>
  <c r="AJ10" i="2"/>
  <c r="AK10" i="2"/>
  <c r="AL10" i="2"/>
  <c r="AM10" i="2"/>
  <c r="AN10" i="2"/>
  <c r="AO10" i="2"/>
  <c r="AP10" i="2"/>
  <c r="AA11" i="2"/>
  <c r="AB11" i="2"/>
  <c r="AC11" i="2"/>
  <c r="AD11" i="2"/>
  <c r="AE11" i="2"/>
  <c r="AF11" i="2"/>
  <c r="AG11" i="2"/>
  <c r="AH11" i="2"/>
  <c r="AI11" i="2"/>
  <c r="AJ11" i="2"/>
  <c r="AK11" i="2"/>
  <c r="AL11" i="2"/>
  <c r="AM11" i="2"/>
  <c r="AN11" i="2"/>
  <c r="AO11" i="2"/>
  <c r="AP11" i="2"/>
  <c r="AA94" i="2"/>
  <c r="AB94" i="2"/>
  <c r="AC94" i="2"/>
  <c r="AD94" i="2"/>
  <c r="AE94" i="2"/>
  <c r="AF94" i="2"/>
  <c r="AG94" i="2"/>
  <c r="AH94" i="2"/>
  <c r="AI94" i="2"/>
  <c r="AJ94" i="2"/>
  <c r="AK94" i="2"/>
  <c r="AL94" i="2"/>
  <c r="AM94" i="2"/>
  <c r="AN94" i="2"/>
  <c r="AO94" i="2"/>
  <c r="AP94" i="2"/>
  <c r="AA95" i="2"/>
  <c r="AB95" i="2"/>
  <c r="AC95" i="2"/>
  <c r="AD95" i="2"/>
  <c r="AE95" i="2"/>
  <c r="AF95" i="2"/>
  <c r="AG95" i="2"/>
  <c r="AH95" i="2"/>
  <c r="AI95" i="2"/>
  <c r="AJ95" i="2"/>
  <c r="AK95" i="2"/>
  <c r="AL95" i="2"/>
  <c r="AM95" i="2"/>
  <c r="AN95" i="2"/>
  <c r="AO95" i="2"/>
  <c r="AP95" i="2"/>
  <c r="AA96" i="2"/>
  <c r="AB96" i="2"/>
  <c r="AC96" i="2"/>
  <c r="AD96" i="2"/>
  <c r="AE96" i="2"/>
  <c r="AF96" i="2"/>
  <c r="AG96" i="2"/>
  <c r="AH96" i="2"/>
  <c r="AI96" i="2"/>
  <c r="AJ96" i="2"/>
  <c r="AK96" i="2"/>
  <c r="AL96" i="2"/>
  <c r="AM96" i="2"/>
  <c r="AN96" i="2"/>
  <c r="AO96" i="2"/>
  <c r="AP96" i="2"/>
  <c r="Z97" i="2"/>
  <c r="Z95" i="2"/>
  <c r="Z96" i="2"/>
  <c r="AA83" i="2"/>
  <c r="AB83" i="2"/>
  <c r="AC83" i="2"/>
  <c r="AD83" i="2"/>
  <c r="AE83" i="2"/>
  <c r="AF83" i="2"/>
  <c r="AG83" i="2"/>
  <c r="AH83" i="2"/>
  <c r="AI83" i="2"/>
  <c r="AJ83" i="2"/>
  <c r="AK83" i="2"/>
  <c r="AL83" i="2"/>
  <c r="AM83" i="2"/>
  <c r="AN83" i="2"/>
  <c r="AO83" i="2"/>
  <c r="AP83" i="2"/>
  <c r="AA84" i="2"/>
  <c r="AB84" i="2"/>
  <c r="AC84" i="2"/>
  <c r="AD84" i="2"/>
  <c r="AE84" i="2"/>
  <c r="AF84" i="2"/>
  <c r="AG84" i="2"/>
  <c r="AH84" i="2"/>
  <c r="AI84" i="2"/>
  <c r="AJ84" i="2"/>
  <c r="AK84" i="2"/>
  <c r="AL84" i="2"/>
  <c r="AM84" i="2"/>
  <c r="AN84" i="2"/>
  <c r="AO84" i="2"/>
  <c r="AP84" i="2"/>
  <c r="AA85" i="2"/>
  <c r="AB85" i="2"/>
  <c r="AC85" i="2"/>
  <c r="AD85" i="2"/>
  <c r="AE85" i="2"/>
  <c r="AF85" i="2"/>
  <c r="AG85" i="2"/>
  <c r="AH85" i="2"/>
  <c r="AI85" i="2"/>
  <c r="AJ85" i="2"/>
  <c r="AK85" i="2"/>
  <c r="AL85" i="2"/>
  <c r="AM85" i="2"/>
  <c r="AN85" i="2"/>
  <c r="AO85" i="2"/>
  <c r="AP85" i="2"/>
  <c r="AA86" i="2"/>
  <c r="AB86" i="2"/>
  <c r="AC86" i="2"/>
  <c r="AD86" i="2"/>
  <c r="AE86" i="2"/>
  <c r="AF86" i="2"/>
  <c r="AG86" i="2"/>
  <c r="AH86" i="2"/>
  <c r="AI86" i="2"/>
  <c r="AJ86" i="2"/>
  <c r="AK86" i="2"/>
  <c r="AL86" i="2"/>
  <c r="AM86" i="2"/>
  <c r="AN86" i="2"/>
  <c r="AO86" i="2"/>
  <c r="AP86" i="2"/>
  <c r="AA87" i="2"/>
  <c r="AB87" i="2"/>
  <c r="AC87" i="2"/>
  <c r="AD87" i="2"/>
  <c r="AE87" i="2"/>
  <c r="AF87" i="2"/>
  <c r="AG87" i="2"/>
  <c r="AH87" i="2"/>
  <c r="AI87" i="2"/>
  <c r="AJ87" i="2"/>
  <c r="AK87" i="2"/>
  <c r="AL87" i="2"/>
  <c r="AM87" i="2"/>
  <c r="AN87" i="2"/>
  <c r="AO87" i="2"/>
  <c r="AP87" i="2"/>
  <c r="AA88" i="2"/>
  <c r="AB88" i="2"/>
  <c r="AC88" i="2"/>
  <c r="AD88" i="2"/>
  <c r="AE88" i="2"/>
  <c r="AF88" i="2"/>
  <c r="AG88" i="2"/>
  <c r="AH88" i="2"/>
  <c r="AI88" i="2"/>
  <c r="AJ88" i="2"/>
  <c r="AK88" i="2"/>
  <c r="AL88" i="2"/>
  <c r="AM88" i="2"/>
  <c r="AN88" i="2"/>
  <c r="AO88" i="2"/>
  <c r="AP88" i="2"/>
  <c r="AA89" i="2"/>
  <c r="AB89" i="2"/>
  <c r="AC89" i="2"/>
  <c r="AD89" i="2"/>
  <c r="AE89" i="2"/>
  <c r="AF89" i="2"/>
  <c r="AG89" i="2"/>
  <c r="AH89" i="2"/>
  <c r="AI89" i="2"/>
  <c r="AJ89" i="2"/>
  <c r="AK89" i="2"/>
  <c r="AL89" i="2"/>
  <c r="AM89" i="2"/>
  <c r="AN89" i="2"/>
  <c r="AO89" i="2"/>
  <c r="AP89" i="2"/>
  <c r="AA90" i="2"/>
  <c r="AB90" i="2"/>
  <c r="AC90" i="2"/>
  <c r="AD90" i="2"/>
  <c r="AE90" i="2"/>
  <c r="AF90" i="2"/>
  <c r="AG90" i="2"/>
  <c r="AH90" i="2"/>
  <c r="AI90" i="2"/>
  <c r="AJ90" i="2"/>
  <c r="AK90" i="2"/>
  <c r="AL90" i="2"/>
  <c r="AM90" i="2"/>
  <c r="AN90" i="2"/>
  <c r="AO90" i="2"/>
  <c r="AP90" i="2"/>
  <c r="AA91" i="2"/>
  <c r="AB91" i="2"/>
  <c r="AC91" i="2"/>
  <c r="AD91" i="2"/>
  <c r="AE91" i="2"/>
  <c r="AF91" i="2"/>
  <c r="AG91" i="2"/>
  <c r="AH91" i="2"/>
  <c r="AI91" i="2"/>
  <c r="AJ91" i="2"/>
  <c r="AK91" i="2"/>
  <c r="AL91" i="2"/>
  <c r="AM91" i="2"/>
  <c r="AN91" i="2"/>
  <c r="AO91" i="2"/>
  <c r="AP91" i="2"/>
  <c r="Z85" i="2"/>
  <c r="Z86" i="2"/>
  <c r="Z87" i="2"/>
  <c r="Z88" i="2"/>
  <c r="Z89" i="2"/>
  <c r="Z90" i="2"/>
  <c r="Z91" i="2"/>
  <c r="AA79" i="2"/>
  <c r="AB79" i="2"/>
  <c r="AC79" i="2"/>
  <c r="AD79" i="2"/>
  <c r="AE79" i="2"/>
  <c r="AF79" i="2"/>
  <c r="AG79" i="2"/>
  <c r="AH79" i="2"/>
  <c r="AI79" i="2"/>
  <c r="AJ79" i="2"/>
  <c r="AK79" i="2"/>
  <c r="AL79" i="2"/>
  <c r="AM79" i="2"/>
  <c r="AN79" i="2"/>
  <c r="AO79" i="2"/>
  <c r="AP79" i="2"/>
  <c r="AA80" i="2"/>
  <c r="AB80" i="2"/>
  <c r="AC80" i="2"/>
  <c r="AD80" i="2"/>
  <c r="AE80" i="2"/>
  <c r="AF80" i="2"/>
  <c r="AG80" i="2"/>
  <c r="AH80" i="2"/>
  <c r="AI80" i="2"/>
  <c r="AJ80" i="2"/>
  <c r="AK80" i="2"/>
  <c r="AL80" i="2"/>
  <c r="AM80" i="2"/>
  <c r="AN80" i="2"/>
  <c r="AO80" i="2"/>
  <c r="AP80" i="2"/>
  <c r="Z56" i="2"/>
  <c r="Z57" i="2"/>
  <c r="Z28" i="2"/>
  <c r="Z29" i="2"/>
  <c r="Z27" i="2"/>
  <c r="B13" i="29" l="1"/>
  <c r="B12" i="29"/>
  <c r="D58" i="2"/>
  <c r="H25" i="20"/>
  <c r="H20" i="29"/>
  <c r="H21" i="29"/>
  <c r="H19" i="29"/>
  <c r="H7" i="29"/>
  <c r="H18" i="29"/>
  <c r="H16" i="29"/>
  <c r="H17" i="29"/>
  <c r="C133" i="2" l="1"/>
  <c r="C132" i="2"/>
  <c r="F19" i="20" l="1"/>
  <c r="F17" i="20"/>
  <c r="H17" i="20" s="1"/>
  <c r="F12" i="20"/>
  <c r="F11" i="20"/>
  <c r="D75" i="2" l="1"/>
  <c r="D76" i="2"/>
  <c r="D73" i="2"/>
  <c r="D74" i="2"/>
  <c r="D72" i="2"/>
  <c r="D71" i="2"/>
  <c r="D70" i="2"/>
  <c r="D69" i="2"/>
  <c r="D68" i="2"/>
  <c r="D67" i="2"/>
  <c r="D66" i="2"/>
  <c r="D65" i="2"/>
  <c r="D64" i="2"/>
  <c r="D60" i="2"/>
  <c r="D57" i="2"/>
  <c r="D56" i="2"/>
  <c r="G68" i="2"/>
  <c r="I68" i="2"/>
  <c r="J68" i="2"/>
  <c r="K68" i="2"/>
  <c r="F68" i="2"/>
  <c r="Z68" i="2"/>
  <c r="G42" i="2"/>
  <c r="H42" i="2"/>
  <c r="I42" i="2"/>
  <c r="J42" i="2"/>
  <c r="K42" i="2"/>
  <c r="O42" i="2"/>
  <c r="R42" i="2"/>
  <c r="F42" i="2"/>
  <c r="H41" i="2"/>
  <c r="L41" i="2"/>
  <c r="M41" i="2"/>
  <c r="O41" i="2"/>
  <c r="P41" i="2"/>
  <c r="Q41" i="2"/>
  <c r="S41" i="2"/>
  <c r="Z42" i="2"/>
  <c r="Z41" i="2"/>
  <c r="G34" i="2"/>
  <c r="H34" i="2"/>
  <c r="I34" i="2"/>
  <c r="J34" i="2"/>
  <c r="K34" i="2"/>
  <c r="L34" i="2"/>
  <c r="M34" i="2"/>
  <c r="O34" i="2"/>
  <c r="P34" i="2"/>
  <c r="Q34" i="2"/>
  <c r="R34" i="2"/>
  <c r="S34" i="2"/>
  <c r="F34" i="2"/>
  <c r="F33" i="2"/>
  <c r="Z34" i="2"/>
  <c r="V68" i="2" l="1"/>
  <c r="W68" i="2" s="1"/>
  <c r="V42" i="2"/>
  <c r="W42" i="2" s="1"/>
  <c r="V41" i="2"/>
  <c r="W41" i="2" s="1"/>
  <c r="Z67" i="2"/>
  <c r="V34" i="2"/>
  <c r="W34" i="2" s="1"/>
  <c r="H89" i="2"/>
  <c r="I89" i="2"/>
  <c r="L89" i="2"/>
  <c r="M89" i="2"/>
  <c r="O89" i="2"/>
  <c r="P89" i="2"/>
  <c r="Q89" i="2"/>
  <c r="R89" i="2"/>
  <c r="S89" i="2"/>
  <c r="G89" i="2"/>
  <c r="G95" i="2"/>
  <c r="H95" i="2"/>
  <c r="I95" i="2"/>
  <c r="J95" i="2"/>
  <c r="K95" i="2"/>
  <c r="L95" i="2"/>
  <c r="M95" i="2"/>
  <c r="O95" i="2"/>
  <c r="P95" i="2"/>
  <c r="Q95" i="2"/>
  <c r="R95" i="2"/>
  <c r="S95" i="2"/>
  <c r="F95" i="2"/>
  <c r="G85" i="2"/>
  <c r="H85" i="2"/>
  <c r="L85" i="2"/>
  <c r="M85" i="2"/>
  <c r="O85" i="2"/>
  <c r="P85" i="2"/>
  <c r="R85" i="2"/>
  <c r="F57" i="2"/>
  <c r="V57" i="2" s="1"/>
  <c r="W57" i="2" s="1"/>
  <c r="J57" i="2"/>
  <c r="U56" i="2"/>
  <c r="T56" i="2"/>
  <c r="S56" i="2"/>
  <c r="R56" i="2"/>
  <c r="Q56" i="2"/>
  <c r="P56" i="2"/>
  <c r="O56" i="2"/>
  <c r="N56" i="2"/>
  <c r="M56" i="2"/>
  <c r="L56" i="2"/>
  <c r="K56" i="2"/>
  <c r="J56" i="2"/>
  <c r="I56" i="2"/>
  <c r="H56" i="2"/>
  <c r="G56" i="2"/>
  <c r="G28" i="2"/>
  <c r="H28" i="2"/>
  <c r="I28" i="2"/>
  <c r="J28" i="2"/>
  <c r="K28" i="2"/>
  <c r="L28" i="2"/>
  <c r="M28" i="2"/>
  <c r="N28" i="2"/>
  <c r="O28" i="2"/>
  <c r="P28" i="2"/>
  <c r="Q28" i="2"/>
  <c r="R28" i="2"/>
  <c r="S28" i="2"/>
  <c r="T28" i="2"/>
  <c r="U28" i="2"/>
  <c r="J29" i="2"/>
  <c r="F29" i="2"/>
  <c r="F30" i="2"/>
  <c r="H15" i="29"/>
  <c r="H14" i="29"/>
  <c r="H22" i="29" s="1"/>
  <c r="V104" i="2"/>
  <c r="V101" i="2"/>
  <c r="W101" i="2" s="1"/>
  <c r="V28" i="2" l="1"/>
  <c r="W28" i="2" s="1"/>
  <c r="V56" i="2"/>
  <c r="W56" i="2" s="1"/>
  <c r="H25" i="29"/>
  <c r="E14" i="3" s="1"/>
  <c r="V89" i="2"/>
  <c r="W89" i="2" s="1"/>
  <c r="V95" i="2"/>
  <c r="W95" i="2" s="1"/>
  <c r="V85" i="2"/>
  <c r="W85" i="2" s="1"/>
  <c r="V29" i="2"/>
  <c r="W29" i="2" s="1"/>
  <c r="H26" i="29"/>
  <c r="E15" i="3" s="1"/>
  <c r="F13" i="18" l="1"/>
  <c r="F14" i="18"/>
  <c r="F12" i="18"/>
  <c r="H22" i="20"/>
  <c r="H23" i="20"/>
  <c r="H21" i="20"/>
  <c r="V55" i="2"/>
  <c r="W55" i="2" s="1"/>
  <c r="V118" i="2"/>
  <c r="W118" i="2" s="1"/>
  <c r="V117" i="2"/>
  <c r="V105" i="2"/>
  <c r="V106" i="2"/>
  <c r="V107" i="2"/>
  <c r="V108" i="2"/>
  <c r="V102" i="2"/>
  <c r="V103" i="2"/>
  <c r="V94" i="2"/>
  <c r="H43" i="2" l="1"/>
  <c r="F43" i="2"/>
  <c r="C15" i="3" l="1"/>
  <c r="H18" i="20" l="1"/>
  <c r="C9" i="3"/>
  <c r="C2" i="2" l="1"/>
  <c r="Z55" i="2" l="1"/>
  <c r="Z30" i="2"/>
  <c r="U74" i="2"/>
  <c r="T74" i="2"/>
  <c r="S74" i="2"/>
  <c r="R74" i="2"/>
  <c r="Q74" i="2"/>
  <c r="P74" i="2"/>
  <c r="O74" i="2"/>
  <c r="N74" i="2"/>
  <c r="M74" i="2"/>
  <c r="L74" i="2"/>
  <c r="K74" i="2"/>
  <c r="J74" i="2"/>
  <c r="I74" i="2"/>
  <c r="H74" i="2"/>
  <c r="G74" i="2"/>
  <c r="G72" i="2"/>
  <c r="H72" i="2"/>
  <c r="I72" i="2"/>
  <c r="J72" i="2"/>
  <c r="K72" i="2"/>
  <c r="L72" i="2"/>
  <c r="M72" i="2"/>
  <c r="N72" i="2"/>
  <c r="O72" i="2"/>
  <c r="P72" i="2"/>
  <c r="Q72" i="2"/>
  <c r="R72" i="2"/>
  <c r="S72" i="2"/>
  <c r="G70" i="2"/>
  <c r="H70" i="2"/>
  <c r="I70" i="2"/>
  <c r="J70" i="2"/>
  <c r="K70" i="2"/>
  <c r="L70" i="2"/>
  <c r="M70" i="2"/>
  <c r="N70" i="2"/>
  <c r="O70" i="2"/>
  <c r="P70" i="2"/>
  <c r="Q70" i="2"/>
  <c r="R70" i="2"/>
  <c r="S70" i="2"/>
  <c r="T70" i="2"/>
  <c r="U70" i="2"/>
  <c r="G58" i="2"/>
  <c r="H58" i="2"/>
  <c r="I58" i="2"/>
  <c r="J58" i="2"/>
  <c r="K58" i="2"/>
  <c r="L58" i="2"/>
  <c r="M58" i="2"/>
  <c r="N58" i="2"/>
  <c r="O58" i="2"/>
  <c r="P58" i="2"/>
  <c r="Q58" i="2"/>
  <c r="R58" i="2"/>
  <c r="S58" i="2"/>
  <c r="T58" i="2"/>
  <c r="U58" i="2"/>
  <c r="G59" i="2"/>
  <c r="H59" i="2"/>
  <c r="I59" i="2"/>
  <c r="J59" i="2"/>
  <c r="K59" i="2"/>
  <c r="L59" i="2"/>
  <c r="M59" i="2"/>
  <c r="N59" i="2"/>
  <c r="O59" i="2"/>
  <c r="P59" i="2"/>
  <c r="Q59" i="2"/>
  <c r="R59" i="2"/>
  <c r="S59" i="2"/>
  <c r="T59" i="2"/>
  <c r="U59" i="2"/>
  <c r="G60" i="2"/>
  <c r="H60" i="2"/>
  <c r="I60" i="2"/>
  <c r="J60" i="2"/>
  <c r="K60" i="2"/>
  <c r="L60" i="2"/>
  <c r="M60" i="2"/>
  <c r="O60" i="2"/>
  <c r="P60" i="2"/>
  <c r="Q60" i="2"/>
  <c r="R60" i="2"/>
  <c r="S60" i="2"/>
  <c r="G61" i="2"/>
  <c r="H61" i="2"/>
  <c r="I61" i="2"/>
  <c r="J61" i="2"/>
  <c r="K61" i="2"/>
  <c r="L61" i="2"/>
  <c r="M61" i="2"/>
  <c r="O61" i="2"/>
  <c r="P61" i="2"/>
  <c r="Q61" i="2"/>
  <c r="R61" i="2"/>
  <c r="S61" i="2"/>
  <c r="G62" i="2"/>
  <c r="H62" i="2"/>
  <c r="I62" i="2"/>
  <c r="J62" i="2"/>
  <c r="K62" i="2"/>
  <c r="L62" i="2"/>
  <c r="M62" i="2"/>
  <c r="O62" i="2"/>
  <c r="P62" i="2"/>
  <c r="Q62" i="2"/>
  <c r="R62" i="2"/>
  <c r="S62" i="2"/>
  <c r="G63" i="2"/>
  <c r="G67" i="2" s="1"/>
  <c r="H63" i="2"/>
  <c r="H67" i="2" s="1"/>
  <c r="I63" i="2"/>
  <c r="I67" i="2" s="1"/>
  <c r="J63" i="2"/>
  <c r="J67" i="2" s="1"/>
  <c r="K63" i="2"/>
  <c r="K67" i="2" s="1"/>
  <c r="L63" i="2"/>
  <c r="L67" i="2" s="1"/>
  <c r="M63" i="2"/>
  <c r="M67" i="2" s="1"/>
  <c r="O63" i="2"/>
  <c r="O67" i="2" s="1"/>
  <c r="P63" i="2"/>
  <c r="P67" i="2" s="1"/>
  <c r="Q63" i="2"/>
  <c r="Q67" i="2" s="1"/>
  <c r="R63" i="2"/>
  <c r="R67" i="2" s="1"/>
  <c r="S63" i="2"/>
  <c r="S67" i="2" s="1"/>
  <c r="F74" i="2"/>
  <c r="F72" i="2"/>
  <c r="F70" i="2"/>
  <c r="F63" i="2"/>
  <c r="F67" i="2" s="1"/>
  <c r="F62" i="2"/>
  <c r="F61" i="2"/>
  <c r="F60" i="2"/>
  <c r="F59" i="2"/>
  <c r="F58" i="2"/>
  <c r="J30" i="2"/>
  <c r="G31" i="2"/>
  <c r="H31" i="2"/>
  <c r="I31" i="2"/>
  <c r="J31" i="2"/>
  <c r="K31" i="2"/>
  <c r="L31" i="2"/>
  <c r="M31" i="2"/>
  <c r="N31" i="2"/>
  <c r="O31" i="2"/>
  <c r="P31" i="2"/>
  <c r="Q31" i="2"/>
  <c r="R31" i="2"/>
  <c r="S31" i="2"/>
  <c r="T31" i="2"/>
  <c r="U31" i="2"/>
  <c r="G32" i="2"/>
  <c r="H32" i="2"/>
  <c r="I32" i="2"/>
  <c r="J32" i="2"/>
  <c r="K32" i="2"/>
  <c r="L32" i="2"/>
  <c r="M32" i="2"/>
  <c r="N32" i="2"/>
  <c r="O32" i="2"/>
  <c r="P32" i="2"/>
  <c r="Q32" i="2"/>
  <c r="R32" i="2"/>
  <c r="S32" i="2"/>
  <c r="T32" i="2"/>
  <c r="U32" i="2"/>
  <c r="G33" i="2"/>
  <c r="H33" i="2"/>
  <c r="I33" i="2"/>
  <c r="J33" i="2"/>
  <c r="K33" i="2"/>
  <c r="L33" i="2"/>
  <c r="M33" i="2"/>
  <c r="O33" i="2"/>
  <c r="P33" i="2"/>
  <c r="Q33" i="2"/>
  <c r="R33" i="2"/>
  <c r="S33" i="2"/>
  <c r="G35" i="2"/>
  <c r="H35" i="2"/>
  <c r="I35" i="2"/>
  <c r="J35" i="2"/>
  <c r="K35" i="2"/>
  <c r="L35" i="2"/>
  <c r="M35" i="2"/>
  <c r="O35" i="2"/>
  <c r="P35" i="2"/>
  <c r="Q35" i="2"/>
  <c r="R35" i="2"/>
  <c r="S35" i="2"/>
  <c r="G36" i="2"/>
  <c r="H36" i="2"/>
  <c r="I36" i="2"/>
  <c r="J36" i="2"/>
  <c r="K36" i="2"/>
  <c r="L36" i="2"/>
  <c r="M36" i="2"/>
  <c r="O36" i="2"/>
  <c r="P36" i="2"/>
  <c r="Q36" i="2"/>
  <c r="R36" i="2"/>
  <c r="S36" i="2"/>
  <c r="F36" i="2"/>
  <c r="F35" i="2"/>
  <c r="F32" i="2"/>
  <c r="F31" i="2"/>
  <c r="V27" i="2"/>
  <c r="W27" i="2" s="1"/>
  <c r="G50" i="2"/>
  <c r="H50" i="2"/>
  <c r="I50" i="2"/>
  <c r="J50" i="2"/>
  <c r="K50" i="2"/>
  <c r="L50" i="2"/>
  <c r="M50" i="2"/>
  <c r="N50" i="2"/>
  <c r="O50" i="2"/>
  <c r="P50" i="2"/>
  <c r="Q50" i="2"/>
  <c r="R50" i="2"/>
  <c r="S50" i="2"/>
  <c r="T50" i="2"/>
  <c r="U50" i="2"/>
  <c r="F47" i="2"/>
  <c r="G46" i="2"/>
  <c r="G71" i="2" s="1"/>
  <c r="H46" i="2"/>
  <c r="I46" i="2"/>
  <c r="J46" i="2"/>
  <c r="K46" i="2"/>
  <c r="L46" i="2"/>
  <c r="M46" i="2"/>
  <c r="N46" i="2"/>
  <c r="O46" i="2"/>
  <c r="P46" i="2"/>
  <c r="Q46" i="2"/>
  <c r="R46" i="2"/>
  <c r="S46" i="2"/>
  <c r="T46" i="2"/>
  <c r="U46" i="2"/>
  <c r="F50" i="2"/>
  <c r="F49" i="2"/>
  <c r="F45" i="2"/>
  <c r="V67" i="2" l="1"/>
  <c r="W67" i="2" s="1"/>
  <c r="V30" i="2"/>
  <c r="W30" i="2" s="1"/>
  <c r="C25" i="29"/>
  <c r="C26" i="29"/>
  <c r="C14" i="3" l="1"/>
  <c r="C24" i="29"/>
  <c r="C31" i="29"/>
  <c r="C2" i="29"/>
  <c r="G18" i="2" l="1"/>
  <c r="H18" i="2"/>
  <c r="I18" i="2"/>
  <c r="J18" i="2"/>
  <c r="L18" i="2"/>
  <c r="M18" i="2"/>
  <c r="O18" i="2"/>
  <c r="P18" i="2"/>
  <c r="R18" i="2"/>
  <c r="E18" i="2"/>
  <c r="T71" i="2"/>
  <c r="U71" i="2"/>
  <c r="H71" i="2"/>
  <c r="I71" i="2"/>
  <c r="L71" i="2"/>
  <c r="M71" i="2"/>
  <c r="O71" i="2"/>
  <c r="P71" i="2"/>
  <c r="Q71" i="2"/>
  <c r="R71" i="2"/>
  <c r="S71" i="2"/>
  <c r="H31" i="20"/>
  <c r="F21" i="18" l="1"/>
  <c r="V119" i="2" l="1"/>
  <c r="V120" i="2"/>
  <c r="V121" i="2"/>
  <c r="V122" i="2"/>
  <c r="V112" i="2"/>
  <c r="W112" i="2" s="1"/>
  <c r="V113" i="2"/>
  <c r="W113" i="2" s="1"/>
  <c r="V114" i="2"/>
  <c r="W114" i="2" s="1"/>
  <c r="V115" i="2"/>
  <c r="W115" i="2" s="1"/>
  <c r="V116" i="2"/>
  <c r="W116" i="2" s="1"/>
  <c r="W117" i="2"/>
  <c r="F11" i="2"/>
  <c r="G11" i="2"/>
  <c r="H11" i="2"/>
  <c r="I11" i="2"/>
  <c r="J11" i="2"/>
  <c r="K11" i="2"/>
  <c r="L11" i="2"/>
  <c r="M11" i="2"/>
  <c r="N11" i="2"/>
  <c r="O11" i="2"/>
  <c r="P11" i="2"/>
  <c r="Q11" i="2"/>
  <c r="R11" i="2"/>
  <c r="S11" i="2"/>
  <c r="T11" i="2"/>
  <c r="U11" i="2"/>
  <c r="E11" i="2"/>
  <c r="H30" i="20"/>
  <c r="C30" i="18"/>
  <c r="H37" i="20"/>
  <c r="Z45" i="2"/>
  <c r="Z46" i="2"/>
  <c r="Z47" i="2"/>
  <c r="Z48" i="2"/>
  <c r="Z49" i="2"/>
  <c r="Z50" i="2"/>
  <c r="Z15" i="2"/>
  <c r="Z16" i="2"/>
  <c r="Z17" i="2"/>
  <c r="Z7" i="2"/>
  <c r="Z8" i="2"/>
  <c r="Z9" i="2"/>
  <c r="Z10" i="2"/>
  <c r="V73" i="2"/>
  <c r="V48" i="2"/>
  <c r="W48" i="2" s="1"/>
  <c r="B7" i="2"/>
  <c r="V7" i="2"/>
  <c r="W7" i="2" s="1"/>
  <c r="V8" i="2"/>
  <c r="W8" i="2" s="1"/>
  <c r="B8" i="2" l="1"/>
  <c r="B9" i="2" s="1"/>
  <c r="B10" i="2" s="1"/>
  <c r="B11" i="2" s="1"/>
  <c r="D11" i="20"/>
  <c r="H11" i="20" s="1"/>
  <c r="Z73" i="2"/>
  <c r="Z72" i="2"/>
  <c r="W73" i="2"/>
  <c r="V10" i="2"/>
  <c r="W10" i="2" s="1"/>
  <c r="V84" i="2" l="1"/>
  <c r="G86" i="2"/>
  <c r="H86" i="2"/>
  <c r="I86" i="2"/>
  <c r="L86" i="2"/>
  <c r="M86" i="2"/>
  <c r="O86" i="2"/>
  <c r="P86" i="2"/>
  <c r="Q86" i="2"/>
  <c r="R86" i="2"/>
  <c r="S86" i="2"/>
  <c r="G87" i="2"/>
  <c r="H87" i="2"/>
  <c r="I87" i="2"/>
  <c r="L87" i="2"/>
  <c r="M87" i="2"/>
  <c r="O87" i="2"/>
  <c r="P87" i="2"/>
  <c r="Q87" i="2"/>
  <c r="R87" i="2"/>
  <c r="S87" i="2"/>
  <c r="G88" i="2"/>
  <c r="H88" i="2"/>
  <c r="I88" i="2"/>
  <c r="L88" i="2"/>
  <c r="M88" i="2"/>
  <c r="O88" i="2"/>
  <c r="P88" i="2"/>
  <c r="Q88" i="2"/>
  <c r="R88" i="2"/>
  <c r="S88" i="2"/>
  <c r="G90" i="2"/>
  <c r="H90" i="2"/>
  <c r="I90" i="2"/>
  <c r="L90" i="2"/>
  <c r="M90" i="2"/>
  <c r="O90" i="2"/>
  <c r="P90" i="2"/>
  <c r="Q90" i="2"/>
  <c r="R90" i="2"/>
  <c r="S90" i="2"/>
  <c r="V86" i="2" l="1"/>
  <c r="W86" i="2" s="1"/>
  <c r="V88" i="2"/>
  <c r="W88" i="2" s="1"/>
  <c r="V87" i="2"/>
  <c r="D15" i="20" s="1"/>
  <c r="H15" i="20" s="1"/>
  <c r="V90" i="2"/>
  <c r="W90" i="2" s="1"/>
  <c r="G91" i="2"/>
  <c r="H91" i="2"/>
  <c r="I91" i="2"/>
  <c r="L91" i="2"/>
  <c r="M91" i="2"/>
  <c r="O91" i="2"/>
  <c r="P91" i="2"/>
  <c r="Q91" i="2"/>
  <c r="R91" i="2"/>
  <c r="S91" i="2"/>
  <c r="T91" i="2"/>
  <c r="U91" i="2"/>
  <c r="H44" i="2"/>
  <c r="O44" i="2"/>
  <c r="G43" i="2"/>
  <c r="I43" i="2"/>
  <c r="J43" i="2"/>
  <c r="K43" i="2"/>
  <c r="O43" i="2"/>
  <c r="R43" i="2"/>
  <c r="C140" i="2"/>
  <c r="C139" i="2"/>
  <c r="C138" i="2"/>
  <c r="C137" i="2"/>
  <c r="C136" i="2"/>
  <c r="C135" i="2"/>
  <c r="C134" i="2"/>
  <c r="W107" i="2"/>
  <c r="Z103" i="2"/>
  <c r="AP108" i="2"/>
  <c r="AO108" i="2"/>
  <c r="AN108" i="2"/>
  <c r="AM108" i="2"/>
  <c r="AL108" i="2"/>
  <c r="AK108" i="2"/>
  <c r="AJ108" i="2"/>
  <c r="AI108" i="2"/>
  <c r="AH108" i="2"/>
  <c r="AG108" i="2"/>
  <c r="AF108" i="2"/>
  <c r="AE108" i="2"/>
  <c r="AD108" i="2"/>
  <c r="AC108" i="2"/>
  <c r="AB108" i="2"/>
  <c r="AA108" i="2"/>
  <c r="Z108" i="2"/>
  <c r="W108" i="2"/>
  <c r="AP107" i="2"/>
  <c r="AO107" i="2"/>
  <c r="AN107" i="2"/>
  <c r="AM107" i="2"/>
  <c r="AL107" i="2"/>
  <c r="AK107" i="2"/>
  <c r="AJ107" i="2"/>
  <c r="AI107" i="2"/>
  <c r="AH107" i="2"/>
  <c r="AG107" i="2"/>
  <c r="AF107" i="2"/>
  <c r="AE107" i="2"/>
  <c r="AD107" i="2"/>
  <c r="AC107" i="2"/>
  <c r="AB107" i="2"/>
  <c r="AA107" i="2"/>
  <c r="Z107" i="2"/>
  <c r="AP106" i="2"/>
  <c r="AO106" i="2"/>
  <c r="AN106" i="2"/>
  <c r="AM106" i="2"/>
  <c r="AL106" i="2"/>
  <c r="AK106" i="2"/>
  <c r="AJ106" i="2"/>
  <c r="AI106" i="2"/>
  <c r="AH106" i="2"/>
  <c r="AG106" i="2"/>
  <c r="AF106" i="2"/>
  <c r="AE106" i="2"/>
  <c r="AD106" i="2"/>
  <c r="AC106" i="2"/>
  <c r="AB106" i="2"/>
  <c r="AA106" i="2"/>
  <c r="Z106" i="2"/>
  <c r="W106" i="2"/>
  <c r="AP105" i="2"/>
  <c r="AO105" i="2"/>
  <c r="AN105" i="2"/>
  <c r="AM105" i="2"/>
  <c r="AL105" i="2"/>
  <c r="AK105" i="2"/>
  <c r="AJ105" i="2"/>
  <c r="AI105" i="2"/>
  <c r="AH105" i="2"/>
  <c r="AG105" i="2"/>
  <c r="AF105" i="2"/>
  <c r="AE105" i="2"/>
  <c r="AD105" i="2"/>
  <c r="AC105" i="2"/>
  <c r="AB105" i="2"/>
  <c r="AA105" i="2"/>
  <c r="Z105" i="2"/>
  <c r="W105" i="2"/>
  <c r="D13" i="20"/>
  <c r="H13" i="20" s="1"/>
  <c r="V83" i="2"/>
  <c r="V80" i="2"/>
  <c r="V79" i="2"/>
  <c r="V64" i="2"/>
  <c r="V65" i="2"/>
  <c r="V66" i="2"/>
  <c r="V71" i="2"/>
  <c r="V75" i="2"/>
  <c r="V54" i="2"/>
  <c r="V46" i="2"/>
  <c r="V26" i="2"/>
  <c r="V17" i="2"/>
  <c r="W17" i="2" s="1"/>
  <c r="V15" i="2"/>
  <c r="W15" i="2" s="1"/>
  <c r="V16" i="2"/>
  <c r="W16" i="2" s="1"/>
  <c r="V19" i="2"/>
  <c r="W19" i="2" s="1"/>
  <c r="V20" i="2"/>
  <c r="D19" i="20" s="1"/>
  <c r="H19" i="20" s="1"/>
  <c r="V21" i="2"/>
  <c r="W21" i="2" s="1"/>
  <c r="V22" i="2"/>
  <c r="W22" i="2" s="1"/>
  <c r="V23" i="2"/>
  <c r="W23" i="2" s="1"/>
  <c r="V13" i="2"/>
  <c r="W13" i="2" s="1"/>
  <c r="V9" i="2"/>
  <c r="V11" i="2"/>
  <c r="W11" i="2" s="1"/>
  <c r="V6" i="2"/>
  <c r="W6" i="2" s="1"/>
  <c r="V37" i="2"/>
  <c r="V38" i="2"/>
  <c r="V39" i="2"/>
  <c r="V40" i="2"/>
  <c r="W40" i="2" s="1"/>
  <c r="F14" i="2"/>
  <c r="G14" i="2"/>
  <c r="H14" i="2"/>
  <c r="I14" i="2"/>
  <c r="J14" i="2"/>
  <c r="K14" i="2"/>
  <c r="L14" i="2"/>
  <c r="M14" i="2"/>
  <c r="O14" i="2"/>
  <c r="P14" i="2"/>
  <c r="Q14" i="2"/>
  <c r="R14" i="2"/>
  <c r="S14" i="2"/>
  <c r="E14" i="2"/>
  <c r="Z14" i="2" s="1"/>
  <c r="C75" i="2"/>
  <c r="AA101" i="2"/>
  <c r="AB101" i="2"/>
  <c r="AC101" i="2"/>
  <c r="AD101" i="2"/>
  <c r="AE101" i="2"/>
  <c r="AF101" i="2"/>
  <c r="AG101" i="2"/>
  <c r="AH101" i="2"/>
  <c r="AI101" i="2"/>
  <c r="AJ101" i="2"/>
  <c r="AK101" i="2"/>
  <c r="AL101" i="2"/>
  <c r="AM101" i="2"/>
  <c r="AN101" i="2"/>
  <c r="AO101" i="2"/>
  <c r="AP101" i="2"/>
  <c r="AA102" i="2"/>
  <c r="AB102" i="2"/>
  <c r="AC102" i="2"/>
  <c r="AD102" i="2"/>
  <c r="AE102" i="2"/>
  <c r="AF102" i="2"/>
  <c r="AG102" i="2"/>
  <c r="AH102" i="2"/>
  <c r="AI102" i="2"/>
  <c r="AJ102" i="2"/>
  <c r="AK102" i="2"/>
  <c r="AL102" i="2"/>
  <c r="AM102" i="2"/>
  <c r="AN102" i="2"/>
  <c r="AO102" i="2"/>
  <c r="AP102" i="2"/>
  <c r="AA103" i="2"/>
  <c r="AB103" i="2"/>
  <c r="AC103" i="2"/>
  <c r="AD103" i="2"/>
  <c r="AE103" i="2"/>
  <c r="AF103" i="2"/>
  <c r="AG103" i="2"/>
  <c r="AH103" i="2"/>
  <c r="AI103" i="2"/>
  <c r="AJ103" i="2"/>
  <c r="AK103" i="2"/>
  <c r="AL103" i="2"/>
  <c r="AM103" i="2"/>
  <c r="AN103" i="2"/>
  <c r="AO103" i="2"/>
  <c r="AP103" i="2"/>
  <c r="AA104" i="2"/>
  <c r="AB104" i="2"/>
  <c r="AC104" i="2"/>
  <c r="AD104" i="2"/>
  <c r="AE104" i="2"/>
  <c r="AF104" i="2"/>
  <c r="AG104" i="2"/>
  <c r="AH104" i="2"/>
  <c r="AI104" i="2"/>
  <c r="AJ104" i="2"/>
  <c r="AK104" i="2"/>
  <c r="AL104" i="2"/>
  <c r="AM104" i="2"/>
  <c r="AN104" i="2"/>
  <c r="AO104" i="2"/>
  <c r="AP104" i="2"/>
  <c r="Z84" i="2"/>
  <c r="Z37" i="2"/>
  <c r="Z38" i="2"/>
  <c r="Z39" i="2"/>
  <c r="Z40" i="2"/>
  <c r="Z19" i="2"/>
  <c r="Z20" i="2"/>
  <c r="Z21" i="2"/>
  <c r="Z22" i="2"/>
  <c r="Z23" i="2"/>
  <c r="Z11" i="2"/>
  <c r="AM3" i="2"/>
  <c r="AN3" i="2"/>
  <c r="AO3" i="2"/>
  <c r="AP3" i="2"/>
  <c r="AK3" i="2"/>
  <c r="AL3" i="2"/>
  <c r="AJ3" i="2"/>
  <c r="AH3" i="2"/>
  <c r="AI3" i="2"/>
  <c r="D12" i="20" l="1"/>
  <c r="H12" i="20" s="1"/>
  <c r="W9" i="2"/>
  <c r="W20" i="2"/>
  <c r="AG109" i="2"/>
  <c r="N47" i="2"/>
  <c r="N49" i="2"/>
  <c r="N45" i="2"/>
  <c r="J47" i="2"/>
  <c r="J45" i="2"/>
  <c r="J49" i="2"/>
  <c r="U45" i="2"/>
  <c r="U49" i="2"/>
  <c r="M47" i="2"/>
  <c r="M45" i="2"/>
  <c r="M49" i="2"/>
  <c r="I47" i="2"/>
  <c r="I45" i="2"/>
  <c r="I49" i="2"/>
  <c r="T45" i="2"/>
  <c r="T49" i="2"/>
  <c r="P45" i="2"/>
  <c r="P49" i="2"/>
  <c r="P47" i="2"/>
  <c r="L45" i="2"/>
  <c r="L47" i="2"/>
  <c r="L49" i="2"/>
  <c r="H45" i="2"/>
  <c r="H49" i="2"/>
  <c r="H47" i="2"/>
  <c r="R49" i="2"/>
  <c r="R47" i="2"/>
  <c r="R45" i="2"/>
  <c r="Q47" i="2"/>
  <c r="Q45" i="2"/>
  <c r="Q49" i="2"/>
  <c r="S49" i="2"/>
  <c r="S45" i="2"/>
  <c r="S47" i="2"/>
  <c r="O49" i="2"/>
  <c r="O47" i="2"/>
  <c r="O45" i="2"/>
  <c r="K49" i="2"/>
  <c r="K45" i="2"/>
  <c r="K47" i="2"/>
  <c r="G49" i="2"/>
  <c r="G47" i="2"/>
  <c r="G45" i="2"/>
  <c r="AB109" i="2"/>
  <c r="V18" i="2"/>
  <c r="W18" i="2" s="1"/>
  <c r="Z18" i="2"/>
  <c r="S51" i="2"/>
  <c r="O51" i="2"/>
  <c r="G51" i="2"/>
  <c r="Z70" i="2"/>
  <c r="R51" i="2"/>
  <c r="I51" i="2"/>
  <c r="Z74" i="2"/>
  <c r="AO109" i="2"/>
  <c r="AK109" i="2"/>
  <c r="AC109" i="2"/>
  <c r="L51" i="2"/>
  <c r="Z75" i="2"/>
  <c r="W87" i="2"/>
  <c r="AL109" i="2"/>
  <c r="AD109" i="2"/>
  <c r="AP109" i="2"/>
  <c r="AH109" i="2"/>
  <c r="W75" i="2"/>
  <c r="V91" i="2"/>
  <c r="W91" i="2" s="1"/>
  <c r="AN109" i="2"/>
  <c r="AJ109" i="2"/>
  <c r="AF109" i="2"/>
  <c r="V70" i="2"/>
  <c r="W70" i="2" s="1"/>
  <c r="V50" i="2"/>
  <c r="W50" i="2" s="1"/>
  <c r="V14" i="2"/>
  <c r="W14" i="2" s="1"/>
  <c r="AM109" i="2"/>
  <c r="AI109" i="2"/>
  <c r="AE109" i="2"/>
  <c r="AA109" i="2"/>
  <c r="E40" i="20" l="1"/>
  <c r="F6" i="18"/>
  <c r="H35" i="20"/>
  <c r="H26" i="20"/>
  <c r="H34" i="20"/>
  <c r="F69" i="2"/>
  <c r="G69" i="2"/>
  <c r="I69" i="2"/>
  <c r="J69" i="2"/>
  <c r="K69" i="2"/>
  <c r="C131" i="2"/>
  <c r="C130" i="2"/>
  <c r="C129" i="2"/>
  <c r="C128" i="2"/>
  <c r="C127" i="2"/>
  <c r="C126" i="2"/>
  <c r="C125" i="2"/>
  <c r="C124" i="2"/>
  <c r="Z6" i="2"/>
  <c r="Z3" i="2"/>
  <c r="Z13" i="2"/>
  <c r="Z26" i="2"/>
  <c r="Z54" i="2"/>
  <c r="Z79" i="2"/>
  <c r="Z80" i="2"/>
  <c r="Z83" i="2"/>
  <c r="Z94" i="2"/>
  <c r="Z101" i="2"/>
  <c r="Z102" i="2"/>
  <c r="Z104" i="2"/>
  <c r="W84" i="2"/>
  <c r="C66" i="2"/>
  <c r="C65" i="2"/>
  <c r="D10" i="20"/>
  <c r="H10" i="20" s="1"/>
  <c r="W39" i="2"/>
  <c r="W46" i="2"/>
  <c r="W26" i="2"/>
  <c r="Z71" i="2" l="1"/>
  <c r="Z69" i="2"/>
  <c r="V60" i="2"/>
  <c r="W60" i="2" s="1"/>
  <c r="V58" i="2"/>
  <c r="W58" i="2" s="1"/>
  <c r="V72" i="2"/>
  <c r="V74" i="2"/>
  <c r="W74" i="2" s="1"/>
  <c r="V76" i="2"/>
  <c r="V69" i="2"/>
  <c r="W69" i="2" s="1"/>
  <c r="V36" i="2"/>
  <c r="W36" i="2" s="1"/>
  <c r="Z36" i="2"/>
  <c r="V61" i="2"/>
  <c r="W61" i="2" s="1"/>
  <c r="Z61" i="2"/>
  <c r="Z60" i="2"/>
  <c r="Z62" i="2"/>
  <c r="V62" i="2"/>
  <c r="W62" i="2" s="1"/>
  <c r="Z109" i="2"/>
  <c r="Z58" i="2"/>
  <c r="V31" i="2"/>
  <c r="W31" i="2" s="1"/>
  <c r="Z31" i="2"/>
  <c r="V32" i="2"/>
  <c r="D14" i="20" s="1"/>
  <c r="H14" i="20" s="1"/>
  <c r="Z32" i="2"/>
  <c r="V33" i="2"/>
  <c r="W33" i="2" s="1"/>
  <c r="Z33" i="2"/>
  <c r="V51" i="2"/>
  <c r="Z51" i="2"/>
  <c r="V44" i="2"/>
  <c r="W44" i="2" s="1"/>
  <c r="Z44" i="2"/>
  <c r="Z65" i="2"/>
  <c r="V59" i="2"/>
  <c r="Z59" i="2"/>
  <c r="V63" i="2"/>
  <c r="W63" i="2" s="1"/>
  <c r="Z63" i="2"/>
  <c r="V43" i="2"/>
  <c r="W43" i="2" s="1"/>
  <c r="Z43" i="2"/>
  <c r="V96" i="2"/>
  <c r="W96" i="2" s="1"/>
  <c r="V35" i="2"/>
  <c r="W35" i="2" s="1"/>
  <c r="Z35" i="2"/>
  <c r="W66" i="2"/>
  <c r="Z66" i="2"/>
  <c r="W65" i="2"/>
  <c r="W71" i="2"/>
  <c r="W32" i="2" l="1"/>
  <c r="V45" i="2"/>
  <c r="W45" i="2" s="1"/>
  <c r="W59" i="2"/>
  <c r="D16" i="20"/>
  <c r="H16" i="20" s="1"/>
  <c r="V47" i="2"/>
  <c r="W47" i="2" s="1"/>
  <c r="V49" i="2"/>
  <c r="W49" i="2" s="1"/>
  <c r="W122" i="2"/>
  <c r="W121" i="2" l="1"/>
  <c r="H33" i="20"/>
  <c r="H32" i="20"/>
  <c r="AB3" i="2" l="1"/>
  <c r="AC3" i="2"/>
  <c r="AD3" i="2"/>
  <c r="AE3" i="2"/>
  <c r="AF3" i="2"/>
  <c r="AG3" i="2"/>
  <c r="AA3" i="2"/>
  <c r="F5" i="18" l="1"/>
  <c r="W51" i="2" l="1"/>
  <c r="W72" i="2" l="1"/>
  <c r="W103" i="2"/>
  <c r="W102" i="2"/>
  <c r="W104" i="2"/>
  <c r="W109" i="2" s="1"/>
  <c r="H27" i="20"/>
  <c r="H28" i="20"/>
  <c r="W80" i="2"/>
  <c r="W79" i="2"/>
  <c r="F26" i="18"/>
  <c r="F25" i="18"/>
  <c r="F24" i="18"/>
  <c r="F23" i="18"/>
  <c r="H4" i="20"/>
  <c r="C76" i="2"/>
  <c r="C74" i="2"/>
  <c r="C72" i="2"/>
  <c r="C71" i="2"/>
  <c r="C64" i="2"/>
  <c r="W38" i="2"/>
  <c r="W119" i="2"/>
  <c r="W94" i="2"/>
  <c r="W83" i="2"/>
  <c r="W54" i="2"/>
  <c r="H41" i="20"/>
  <c r="H39" i="20"/>
  <c r="C97" i="2"/>
  <c r="C144" i="2" s="1"/>
  <c r="F17" i="18"/>
  <c r="H40" i="20"/>
  <c r="F9" i="18"/>
  <c r="F10" i="18"/>
  <c r="H29" i="20"/>
  <c r="W37" i="2"/>
  <c r="W120" i="2"/>
  <c r="C32" i="18"/>
  <c r="C2" i="20"/>
  <c r="C2" i="18"/>
  <c r="F4" i="18"/>
  <c r="F7" i="18"/>
  <c r="F8" i="18"/>
  <c r="F11" i="18"/>
  <c r="F15" i="18"/>
  <c r="F16" i="18"/>
  <c r="C45" i="20"/>
  <c r="F22" i="18"/>
  <c r="F27" i="18" s="1"/>
  <c r="F31" i="18" s="1"/>
  <c r="C39" i="18"/>
  <c r="C154" i="2"/>
  <c r="C31" i="18"/>
  <c r="C10" i="3" l="1"/>
  <c r="AP97" i="2"/>
  <c r="U140" i="2" s="1"/>
  <c r="W140" i="2" s="1"/>
  <c r="AI97" i="2"/>
  <c r="Z76" i="2"/>
  <c r="AH97" i="2"/>
  <c r="Z64" i="2"/>
  <c r="W64" i="2"/>
  <c r="W76" i="2"/>
  <c r="C8" i="3"/>
  <c r="F18" i="18"/>
  <c r="AK97" i="2" l="1"/>
  <c r="P135" i="2" s="1"/>
  <c r="W135" i="2" s="1"/>
  <c r="M132" i="2"/>
  <c r="W132" i="2" s="1"/>
  <c r="AO97" i="2"/>
  <c r="T139" i="2" s="1"/>
  <c r="W139" i="2" s="1"/>
  <c r="F30" i="18"/>
  <c r="F32" i="18" s="1"/>
  <c r="E10" i="3" s="1"/>
  <c r="G6" i="20"/>
  <c r="AG97" i="2"/>
  <c r="AJ97" i="2"/>
  <c r="O134" i="2" s="1"/>
  <c r="W134" i="2" s="1"/>
  <c r="AB97" i="2"/>
  <c r="G126" i="2" s="1"/>
  <c r="W126" i="2" s="1"/>
  <c r="AC97" i="2"/>
  <c r="AA97" i="2"/>
  <c r="F125" i="2" s="1"/>
  <c r="W125" i="2" s="1"/>
  <c r="AD97" i="2"/>
  <c r="AF97" i="2"/>
  <c r="AE97" i="2"/>
  <c r="AL97" i="2"/>
  <c r="Q136" i="2" s="1"/>
  <c r="W136" i="2" s="1"/>
  <c r="AN97" i="2"/>
  <c r="S138" i="2" s="1"/>
  <c r="W138" i="2" s="1"/>
  <c r="AM97" i="2"/>
  <c r="R137" i="2" s="1"/>
  <c r="W137" i="2" s="1"/>
  <c r="E124" i="2"/>
  <c r="W124" i="2" s="1"/>
  <c r="W97" i="2"/>
  <c r="G5" i="20" s="1"/>
  <c r="G8" i="20" l="1"/>
  <c r="J129" i="2"/>
  <c r="W129" i="2" s="1"/>
  <c r="K130" i="2"/>
  <c r="W130" i="2" s="1"/>
  <c r="L131" i="2"/>
  <c r="W131" i="2" s="1"/>
  <c r="H127" i="2"/>
  <c r="W127" i="2" s="1"/>
  <c r="I128" i="2"/>
  <c r="W128" i="2" s="1"/>
  <c r="W141" i="2" l="1"/>
  <c r="W144" i="2" s="1"/>
  <c r="H8" i="20"/>
  <c r="H42" i="20" s="1"/>
  <c r="E9" i="3" l="1"/>
  <c r="E8" i="3"/>
  <c r="E11" i="3" l="1"/>
  <c r="B13" i="2"/>
  <c r="B14" i="2" l="1"/>
  <c r="B15" i="2" s="1"/>
  <c r="B16" i="2" s="1"/>
  <c r="B17" i="2" l="1"/>
  <c r="B18" i="2" s="1"/>
  <c r="B19" i="2" s="1"/>
  <c r="B20" i="2" s="1"/>
  <c r="B21" i="2" s="1"/>
  <c r="B22" i="2" s="1"/>
  <c r="B23" i="2" s="1"/>
  <c r="B26" i="2" l="1"/>
  <c r="B27" i="2" l="1"/>
  <c r="B28" i="2" s="1"/>
  <c r="B29" i="2" s="1"/>
  <c r="B30" i="2" s="1"/>
  <c r="B31" i="2" l="1"/>
  <c r="B32" i="2" s="1"/>
  <c r="B33" i="2" s="1"/>
  <c r="B34" i="2" s="1"/>
  <c r="B35" i="2" s="1"/>
  <c r="B36" i="2" l="1"/>
  <c r="B37" i="2" s="1"/>
  <c r="B38" i="2" s="1"/>
  <c r="B39" i="2" s="1"/>
  <c r="B40" i="2" s="1"/>
  <c r="B41" i="2" l="1"/>
  <c r="B42" i="2" s="1"/>
  <c r="B43" i="2" s="1"/>
  <c r="B44" i="2" s="1"/>
  <c r="B45" i="2" s="1"/>
  <c r="B46" i="2" s="1"/>
  <c r="B47" i="2" s="1"/>
  <c r="B48" i="2" s="1"/>
  <c r="B49" i="2" s="1"/>
  <c r="B50" i="2" s="1"/>
  <c r="B51" i="2" s="1"/>
  <c r="B54" i="2" s="1"/>
  <c r="B55" i="2" s="1"/>
  <c r="B59" i="2" s="1"/>
  <c r="B61" i="2" s="1"/>
  <c r="B62" i="2" s="1"/>
  <c r="B63" i="2" s="1"/>
  <c r="B79" i="2" s="1"/>
  <c r="B80" i="2" s="1"/>
  <c r="B83" i="2" s="1"/>
  <c r="B84" i="2" s="1"/>
  <c r="B85" i="2" l="1"/>
  <c r="B86" i="2" l="1"/>
  <c r="B87" i="2" s="1"/>
  <c r="B88" i="2" s="1"/>
  <c r="B89" i="2" s="1"/>
  <c r="B90" i="2" s="1"/>
  <c r="B91" i="2" l="1"/>
  <c r="B94" i="2" s="1"/>
  <c r="B95" i="2" s="1"/>
  <c r="B96" i="2" l="1"/>
  <c r="B101" i="2" s="1"/>
  <c r="B102" i="2" s="1"/>
  <c r="B103" i="2" s="1"/>
  <c r="B104" i="2" s="1"/>
  <c r="B105" i="2" s="1"/>
  <c r="B106" i="2" s="1"/>
  <c r="B107" i="2" s="1"/>
  <c r="B108" i="2" s="1"/>
  <c r="B5" i="29" s="1"/>
  <c r="B6" i="29" l="1"/>
  <c r="B7" i="29" s="1"/>
  <c r="B14" i="29" s="1"/>
  <c r="B15" i="29" s="1"/>
  <c r="B16" i="29" s="1"/>
  <c r="B17" i="29" s="1"/>
  <c r="B18" i="29" s="1"/>
  <c r="B19" i="29" s="1"/>
  <c r="B20" i="29" s="1"/>
  <c r="B21" i="29" s="1"/>
  <c r="B4" i="18"/>
  <c r="B5" i="18" s="1"/>
  <c r="B6" i="18" s="1"/>
  <c r="B7" i="18" s="1"/>
  <c r="B8" i="18" s="1"/>
  <c r="B9" i="18" s="1"/>
  <c r="B10" i="18" s="1"/>
  <c r="B11" i="18" s="1"/>
  <c r="B12" i="18" s="1"/>
  <c r="B13" i="18" s="1"/>
  <c r="B14" i="18" s="1"/>
  <c r="B15" i="18" s="1"/>
  <c r="B16" i="18" s="1"/>
  <c r="B17" i="18" s="1"/>
  <c r="B21" i="18" s="1"/>
  <c r="B22" i="18" s="1"/>
  <c r="B23" i="18" s="1"/>
  <c r="B24" i="18" s="1"/>
  <c r="B25" i="18" s="1"/>
  <c r="B26" i="18" s="1"/>
</calcChain>
</file>

<file path=xl/sharedStrings.xml><?xml version="1.0" encoding="utf-8"?>
<sst xmlns="http://schemas.openxmlformats.org/spreadsheetml/2006/main" count="348" uniqueCount="279">
  <si>
    <t>Prijs</t>
  </si>
  <si>
    <t>specifieke voor onderhoud benodigde gereedschapsset en schoonmaak- en smeermiddelen</t>
  </si>
  <si>
    <t>Aantal</t>
  </si>
  <si>
    <t>Inrit</t>
  </si>
  <si>
    <t>Uitrit</t>
  </si>
  <si>
    <t>Installatie</t>
  </si>
  <si>
    <t>Totaal prijs</t>
  </si>
  <si>
    <t>Stukprijs</t>
  </si>
  <si>
    <t>Opmerking:</t>
  </si>
  <si>
    <t>Totaal Reserve onderdelen</t>
  </si>
  <si>
    <t>Reserve en diversen</t>
  </si>
  <si>
    <t xml:space="preserve">
</t>
  </si>
  <si>
    <t>Betaalfunctionaliteit</t>
  </si>
  <si>
    <t>camera's met software ten behoeve van kentekenherkenning incl. licenties</t>
  </si>
  <si>
    <t>intercom hoofdpost</t>
  </si>
  <si>
    <t>Alle overige onderdelen die de Opdrachtnemer noodzakelijk acht voor het adequaat uitvoeren van het 1e lijns onderhoud door de Beheerder</t>
  </si>
  <si>
    <t>overige ParkeerID lezers in- uitrit (inclusief alle voor vervanging benodigde materialen)</t>
  </si>
  <si>
    <t>Reserve onderdelen</t>
  </si>
  <si>
    <t>Totaal aantal</t>
  </si>
  <si>
    <t>Locaties</t>
  </si>
  <si>
    <t>Deurlezer</t>
  </si>
  <si>
    <t>overige installatie</t>
  </si>
  <si>
    <t>Aantal jaar</t>
  </si>
  <si>
    <t>Prijs per stuk per jaar</t>
  </si>
  <si>
    <t>Jaarlijks terugkerende kosten</t>
  </si>
  <si>
    <t>Garantie en onderhoud</t>
  </si>
  <si>
    <t>Indicatief aantal jaar</t>
  </si>
  <si>
    <t>girale kaartlezer Betaalautomaten</t>
  </si>
  <si>
    <t>girale kaartlezer inritten</t>
  </si>
  <si>
    <t>girale kaartlezer deurlezers</t>
  </si>
  <si>
    <t>girale kaartlezer uitritten</t>
  </si>
  <si>
    <t xml:space="preserve">voor werkzaamheden die worden uitgevoerd op maandag - zaterdag tussen 8.30 en 18.00 uur. </t>
  </si>
  <si>
    <t xml:space="preserve">voor werkzaamheden die worden uitgevoerd op maandag - zaterdag tussen 18:00 en 8:30 uur. </t>
  </si>
  <si>
    <t>Prijs per uur</t>
  </si>
  <si>
    <t>Storingsherstel buiten onderhoudscontract i.v.m. Calamiteit (uurtarief, inclusief eventuele voorrijkosten)</t>
  </si>
  <si>
    <t>nvt</t>
  </si>
  <si>
    <t>reserve Kaartcodeerstation</t>
  </si>
  <si>
    <t>Totaal terugkerende kosten (10 jaar garantie en onderhoud)</t>
  </si>
  <si>
    <t>locatie/ aantal stuks</t>
  </si>
  <si>
    <t>Forfaitair aantal per jaar</t>
  </si>
  <si>
    <t>"Totaal reserve onderdelen"  (zie tab "reserve en diversen")</t>
  </si>
  <si>
    <t>Prijs / Percentage</t>
  </si>
  <si>
    <t>kaartcodeerstation</t>
  </si>
  <si>
    <t>kortparkeerkaartlezer in- uitrit (inclusief alle voor vervanging benodigde materialen)</t>
  </si>
  <si>
    <t>Specificatie diversen</t>
  </si>
  <si>
    <t>Totaal diversen</t>
  </si>
  <si>
    <t>slagboomterminal, met knikarm-slagboom (minder dan 3m)</t>
  </si>
  <si>
    <t>aansturing van de speedgate/snelvouwhek (incl. automatische klokinstelling t.b.v. vergrendeld open/dicht)</t>
  </si>
  <si>
    <t>aansturing deuren, inclusief venstertijden</t>
  </si>
  <si>
    <t>Garantie jaar 1 (vanaf Acceptatie)</t>
  </si>
  <si>
    <t>% Onderhoud (jaar 2 tot en met 10 PMS en PA incl. reserve-onderdelen en alle overige onderdelen die de Opdrachtnemer noodzakelijk acht voor het adequaat uitvoeren)</t>
  </si>
  <si>
    <t>opleiding beheer (management)</t>
  </si>
  <si>
    <t>Aantal (shifts)</t>
  </si>
  <si>
    <t>pool- en reserveringsfunctionaliteit (forfaitair aantal)</t>
  </si>
  <si>
    <t>onderhoudskosten per jaar (jaar 2 tot en met 10 PMS en PA)</t>
  </si>
  <si>
    <t>opleiding beheer pool (huurders, aantal is forfaittair)</t>
  </si>
  <si>
    <t>LED-displays beschikbaarheidsinformatie</t>
  </si>
  <si>
    <t>Verwijsindex methode III - handmatig</t>
  </si>
  <si>
    <t>Verwijsindex methode II - halfautomatisch (meerprijs tov handmatig)</t>
  </si>
  <si>
    <t>Verwijsindex methode I - volledig automatisch (meerprijs tov halfautomatisch)</t>
  </si>
  <si>
    <t>Datum:</t>
  </si>
  <si>
    <t>overige voorzieningen ten behoeve van de PA</t>
  </si>
  <si>
    <t>totaal overige voorzieningen</t>
  </si>
  <si>
    <t>Levering en vervanging van een set van sluit- en detectielussen slagbomen (forfaitair aantal)</t>
  </si>
  <si>
    <t>voor werkzaamheden buiten bovenstaande tijden (op zondagen)</t>
  </si>
  <si>
    <t xml:space="preserve">digitale intercomcentrale </t>
  </si>
  <si>
    <t>Percentage</t>
  </si>
  <si>
    <t>P3 Mikado</t>
  </si>
  <si>
    <t>Mercatorplein</t>
  </si>
  <si>
    <t>P-Plus</t>
  </si>
  <si>
    <t>Dome</t>
  </si>
  <si>
    <t>P+R Zeeburg (nieuw+oud)</t>
  </si>
  <si>
    <t>P+R Sloterdijk</t>
  </si>
  <si>
    <t>Piet Hein</t>
  </si>
  <si>
    <t>Markenhoven</t>
  </si>
  <si>
    <t>Stadhuis-Muziektheater</t>
  </si>
  <si>
    <t>Willemspoort</t>
  </si>
  <si>
    <t>Hallen, De</t>
  </si>
  <si>
    <t>P2 de Bomen</t>
  </si>
  <si>
    <t>P5 De Opgang</t>
  </si>
  <si>
    <t>Mobiliteitshub Zuidoost</t>
  </si>
  <si>
    <t>Buikslotermeerplein</t>
  </si>
  <si>
    <t>Mobiliteitshub Zeeburg</t>
  </si>
  <si>
    <t>De Wending</t>
  </si>
  <si>
    <t>Piri Reis (Riva)</t>
  </si>
  <si>
    <t>Meldkamer</t>
  </si>
  <si>
    <t>Coa</t>
  </si>
  <si>
    <t>Opties</t>
  </si>
  <si>
    <t>Parkeerplan</t>
  </si>
  <si>
    <t>Westgarage A (Ymere)</t>
  </si>
  <si>
    <t>Westgarage B (Ymere)</t>
  </si>
  <si>
    <t>P1 Amsterdam Centre (Q-Park)</t>
  </si>
  <si>
    <t>Van Beuningenplein</t>
  </si>
  <si>
    <t>Vijzelgracht</t>
  </si>
  <si>
    <t>Alle prijzen op basis prijspeil 1-1-2021, exclusief btw.</t>
  </si>
  <si>
    <t>Centrale Meldkamer</t>
  </si>
  <si>
    <t>Coördinatie aanleggen netwerkinfrastructuur</t>
  </si>
  <si>
    <t>Coördinatie aanleggen voedingskabels</t>
  </si>
  <si>
    <t>"totaal PA" (zie tab "PA")</t>
  </si>
  <si>
    <t>hoe vormgeven prijsformulier</t>
  </si>
  <si>
    <t>totale aantallen</t>
  </si>
  <si>
    <t>aantallen per pg</t>
  </si>
  <si>
    <t>Hoe SaaS uitgesplitst</t>
  </si>
  <si>
    <t>Hoe opties opnemen</t>
  </si>
  <si>
    <t>TCO over bekend zijnde locaties</t>
  </si>
  <si>
    <t>bewonersgarage andere app? Qua inrit/uitrit? Geen BA?</t>
  </si>
  <si>
    <t>rest ter indicatie. Geoffreerde prijzen gelden voor vervolgende opdrachten</t>
  </si>
  <si>
    <t>Uitsplitsing per garage</t>
  </si>
  <si>
    <t>inritterminal uitsplitsen op apart tabblad</t>
  </si>
  <si>
    <t>uitrit ook</t>
  </si>
  <si>
    <t>lineair prijsmodel, geen kortingen, reele inschatting van gebruik.</t>
  </si>
  <si>
    <t>implementatiekosten</t>
  </si>
  <si>
    <t>gebruiksrecht per NOK.</t>
  </si>
  <si>
    <t>gebruiksrecht evenemententerrein</t>
  </si>
  <si>
    <t>ticketloos</t>
  </si>
  <si>
    <t>intercompost in inritterminal</t>
  </si>
  <si>
    <t>parkeerkaartgever in inritterminal</t>
  </si>
  <si>
    <t>touchscreen in inritterminal</t>
  </si>
  <si>
    <t>set van sluit- en detectielussen inritterminal en slagboom</t>
  </si>
  <si>
    <t>(ParkeerID)kaartlezer in inritterminal (RFID, bankpaslezer)</t>
  </si>
  <si>
    <t>intercompost in uitritterminal</t>
  </si>
  <si>
    <t>(ParkeerID)kaartlezer in uitritterminal (RFID)</t>
  </si>
  <si>
    <t>Betaalunit in uitritterminal</t>
  </si>
  <si>
    <t>barcode/QR-code lezer in uitritterminal</t>
  </si>
  <si>
    <t>barcode/QR-code lezer in inritterminal</t>
  </si>
  <si>
    <t>kwitantieprinter in uitritterminal</t>
  </si>
  <si>
    <t>touchscreen in uitritterminal</t>
  </si>
  <si>
    <t>slagboomterminal, met rechte slagboom (binnen geplaatst)</t>
  </si>
  <si>
    <t>abonnementspaslezer in zuil t.b.v. volslagboomterminal</t>
  </si>
  <si>
    <t>overige installatie en projectkosten (% opgeven ten opzichte van "totaal PA" en "totaal overige voorzieningen" voor deze Parkeervoorziening)</t>
  </si>
  <si>
    <t>thermische bulkprinter</t>
  </si>
  <si>
    <t>UPS t.b.v. slagboom</t>
  </si>
  <si>
    <t>Mast ten behoeve van LED-display VVX indicatie bij de inrit</t>
  </si>
  <si>
    <t>betaalautomaat cashless (pin/cc/contactloos)</t>
  </si>
  <si>
    <t>Mogelijkheid tot uitvoeren van de Centrumcheck in betaalautomaat (OV-chipkaartlezer)</t>
  </si>
  <si>
    <t>Centrumcheck interface van Telexis</t>
  </si>
  <si>
    <t>R-automaat koppeling via Verwijsindex</t>
  </si>
  <si>
    <t>terugkerende kosten Virusscanner(s), firewalls (bedienposten) en ander hieronder niet gespecificeerde jaarlijkse kosten</t>
  </si>
  <si>
    <t>API voor digitale verkoopkanalen</t>
  </si>
  <si>
    <t>Betaalunit bij handkassa</t>
  </si>
  <si>
    <t>Importfunctionaliteit t.b.v. reserveringen derden bij evenementenparkeerterreinen</t>
  </si>
  <si>
    <t xml:space="preserve">opleiding 1e lijns preventief en correctief onderhoud </t>
  </si>
  <si>
    <t>P Plus</t>
  </si>
  <si>
    <t>P+R Zeeburg</t>
  </si>
  <si>
    <t>Markenhoven (bewoners)</t>
  </si>
  <si>
    <t>Stadhuis/Muziektheater</t>
  </si>
  <si>
    <t>De Hallen</t>
  </si>
  <si>
    <t>P2 De Bomen</t>
  </si>
  <si>
    <t>rijstrook signalering (kruis/rood, pijl/groen), incl. aansturing en bevestigingsmateriaal</t>
  </si>
  <si>
    <t>paal ten behoeve van rijstrook signalering</t>
  </si>
  <si>
    <t>Bedienpost incl. monitor, muis, toetsenbord en Microsoft licenties</t>
  </si>
  <si>
    <t>UPS t.b.v. Bedienpost, kaartcodeerstation en handkassa</t>
  </si>
  <si>
    <t>aanrijbeveiliging</t>
  </si>
  <si>
    <t>intercompost in deurlezer</t>
  </si>
  <si>
    <t>(ParkeerID)kaartlezer in deurlezer (RFID)</t>
  </si>
  <si>
    <t>barcode/QR-code lezer in deurlezer</t>
  </si>
  <si>
    <t>touchscreen voor kentekeninvoer in deurlezer</t>
  </si>
  <si>
    <t>maandelijkse kosten instandhouding PMS als SaaS-oplossing</t>
  </si>
  <si>
    <t>UPS t.b.v. 19" serverkast</t>
  </si>
  <si>
    <t>deurlezer basis, montage aan de wand (alleen Abonnementspaslezer)</t>
  </si>
  <si>
    <t>deurlezer basis, staand model (alleen Abonnementspaslezer)</t>
  </si>
  <si>
    <t>Installatie en implementatie PMS als SaaS-oplossing</t>
  </si>
  <si>
    <t>Installatie- en implementatiekosten PMS per toegevoegde Parkeervoorziening</t>
  </si>
  <si>
    <t>Installatie en implementatie acceptatieomgeving PMS als SaaS-oplossing</t>
  </si>
  <si>
    <t>Installatie- en implementatiekosten acceptatieomgeving PMS per toegevoegde Parkeervoorziening</t>
  </si>
  <si>
    <t>maandelijkse kosten instandhouding acceptatieomgeving PMS</t>
  </si>
  <si>
    <t>opdek- sluit- en detectielussen t.b.v. bewonersgarages</t>
  </si>
  <si>
    <t>Opleidingen</t>
  </si>
  <si>
    <t>In stand houden van koppelvlakken</t>
  </si>
  <si>
    <t>Implementatie API voor digitale verkoopkanalen</t>
  </si>
  <si>
    <t>Implementatie verwijsindex methode III - handmatig</t>
  </si>
  <si>
    <t>Implementatie verwijsindex methode II - halfautomatisch (meerprijs tov handmatig)</t>
  </si>
  <si>
    <t>Implementatie verwijsindex methode I - volledig automatisch (meerprijs tov halfautomatisch)</t>
  </si>
  <si>
    <t>Implementatie NPR open data protocol (SPDP t.b.v. dynamische data)</t>
  </si>
  <si>
    <t>Implementatie Centrumcheck interface van Telexis</t>
  </si>
  <si>
    <t>Implementatie R-automaat koppeling via Verwijsindex</t>
  </si>
  <si>
    <t>Implementatie importfunctionaliteit t.b.v. reserveringen derden bij evenementenparkeerterreinen</t>
  </si>
  <si>
    <t>Implementatie PRIS protocol</t>
  </si>
  <si>
    <t>uurtarief (software)engineer / opdrachtgerelateerde consultancy</t>
  </si>
  <si>
    <t xml:space="preserve">Alle prijzen zijn in euros met maximaal twee decimalen. </t>
  </si>
  <si>
    <t>Negatieve prijzen zijn niet toegestaan; '0' bedragen zijn wel toegestaan.</t>
  </si>
  <si>
    <t>De genoemde prijsitems mogen niet verwijderd worden.</t>
  </si>
  <si>
    <t>Implementatie RDW OVI-koppeling Motor&amp;Milieu</t>
  </si>
  <si>
    <t>Implementatie RDW OVI-koppeling Status van het voertuig</t>
  </si>
  <si>
    <t>RDW OVI-koppeling Motor&amp;Milieu</t>
  </si>
  <si>
    <t>RDW OVI-koppeling Status van het voertuig</t>
  </si>
  <si>
    <t>NPR open data protocol (SPDP t.b.v. dynamische data)</t>
  </si>
  <si>
    <t>P17 Ziggodome</t>
  </si>
  <si>
    <t>handkassa (bij Centrale Meldkamer staan 3 handkassa's voor evenementenparkeerterreinen)</t>
  </si>
  <si>
    <t>AMS2020</t>
  </si>
  <si>
    <t>Prijzen zijn exclusief btw.</t>
  </si>
  <si>
    <t>Cellen met omschrijvingen van te beprijzen componenten kunnen binnen een oranje kader vallen. Alle cellen binnen de omkadering vormen een cluster. Aan dit cluster hangt een SLA berekening op basis van beschikbaarheid.</t>
  </si>
  <si>
    <t>De opgegeven prijzen zijn all-inclusive (overige kosten mogen niet in rekening worden gebracht), doch exclusief btw.</t>
  </si>
  <si>
    <t>totaal overig installatiewerk</t>
  </si>
  <si>
    <t>Alle opgegeven aantallen zijn indicatief en hier kunnen geen rechten aan worden ontleend.</t>
  </si>
  <si>
    <t>Indien voor het goed functioneren van de te leveren PMS en PA leveringen/installaties nodig zijn die niet in de overige tabbladen zijn voorzien kunnen deze onder "specifieke diversen" worden opgenomen. U dient een beschrijving, het aantal en de stuksprijs apart in te vullen.</t>
  </si>
  <si>
    <t>PMS</t>
  </si>
  <si>
    <t>Optie innovatieve betaalwijze</t>
  </si>
  <si>
    <t>Indicatief aantal transacties per jaar</t>
  </si>
  <si>
    <t>Aantal jaren</t>
  </si>
  <si>
    <t>Rapportages (maandrapportages)</t>
  </si>
  <si>
    <t>10</t>
  </si>
  <si>
    <t>Kosten accountantscontrole en aanlevering accountantsverklaring</t>
  </si>
  <si>
    <t>Totaal optie innovatieve betaalwijze</t>
  </si>
  <si>
    <t>Totaal optie kwitantieverstrekking</t>
  </si>
  <si>
    <t>Jaarprijs</t>
  </si>
  <si>
    <t>(1 wisselstrook)</t>
  </si>
  <si>
    <t>TCO berekening tbv bepaling inschrijfprijs (koop/gebruik + 10 jaar onderhoud):</t>
  </si>
  <si>
    <t>Levering en beschikbaarstelling (incl. hosting) innovatieve oplossing kwitantieverstrekking</t>
  </si>
  <si>
    <t>Afhandelingstarief per verstrekte kwitantie</t>
  </si>
  <si>
    <t>Levering en beschikbaarstelling (incl. hosting) innovatieve betaalwijze</t>
  </si>
  <si>
    <t>Meldkamer/Beheerderruimte</t>
  </si>
  <si>
    <t>Inschrijver biedt deze optie aan:</t>
  </si>
  <si>
    <t>Optie innovatieve kwitantieverstrekking</t>
  </si>
  <si>
    <t>Hoogtedetectie, met paal/mast en fundatie</t>
  </si>
  <si>
    <t>handscanners, opladers en accu t.b.v. evenementenparkeerterreinen</t>
  </si>
  <si>
    <t>taalblad</t>
  </si>
  <si>
    <t>Totaalblad</t>
  </si>
  <si>
    <t>Invulinstructies Prijzenblad</t>
  </si>
  <si>
    <t>Op dit Prijzenblad zijn de volgende invulinstructies van toepassing:</t>
  </si>
  <si>
    <t>De in te vullen bedragen zijn gebaseerd op de uitgangspunten van deze aanbesteding en gerelateerd aan de in het Prijzenblad opgenomen indicatieve aantallen.</t>
  </si>
  <si>
    <t>Opgegeven prijzen betreffen de Total Cost of Ownership prijzen. De op het totaalblad weergegeven TCO betreft nadrukkelijk niet de opdrachtwaarde maar de inschrijfprijs op basis van de in het Prijzenblad opgegeven kwantiteiten. Opgegeven prijzen gelden ook voor aanvullende Nadere overeenkomsten.</t>
  </si>
  <si>
    <t xml:space="preserve">Voor de in het Prijzenblad genoemde componenten en delen van de Apparatuur moet de Inschrijver als bijlage bij haar Aanbieding een volledige, gedetailleerde technische en functionele productbeschrijving/ specificatie opnemen. Deze lijst moet aansluiten bij de positienummering uit het Prijzenblad en bevat tevens per positie uit het Prijzenblad een onderverdeling naar te vervangen componenten met de eenheidsprijs van dit component (exclusief btw) indien deze na geleverd zou moeten worden.  </t>
  </si>
  <si>
    <t>Indien bij de Inschrijver onderdelen / prijzen niet van toepassing zijn of onlosmakelijk opgenomen zijn in een ander onderdeel / prijs dient de Inschrijver dit per onderdeel expliciet te vermelden. De onderdelen / prijzen waarvoor dit geldt dienen uitputtend in een lijst toegevoegd te worden bij het Prijzenblad.</t>
  </si>
  <si>
    <t>Totaal Prijzenblad PMS en PA</t>
  </si>
  <si>
    <t>A</t>
  </si>
  <si>
    <t>B</t>
  </si>
  <si>
    <t>C</t>
  </si>
  <si>
    <t>D</t>
  </si>
  <si>
    <t>D1</t>
  </si>
  <si>
    <t>D2</t>
  </si>
  <si>
    <t>Onderdelen Totale Inschrijfprijs</t>
  </si>
  <si>
    <t>Opties (maken geen onderdeel uit van Inschrijfprijs)</t>
  </si>
  <si>
    <t>Alleen de gele velden mogen worden ingevuld.</t>
  </si>
  <si>
    <t>De Inschrijver dient alleen de gele cellen in te vullen. De overige cellen zijn vastgesteld of worden automatisch gevuld.</t>
  </si>
  <si>
    <t>Handtekening:</t>
  </si>
  <si>
    <t>Naam:</t>
  </si>
  <si>
    <t>Functie:</t>
  </si>
  <si>
    <t>De Inschrijver kan op enkele onderdelen zelf invullen wat hij denkt nodig te hebben voor goede uitvoering van de Opdracht, inclusief de aantallen per Parkeervoorziening. Zie bijvoorbeeld op tabblad 'A. PMS en PA'onder 'overige voorzieningen ten behoeve van de PA'.</t>
  </si>
  <si>
    <t>Ondertekening rechtsgeldig vertegenwoordiger (dit document dient ondertekend te worden)</t>
  </si>
  <si>
    <t>Kortingsgever</t>
  </si>
  <si>
    <t>volslagboomterminal met rechte slagboom (incl. vergrendeling)</t>
  </si>
  <si>
    <t>slagboomterminal, met rechte slagboom (zware uitvoering, buiten geplaatst, inclusief vergrendeling)</t>
  </si>
  <si>
    <t>slagboomarm met knikarm (inclusief alle voor vervanging benodigde materialen)</t>
  </si>
  <si>
    <t>rechte slagboomarm binnen (inclusief alle voor vervanging benodigde materialen)</t>
  </si>
  <si>
    <t>rechte slagboomarm zware uitvoering (inclusief alle voor vervanging benodigde materialen)</t>
  </si>
  <si>
    <t>kaartgever inrit (inclusief alle voor vervanging benodigde materialen)</t>
  </si>
  <si>
    <t>betaalautomaat kaartlezer (inclusief alle voor vervanging benodigde materialen)</t>
  </si>
  <si>
    <t>betaalautomaat kaartgever (inclusief alle voor vervanging benodigde materialen)</t>
  </si>
  <si>
    <t>girale kaartlezer betaalautomaten (inclusief alle voor vervanging benodigde materialen)</t>
  </si>
  <si>
    <t>girale kaartlezer (in)/uitritten/deurlezers (inclusief alle voor vervanging benodigde materialen)</t>
  </si>
  <si>
    <t>kwitantieprinter uitrit (inclusief alle voor vervanging benodigde materialen)</t>
  </si>
  <si>
    <t>LED-display aantal beschikbare plaatsen/vol/vrij indicatie bij de inrit, inclusief bevestigingsmateriaal en aansturing</t>
  </si>
  <si>
    <t>fundatie inritterminal</t>
  </si>
  <si>
    <t>fundatie uitritterminal</t>
  </si>
  <si>
    <t>fundatie deurlezer, staand model</t>
  </si>
  <si>
    <t>fundatie voor betaalautomaat cashless</t>
  </si>
  <si>
    <t>fundatie dubbele inritterminal</t>
  </si>
  <si>
    <t>fundatie dubbele uitritterminal</t>
  </si>
  <si>
    <t>fundatie slagboomterminal (knikarm of recht binnen geplaatst)</t>
  </si>
  <si>
    <t>fundatie slagboomterminal (zware uitvoering en volslagboomterminal)</t>
  </si>
  <si>
    <t>fundatie slagboomterminal (zware uitvoering)</t>
  </si>
  <si>
    <t>Bankpas- en creditcard lezer (Betaalunit NFC) in inritterminal</t>
  </si>
  <si>
    <t>Bankpas- en creditcard lezer (Betaalunit NFC) in deurlezer</t>
  </si>
  <si>
    <t>19" serverkast t.b.v. servers, UPS, switches en intercomcentrale) hoogte 180-200cm, inclusief plaatsing</t>
  </si>
  <si>
    <t>Roaming simkaarten inclusief minimaal 4G-abonnement</t>
  </si>
  <si>
    <t>Prijs per stuk per maand</t>
  </si>
  <si>
    <t>Indicatief aantal kwitanties per jaar</t>
  </si>
  <si>
    <t>Prijs per jaar voor alle Parkeer-voorzieningen</t>
  </si>
  <si>
    <t>Accuvoeding t.b.v. handkassa en Betaalunit (specifiek t.b.v. evenementenparkeerterreinen)</t>
  </si>
  <si>
    <t>inritterminal basis (behuizing, kleurendisplay en overige componenten excl. hieronder weergegeven componenten) met functionaliteit voor aanvraag kortparkeerkaart en/of P+R parkeerkaart</t>
  </si>
  <si>
    <r>
      <t xml:space="preserve">inritterminal </t>
    </r>
    <r>
      <rPr>
        <b/>
        <sz val="8"/>
        <color indexed="8"/>
        <rFont val="Arial"/>
        <family val="2"/>
      </rPr>
      <t>dubbel</t>
    </r>
    <r>
      <rPr>
        <sz val="8"/>
        <color indexed="8"/>
        <rFont val="Arial"/>
        <family val="2"/>
      </rPr>
      <t xml:space="preserve"> basis (behuizing, kleurendisplays en overige componenten excl. hieronder weergegeven componenten) met functionaliteit voor aanvraag kortparkeerkaart en/of P+R parkeerkaart</t>
    </r>
  </si>
  <si>
    <t>uitritterminal basis (behuizing, kleurendisplay en overige componenten excl. hieronder weergegeven componenten)</t>
  </si>
  <si>
    <r>
      <t>uitritterminal</t>
    </r>
    <r>
      <rPr>
        <b/>
        <sz val="8"/>
        <rFont val="Arial"/>
        <family val="2"/>
      </rPr>
      <t xml:space="preserve"> dubbel </t>
    </r>
    <r>
      <rPr>
        <sz val="8"/>
        <rFont val="Arial"/>
        <family val="2"/>
      </rPr>
      <t>basis (behuizing, kleurendisplay en overige componenten excl. hieronder weergegeven componenten)</t>
    </r>
  </si>
  <si>
    <t>Stuksprijs</t>
  </si>
  <si>
    <t>PRIS protocol</t>
  </si>
  <si>
    <t>Eenmalige kosten ontwikkeling innovatieve oplossing kwitantieverstrekking</t>
  </si>
  <si>
    <t>Eenmalige kosten ontwikkeling innovatieve betaalwijze</t>
  </si>
  <si>
    <t>Dit is een doorrekening van de geoffreerde bedragen per Parkeervoorziening, bedoeld om de installatiekosten, die als percentage van de investering worden opgegeven correct te berekenen en in te vullen. Op verzoek van gegadigden is deze informatie zichtbaar gezet.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</si>
</sst>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 &quot;€&quot;\ * #,##0.00_ ;_ &quot;€&quot;\ * \-#,##0.00_ ;_ &quot;€&quot;\ * &quot;-&quot;??_ ;_ @_ "/>
    <numFmt numFmtId="43" formatCode="_ * #,##0.00_ ;_ * \-#,##0.00_ ;_ * &quot;-&quot;??_ ;_ @_ "/>
    <numFmt numFmtId="164" formatCode="_-&quot;€&quot;\ * #,##0_-;_-&quot;€&quot;\ * #,##0\-;_-&quot;€&quot;\ * &quot;-&quot;_-;_-@_-"/>
    <numFmt numFmtId="165" formatCode="_-&quot;€&quot;\ * #,##0.00_-;_-&quot;€&quot;\ * #,##0.00\-;_-&quot;€&quot;\ * &quot;-&quot;??_-;_-@_-"/>
    <numFmt numFmtId="166" formatCode="[$-413]mmm/yy;@"/>
    <numFmt numFmtId="167" formatCode="&quot;€&quot;\ #,##0.00"/>
    <numFmt numFmtId="168" formatCode="_ &quot;€&quot;\ * #,##0_ ;_ &quot;€&quot;\ * \-#,##0_ ;_ &quot;€&quot;\ * &quot;-&quot;??_ ;_ @_ "/>
  </numFmts>
  <fonts count="29" x14ac:knownFonts="1">
    <font>
      <sz val="11"/>
      <color theme="1"/>
      <name val="Franklin Gothic Book"/>
      <family val="2"/>
    </font>
    <font>
      <sz val="11"/>
      <color theme="1"/>
      <name val="Calibri"/>
      <family val="2"/>
      <scheme val="minor"/>
    </font>
    <font>
      <sz val="11"/>
      <color theme="1"/>
      <name val="Calibri"/>
      <family val="2"/>
      <scheme val="minor"/>
    </font>
    <font>
      <sz val="8"/>
      <name val="Franklin Gothic Book"/>
      <family val="2"/>
    </font>
    <font>
      <sz val="10"/>
      <name val="Arial"/>
      <family val="2"/>
    </font>
    <font>
      <sz val="9"/>
      <color indexed="9"/>
      <name val="Arial"/>
      <family val="2"/>
    </font>
    <font>
      <sz val="8"/>
      <name val="Arial"/>
      <family val="2"/>
    </font>
    <font>
      <sz val="8"/>
      <color indexed="8"/>
      <name val="Arial"/>
      <family val="2"/>
    </font>
    <font>
      <sz val="10"/>
      <color indexed="8"/>
      <name val="Arial"/>
      <family val="2"/>
    </font>
    <font>
      <sz val="10"/>
      <color indexed="9"/>
      <name val="Arial"/>
      <family val="2"/>
    </font>
    <font>
      <sz val="10"/>
      <color theme="1"/>
      <name val="Arial"/>
      <family val="2"/>
    </font>
    <font>
      <sz val="11"/>
      <color theme="1"/>
      <name val="Franklin Gothic Book"/>
      <family val="2"/>
    </font>
    <font>
      <sz val="9"/>
      <name val="Arial"/>
      <family val="2"/>
    </font>
    <font>
      <sz val="11"/>
      <color theme="1"/>
      <name val="Arial"/>
      <family val="2"/>
    </font>
    <font>
      <sz val="8"/>
      <color rgb="FFFF0000"/>
      <name val="Arial"/>
      <family val="2"/>
    </font>
    <font>
      <sz val="10"/>
      <color rgb="FF333333"/>
      <name val="Arial"/>
      <family val="2"/>
    </font>
    <font>
      <b/>
      <sz val="9"/>
      <color indexed="9"/>
      <name val="Arial"/>
      <family val="2"/>
    </font>
    <font>
      <b/>
      <sz val="9"/>
      <color theme="0"/>
      <name val="Arial"/>
      <family val="2"/>
    </font>
    <font>
      <sz val="2"/>
      <name val="Arial"/>
      <family val="2"/>
    </font>
    <font>
      <sz val="2"/>
      <color indexed="8"/>
      <name val="Arial"/>
      <family val="2"/>
    </font>
    <font>
      <sz val="10"/>
      <color theme="0" tint="-0.249977111117893"/>
      <name val="Arial"/>
      <family val="2"/>
    </font>
    <font>
      <b/>
      <sz val="8"/>
      <color indexed="8"/>
      <name val="Arial"/>
      <family val="2"/>
    </font>
    <font>
      <sz val="11"/>
      <color theme="1"/>
      <name val="Calibri"/>
      <family val="2"/>
    </font>
    <font>
      <b/>
      <sz val="10"/>
      <name val="Arial"/>
      <family val="2"/>
    </font>
    <font>
      <sz val="11"/>
      <color theme="1"/>
      <name val="Corbel"/>
      <family val="2"/>
    </font>
    <font>
      <b/>
      <sz val="14"/>
      <color theme="1"/>
      <name val="Corbel"/>
      <family val="2"/>
    </font>
    <font>
      <sz val="7"/>
      <color theme="1"/>
      <name val="Arial"/>
      <family val="2"/>
    </font>
    <font>
      <b/>
      <sz val="8"/>
      <name val="Arial"/>
      <family val="2"/>
    </font>
    <font>
      <sz val="10"/>
      <color theme="0"/>
      <name val="Arial"/>
      <family val="2"/>
    </font>
  </fonts>
  <fills count="12">
    <fill>
      <patternFill patternType="none"/>
    </fill>
    <fill>
      <patternFill patternType="gray125"/>
    </fill>
    <fill>
      <patternFill patternType="solid">
        <fgColor indexed="22"/>
        <bgColor indexed="64"/>
      </patternFill>
    </fill>
    <fill>
      <patternFill patternType="solid">
        <fgColor rgb="FF007099"/>
        <bgColor indexed="64"/>
      </patternFill>
    </fill>
    <fill>
      <patternFill patternType="solid">
        <fgColor rgb="FF5EC4FF"/>
        <bgColor indexed="64"/>
      </patternFill>
    </fill>
    <fill>
      <patternFill patternType="solid">
        <fgColor rgb="FFD0EBEC"/>
        <bgColor indexed="64"/>
      </patternFill>
    </fill>
    <fill>
      <patternFill patternType="solid">
        <fgColor rgb="FFE7F5F5"/>
        <bgColor indexed="64"/>
      </patternFill>
    </fill>
    <fill>
      <patternFill patternType="solid">
        <fgColor theme="0"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rgb="FFFFFF99"/>
        <bgColor indexed="64"/>
      </patternFill>
    </fill>
    <fill>
      <patternFill patternType="solid">
        <fgColor rgb="FFFFFFCC"/>
        <bgColor indexed="64"/>
      </patternFill>
    </fill>
  </fills>
  <borders count="22">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style="thin">
        <color theme="0"/>
      </bottom>
      <diagonal/>
    </border>
    <border>
      <left style="thin">
        <color theme="0"/>
      </left>
      <right/>
      <top/>
      <bottom/>
      <diagonal/>
    </border>
    <border>
      <left style="thin">
        <color theme="0"/>
      </left>
      <right/>
      <top/>
      <bottom style="thin">
        <color theme="0"/>
      </bottom>
      <diagonal/>
    </border>
    <border>
      <left style="thin">
        <color theme="0"/>
      </left>
      <right/>
      <top style="thin">
        <color theme="0"/>
      </top>
      <bottom/>
      <diagonal/>
    </border>
    <border>
      <left/>
      <right/>
      <top style="thin">
        <color theme="0"/>
      </top>
      <bottom/>
      <diagonal/>
    </border>
    <border>
      <left style="thick">
        <color theme="9"/>
      </left>
      <right style="thick">
        <color theme="9"/>
      </right>
      <top style="thick">
        <color theme="9"/>
      </top>
      <bottom style="thin">
        <color theme="0"/>
      </bottom>
      <diagonal/>
    </border>
    <border>
      <left style="thick">
        <color theme="9"/>
      </left>
      <right style="thick">
        <color theme="9"/>
      </right>
      <top style="thin">
        <color theme="0"/>
      </top>
      <bottom style="thick">
        <color theme="9"/>
      </bottom>
      <diagonal/>
    </border>
    <border>
      <left style="thick">
        <color theme="9"/>
      </left>
      <right style="thick">
        <color theme="9"/>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thick">
        <color theme="9"/>
      </bottom>
      <diagonal/>
    </border>
    <border>
      <left style="thick">
        <color theme="9"/>
      </left>
      <right style="thick">
        <color theme="9"/>
      </right>
      <top/>
      <bottom style="thin">
        <color theme="0"/>
      </bottom>
      <diagonal/>
    </border>
    <border>
      <left style="thick">
        <color theme="9"/>
      </left>
      <right style="thick">
        <color theme="9"/>
      </right>
      <top/>
      <bottom/>
      <diagonal/>
    </border>
    <border>
      <left/>
      <right style="thin">
        <color theme="0"/>
      </right>
      <top style="thin">
        <color theme="0"/>
      </top>
      <bottom/>
      <diagonal/>
    </border>
    <border>
      <left/>
      <right style="thin">
        <color theme="0"/>
      </right>
      <top/>
      <bottom style="thin">
        <color theme="0"/>
      </bottom>
      <diagonal/>
    </border>
    <border>
      <left style="medium">
        <color rgb="FFFF0000"/>
      </left>
      <right style="medium">
        <color rgb="FFFF0000"/>
      </right>
      <top style="medium">
        <color rgb="FFFF0000"/>
      </top>
      <bottom style="medium">
        <color rgb="FFFF0000"/>
      </bottom>
      <diagonal/>
    </border>
  </borders>
  <cellStyleXfs count="10">
    <xf numFmtId="0" fontId="0" fillId="0" borderId="0"/>
    <xf numFmtId="0" fontId="2" fillId="0" borderId="0"/>
    <xf numFmtId="44"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0" fontId="22" fillId="0" borderId="0"/>
    <xf numFmtId="0" fontId="4" fillId="0" borderId="0"/>
    <xf numFmtId="0" fontId="1" fillId="0" borderId="0"/>
    <xf numFmtId="0" fontId="4" fillId="0" borderId="0"/>
  </cellStyleXfs>
  <cellXfs count="245">
    <xf numFmtId="0" fontId="0" fillId="0" borderId="0" xfId="0"/>
    <xf numFmtId="164" fontId="5" fillId="3" borderId="1" xfId="0" applyNumberFormat="1" applyFont="1" applyFill="1" applyBorder="1" applyAlignment="1" applyProtection="1">
      <alignment horizontal="center" vertical="center" wrapText="1"/>
    </xf>
    <xf numFmtId="164" fontId="4" fillId="7" borderId="0" xfId="1" applyNumberFormat="1" applyFont="1" applyFill="1" applyBorder="1" applyAlignment="1" applyProtection="1">
      <alignment horizontal="center" vertical="center" wrapText="1"/>
    </xf>
    <xf numFmtId="166" fontId="9" fillId="3" borderId="1" xfId="0" applyNumberFormat="1" applyFont="1" applyFill="1" applyBorder="1" applyAlignment="1" applyProtection="1">
      <alignment vertical="center" wrapText="1"/>
    </xf>
    <xf numFmtId="0" fontId="12" fillId="0" borderId="0" xfId="0" applyFont="1" applyBorder="1" applyAlignment="1" applyProtection="1">
      <alignment vertical="center"/>
    </xf>
    <xf numFmtId="0" fontId="13" fillId="0" borderId="0" xfId="0" applyFont="1" applyAlignment="1" applyProtection="1">
      <alignment vertical="center"/>
    </xf>
    <xf numFmtId="0" fontId="4" fillId="0" borderId="0" xfId="0" applyFont="1" applyBorder="1" applyAlignment="1" applyProtection="1">
      <alignment vertical="center"/>
    </xf>
    <xf numFmtId="166" fontId="5" fillId="3" borderId="3" xfId="0" applyNumberFormat="1" applyFont="1" applyFill="1" applyBorder="1" applyAlignment="1" applyProtection="1">
      <alignment vertical="center" wrapText="1"/>
    </xf>
    <xf numFmtId="3" fontId="10" fillId="4" borderId="1" xfId="1" applyNumberFormat="1" applyFont="1" applyFill="1" applyBorder="1" applyAlignment="1" applyProtection="1">
      <alignment horizontal="center" vertical="center" wrapText="1"/>
    </xf>
    <xf numFmtId="3" fontId="10" fillId="4" borderId="1" xfId="1" applyNumberFormat="1" applyFont="1" applyFill="1" applyBorder="1" applyAlignment="1" applyProtection="1">
      <alignment horizontal="left" vertical="center" wrapText="1"/>
    </xf>
    <xf numFmtId="0" fontId="4" fillId="2" borderId="0" xfId="0" applyFont="1" applyFill="1" applyBorder="1" applyAlignment="1" applyProtection="1">
      <alignment vertical="center"/>
    </xf>
    <xf numFmtId="164" fontId="6" fillId="5" borderId="1" xfId="1" applyNumberFormat="1" applyFont="1" applyFill="1" applyBorder="1" applyAlignment="1" applyProtection="1">
      <alignment horizontal="right" vertical="center"/>
    </xf>
    <xf numFmtId="164" fontId="6" fillId="6" borderId="1" xfId="1" applyNumberFormat="1" applyFont="1" applyFill="1" applyBorder="1" applyAlignment="1" applyProtection="1">
      <alignment horizontal="right" vertical="center"/>
    </xf>
    <xf numFmtId="0" fontId="4" fillId="2" borderId="0" xfId="0" applyFont="1" applyFill="1" applyBorder="1" applyAlignment="1" applyProtection="1">
      <alignment horizontal="center" vertical="center"/>
    </xf>
    <xf numFmtId="3" fontId="10" fillId="4" borderId="3" xfId="1" applyNumberFormat="1" applyFont="1" applyFill="1" applyBorder="1" applyAlignment="1" applyProtection="1">
      <alignment vertical="center"/>
    </xf>
    <xf numFmtId="3" fontId="10" fillId="4" borderId="1" xfId="1" applyNumberFormat="1" applyFont="1" applyFill="1" applyBorder="1" applyAlignment="1" applyProtection="1">
      <alignment vertical="center"/>
    </xf>
    <xf numFmtId="3" fontId="7" fillId="8" borderId="1" xfId="0" applyNumberFormat="1" applyFont="1" applyFill="1" applyBorder="1" applyAlignment="1" applyProtection="1">
      <alignment horizontal="center" vertical="center"/>
    </xf>
    <xf numFmtId="0" fontId="7" fillId="6" borderId="1" xfId="0" applyFont="1" applyFill="1" applyBorder="1" applyAlignment="1" applyProtection="1">
      <alignment horizontal="left" vertical="center" wrapText="1"/>
    </xf>
    <xf numFmtId="0" fontId="7" fillId="6" borderId="1" xfId="0" applyFont="1" applyFill="1" applyBorder="1" applyAlignment="1" applyProtection="1">
      <alignment horizontal="center" vertical="center" wrapText="1"/>
    </xf>
    <xf numFmtId="44" fontId="6" fillId="6" borderId="6" xfId="2" applyFont="1" applyFill="1" applyBorder="1" applyAlignment="1" applyProtection="1">
      <alignment horizontal="left" vertical="center" wrapText="1"/>
    </xf>
    <xf numFmtId="44" fontId="6" fillId="5" borderId="6" xfId="2" applyFont="1" applyFill="1" applyBorder="1" applyAlignment="1" applyProtection="1">
      <alignment horizontal="left" vertical="center" wrapText="1"/>
    </xf>
    <xf numFmtId="0" fontId="8" fillId="0" borderId="0" xfId="0" applyFont="1" applyAlignment="1" applyProtection="1">
      <alignment vertical="center"/>
    </xf>
    <xf numFmtId="0" fontId="7" fillId="6" borderId="6" xfId="0" applyFont="1" applyFill="1" applyBorder="1" applyAlignment="1" applyProtection="1">
      <alignment horizontal="left" vertical="center" wrapText="1"/>
    </xf>
    <xf numFmtId="0" fontId="4" fillId="2" borderId="0" xfId="0" applyFont="1" applyFill="1" applyBorder="1" applyAlignment="1" applyProtection="1">
      <alignment vertical="center" wrapText="1"/>
    </xf>
    <xf numFmtId="3" fontId="6" fillId="6" borderId="0" xfId="1" applyNumberFormat="1" applyFont="1" applyFill="1" applyBorder="1" applyAlignment="1" applyProtection="1">
      <alignment horizontal="left" vertical="center" wrapText="1"/>
    </xf>
    <xf numFmtId="0" fontId="10" fillId="0" borderId="0" xfId="0" applyFont="1" applyAlignment="1" applyProtection="1">
      <alignment vertical="center"/>
    </xf>
    <xf numFmtId="0" fontId="7" fillId="0" borderId="0" xfId="0" applyFont="1" applyAlignment="1" applyProtection="1">
      <alignment vertical="center"/>
    </xf>
    <xf numFmtId="0" fontId="7" fillId="5" borderId="1" xfId="0" applyFont="1" applyFill="1" applyBorder="1" applyAlignment="1" applyProtection="1">
      <alignment vertical="center"/>
    </xf>
    <xf numFmtId="0" fontId="7" fillId="6" borderId="1" xfId="0" applyFont="1" applyFill="1" applyBorder="1" applyAlignment="1" applyProtection="1">
      <alignment vertical="center"/>
    </xf>
    <xf numFmtId="0" fontId="6" fillId="2" borderId="0" xfId="0" applyFont="1" applyFill="1" applyBorder="1" applyAlignment="1" applyProtection="1">
      <alignment vertical="center"/>
    </xf>
    <xf numFmtId="3" fontId="6" fillId="6" borderId="1" xfId="1" applyNumberFormat="1" applyFont="1" applyFill="1" applyBorder="1" applyAlignment="1" applyProtection="1">
      <alignment horizontal="center" vertical="center" wrapText="1"/>
    </xf>
    <xf numFmtId="0" fontId="7" fillId="5" borderId="1" xfId="0" applyFont="1" applyFill="1" applyBorder="1" applyAlignment="1" applyProtection="1">
      <alignment horizontal="center" vertical="center" wrapText="1"/>
    </xf>
    <xf numFmtId="16" fontId="7" fillId="0" borderId="0" xfId="0" applyNumberFormat="1" applyFont="1" applyAlignment="1" applyProtection="1">
      <alignment vertical="center"/>
    </xf>
    <xf numFmtId="0" fontId="14" fillId="0" borderId="0" xfId="0" applyFont="1" applyAlignment="1" applyProtection="1">
      <alignment vertical="center"/>
    </xf>
    <xf numFmtId="3" fontId="6" fillId="5" borderId="1" xfId="1" applyNumberFormat="1" applyFont="1" applyFill="1" applyBorder="1" applyAlignment="1" applyProtection="1">
      <alignment horizontal="center" vertical="center" wrapText="1"/>
    </xf>
    <xf numFmtId="3" fontId="10" fillId="4" borderId="1" xfId="1" applyNumberFormat="1" applyFont="1" applyFill="1" applyBorder="1" applyAlignment="1" applyProtection="1">
      <alignment horizontal="center" vertical="center"/>
    </xf>
    <xf numFmtId="3" fontId="7" fillId="6" borderId="9" xfId="0" applyNumberFormat="1" applyFont="1" applyFill="1" applyBorder="1" applyAlignment="1" applyProtection="1">
      <alignment horizontal="left" vertical="center" wrapText="1"/>
    </xf>
    <xf numFmtId="0" fontId="6" fillId="2" borderId="0" xfId="0" applyFont="1" applyFill="1" applyBorder="1" applyAlignment="1" applyProtection="1">
      <alignment horizontal="left" vertical="center"/>
    </xf>
    <xf numFmtId="0" fontId="8" fillId="0" borderId="0" xfId="0" applyFont="1" applyBorder="1" applyAlignment="1" applyProtection="1">
      <alignment vertical="center" wrapText="1"/>
    </xf>
    <xf numFmtId="165" fontId="8" fillId="0" borderId="0" xfId="0" applyNumberFormat="1" applyFont="1" applyBorder="1" applyAlignment="1" applyProtection="1">
      <alignment vertical="center"/>
    </xf>
    <xf numFmtId="0" fontId="8" fillId="0" borderId="0" xfId="0" applyFont="1" applyBorder="1" applyAlignment="1" applyProtection="1">
      <alignment horizontal="center" vertical="center"/>
    </xf>
    <xf numFmtId="0" fontId="8" fillId="0" borderId="0" xfId="0" applyFont="1" applyAlignment="1" applyProtection="1">
      <alignment vertical="center" wrapText="1"/>
    </xf>
    <xf numFmtId="0" fontId="8" fillId="0" borderId="0" xfId="0" applyFont="1" applyAlignment="1" applyProtection="1">
      <alignment horizontal="center" vertical="center"/>
    </xf>
    <xf numFmtId="166" fontId="5" fillId="3" borderId="1" xfId="0" applyNumberFormat="1" applyFont="1" applyFill="1" applyBorder="1" applyAlignment="1" applyProtection="1">
      <alignment vertical="center" wrapText="1"/>
    </xf>
    <xf numFmtId="0" fontId="6" fillId="2" borderId="0" xfId="0" applyFont="1" applyFill="1" applyBorder="1" applyAlignment="1" applyProtection="1">
      <alignment horizontal="right" vertical="center"/>
    </xf>
    <xf numFmtId="9" fontId="6" fillId="2" borderId="0" xfId="0" applyNumberFormat="1" applyFont="1" applyFill="1" applyBorder="1" applyAlignment="1" applyProtection="1">
      <alignment vertical="center"/>
    </xf>
    <xf numFmtId="164" fontId="17" fillId="3" borderId="1" xfId="1" applyNumberFormat="1" applyFont="1" applyFill="1" applyBorder="1" applyAlignment="1" applyProtection="1">
      <alignment horizontal="right" vertical="center"/>
    </xf>
    <xf numFmtId="164" fontId="4" fillId="7" borderId="0" xfId="1" applyNumberFormat="1" applyFont="1" applyFill="1" applyBorder="1" applyAlignment="1" applyProtection="1">
      <alignment horizontal="left" vertical="center" wrapText="1"/>
    </xf>
    <xf numFmtId="164" fontId="6" fillId="7" borderId="0" xfId="1" applyNumberFormat="1" applyFont="1" applyFill="1" applyBorder="1" applyAlignment="1" applyProtection="1">
      <alignment horizontal="left" vertical="center" wrapText="1"/>
    </xf>
    <xf numFmtId="3" fontId="6" fillId="5" borderId="2" xfId="1" applyNumberFormat="1" applyFont="1" applyFill="1" applyBorder="1" applyAlignment="1" applyProtection="1">
      <alignment horizontal="left" vertical="center" wrapText="1"/>
    </xf>
    <xf numFmtId="0" fontId="7" fillId="6" borderId="1" xfId="0" applyFont="1" applyFill="1" applyBorder="1" applyAlignment="1" applyProtection="1">
      <alignment vertical="center" wrapText="1"/>
    </xf>
    <xf numFmtId="0" fontId="15" fillId="0" borderId="0" xfId="0" applyFont="1" applyAlignment="1" applyProtection="1">
      <alignment vertical="center"/>
    </xf>
    <xf numFmtId="3" fontId="6" fillId="6" borderId="1" xfId="1" applyNumberFormat="1" applyFont="1" applyFill="1" applyBorder="1" applyAlignment="1" applyProtection="1">
      <alignment vertical="center" wrapText="1"/>
    </xf>
    <xf numFmtId="168" fontId="6" fillId="5" borderId="1" xfId="2" applyNumberFormat="1" applyFont="1" applyFill="1" applyBorder="1" applyAlignment="1" applyProtection="1">
      <alignment horizontal="center" vertical="center" wrapText="1"/>
    </xf>
    <xf numFmtId="0" fontId="18" fillId="2" borderId="0" xfId="0" applyFont="1" applyFill="1" applyBorder="1" applyAlignment="1" applyProtection="1">
      <alignment vertical="center"/>
    </xf>
    <xf numFmtId="0" fontId="19" fillId="0" borderId="0" xfId="0" applyFont="1" applyAlignment="1" applyProtection="1">
      <alignment vertical="center"/>
    </xf>
    <xf numFmtId="0" fontId="18" fillId="2" borderId="0" xfId="0" applyFont="1" applyFill="1" applyBorder="1" applyAlignment="1" applyProtection="1">
      <alignment horizontal="left" vertical="center"/>
    </xf>
    <xf numFmtId="0" fontId="4"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8" fillId="0" borderId="0" xfId="0" applyFont="1" applyFill="1" applyAlignment="1" applyProtection="1">
      <alignment vertical="center"/>
    </xf>
    <xf numFmtId="3" fontId="7" fillId="6" borderId="1" xfId="0" applyNumberFormat="1" applyFont="1" applyFill="1" applyBorder="1" applyAlignment="1" applyProtection="1">
      <alignment horizontal="center" vertical="center" wrapText="1"/>
    </xf>
    <xf numFmtId="0" fontId="12" fillId="2" borderId="0" xfId="0" applyFont="1" applyFill="1" applyBorder="1" applyAlignment="1" applyProtection="1">
      <alignment vertical="center" wrapText="1"/>
    </xf>
    <xf numFmtId="0" fontId="12" fillId="2" borderId="0" xfId="0" applyFont="1" applyFill="1" applyBorder="1" applyAlignment="1" applyProtection="1">
      <alignment vertical="center"/>
    </xf>
    <xf numFmtId="0" fontId="12" fillId="2" borderId="0" xfId="0" applyFont="1" applyFill="1" applyBorder="1" applyAlignment="1" applyProtection="1">
      <alignment horizontal="center" vertical="center"/>
    </xf>
    <xf numFmtId="3" fontId="6" fillId="5" borderId="3" xfId="1" applyNumberFormat="1" applyFont="1" applyFill="1" applyBorder="1" applyAlignment="1" applyProtection="1">
      <alignment horizontal="left" vertical="center" wrapText="1"/>
    </xf>
    <xf numFmtId="0" fontId="7" fillId="6" borderId="13" xfId="0" applyFont="1" applyFill="1" applyBorder="1" applyAlignment="1" applyProtection="1">
      <alignment horizontal="left" vertical="center" wrapText="1"/>
    </xf>
    <xf numFmtId="3" fontId="6" fillId="5" borderId="14" xfId="1" applyNumberFormat="1" applyFont="1" applyFill="1" applyBorder="1" applyAlignment="1" applyProtection="1">
      <alignment horizontal="left" vertical="center" wrapText="1"/>
    </xf>
    <xf numFmtId="0" fontId="7" fillId="6" borderId="14" xfId="0" applyFont="1" applyFill="1" applyBorder="1" applyAlignment="1" applyProtection="1">
      <alignment horizontal="left" vertical="center" wrapText="1"/>
    </xf>
    <xf numFmtId="3" fontId="10" fillId="4" borderId="15" xfId="1" applyNumberFormat="1" applyFont="1" applyFill="1" applyBorder="1" applyAlignment="1" applyProtection="1">
      <alignment vertical="center"/>
    </xf>
    <xf numFmtId="44" fontId="6" fillId="5" borderId="14" xfId="2" applyFont="1" applyFill="1" applyBorder="1" applyAlignment="1" applyProtection="1">
      <alignment horizontal="left" vertical="center" wrapText="1"/>
    </xf>
    <xf numFmtId="44" fontId="6" fillId="6" borderId="14" xfId="2" applyFont="1" applyFill="1" applyBorder="1" applyAlignment="1" applyProtection="1">
      <alignment vertical="center" wrapText="1"/>
    </xf>
    <xf numFmtId="44" fontId="6" fillId="5" borderId="13" xfId="2" applyFont="1" applyFill="1" applyBorder="1" applyAlignment="1" applyProtection="1">
      <alignment horizontal="left" vertical="center" wrapText="1"/>
    </xf>
    <xf numFmtId="3" fontId="6" fillId="5" borderId="1" xfId="1" applyNumberFormat="1" applyFont="1" applyFill="1" applyBorder="1" applyAlignment="1" applyProtection="1">
      <alignment horizontal="left" vertical="center" wrapText="1"/>
    </xf>
    <xf numFmtId="0" fontId="4" fillId="2" borderId="0" xfId="0" applyFont="1" applyFill="1" applyBorder="1" applyProtection="1"/>
    <xf numFmtId="0" fontId="4" fillId="0" borderId="0" xfId="0" applyFont="1" applyBorder="1" applyProtection="1"/>
    <xf numFmtId="0" fontId="4" fillId="2" borderId="0" xfId="0" applyFont="1" applyFill="1" applyBorder="1" applyAlignment="1" applyProtection="1">
      <alignment wrapText="1"/>
    </xf>
    <xf numFmtId="0" fontId="19" fillId="9" borderId="0" xfId="0" applyFont="1" applyFill="1" applyAlignment="1" applyProtection="1">
      <alignment vertical="center"/>
    </xf>
    <xf numFmtId="167" fontId="7" fillId="5" borderId="10" xfId="2" applyNumberFormat="1" applyFont="1" applyFill="1" applyBorder="1" applyAlignment="1" applyProtection="1">
      <alignment horizontal="center" vertical="center"/>
    </xf>
    <xf numFmtId="3" fontId="8" fillId="0" borderId="0" xfId="0" applyNumberFormat="1" applyFont="1" applyAlignment="1" applyProtection="1">
      <alignment vertical="center" wrapText="1"/>
    </xf>
    <xf numFmtId="167" fontId="7" fillId="6" borderId="10" xfId="2" applyNumberFormat="1" applyFont="1" applyFill="1" applyBorder="1" applyAlignment="1" applyProtection="1">
      <alignment horizontal="center" vertical="center"/>
    </xf>
    <xf numFmtId="167" fontId="7" fillId="6" borderId="11" xfId="2" applyNumberFormat="1" applyFont="1" applyFill="1" applyBorder="1" applyAlignment="1" applyProtection="1">
      <alignment horizontal="center" vertical="center"/>
    </xf>
    <xf numFmtId="3" fontId="6" fillId="5" borderId="15" xfId="1" applyNumberFormat="1" applyFont="1" applyFill="1" applyBorder="1" applyAlignment="1" applyProtection="1">
      <alignment horizontal="left" vertical="center" wrapText="1"/>
    </xf>
    <xf numFmtId="3" fontId="6" fillId="5" borderId="3" xfId="1" applyNumberFormat="1" applyFont="1" applyFill="1" applyBorder="1" applyAlignment="1" applyProtection="1">
      <alignment horizontal="left" vertical="center" wrapText="1"/>
    </xf>
    <xf numFmtId="0" fontId="20" fillId="2" borderId="0" xfId="0" applyFont="1" applyFill="1" applyBorder="1" applyAlignment="1" applyProtection="1">
      <alignment vertical="center"/>
    </xf>
    <xf numFmtId="3" fontId="10" fillId="4" borderId="1" xfId="1" applyNumberFormat="1" applyFont="1" applyFill="1" applyBorder="1" applyAlignment="1" applyProtection="1">
      <alignment horizontal="left" vertical="center"/>
    </xf>
    <xf numFmtId="0" fontId="7" fillId="6" borderId="5" xfId="0" applyFont="1" applyFill="1" applyBorder="1" applyAlignment="1" applyProtection="1">
      <alignment horizontal="center" vertical="center" wrapText="1"/>
    </xf>
    <xf numFmtId="3" fontId="6" fillId="5" borderId="5" xfId="1" applyNumberFormat="1" applyFont="1" applyFill="1" applyBorder="1" applyAlignment="1" applyProtection="1">
      <alignment horizontal="center" vertical="center" wrapText="1"/>
    </xf>
    <xf numFmtId="0" fontId="7" fillId="5" borderId="5" xfId="0" applyFont="1" applyFill="1" applyBorder="1" applyAlignment="1" applyProtection="1">
      <alignment horizontal="center" vertical="center" wrapText="1"/>
    </xf>
    <xf numFmtId="3" fontId="7" fillId="6" borderId="5" xfId="0" applyNumberFormat="1" applyFont="1" applyFill="1" applyBorder="1" applyAlignment="1" applyProtection="1">
      <alignment horizontal="center" vertical="center" wrapText="1"/>
    </xf>
    <xf numFmtId="3" fontId="10" fillId="4" borderId="16" xfId="1" applyNumberFormat="1" applyFont="1" applyFill="1" applyBorder="1" applyAlignment="1" applyProtection="1">
      <alignment vertical="center"/>
    </xf>
    <xf numFmtId="44" fontId="6" fillId="5" borderId="17" xfId="2" applyFont="1" applyFill="1" applyBorder="1" applyAlignment="1" applyProtection="1">
      <alignment horizontal="left" vertical="center" wrapText="1"/>
    </xf>
    <xf numFmtId="0" fontId="7" fillId="6" borderId="17" xfId="0" applyFont="1" applyFill="1" applyBorder="1" applyAlignment="1" applyProtection="1">
      <alignment horizontal="left" vertical="center" wrapText="1"/>
    </xf>
    <xf numFmtId="166" fontId="9" fillId="3" borderId="8" xfId="0" applyNumberFormat="1" applyFont="1" applyFill="1" applyBorder="1" applyAlignment="1" applyProtection="1">
      <alignment horizontal="left" vertical="center" wrapText="1"/>
    </xf>
    <xf numFmtId="166" fontId="9" fillId="3" borderId="0" xfId="0" applyNumberFormat="1" applyFont="1" applyFill="1" applyBorder="1" applyAlignment="1" applyProtection="1">
      <alignment horizontal="left" vertical="center" wrapText="1"/>
    </xf>
    <xf numFmtId="3" fontId="10" fillId="4" borderId="1" xfId="1" applyNumberFormat="1" applyFont="1" applyFill="1" applyBorder="1" applyAlignment="1" applyProtection="1">
      <alignment horizontal="left" vertical="center"/>
    </xf>
    <xf numFmtId="166" fontId="5" fillId="3" borderId="1" xfId="0" applyNumberFormat="1" applyFont="1" applyFill="1" applyBorder="1" applyAlignment="1" applyProtection="1">
      <alignment horizontal="left" vertical="center" wrapText="1"/>
    </xf>
    <xf numFmtId="166" fontId="5" fillId="3" borderId="7" xfId="0" applyNumberFormat="1" applyFont="1" applyFill="1" applyBorder="1" applyAlignment="1" applyProtection="1">
      <alignment horizontal="left" vertical="center" wrapText="1"/>
    </xf>
    <xf numFmtId="166" fontId="9" fillId="3" borderId="1" xfId="0" applyNumberFormat="1" applyFont="1" applyFill="1" applyBorder="1" applyAlignment="1" applyProtection="1">
      <alignment horizontal="center" vertical="center" wrapText="1"/>
    </xf>
    <xf numFmtId="3" fontId="6" fillId="5" borderId="1" xfId="1" applyNumberFormat="1" applyFont="1" applyFill="1" applyBorder="1" applyAlignment="1" applyProtection="1">
      <alignment horizontal="left" vertical="center" wrapText="1"/>
    </xf>
    <xf numFmtId="3" fontId="7" fillId="5" borderId="9" xfId="0" applyNumberFormat="1" applyFont="1" applyFill="1" applyBorder="1" applyAlignment="1" applyProtection="1">
      <alignment horizontal="left" vertical="center" wrapText="1"/>
    </xf>
    <xf numFmtId="0" fontId="7" fillId="5" borderId="12" xfId="0" applyFont="1" applyFill="1" applyBorder="1" applyAlignment="1" applyProtection="1">
      <alignment horizontal="left" vertical="center" wrapText="1"/>
    </xf>
    <xf numFmtId="3" fontId="6" fillId="5" borderId="0" xfId="1" applyNumberFormat="1" applyFont="1" applyFill="1" applyBorder="1" applyAlignment="1" applyProtection="1">
      <alignment horizontal="left" vertical="center" wrapText="1"/>
    </xf>
    <xf numFmtId="3" fontId="6" fillId="5" borderId="18" xfId="1" applyNumberFormat="1" applyFont="1" applyFill="1" applyBorder="1" applyAlignment="1" applyProtection="1">
      <alignment horizontal="left" vertical="center" wrapText="1"/>
    </xf>
    <xf numFmtId="3" fontId="6" fillId="6" borderId="17" xfId="1" applyNumberFormat="1" applyFont="1" applyFill="1" applyBorder="1" applyAlignment="1" applyProtection="1">
      <alignment horizontal="left" vertical="center" wrapText="1"/>
    </xf>
    <xf numFmtId="3" fontId="6" fillId="6" borderId="5" xfId="1" applyNumberFormat="1" applyFont="1" applyFill="1" applyBorder="1" applyAlignment="1" applyProtection="1">
      <alignment horizontal="center" vertical="center" wrapText="1"/>
    </xf>
    <xf numFmtId="3" fontId="7" fillId="5" borderId="5" xfId="0" applyNumberFormat="1" applyFont="1" applyFill="1" applyBorder="1" applyAlignment="1" applyProtection="1">
      <alignment horizontal="center" vertical="center" wrapText="1"/>
    </xf>
    <xf numFmtId="0" fontId="7" fillId="6" borderId="0" xfId="0" applyFont="1" applyFill="1" applyBorder="1" applyAlignment="1" applyProtection="1">
      <alignment horizontal="center" vertical="center" wrapText="1"/>
    </xf>
    <xf numFmtId="3" fontId="6" fillId="5" borderId="0" xfId="1" applyNumberFormat="1" applyFont="1" applyFill="1" applyBorder="1" applyAlignment="1" applyProtection="1">
      <alignment horizontal="center" vertical="center" wrapText="1"/>
    </xf>
    <xf numFmtId="167" fontId="7" fillId="5" borderId="0" xfId="2" applyNumberFormat="1" applyFont="1" applyFill="1" applyBorder="1" applyAlignment="1" applyProtection="1">
      <alignment horizontal="center" vertical="center"/>
    </xf>
    <xf numFmtId="166" fontId="5" fillId="3" borderId="3" xfId="0" applyNumberFormat="1" applyFont="1" applyFill="1" applyBorder="1" applyAlignment="1" applyProtection="1">
      <alignment horizontal="center" vertical="center" wrapText="1"/>
    </xf>
    <xf numFmtId="3" fontId="10" fillId="4" borderId="1" xfId="1" applyNumberFormat="1" applyFont="1" applyFill="1" applyBorder="1" applyAlignment="1" applyProtection="1">
      <alignment horizontal="center" vertical="center"/>
    </xf>
    <xf numFmtId="164" fontId="6" fillId="7" borderId="0" xfId="1" applyNumberFormat="1" applyFont="1" applyFill="1" applyBorder="1" applyAlignment="1" applyProtection="1">
      <alignment horizontal="left" vertical="center" wrapText="1"/>
    </xf>
    <xf numFmtId="3" fontId="6" fillId="5" borderId="1" xfId="1" applyNumberFormat="1" applyFont="1" applyFill="1" applyBorder="1" applyAlignment="1" applyProtection="1">
      <alignment horizontal="left" vertical="center" wrapText="1"/>
    </xf>
    <xf numFmtId="0" fontId="7" fillId="6" borderId="1" xfId="0" applyFont="1" applyFill="1" applyBorder="1" applyAlignment="1" applyProtection="1">
      <alignment horizontal="center" vertical="center"/>
    </xf>
    <xf numFmtId="0" fontId="7" fillId="5" borderId="1" xfId="0" applyFont="1" applyFill="1" applyBorder="1" applyAlignment="1" applyProtection="1">
      <alignment horizontal="center" vertical="center"/>
    </xf>
    <xf numFmtId="0" fontId="18" fillId="2" borderId="4" xfId="0" applyFont="1" applyFill="1" applyBorder="1" applyAlignment="1" applyProtection="1">
      <alignment vertical="center"/>
    </xf>
    <xf numFmtId="0" fontId="22" fillId="7" borderId="0" xfId="6" applyFill="1"/>
    <xf numFmtId="0" fontId="13" fillId="7" borderId="0" xfId="0" applyFont="1" applyFill="1" applyAlignment="1" applyProtection="1">
      <alignment vertical="center"/>
    </xf>
    <xf numFmtId="3" fontId="10" fillId="4" borderId="10" xfId="1" applyNumberFormat="1" applyFont="1" applyFill="1" applyBorder="1" applyAlignment="1" applyProtection="1">
      <alignment vertical="center"/>
    </xf>
    <xf numFmtId="0" fontId="7" fillId="6" borderId="0" xfId="0" applyFont="1" applyFill="1" applyBorder="1" applyAlignment="1" applyProtection="1">
      <alignment horizontal="left" vertical="center" wrapText="1"/>
    </xf>
    <xf numFmtId="44" fontId="6" fillId="5" borderId="0" xfId="2" applyFont="1" applyFill="1" applyBorder="1" applyAlignment="1" applyProtection="1">
      <alignment horizontal="left" vertical="center" wrapText="1"/>
    </xf>
    <xf numFmtId="49" fontId="6" fillId="5" borderId="6" xfId="2" applyNumberFormat="1" applyFont="1" applyFill="1" applyBorder="1" applyAlignment="1" applyProtection="1">
      <alignment horizontal="center" vertical="center" wrapText="1"/>
    </xf>
    <xf numFmtId="49" fontId="6" fillId="6" borderId="6" xfId="2" applyNumberFormat="1" applyFont="1" applyFill="1" applyBorder="1" applyAlignment="1" applyProtection="1">
      <alignment horizontal="center" vertical="center" wrapText="1"/>
    </xf>
    <xf numFmtId="3" fontId="26" fillId="4" borderId="1" xfId="1" applyNumberFormat="1" applyFont="1" applyFill="1" applyBorder="1" applyAlignment="1" applyProtection="1">
      <alignment horizontal="left" vertical="center"/>
    </xf>
    <xf numFmtId="0" fontId="7" fillId="5" borderId="17" xfId="0" applyFont="1" applyFill="1" applyBorder="1" applyAlignment="1" applyProtection="1">
      <alignment horizontal="left" vertical="center" wrapText="1"/>
    </xf>
    <xf numFmtId="0" fontId="20" fillId="5" borderId="0" xfId="0" applyFont="1" applyFill="1" applyBorder="1" applyAlignment="1" applyProtection="1">
      <alignment vertical="center"/>
    </xf>
    <xf numFmtId="0" fontId="22" fillId="5" borderId="0" xfId="6" applyFill="1"/>
    <xf numFmtId="0" fontId="13" fillId="5" borderId="0" xfId="0" applyFont="1" applyFill="1" applyAlignment="1" applyProtection="1">
      <alignment vertical="center"/>
    </xf>
    <xf numFmtId="0" fontId="4" fillId="5" borderId="0" xfId="0" applyFont="1" applyFill="1" applyBorder="1" applyAlignment="1" applyProtection="1">
      <alignment vertical="center"/>
    </xf>
    <xf numFmtId="0" fontId="23" fillId="2" borderId="0" xfId="0" applyFont="1" applyFill="1" applyBorder="1" applyAlignment="1" applyProtection="1">
      <alignment vertical="center"/>
    </xf>
    <xf numFmtId="0" fontId="23" fillId="2" borderId="0" xfId="0" applyFont="1" applyFill="1" applyBorder="1" applyAlignment="1" applyProtection="1">
      <alignment horizontal="center" vertical="center"/>
    </xf>
    <xf numFmtId="0" fontId="4" fillId="2" borderId="0" xfId="0" applyFont="1" applyFill="1" applyBorder="1" applyAlignment="1" applyProtection="1">
      <alignment horizontal="right" vertical="center"/>
    </xf>
    <xf numFmtId="0" fontId="6" fillId="10" borderId="1" xfId="1" applyNumberFormat="1" applyFont="1" applyFill="1" applyBorder="1" applyAlignment="1" applyProtection="1">
      <alignment horizontal="left" vertical="center"/>
      <protection locked="0"/>
    </xf>
    <xf numFmtId="164" fontId="6" fillId="10" borderId="1" xfId="1" applyNumberFormat="1" applyFont="1" applyFill="1" applyBorder="1" applyAlignment="1" applyProtection="1">
      <alignment horizontal="right" vertical="center"/>
      <protection locked="0"/>
    </xf>
    <xf numFmtId="0" fontId="6" fillId="10" borderId="1" xfId="1" applyNumberFormat="1" applyFont="1" applyFill="1" applyBorder="1" applyAlignment="1" applyProtection="1">
      <alignment horizontal="right" vertical="center"/>
      <protection locked="0"/>
    </xf>
    <xf numFmtId="164" fontId="6" fillId="6" borderId="1" xfId="1" applyNumberFormat="1" applyFont="1" applyFill="1" applyBorder="1" applyAlignment="1" applyProtection="1">
      <alignment horizontal="right" vertical="center"/>
      <protection locked="0"/>
    </xf>
    <xf numFmtId="164" fontId="6" fillId="5" borderId="1" xfId="1" applyNumberFormat="1" applyFont="1" applyFill="1" applyBorder="1" applyAlignment="1" applyProtection="1">
      <alignment horizontal="right" vertical="center"/>
      <protection locked="0"/>
    </xf>
    <xf numFmtId="168" fontId="6" fillId="6" borderId="1" xfId="2" applyNumberFormat="1" applyFont="1" applyFill="1" applyBorder="1" applyAlignment="1" applyProtection="1">
      <alignment horizontal="center" vertical="center" wrapText="1"/>
    </xf>
    <xf numFmtId="0" fontId="7" fillId="5" borderId="14" xfId="0" applyFont="1" applyFill="1" applyBorder="1" applyAlignment="1" applyProtection="1">
      <alignment horizontal="left" vertical="center" wrapText="1"/>
    </xf>
    <xf numFmtId="3" fontId="6" fillId="5" borderId="13" xfId="1" applyNumberFormat="1" applyFont="1" applyFill="1" applyBorder="1" applyAlignment="1" applyProtection="1">
      <alignment horizontal="left" vertical="center" wrapText="1"/>
    </xf>
    <xf numFmtId="3" fontId="6" fillId="6" borderId="14" xfId="1" applyNumberFormat="1" applyFont="1" applyFill="1" applyBorder="1" applyAlignment="1" applyProtection="1">
      <alignment horizontal="left" vertical="center" wrapText="1"/>
    </xf>
    <xf numFmtId="168" fontId="7" fillId="6" borderId="1" xfId="2" applyNumberFormat="1" applyFont="1" applyFill="1" applyBorder="1" applyAlignment="1" applyProtection="1">
      <alignment horizontal="center" vertical="center" wrapText="1"/>
    </xf>
    <xf numFmtId="168" fontId="7" fillId="5" borderId="1" xfId="2" applyNumberFormat="1" applyFont="1" applyFill="1" applyBorder="1" applyAlignment="1" applyProtection="1">
      <alignment horizontal="center" vertical="center" wrapText="1"/>
    </xf>
    <xf numFmtId="44" fontId="6" fillId="6" borderId="17" xfId="2" applyFont="1" applyFill="1" applyBorder="1" applyAlignment="1" applyProtection="1">
      <alignment horizontal="left" vertical="center" wrapText="1"/>
    </xf>
    <xf numFmtId="166" fontId="5" fillId="3" borderId="3" xfId="0" applyNumberFormat="1" applyFont="1" applyFill="1" applyBorder="1" applyAlignment="1" applyProtection="1">
      <alignment horizontal="center" vertical="center" wrapText="1"/>
    </xf>
    <xf numFmtId="3" fontId="10" fillId="4" borderId="1" xfId="1" applyNumberFormat="1" applyFont="1" applyFill="1" applyBorder="1" applyAlignment="1" applyProtection="1">
      <alignment horizontal="center" vertical="center" wrapText="1"/>
    </xf>
    <xf numFmtId="3" fontId="6" fillId="5" borderId="3" xfId="1" applyNumberFormat="1" applyFont="1" applyFill="1" applyBorder="1" applyAlignment="1" applyProtection="1">
      <alignment horizontal="left" vertical="center" wrapText="1"/>
    </xf>
    <xf numFmtId="3" fontId="6" fillId="6" borderId="3" xfId="1" applyNumberFormat="1" applyFont="1" applyFill="1" applyBorder="1" applyAlignment="1" applyProtection="1">
      <alignment horizontal="left" vertical="center" wrapText="1"/>
    </xf>
    <xf numFmtId="166" fontId="5" fillId="3" borderId="1" xfId="0" applyNumberFormat="1" applyFont="1" applyFill="1" applyBorder="1" applyAlignment="1" applyProtection="1">
      <alignment horizontal="left" vertical="center" wrapText="1"/>
    </xf>
    <xf numFmtId="3" fontId="6" fillId="6" borderId="1" xfId="1" applyNumberFormat="1" applyFont="1" applyFill="1" applyBorder="1" applyAlignment="1" applyProtection="1">
      <alignment horizontal="left" vertical="center" wrapText="1"/>
    </xf>
    <xf numFmtId="0" fontId="22" fillId="5" borderId="0" xfId="6" applyFill="1" applyProtection="1"/>
    <xf numFmtId="0" fontId="24" fillId="5" borderId="0" xfId="6" applyFont="1" applyFill="1" applyProtection="1"/>
    <xf numFmtId="0" fontId="24" fillId="5" borderId="0" xfId="6" applyFont="1" applyFill="1" applyAlignment="1" applyProtection="1">
      <alignment vertical="top"/>
    </xf>
    <xf numFmtId="0" fontId="22" fillId="7" borderId="0" xfId="6" applyFill="1" applyProtection="1"/>
    <xf numFmtId="168" fontId="6" fillId="10" borderId="5" xfId="2" applyNumberFormat="1" applyFont="1" applyFill="1" applyBorder="1" applyAlignment="1" applyProtection="1">
      <alignment horizontal="center" vertical="center" wrapText="1"/>
      <protection locked="0"/>
    </xf>
    <xf numFmtId="0" fontId="6" fillId="6" borderId="0" xfId="0" applyFont="1" applyFill="1" applyBorder="1" applyAlignment="1" applyProtection="1">
      <alignment vertical="center"/>
    </xf>
    <xf numFmtId="0" fontId="25" fillId="7" borderId="0" xfId="6" applyFont="1" applyFill="1" applyAlignment="1" applyProtection="1"/>
    <xf numFmtId="3" fontId="6" fillId="5" borderId="3" xfId="1" applyNumberFormat="1" applyFont="1" applyFill="1" applyBorder="1" applyAlignment="1" applyProtection="1">
      <alignment horizontal="left" vertical="center" wrapText="1"/>
    </xf>
    <xf numFmtId="3" fontId="6" fillId="6" borderId="3" xfId="1" applyNumberFormat="1" applyFont="1" applyFill="1" applyBorder="1" applyAlignment="1" applyProtection="1">
      <alignment horizontal="left" vertical="center" wrapText="1"/>
    </xf>
    <xf numFmtId="3" fontId="6" fillId="6" borderId="9" xfId="1" applyNumberFormat="1" applyFont="1" applyFill="1" applyBorder="1" applyAlignment="1" applyProtection="1">
      <alignment horizontal="left" vertical="center" wrapText="1"/>
    </xf>
    <xf numFmtId="10" fontId="6" fillId="10" borderId="5" xfId="2" applyNumberFormat="1" applyFont="1" applyFill="1" applyBorder="1" applyAlignment="1" applyProtection="1">
      <alignment horizontal="center" vertical="center" wrapText="1"/>
      <protection locked="0"/>
    </xf>
    <xf numFmtId="164" fontId="6" fillId="11" borderId="1" xfId="1" applyNumberFormat="1" applyFont="1" applyFill="1" applyBorder="1" applyAlignment="1" applyProtection="1">
      <alignment horizontal="right" vertical="center"/>
      <protection locked="0"/>
    </xf>
    <xf numFmtId="0" fontId="6" fillId="11" borderId="1" xfId="1" applyNumberFormat="1" applyFont="1" applyFill="1" applyBorder="1" applyAlignment="1" applyProtection="1">
      <alignment horizontal="left" vertical="center"/>
      <protection locked="0"/>
    </xf>
    <xf numFmtId="168" fontId="6" fillId="11" borderId="5" xfId="2" applyNumberFormat="1" applyFont="1" applyFill="1" applyBorder="1" applyAlignment="1" applyProtection="1">
      <alignment horizontal="center" vertical="center" wrapText="1"/>
      <protection locked="0"/>
    </xf>
    <xf numFmtId="10" fontId="6" fillId="11" borderId="5" xfId="2" applyNumberFormat="1" applyFont="1" applyFill="1" applyBorder="1" applyAlignment="1" applyProtection="1">
      <alignment horizontal="center" vertical="center" wrapText="1"/>
      <protection locked="0"/>
    </xf>
    <xf numFmtId="9" fontId="6" fillId="11" borderId="1" xfId="3" applyFont="1" applyFill="1" applyBorder="1" applyAlignment="1" applyProtection="1">
      <alignment horizontal="right" vertical="center"/>
      <protection locked="0"/>
    </xf>
    <xf numFmtId="0" fontId="6" fillId="11" borderId="1" xfId="1" applyNumberFormat="1" applyFont="1" applyFill="1" applyBorder="1" applyAlignment="1" applyProtection="1">
      <alignment horizontal="right" vertical="center"/>
      <protection locked="0"/>
    </xf>
    <xf numFmtId="0" fontId="6" fillId="11" borderId="1" xfId="1" applyNumberFormat="1" applyFont="1" applyFill="1" applyBorder="1" applyAlignment="1" applyProtection="1">
      <alignment horizontal="center" vertical="center"/>
      <protection locked="0"/>
    </xf>
    <xf numFmtId="0" fontId="6" fillId="10" borderId="1" xfId="1" applyNumberFormat="1" applyFont="1" applyFill="1" applyBorder="1" applyAlignment="1" applyProtection="1">
      <alignment horizontal="center" vertical="center"/>
      <protection locked="0"/>
    </xf>
    <xf numFmtId="0" fontId="7" fillId="5" borderId="18" xfId="0" applyFont="1" applyFill="1" applyBorder="1" applyAlignment="1" applyProtection="1">
      <alignment horizontal="left" vertical="center" wrapText="1"/>
    </xf>
    <xf numFmtId="0" fontId="7" fillId="6" borderId="12" xfId="0" applyFont="1" applyFill="1" applyBorder="1" applyAlignment="1" applyProtection="1">
      <alignment horizontal="left" vertical="center" wrapText="1"/>
    </xf>
    <xf numFmtId="44" fontId="6" fillId="5" borderId="1" xfId="2" applyFont="1" applyFill="1" applyBorder="1" applyAlignment="1" applyProtection="1">
      <alignment horizontal="center" vertical="center" wrapText="1"/>
    </xf>
    <xf numFmtId="44" fontId="6" fillId="6" borderId="1" xfId="2" applyFont="1" applyFill="1" applyBorder="1" applyAlignment="1" applyProtection="1">
      <alignment horizontal="center" vertical="center" wrapText="1"/>
    </xf>
    <xf numFmtId="44" fontId="6" fillId="10" borderId="1" xfId="2" applyFont="1" applyFill="1" applyBorder="1" applyAlignment="1" applyProtection="1">
      <alignment horizontal="right" vertical="center"/>
      <protection locked="0"/>
    </xf>
    <xf numFmtId="166" fontId="5" fillId="3" borderId="9" xfId="0" applyNumberFormat="1" applyFont="1" applyFill="1" applyBorder="1" applyAlignment="1" applyProtection="1">
      <alignment vertical="center" wrapText="1"/>
    </xf>
    <xf numFmtId="164" fontId="6" fillId="10" borderId="21" xfId="1" applyNumberFormat="1" applyFont="1" applyFill="1" applyBorder="1" applyAlignment="1" applyProtection="1">
      <alignment horizontal="right" vertical="center"/>
      <protection locked="0"/>
    </xf>
    <xf numFmtId="166" fontId="5" fillId="3" borderId="3" xfId="0" applyNumberFormat="1" applyFont="1" applyFill="1" applyBorder="1" applyAlignment="1" applyProtection="1">
      <alignment vertical="center" wrapText="1"/>
    </xf>
    <xf numFmtId="0" fontId="6" fillId="11" borderId="9" xfId="1" applyNumberFormat="1" applyFont="1" applyFill="1" applyBorder="1" applyAlignment="1" applyProtection="1">
      <alignment horizontal="left" vertical="center"/>
      <protection locked="0"/>
    </xf>
    <xf numFmtId="164" fontId="6" fillId="11" borderId="20" xfId="1" applyNumberFormat="1" applyFont="1" applyFill="1" applyBorder="1" applyAlignment="1" applyProtection="1">
      <alignment horizontal="right" vertical="center"/>
      <protection locked="0"/>
    </xf>
    <xf numFmtId="0" fontId="28" fillId="0" borderId="0" xfId="0" applyFont="1" applyFill="1" applyBorder="1" applyAlignment="1" applyProtection="1">
      <alignment vertical="center"/>
    </xf>
    <xf numFmtId="0" fontId="24" fillId="5" borderId="0" xfId="6" applyFont="1" applyFill="1" applyAlignment="1" applyProtection="1">
      <alignment vertical="top" wrapText="1"/>
    </xf>
    <xf numFmtId="0" fontId="25" fillId="5" borderId="0" xfId="6" applyFont="1" applyFill="1" applyAlignment="1" applyProtection="1"/>
    <xf numFmtId="0" fontId="0" fillId="5" borderId="0" xfId="0" applyFill="1" applyAlignment="1" applyProtection="1"/>
    <xf numFmtId="164" fontId="6" fillId="11" borderId="3" xfId="1" applyNumberFormat="1" applyFont="1" applyFill="1" applyBorder="1" applyAlignment="1" applyProtection="1">
      <protection locked="0"/>
    </xf>
    <xf numFmtId="164" fontId="6" fillId="11" borderId="5" xfId="1" applyNumberFormat="1" applyFont="1" applyFill="1" applyBorder="1" applyAlignment="1" applyProtection="1">
      <protection locked="0"/>
    </xf>
    <xf numFmtId="164" fontId="6" fillId="10" borderId="3" xfId="1" applyNumberFormat="1" applyFont="1" applyFill="1" applyBorder="1" applyAlignment="1" applyProtection="1">
      <protection locked="0"/>
    </xf>
    <xf numFmtId="164" fontId="6" fillId="10" borderId="5" xfId="1" applyNumberFormat="1" applyFont="1" applyFill="1" applyBorder="1" applyAlignment="1" applyProtection="1">
      <protection locked="0"/>
    </xf>
    <xf numFmtId="0" fontId="25" fillId="7" borderId="0" xfId="6" applyFont="1" applyFill="1" applyAlignment="1" applyProtection="1"/>
    <xf numFmtId="166" fontId="5" fillId="3" borderId="3" xfId="0" applyNumberFormat="1" applyFont="1" applyFill="1" applyBorder="1" applyAlignment="1" applyProtection="1">
      <alignment horizontal="center" vertical="center" wrapText="1"/>
    </xf>
    <xf numFmtId="166" fontId="5" fillId="3" borderId="4" xfId="0" applyNumberFormat="1" applyFont="1" applyFill="1" applyBorder="1" applyAlignment="1" applyProtection="1">
      <alignment horizontal="center" vertical="center" wrapText="1"/>
    </xf>
    <xf numFmtId="166" fontId="5" fillId="3" borderId="5" xfId="0" applyNumberFormat="1" applyFont="1" applyFill="1" applyBorder="1" applyAlignment="1" applyProtection="1">
      <alignment horizontal="center" vertical="center" wrapText="1"/>
    </xf>
    <xf numFmtId="166" fontId="5" fillId="3" borderId="3" xfId="0" applyNumberFormat="1" applyFont="1" applyFill="1" applyBorder="1" applyAlignment="1" applyProtection="1">
      <alignment vertical="center" wrapText="1"/>
    </xf>
    <xf numFmtId="166" fontId="5" fillId="3" borderId="4" xfId="0" applyNumberFormat="1" applyFont="1" applyFill="1" applyBorder="1" applyAlignment="1" applyProtection="1">
      <alignment vertical="center" wrapText="1"/>
    </xf>
    <xf numFmtId="166" fontId="5" fillId="3" borderId="5" xfId="0" applyNumberFormat="1" applyFont="1" applyFill="1" applyBorder="1" applyAlignment="1" applyProtection="1">
      <alignment vertical="center" wrapText="1"/>
    </xf>
    <xf numFmtId="166" fontId="16" fillId="3" borderId="3" xfId="0" applyNumberFormat="1" applyFont="1" applyFill="1" applyBorder="1" applyAlignment="1" applyProtection="1">
      <alignment horizontal="right" vertical="center" wrapText="1"/>
    </xf>
    <xf numFmtId="166" fontId="16" fillId="3" borderId="5" xfId="0" applyNumberFormat="1" applyFont="1" applyFill="1" applyBorder="1" applyAlignment="1" applyProtection="1">
      <alignment horizontal="right" vertical="center" wrapText="1"/>
    </xf>
    <xf numFmtId="166" fontId="16" fillId="3" borderId="3" xfId="0" applyNumberFormat="1" applyFont="1" applyFill="1" applyBorder="1" applyAlignment="1" applyProtection="1">
      <alignment vertical="center" wrapText="1"/>
    </xf>
    <xf numFmtId="166" fontId="16" fillId="3" borderId="5" xfId="0" applyNumberFormat="1" applyFont="1" applyFill="1" applyBorder="1" applyAlignment="1" applyProtection="1">
      <alignment vertical="center" wrapText="1"/>
    </xf>
    <xf numFmtId="0" fontId="7" fillId="6" borderId="3" xfId="0" applyFont="1" applyFill="1" applyBorder="1" applyAlignment="1" applyProtection="1">
      <alignment vertical="center" wrapText="1"/>
    </xf>
    <xf numFmtId="0" fontId="7" fillId="6" borderId="5" xfId="0" applyFont="1" applyFill="1" applyBorder="1" applyAlignment="1" applyProtection="1">
      <alignment vertical="center" wrapText="1"/>
    </xf>
    <xf numFmtId="3" fontId="6" fillId="5" borderId="3" xfId="1" applyNumberFormat="1" applyFont="1" applyFill="1" applyBorder="1" applyAlignment="1" applyProtection="1">
      <alignment horizontal="left" vertical="center" wrapText="1"/>
    </xf>
    <xf numFmtId="3" fontId="6" fillId="5" borderId="5" xfId="1" applyNumberFormat="1" applyFont="1" applyFill="1" applyBorder="1" applyAlignment="1" applyProtection="1">
      <alignment horizontal="left" vertical="center" wrapText="1"/>
    </xf>
    <xf numFmtId="166" fontId="9" fillId="3" borderId="3" xfId="0" applyNumberFormat="1" applyFont="1" applyFill="1" applyBorder="1" applyAlignment="1" applyProtection="1">
      <alignment horizontal="center" vertical="center" wrapText="1"/>
    </xf>
    <xf numFmtId="166" fontId="9" fillId="3" borderId="4" xfId="0" applyNumberFormat="1" applyFont="1" applyFill="1" applyBorder="1" applyAlignment="1" applyProtection="1">
      <alignment horizontal="center" vertical="center" wrapText="1"/>
    </xf>
    <xf numFmtId="166" fontId="9" fillId="3" borderId="5" xfId="0" applyNumberFormat="1" applyFont="1" applyFill="1" applyBorder="1" applyAlignment="1" applyProtection="1">
      <alignment horizontal="center" vertical="center" wrapText="1"/>
    </xf>
    <xf numFmtId="0" fontId="12" fillId="2" borderId="0" xfId="0" applyFont="1" applyFill="1" applyBorder="1" applyAlignment="1" applyProtection="1">
      <alignment horizontal="left" vertical="center" wrapText="1"/>
    </xf>
    <xf numFmtId="164" fontId="12" fillId="7" borderId="0" xfId="1" applyNumberFormat="1" applyFont="1" applyFill="1" applyBorder="1" applyAlignment="1" applyProtection="1">
      <alignment horizontal="left" vertical="center" wrapText="1"/>
    </xf>
    <xf numFmtId="3" fontId="10" fillId="4" borderId="1" xfId="1" applyNumberFormat="1" applyFont="1" applyFill="1" applyBorder="1" applyAlignment="1" applyProtection="1">
      <alignment horizontal="center" vertical="center"/>
    </xf>
    <xf numFmtId="3" fontId="10" fillId="4" borderId="1" xfId="1" applyNumberFormat="1" applyFont="1" applyFill="1" applyBorder="1" applyAlignment="1" applyProtection="1">
      <alignment horizontal="center" vertical="center" wrapText="1"/>
    </xf>
    <xf numFmtId="166" fontId="9" fillId="3" borderId="3" xfId="0" applyNumberFormat="1" applyFont="1" applyFill="1" applyBorder="1" applyAlignment="1" applyProtection="1">
      <alignment horizontal="left" vertical="center" wrapText="1"/>
    </xf>
    <xf numFmtId="166" fontId="9" fillId="3" borderId="4" xfId="0" applyNumberFormat="1" applyFont="1" applyFill="1" applyBorder="1" applyAlignment="1" applyProtection="1">
      <alignment horizontal="left" vertical="center" wrapText="1"/>
    </xf>
    <xf numFmtId="166" fontId="9" fillId="3" borderId="5" xfId="0" applyNumberFormat="1" applyFont="1" applyFill="1" applyBorder="1" applyAlignment="1" applyProtection="1">
      <alignment horizontal="left" vertical="center" wrapText="1"/>
    </xf>
    <xf numFmtId="3" fontId="6" fillId="5" borderId="4" xfId="1" applyNumberFormat="1" applyFont="1" applyFill="1" applyBorder="1" applyAlignment="1" applyProtection="1">
      <alignment horizontal="left" vertical="center" wrapText="1"/>
    </xf>
    <xf numFmtId="3" fontId="10" fillId="4" borderId="3" xfId="1" applyNumberFormat="1" applyFont="1" applyFill="1" applyBorder="1" applyAlignment="1" applyProtection="1">
      <alignment horizontal="left" vertical="center"/>
    </xf>
    <xf numFmtId="3" fontId="10" fillId="4" borderId="4" xfId="1" applyNumberFormat="1" applyFont="1" applyFill="1" applyBorder="1" applyAlignment="1" applyProtection="1">
      <alignment horizontal="left" vertical="center"/>
    </xf>
    <xf numFmtId="3" fontId="10" fillId="4" borderId="5" xfId="1" applyNumberFormat="1" applyFont="1" applyFill="1" applyBorder="1" applyAlignment="1" applyProtection="1">
      <alignment horizontal="left" vertical="center"/>
    </xf>
    <xf numFmtId="3" fontId="6" fillId="6" borderId="1" xfId="1" applyNumberFormat="1" applyFont="1" applyFill="1" applyBorder="1" applyAlignment="1" applyProtection="1">
      <alignment horizontal="left" vertical="center" wrapText="1"/>
    </xf>
    <xf numFmtId="3" fontId="10" fillId="4" borderId="10" xfId="1" applyNumberFormat="1" applyFont="1" applyFill="1" applyBorder="1" applyAlignment="1" applyProtection="1">
      <alignment vertical="center" wrapText="1"/>
    </xf>
    <xf numFmtId="3" fontId="10" fillId="4" borderId="19" xfId="1" applyNumberFormat="1" applyFont="1" applyFill="1" applyBorder="1" applyAlignment="1" applyProtection="1">
      <alignment vertical="center" wrapText="1"/>
    </xf>
    <xf numFmtId="3" fontId="6" fillId="6" borderId="8" xfId="1" applyNumberFormat="1" applyFont="1" applyFill="1" applyBorder="1" applyAlignment="1" applyProtection="1">
      <alignment horizontal="left" vertical="center" wrapText="1"/>
    </xf>
    <xf numFmtId="3" fontId="6" fillId="6" borderId="6" xfId="1" applyNumberFormat="1" applyFont="1" applyFill="1" applyBorder="1" applyAlignment="1" applyProtection="1">
      <alignment horizontal="left" vertical="center" wrapText="1"/>
    </xf>
    <xf numFmtId="3" fontId="6" fillId="6" borderId="3" xfId="1" applyNumberFormat="1" applyFont="1" applyFill="1" applyBorder="1" applyAlignment="1" applyProtection="1">
      <alignment horizontal="left" vertical="center" wrapText="1"/>
    </xf>
    <xf numFmtId="3" fontId="6" fillId="6" borderId="4" xfId="1" applyNumberFormat="1" applyFont="1" applyFill="1" applyBorder="1" applyAlignment="1" applyProtection="1">
      <alignment horizontal="left" vertical="center" wrapText="1"/>
    </xf>
    <xf numFmtId="3" fontId="6" fillId="6" borderId="5" xfId="1" applyNumberFormat="1" applyFont="1" applyFill="1" applyBorder="1" applyAlignment="1" applyProtection="1">
      <alignment horizontal="left" vertical="center" wrapText="1"/>
    </xf>
    <xf numFmtId="166" fontId="5" fillId="3" borderId="1" xfId="0" applyNumberFormat="1" applyFont="1" applyFill="1" applyBorder="1" applyAlignment="1" applyProtection="1">
      <alignment horizontal="left" vertical="center" wrapText="1"/>
    </xf>
    <xf numFmtId="0" fontId="7" fillId="5" borderId="8" xfId="0" applyFont="1" applyFill="1" applyBorder="1" applyAlignment="1" applyProtection="1">
      <alignment horizontal="left" vertical="center" wrapText="1"/>
    </xf>
    <xf numFmtId="0" fontId="7" fillId="5" borderId="6" xfId="0" applyFont="1" applyFill="1" applyBorder="1" applyAlignment="1" applyProtection="1">
      <alignment horizontal="left" vertical="center" wrapText="1"/>
    </xf>
    <xf numFmtId="3" fontId="6" fillId="6" borderId="9" xfId="1" applyNumberFormat="1" applyFont="1" applyFill="1" applyBorder="1" applyAlignment="1" applyProtection="1">
      <alignment horizontal="left" vertical="center" wrapText="1"/>
    </xf>
    <xf numFmtId="3" fontId="6" fillId="6" borderId="20" xfId="1" applyNumberFormat="1" applyFont="1" applyFill="1" applyBorder="1" applyAlignment="1" applyProtection="1">
      <alignment horizontal="left" vertical="center" wrapText="1"/>
    </xf>
    <xf numFmtId="166" fontId="9" fillId="3" borderId="1" xfId="0" applyNumberFormat="1" applyFont="1" applyFill="1" applyBorder="1" applyAlignment="1" applyProtection="1">
      <alignment horizontal="left" vertical="center" wrapText="1"/>
    </xf>
    <xf numFmtId="0" fontId="6" fillId="2" borderId="0" xfId="0" applyNumberFormat="1" applyFont="1" applyFill="1" applyBorder="1" applyAlignment="1" applyProtection="1">
      <alignment horizontal="left" vertical="center" wrapText="1"/>
    </xf>
    <xf numFmtId="166" fontId="5" fillId="3" borderId="3" xfId="0" applyNumberFormat="1" applyFont="1" applyFill="1" applyBorder="1" applyAlignment="1" applyProtection="1">
      <alignment horizontal="left" vertical="center" wrapText="1"/>
    </xf>
    <xf numFmtId="166" fontId="5" fillId="3" borderId="4" xfId="0" applyNumberFormat="1" applyFont="1" applyFill="1" applyBorder="1" applyAlignment="1" applyProtection="1">
      <alignment horizontal="left" vertical="center" wrapText="1"/>
    </xf>
    <xf numFmtId="166" fontId="5" fillId="3" borderId="5" xfId="0" applyNumberFormat="1" applyFont="1" applyFill="1" applyBorder="1" applyAlignment="1" applyProtection="1">
      <alignment horizontal="left" vertical="center" wrapText="1"/>
    </xf>
    <xf numFmtId="166" fontId="7" fillId="5" borderId="3" xfId="0" applyNumberFormat="1" applyFont="1" applyFill="1" applyBorder="1" applyAlignment="1" applyProtection="1">
      <alignment horizontal="left" vertical="center" wrapText="1"/>
    </xf>
    <xf numFmtId="166" fontId="7" fillId="5" borderId="4" xfId="0" applyNumberFormat="1" applyFont="1" applyFill="1" applyBorder="1" applyAlignment="1" applyProtection="1">
      <alignment horizontal="left" vertical="center" wrapText="1"/>
    </xf>
    <xf numFmtId="166" fontId="7" fillId="5" borderId="5" xfId="0" applyNumberFormat="1" applyFont="1" applyFill="1" applyBorder="1" applyAlignment="1" applyProtection="1">
      <alignment horizontal="left" vertical="center" wrapText="1"/>
    </xf>
    <xf numFmtId="166" fontId="16" fillId="3" borderId="4" xfId="0" applyNumberFormat="1" applyFont="1" applyFill="1" applyBorder="1" applyAlignment="1" applyProtection="1">
      <alignment vertical="center" wrapText="1"/>
    </xf>
    <xf numFmtId="166" fontId="9" fillId="3" borderId="15" xfId="0" applyNumberFormat="1" applyFont="1" applyFill="1" applyBorder="1" applyAlignment="1" applyProtection="1">
      <alignment horizontal="left" vertical="center" wrapText="1"/>
    </xf>
    <xf numFmtId="44" fontId="6" fillId="5" borderId="10" xfId="2" applyFont="1" applyFill="1" applyBorder="1" applyAlignment="1" applyProtection="1">
      <alignment horizontal="left" vertical="center" wrapText="1"/>
    </xf>
    <xf numFmtId="44" fontId="6" fillId="5" borderId="19" xfId="2" applyFont="1" applyFill="1" applyBorder="1" applyAlignment="1" applyProtection="1">
      <alignment horizontal="left" vertical="center" wrapText="1"/>
    </xf>
    <xf numFmtId="44" fontId="6" fillId="6" borderId="8" xfId="2" applyFont="1" applyFill="1" applyBorder="1" applyAlignment="1" applyProtection="1">
      <alignment horizontal="left" vertical="center" wrapText="1"/>
    </xf>
    <xf numFmtId="44" fontId="6" fillId="6" borderId="6" xfId="2" applyFont="1" applyFill="1" applyBorder="1" applyAlignment="1" applyProtection="1">
      <alignment horizontal="left" vertical="center" wrapText="1"/>
    </xf>
    <xf numFmtId="44" fontId="6" fillId="5" borderId="9" xfId="2" applyFont="1" applyFill="1" applyBorder="1" applyAlignment="1" applyProtection="1">
      <alignment horizontal="left" vertical="center" wrapText="1"/>
    </xf>
    <xf numFmtId="44" fontId="6" fillId="5" borderId="20" xfId="2" applyFont="1" applyFill="1" applyBorder="1" applyAlignment="1" applyProtection="1">
      <alignment horizontal="left" vertical="center" wrapText="1"/>
    </xf>
  </cellXfs>
  <cellStyles count="10">
    <cellStyle name="Komma 3" xfId="5"/>
    <cellStyle name="Normal 2" xfId="7"/>
    <cellStyle name="Normal 3" xfId="8"/>
    <cellStyle name="Normal 4" xfId="9"/>
    <cellStyle name="Procent" xfId="3" builtinId="5"/>
    <cellStyle name="Standaard" xfId="0" builtinId="0"/>
    <cellStyle name="Standaard 2" xfId="6"/>
    <cellStyle name="Standaard 4" xfId="1"/>
    <cellStyle name="Standaard 4 2" xfId="4"/>
    <cellStyle name="Valuta" xfId="2" builtin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7F5F5"/>
      <color rgb="FFD0EBEC"/>
      <color rgb="FFFFFFCC"/>
      <color rgb="FFFFFF99"/>
      <color rgb="FFE7CBE5"/>
      <color rgb="FFCE97CA"/>
      <color rgb="FF5EC4FF"/>
      <color rgb="FF007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XFD83"/>
  <sheetViews>
    <sheetView showGridLines="0" tabSelected="1" zoomScaleNormal="100" workbookViewId="0">
      <selection activeCell="C3" sqref="C3"/>
    </sheetView>
  </sheetViews>
  <sheetFormatPr defaultColWidth="0" defaultRowHeight="14.25" customHeight="1" zeroHeight="1" x14ac:dyDescent="0.3"/>
  <cols>
    <col min="1" max="1" width="1" style="5" customWidth="1"/>
    <col min="2" max="2" width="2.5546875" style="26" customWidth="1"/>
    <col min="3" max="3" width="71.33203125" style="5" customWidth="1"/>
    <col min="4" max="4" width="14.109375" style="5" customWidth="1"/>
    <col min="5" max="5" width="1.109375" style="26" customWidth="1"/>
    <col min="6" max="7" width="8.88671875" style="5" hidden="1" customWidth="1"/>
    <col min="8" max="8" width="9.44140625" style="5" hidden="1" customWidth="1"/>
    <col min="9" max="16384" width="8.88671875" style="5" hidden="1"/>
  </cols>
  <sheetData>
    <row r="1" spans="1:5" s="127" customFormat="1" x14ac:dyDescent="0.3">
      <c r="A1" s="125"/>
      <c r="B1" s="125"/>
      <c r="C1" s="128"/>
      <c r="D1" s="128"/>
      <c r="E1" s="128"/>
    </row>
    <row r="2" spans="1:5" s="127" customFormat="1" ht="18.75" x14ac:dyDescent="0.3">
      <c r="A2" s="125"/>
      <c r="B2" s="181" t="s">
        <v>218</v>
      </c>
      <c r="C2" s="182"/>
      <c r="D2" s="150"/>
      <c r="E2" s="150"/>
    </row>
    <row r="3" spans="1:5" s="127" customFormat="1" ht="15" x14ac:dyDescent="0.25">
      <c r="A3" s="125"/>
      <c r="B3" s="150"/>
      <c r="C3" s="150"/>
      <c r="D3" s="150"/>
      <c r="E3" s="150"/>
    </row>
    <row r="4" spans="1:5" s="127" customFormat="1" ht="18.75" customHeight="1" x14ac:dyDescent="0.25">
      <c r="A4" s="125"/>
      <c r="B4" s="151" t="s">
        <v>219</v>
      </c>
      <c r="C4" s="150"/>
      <c r="D4" s="150"/>
      <c r="E4" s="150"/>
    </row>
    <row r="5" spans="1:5" s="127" customFormat="1" ht="30.75" customHeight="1" x14ac:dyDescent="0.25">
      <c r="A5" s="125"/>
      <c r="B5" s="152">
        <v>1</v>
      </c>
      <c r="C5" s="180" t="s">
        <v>220</v>
      </c>
      <c r="D5" s="180"/>
      <c r="E5" s="150"/>
    </row>
    <row r="6" spans="1:5" s="127" customFormat="1" ht="15" x14ac:dyDescent="0.25">
      <c r="A6" s="125"/>
      <c r="B6" s="152">
        <v>2</v>
      </c>
      <c r="C6" s="180" t="s">
        <v>233</v>
      </c>
      <c r="D6" s="180"/>
      <c r="E6" s="150"/>
    </row>
    <row r="7" spans="1:5" s="127" customFormat="1" ht="15" x14ac:dyDescent="0.25">
      <c r="A7" s="125"/>
      <c r="B7" s="152">
        <v>3</v>
      </c>
      <c r="C7" s="180" t="s">
        <v>179</v>
      </c>
      <c r="D7" s="180"/>
      <c r="E7" s="150"/>
    </row>
    <row r="8" spans="1:5" s="127" customFormat="1" ht="15" x14ac:dyDescent="0.25">
      <c r="A8" s="125"/>
      <c r="B8" s="152">
        <v>4</v>
      </c>
      <c r="C8" s="180" t="s">
        <v>180</v>
      </c>
      <c r="D8" s="180"/>
      <c r="E8" s="150"/>
    </row>
    <row r="9" spans="1:5" s="127" customFormat="1" ht="15" x14ac:dyDescent="0.25">
      <c r="A9" s="125"/>
      <c r="B9" s="152">
        <v>5</v>
      </c>
      <c r="C9" s="180" t="s">
        <v>190</v>
      </c>
      <c r="D9" s="180"/>
      <c r="E9" s="150"/>
    </row>
    <row r="10" spans="1:5" s="127" customFormat="1" ht="21" customHeight="1" x14ac:dyDescent="0.25">
      <c r="A10" s="125"/>
      <c r="B10" s="152">
        <v>6</v>
      </c>
      <c r="C10" s="180" t="s">
        <v>234</v>
      </c>
      <c r="D10" s="180"/>
      <c r="E10" s="150"/>
    </row>
    <row r="11" spans="1:5" s="127" customFormat="1" ht="44.25" customHeight="1" x14ac:dyDescent="0.25">
      <c r="A11" s="125"/>
      <c r="B11" s="152">
        <v>7</v>
      </c>
      <c r="C11" s="180" t="s">
        <v>238</v>
      </c>
      <c r="D11" s="180"/>
      <c r="E11" s="150"/>
    </row>
    <row r="12" spans="1:5" s="127" customFormat="1" ht="15" x14ac:dyDescent="0.25">
      <c r="A12" s="125"/>
      <c r="B12" s="152">
        <v>8</v>
      </c>
      <c r="C12" s="180" t="s">
        <v>181</v>
      </c>
      <c r="D12" s="180"/>
      <c r="E12" s="150"/>
    </row>
    <row r="13" spans="1:5" s="127" customFormat="1" ht="15" customHeight="1" x14ac:dyDescent="0.25">
      <c r="A13" s="125"/>
      <c r="B13" s="152">
        <v>9</v>
      </c>
      <c r="C13" s="180" t="s">
        <v>192</v>
      </c>
      <c r="D13" s="180"/>
      <c r="E13" s="150"/>
    </row>
    <row r="14" spans="1:5" s="127" customFormat="1" ht="33" customHeight="1" x14ac:dyDescent="0.25">
      <c r="A14" s="125"/>
      <c r="B14" s="152">
        <v>10</v>
      </c>
      <c r="C14" s="180" t="s">
        <v>191</v>
      </c>
      <c r="D14" s="180"/>
      <c r="E14" s="150"/>
    </row>
    <row r="15" spans="1:5" s="127" customFormat="1" ht="17.25" customHeight="1" x14ac:dyDescent="0.25">
      <c r="A15" s="125"/>
      <c r="B15" s="152">
        <v>11</v>
      </c>
      <c r="C15" s="180" t="s">
        <v>194</v>
      </c>
      <c r="D15" s="180"/>
      <c r="E15" s="150"/>
    </row>
    <row r="16" spans="1:5" s="127" customFormat="1" ht="44.25" customHeight="1" x14ac:dyDescent="0.3">
      <c r="A16" s="125"/>
      <c r="B16" s="152">
        <v>12</v>
      </c>
      <c r="C16" s="180" t="s">
        <v>221</v>
      </c>
      <c r="D16" s="180"/>
      <c r="E16" s="128"/>
    </row>
    <row r="17" spans="1:16384" s="127" customFormat="1" ht="74.25" customHeight="1" x14ac:dyDescent="0.3">
      <c r="A17" s="125"/>
      <c r="B17" s="152">
        <v>13</v>
      </c>
      <c r="C17" s="180" t="s">
        <v>222</v>
      </c>
      <c r="D17" s="180"/>
      <c r="E17" s="128"/>
    </row>
    <row r="18" spans="1:16384" s="127" customFormat="1" ht="45.75" customHeight="1" x14ac:dyDescent="0.3">
      <c r="A18" s="125"/>
      <c r="B18" s="152">
        <v>14</v>
      </c>
      <c r="C18" s="180" t="s">
        <v>223</v>
      </c>
      <c r="D18" s="180"/>
      <c r="E18" s="128"/>
    </row>
    <row r="19" spans="1:16384" s="127" customFormat="1" x14ac:dyDescent="0.3">
      <c r="A19" s="125"/>
      <c r="B19" s="125"/>
      <c r="C19" s="128"/>
      <c r="D19" s="128"/>
      <c r="E19" s="128"/>
    </row>
    <row r="20" spans="1:16384" s="127" customFormat="1" ht="10.5" customHeight="1" x14ac:dyDescent="0.3">
      <c r="A20" s="125"/>
      <c r="B20" s="125"/>
      <c r="C20" s="128"/>
      <c r="D20" s="128"/>
      <c r="E20" s="128"/>
    </row>
    <row r="21" spans="1:16384" s="127" customFormat="1" ht="15" x14ac:dyDescent="0.25">
      <c r="A21" s="125"/>
      <c r="B21" s="126"/>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6"/>
      <c r="BA21" s="126"/>
      <c r="BB21" s="126"/>
      <c r="BC21" s="126"/>
      <c r="BD21" s="126"/>
      <c r="BE21" s="126"/>
      <c r="BF21" s="126"/>
      <c r="BG21" s="126"/>
      <c r="BH21" s="126"/>
      <c r="BI21" s="126"/>
      <c r="BJ21" s="126"/>
      <c r="BK21" s="126"/>
      <c r="BL21" s="126"/>
      <c r="BM21" s="126"/>
      <c r="BN21" s="126"/>
      <c r="BO21" s="126"/>
      <c r="BP21" s="126"/>
      <c r="BQ21" s="126"/>
      <c r="BR21" s="126"/>
      <c r="BS21" s="126"/>
      <c r="BT21" s="126"/>
      <c r="BU21" s="126"/>
      <c r="BV21" s="126"/>
      <c r="BW21" s="126"/>
      <c r="BX21" s="126"/>
      <c r="BY21" s="126"/>
      <c r="BZ21" s="126"/>
      <c r="CA21" s="126"/>
      <c r="CB21" s="126"/>
      <c r="CC21" s="126"/>
      <c r="CD21" s="126"/>
      <c r="CE21" s="126"/>
      <c r="CF21" s="126"/>
      <c r="CG21" s="126"/>
      <c r="CH21" s="126"/>
      <c r="CI21" s="126"/>
      <c r="CJ21" s="126"/>
      <c r="CK21" s="126"/>
      <c r="CL21" s="126"/>
      <c r="CM21" s="126"/>
      <c r="CN21" s="126"/>
      <c r="CO21" s="126"/>
      <c r="CP21" s="126"/>
      <c r="CQ21" s="126"/>
      <c r="CR21" s="126"/>
      <c r="CS21" s="126"/>
      <c r="CT21" s="126"/>
      <c r="CU21" s="126"/>
      <c r="CV21" s="126"/>
      <c r="CW21" s="126"/>
      <c r="CX21" s="126"/>
      <c r="CY21" s="126"/>
      <c r="CZ21" s="126"/>
      <c r="DA21" s="126"/>
      <c r="DB21" s="126"/>
      <c r="DC21" s="126"/>
      <c r="DD21" s="126"/>
      <c r="DE21" s="126"/>
      <c r="DF21" s="126"/>
      <c r="DG21" s="126"/>
      <c r="DH21" s="126"/>
      <c r="DI21" s="126"/>
      <c r="DJ21" s="126"/>
      <c r="DK21" s="126"/>
      <c r="DL21" s="126"/>
      <c r="DM21" s="126"/>
      <c r="DN21" s="126"/>
      <c r="DO21" s="126"/>
      <c r="DP21" s="126"/>
      <c r="DQ21" s="126"/>
      <c r="DR21" s="126"/>
      <c r="DS21" s="126"/>
      <c r="DT21" s="126"/>
      <c r="DU21" s="126"/>
      <c r="DV21" s="126"/>
      <c r="DW21" s="126"/>
      <c r="DX21" s="126"/>
      <c r="DY21" s="126"/>
      <c r="DZ21" s="126"/>
      <c r="EA21" s="126"/>
      <c r="EB21" s="126"/>
      <c r="EC21" s="126"/>
      <c r="ED21" s="126"/>
      <c r="EE21" s="126"/>
      <c r="EF21" s="126"/>
      <c r="EG21" s="126"/>
      <c r="EH21" s="126"/>
      <c r="EI21" s="126"/>
      <c r="EJ21" s="126"/>
      <c r="EK21" s="126"/>
      <c r="EL21" s="126"/>
      <c r="EM21" s="126"/>
      <c r="EN21" s="126"/>
      <c r="EO21" s="126"/>
      <c r="EP21" s="126"/>
      <c r="EQ21" s="126"/>
      <c r="ER21" s="126"/>
      <c r="ES21" s="126"/>
      <c r="ET21" s="126"/>
      <c r="EU21" s="126"/>
      <c r="EV21" s="126"/>
      <c r="EW21" s="126"/>
      <c r="EX21" s="126"/>
      <c r="EY21" s="126"/>
      <c r="EZ21" s="126"/>
      <c r="FA21" s="126"/>
      <c r="FB21" s="126"/>
      <c r="FC21" s="126"/>
      <c r="FD21" s="126"/>
      <c r="FE21" s="126"/>
      <c r="FF21" s="126"/>
      <c r="FG21" s="126"/>
      <c r="FH21" s="126"/>
      <c r="FI21" s="126"/>
      <c r="FJ21" s="126"/>
      <c r="FK21" s="126"/>
      <c r="FL21" s="126"/>
      <c r="FM21" s="126"/>
      <c r="FN21" s="126"/>
      <c r="FO21" s="126"/>
      <c r="FP21" s="126"/>
      <c r="FQ21" s="126"/>
      <c r="FR21" s="126"/>
      <c r="FS21" s="126"/>
      <c r="FT21" s="126"/>
      <c r="FU21" s="126"/>
      <c r="FV21" s="126"/>
      <c r="FW21" s="126"/>
      <c r="FX21" s="126"/>
      <c r="FY21" s="126"/>
      <c r="FZ21" s="126"/>
      <c r="GA21" s="126"/>
      <c r="GB21" s="126"/>
      <c r="GC21" s="126"/>
      <c r="GD21" s="126"/>
      <c r="GE21" s="126"/>
      <c r="GF21" s="126"/>
      <c r="GG21" s="126"/>
      <c r="GH21" s="126"/>
      <c r="GI21" s="126"/>
      <c r="GJ21" s="126"/>
      <c r="GK21" s="126"/>
      <c r="GL21" s="126"/>
      <c r="GM21" s="126"/>
      <c r="GN21" s="126"/>
      <c r="GO21" s="126"/>
      <c r="GP21" s="126"/>
      <c r="GQ21" s="126"/>
      <c r="GR21" s="126"/>
      <c r="GS21" s="126"/>
      <c r="GT21" s="126"/>
      <c r="GU21" s="126"/>
      <c r="GV21" s="126"/>
      <c r="GW21" s="126"/>
      <c r="GX21" s="126"/>
      <c r="GY21" s="126"/>
      <c r="GZ21" s="126"/>
      <c r="HA21" s="126"/>
      <c r="HB21" s="126"/>
      <c r="HC21" s="126"/>
      <c r="HD21" s="126"/>
      <c r="HE21" s="126"/>
      <c r="HF21" s="126"/>
      <c r="HG21" s="126"/>
      <c r="HH21" s="126"/>
      <c r="HI21" s="126"/>
      <c r="HJ21" s="126"/>
      <c r="HK21" s="126"/>
      <c r="HL21" s="126"/>
      <c r="HM21" s="126"/>
      <c r="HN21" s="126"/>
      <c r="HO21" s="126"/>
      <c r="HP21" s="126"/>
      <c r="HQ21" s="126"/>
      <c r="HR21" s="126"/>
      <c r="HS21" s="126"/>
      <c r="HT21" s="126"/>
      <c r="HU21" s="126"/>
      <c r="HV21" s="126"/>
      <c r="HW21" s="126"/>
      <c r="HX21" s="126"/>
      <c r="HY21" s="126"/>
      <c r="HZ21" s="126"/>
      <c r="IA21" s="126"/>
      <c r="IB21" s="126"/>
      <c r="IC21" s="126"/>
      <c r="ID21" s="126"/>
      <c r="IE21" s="126"/>
      <c r="IF21" s="126"/>
      <c r="IG21" s="126"/>
      <c r="IH21" s="126"/>
      <c r="II21" s="126"/>
      <c r="IJ21" s="126"/>
      <c r="IK21" s="126"/>
      <c r="IL21" s="126"/>
      <c r="IM21" s="126"/>
      <c r="IN21" s="126"/>
      <c r="IO21" s="126"/>
      <c r="IP21" s="126"/>
      <c r="IQ21" s="126"/>
      <c r="IR21" s="126"/>
      <c r="IS21" s="126"/>
      <c r="IT21" s="126"/>
      <c r="IU21" s="126"/>
      <c r="IV21" s="126"/>
      <c r="IW21" s="126"/>
      <c r="IX21" s="126"/>
      <c r="IY21" s="126"/>
      <c r="IZ21" s="126"/>
      <c r="JA21" s="126"/>
      <c r="JB21" s="126"/>
      <c r="JC21" s="126"/>
      <c r="JD21" s="126"/>
      <c r="JE21" s="126"/>
      <c r="JF21" s="126"/>
      <c r="JG21" s="126"/>
      <c r="JH21" s="126"/>
      <c r="JI21" s="126"/>
      <c r="JJ21" s="126"/>
      <c r="JK21" s="126"/>
      <c r="JL21" s="126"/>
      <c r="JM21" s="126"/>
      <c r="JN21" s="126"/>
      <c r="JO21" s="126"/>
      <c r="JP21" s="126"/>
      <c r="JQ21" s="126"/>
      <c r="JR21" s="126"/>
      <c r="JS21" s="126"/>
      <c r="JT21" s="126"/>
      <c r="JU21" s="126"/>
      <c r="JV21" s="126"/>
      <c r="JW21" s="126"/>
      <c r="JX21" s="126"/>
      <c r="JY21" s="126"/>
      <c r="JZ21" s="126"/>
      <c r="KA21" s="126"/>
      <c r="KB21" s="126"/>
      <c r="KC21" s="126"/>
      <c r="KD21" s="126"/>
      <c r="KE21" s="126"/>
      <c r="KF21" s="126"/>
      <c r="KG21" s="126"/>
      <c r="KH21" s="126"/>
      <c r="KI21" s="126"/>
      <c r="KJ21" s="126"/>
      <c r="KK21" s="126"/>
      <c r="KL21" s="126"/>
      <c r="KM21" s="126"/>
      <c r="KN21" s="126"/>
      <c r="KO21" s="126"/>
      <c r="KP21" s="126"/>
      <c r="KQ21" s="126"/>
      <c r="KR21" s="126"/>
      <c r="KS21" s="126"/>
      <c r="KT21" s="126"/>
      <c r="KU21" s="126"/>
      <c r="KV21" s="126"/>
      <c r="KW21" s="126"/>
      <c r="KX21" s="126"/>
      <c r="KY21" s="126"/>
      <c r="KZ21" s="126"/>
      <c r="LA21" s="126"/>
      <c r="LB21" s="126"/>
      <c r="LC21" s="126"/>
      <c r="LD21" s="126"/>
      <c r="LE21" s="126"/>
      <c r="LF21" s="126"/>
      <c r="LG21" s="126"/>
      <c r="LH21" s="126"/>
      <c r="LI21" s="126"/>
      <c r="LJ21" s="126"/>
      <c r="LK21" s="126"/>
      <c r="LL21" s="126"/>
      <c r="LM21" s="126"/>
      <c r="LN21" s="126"/>
      <c r="LO21" s="126"/>
      <c r="LP21" s="126"/>
      <c r="LQ21" s="126"/>
      <c r="LR21" s="126"/>
      <c r="LS21" s="126"/>
      <c r="LT21" s="126"/>
      <c r="LU21" s="126"/>
      <c r="LV21" s="126"/>
      <c r="LW21" s="126"/>
      <c r="LX21" s="126"/>
      <c r="LY21" s="126"/>
      <c r="LZ21" s="126"/>
      <c r="MA21" s="126"/>
      <c r="MB21" s="126"/>
      <c r="MC21" s="126"/>
      <c r="MD21" s="126"/>
      <c r="ME21" s="126"/>
      <c r="MF21" s="126"/>
      <c r="MG21" s="126"/>
      <c r="MH21" s="126"/>
      <c r="MI21" s="126"/>
      <c r="MJ21" s="126"/>
      <c r="MK21" s="126"/>
      <c r="ML21" s="126"/>
      <c r="MM21" s="126"/>
      <c r="MN21" s="126"/>
      <c r="MO21" s="126"/>
      <c r="MP21" s="126"/>
      <c r="MQ21" s="126"/>
      <c r="MR21" s="126"/>
      <c r="MS21" s="126"/>
      <c r="MT21" s="126"/>
      <c r="MU21" s="126"/>
      <c r="MV21" s="126"/>
      <c r="MW21" s="126"/>
      <c r="MX21" s="126"/>
      <c r="MY21" s="126"/>
      <c r="MZ21" s="126"/>
      <c r="NA21" s="126"/>
      <c r="NB21" s="126"/>
      <c r="NC21" s="126"/>
      <c r="ND21" s="126"/>
      <c r="NE21" s="126"/>
      <c r="NF21" s="126"/>
      <c r="NG21" s="126"/>
      <c r="NH21" s="126"/>
      <c r="NI21" s="126"/>
      <c r="NJ21" s="126"/>
      <c r="NK21" s="126"/>
      <c r="NL21" s="126"/>
      <c r="NM21" s="126"/>
      <c r="NN21" s="126"/>
      <c r="NO21" s="126"/>
      <c r="NP21" s="126"/>
      <c r="NQ21" s="126"/>
      <c r="NR21" s="126"/>
      <c r="NS21" s="126"/>
      <c r="NT21" s="126"/>
      <c r="NU21" s="126"/>
      <c r="NV21" s="126"/>
      <c r="NW21" s="126"/>
      <c r="NX21" s="126"/>
      <c r="NY21" s="126"/>
      <c r="NZ21" s="126"/>
      <c r="OA21" s="126"/>
      <c r="OB21" s="126"/>
      <c r="OC21" s="126"/>
      <c r="OD21" s="126"/>
      <c r="OE21" s="126"/>
      <c r="OF21" s="126"/>
      <c r="OG21" s="126"/>
      <c r="OH21" s="126"/>
      <c r="OI21" s="126"/>
      <c r="OJ21" s="126"/>
      <c r="OK21" s="126"/>
      <c r="OL21" s="126"/>
      <c r="OM21" s="126"/>
      <c r="ON21" s="126"/>
      <c r="OO21" s="126"/>
      <c r="OP21" s="126"/>
      <c r="OQ21" s="126"/>
      <c r="OR21" s="126"/>
      <c r="OS21" s="126"/>
      <c r="OT21" s="126"/>
      <c r="OU21" s="126"/>
      <c r="OV21" s="126"/>
      <c r="OW21" s="126"/>
      <c r="OX21" s="126"/>
      <c r="OY21" s="126"/>
      <c r="OZ21" s="126"/>
      <c r="PA21" s="126"/>
      <c r="PB21" s="126"/>
      <c r="PC21" s="126"/>
      <c r="PD21" s="126"/>
      <c r="PE21" s="126"/>
      <c r="PF21" s="126"/>
      <c r="PG21" s="126"/>
      <c r="PH21" s="126"/>
      <c r="PI21" s="126"/>
      <c r="PJ21" s="126"/>
      <c r="PK21" s="126"/>
      <c r="PL21" s="126"/>
      <c r="PM21" s="126"/>
      <c r="PN21" s="126"/>
      <c r="PO21" s="126"/>
      <c r="PP21" s="126"/>
      <c r="PQ21" s="126"/>
      <c r="PR21" s="126"/>
      <c r="PS21" s="126"/>
      <c r="PT21" s="126"/>
      <c r="PU21" s="126"/>
      <c r="PV21" s="126"/>
      <c r="PW21" s="126"/>
      <c r="PX21" s="126"/>
      <c r="PY21" s="126"/>
      <c r="PZ21" s="126"/>
      <c r="QA21" s="126"/>
      <c r="QB21" s="126"/>
      <c r="QC21" s="126"/>
      <c r="QD21" s="126"/>
      <c r="QE21" s="126"/>
      <c r="QF21" s="126"/>
      <c r="QG21" s="126"/>
      <c r="QH21" s="126"/>
      <c r="QI21" s="126"/>
      <c r="QJ21" s="126"/>
      <c r="QK21" s="126"/>
      <c r="QL21" s="126"/>
      <c r="QM21" s="126"/>
      <c r="QN21" s="126"/>
      <c r="QO21" s="126"/>
      <c r="QP21" s="126"/>
      <c r="QQ21" s="126"/>
      <c r="QR21" s="126"/>
      <c r="QS21" s="126"/>
      <c r="QT21" s="126"/>
      <c r="QU21" s="126"/>
      <c r="QV21" s="126"/>
      <c r="QW21" s="126"/>
      <c r="QX21" s="126"/>
      <c r="QY21" s="126"/>
      <c r="QZ21" s="126"/>
      <c r="RA21" s="126"/>
      <c r="RB21" s="126"/>
      <c r="RC21" s="126"/>
      <c r="RD21" s="126"/>
      <c r="RE21" s="126"/>
      <c r="RF21" s="126"/>
      <c r="RG21" s="126"/>
      <c r="RH21" s="126"/>
      <c r="RI21" s="126"/>
      <c r="RJ21" s="126"/>
      <c r="RK21" s="126"/>
      <c r="RL21" s="126"/>
      <c r="RM21" s="126"/>
      <c r="RN21" s="126"/>
      <c r="RO21" s="126"/>
      <c r="RP21" s="126"/>
      <c r="RQ21" s="126"/>
      <c r="RR21" s="126"/>
      <c r="RS21" s="126"/>
      <c r="RT21" s="126"/>
      <c r="RU21" s="126"/>
      <c r="RV21" s="126"/>
      <c r="RW21" s="126"/>
      <c r="RX21" s="126"/>
      <c r="RY21" s="126"/>
      <c r="RZ21" s="126"/>
      <c r="SA21" s="126"/>
      <c r="SB21" s="126"/>
      <c r="SC21" s="126"/>
      <c r="SD21" s="126"/>
      <c r="SE21" s="126"/>
      <c r="SF21" s="126"/>
      <c r="SG21" s="126"/>
      <c r="SH21" s="126"/>
      <c r="SI21" s="126"/>
      <c r="SJ21" s="126"/>
      <c r="SK21" s="126"/>
      <c r="SL21" s="126"/>
      <c r="SM21" s="126"/>
      <c r="SN21" s="126"/>
      <c r="SO21" s="126"/>
      <c r="SP21" s="126"/>
      <c r="SQ21" s="126"/>
      <c r="SR21" s="126"/>
      <c r="SS21" s="126"/>
      <c r="ST21" s="126"/>
      <c r="SU21" s="126"/>
      <c r="SV21" s="126"/>
      <c r="SW21" s="126"/>
      <c r="SX21" s="126"/>
      <c r="SY21" s="126"/>
      <c r="SZ21" s="126"/>
      <c r="TA21" s="126"/>
      <c r="TB21" s="126"/>
      <c r="TC21" s="126"/>
      <c r="TD21" s="126"/>
      <c r="TE21" s="126"/>
      <c r="TF21" s="126"/>
      <c r="TG21" s="126"/>
      <c r="TH21" s="126"/>
      <c r="TI21" s="126"/>
      <c r="TJ21" s="126"/>
      <c r="TK21" s="126"/>
      <c r="TL21" s="126"/>
      <c r="TM21" s="126"/>
      <c r="TN21" s="126"/>
      <c r="TO21" s="126"/>
      <c r="TP21" s="126"/>
      <c r="TQ21" s="126"/>
      <c r="TR21" s="126"/>
      <c r="TS21" s="126"/>
      <c r="TT21" s="126"/>
      <c r="TU21" s="126"/>
      <c r="TV21" s="126"/>
      <c r="TW21" s="126"/>
      <c r="TX21" s="126"/>
      <c r="TY21" s="126"/>
      <c r="TZ21" s="126"/>
      <c r="UA21" s="126"/>
      <c r="UB21" s="126"/>
      <c r="UC21" s="126"/>
      <c r="UD21" s="126"/>
      <c r="UE21" s="126"/>
      <c r="UF21" s="126"/>
      <c r="UG21" s="126"/>
      <c r="UH21" s="126"/>
      <c r="UI21" s="126"/>
      <c r="UJ21" s="126"/>
      <c r="UK21" s="126"/>
      <c r="UL21" s="126"/>
      <c r="UM21" s="126"/>
      <c r="UN21" s="126"/>
      <c r="UO21" s="126"/>
      <c r="UP21" s="126"/>
      <c r="UQ21" s="126"/>
      <c r="UR21" s="126"/>
      <c r="US21" s="126"/>
      <c r="UT21" s="126"/>
      <c r="UU21" s="126"/>
      <c r="UV21" s="126"/>
      <c r="UW21" s="126"/>
      <c r="UX21" s="126"/>
      <c r="UY21" s="126"/>
      <c r="UZ21" s="126"/>
      <c r="VA21" s="126"/>
      <c r="VB21" s="126"/>
      <c r="VC21" s="126"/>
      <c r="VD21" s="126"/>
      <c r="VE21" s="126"/>
      <c r="VF21" s="126"/>
      <c r="VG21" s="126"/>
      <c r="VH21" s="126"/>
      <c r="VI21" s="126"/>
      <c r="VJ21" s="126"/>
      <c r="VK21" s="126"/>
      <c r="VL21" s="126"/>
      <c r="VM21" s="126"/>
      <c r="VN21" s="126"/>
      <c r="VO21" s="126"/>
      <c r="VP21" s="126"/>
      <c r="VQ21" s="126"/>
      <c r="VR21" s="126"/>
      <c r="VS21" s="126"/>
      <c r="VT21" s="126"/>
      <c r="VU21" s="126"/>
      <c r="VV21" s="126"/>
      <c r="VW21" s="126"/>
      <c r="VX21" s="126"/>
      <c r="VY21" s="126"/>
      <c r="VZ21" s="126"/>
      <c r="WA21" s="126"/>
      <c r="WB21" s="126"/>
      <c r="WC21" s="126"/>
      <c r="WD21" s="126"/>
      <c r="WE21" s="126"/>
      <c r="WF21" s="126"/>
      <c r="WG21" s="126"/>
      <c r="WH21" s="126"/>
      <c r="WI21" s="126"/>
      <c r="WJ21" s="126"/>
      <c r="WK21" s="126"/>
      <c r="WL21" s="126"/>
      <c r="WM21" s="126"/>
      <c r="WN21" s="126"/>
      <c r="WO21" s="126"/>
      <c r="WP21" s="126"/>
      <c r="WQ21" s="126"/>
      <c r="WR21" s="126"/>
      <c r="WS21" s="126"/>
      <c r="WT21" s="126"/>
      <c r="WU21" s="126"/>
      <c r="WV21" s="126"/>
      <c r="WW21" s="126"/>
      <c r="WX21" s="126"/>
      <c r="WY21" s="126"/>
      <c r="WZ21" s="126"/>
      <c r="XA21" s="126"/>
      <c r="XB21" s="126"/>
      <c r="XC21" s="126"/>
      <c r="XD21" s="126"/>
      <c r="XE21" s="126"/>
      <c r="XF21" s="126"/>
      <c r="XG21" s="126"/>
      <c r="XH21" s="126"/>
      <c r="XI21" s="126"/>
      <c r="XJ21" s="126"/>
      <c r="XK21" s="126"/>
      <c r="XL21" s="126"/>
      <c r="XM21" s="126"/>
      <c r="XN21" s="126"/>
      <c r="XO21" s="126"/>
      <c r="XP21" s="126"/>
      <c r="XQ21" s="126"/>
      <c r="XR21" s="126"/>
      <c r="XS21" s="126"/>
      <c r="XT21" s="126"/>
      <c r="XU21" s="126"/>
      <c r="XV21" s="126"/>
      <c r="XW21" s="126"/>
      <c r="XX21" s="126"/>
      <c r="XY21" s="126"/>
      <c r="XZ21" s="126"/>
      <c r="YA21" s="126"/>
      <c r="YB21" s="126"/>
      <c r="YC21" s="126"/>
      <c r="YD21" s="126"/>
      <c r="YE21" s="126"/>
      <c r="YF21" s="126"/>
      <c r="YG21" s="126"/>
      <c r="YH21" s="126"/>
      <c r="YI21" s="126"/>
      <c r="YJ21" s="126"/>
      <c r="YK21" s="126"/>
      <c r="YL21" s="126"/>
      <c r="YM21" s="126"/>
      <c r="YN21" s="126"/>
      <c r="YO21" s="126"/>
      <c r="YP21" s="126"/>
      <c r="YQ21" s="126"/>
      <c r="YR21" s="126"/>
      <c r="YS21" s="126"/>
      <c r="YT21" s="126"/>
      <c r="YU21" s="126"/>
      <c r="YV21" s="126"/>
      <c r="YW21" s="126"/>
      <c r="YX21" s="126"/>
      <c r="YY21" s="126"/>
      <c r="YZ21" s="126"/>
      <c r="ZA21" s="126"/>
      <c r="ZB21" s="126"/>
      <c r="ZC21" s="126"/>
      <c r="ZD21" s="126"/>
      <c r="ZE21" s="126"/>
      <c r="ZF21" s="126"/>
      <c r="ZG21" s="126"/>
      <c r="ZH21" s="126"/>
      <c r="ZI21" s="126"/>
      <c r="ZJ21" s="126"/>
      <c r="ZK21" s="126"/>
      <c r="ZL21" s="126"/>
      <c r="ZM21" s="126"/>
      <c r="ZN21" s="126"/>
      <c r="ZO21" s="126"/>
      <c r="ZP21" s="126"/>
      <c r="ZQ21" s="126"/>
      <c r="ZR21" s="126"/>
      <c r="ZS21" s="126"/>
      <c r="ZT21" s="126"/>
      <c r="ZU21" s="126"/>
      <c r="ZV21" s="126"/>
      <c r="ZW21" s="126"/>
      <c r="ZX21" s="126"/>
      <c r="ZY21" s="126"/>
      <c r="ZZ21" s="126"/>
      <c r="AAA21" s="126"/>
      <c r="AAB21" s="126"/>
      <c r="AAC21" s="126"/>
      <c r="AAD21" s="126"/>
      <c r="AAE21" s="126"/>
      <c r="AAF21" s="126"/>
      <c r="AAG21" s="126"/>
      <c r="AAH21" s="126"/>
      <c r="AAI21" s="126"/>
      <c r="AAJ21" s="126"/>
      <c r="AAK21" s="126"/>
      <c r="AAL21" s="126"/>
      <c r="AAM21" s="126"/>
      <c r="AAN21" s="126"/>
      <c r="AAO21" s="126"/>
      <c r="AAP21" s="126"/>
      <c r="AAQ21" s="126"/>
      <c r="AAR21" s="126"/>
      <c r="AAS21" s="126"/>
      <c r="AAT21" s="126"/>
      <c r="AAU21" s="126"/>
      <c r="AAV21" s="126"/>
      <c r="AAW21" s="126"/>
      <c r="AAX21" s="126"/>
      <c r="AAY21" s="126"/>
      <c r="AAZ21" s="126"/>
      <c r="ABA21" s="126"/>
      <c r="ABB21" s="126"/>
      <c r="ABC21" s="126"/>
      <c r="ABD21" s="126"/>
      <c r="ABE21" s="126"/>
      <c r="ABF21" s="126"/>
      <c r="ABG21" s="126"/>
      <c r="ABH21" s="126"/>
      <c r="ABI21" s="126"/>
      <c r="ABJ21" s="126"/>
      <c r="ABK21" s="126"/>
      <c r="ABL21" s="126"/>
      <c r="ABM21" s="126"/>
      <c r="ABN21" s="126"/>
      <c r="ABO21" s="126"/>
      <c r="ABP21" s="126"/>
      <c r="ABQ21" s="126"/>
      <c r="ABR21" s="126"/>
      <c r="ABS21" s="126"/>
      <c r="ABT21" s="126"/>
      <c r="ABU21" s="126"/>
      <c r="ABV21" s="126"/>
      <c r="ABW21" s="126"/>
      <c r="ABX21" s="126"/>
      <c r="ABY21" s="126"/>
      <c r="ABZ21" s="126"/>
      <c r="ACA21" s="126"/>
      <c r="ACB21" s="126"/>
      <c r="ACC21" s="126"/>
      <c r="ACD21" s="126"/>
      <c r="ACE21" s="126"/>
      <c r="ACF21" s="126"/>
      <c r="ACG21" s="126"/>
      <c r="ACH21" s="126"/>
      <c r="ACI21" s="126"/>
      <c r="ACJ21" s="126"/>
      <c r="ACK21" s="126"/>
      <c r="ACL21" s="126"/>
      <c r="ACM21" s="126"/>
      <c r="ACN21" s="126"/>
      <c r="ACO21" s="126"/>
      <c r="ACP21" s="126"/>
      <c r="ACQ21" s="126"/>
      <c r="ACR21" s="126"/>
      <c r="ACS21" s="126"/>
      <c r="ACT21" s="126"/>
      <c r="ACU21" s="126"/>
      <c r="ACV21" s="126"/>
      <c r="ACW21" s="126"/>
      <c r="ACX21" s="126"/>
      <c r="ACY21" s="126"/>
      <c r="ACZ21" s="126"/>
      <c r="ADA21" s="126"/>
      <c r="ADB21" s="126"/>
      <c r="ADC21" s="126"/>
      <c r="ADD21" s="126"/>
      <c r="ADE21" s="126"/>
      <c r="ADF21" s="126"/>
      <c r="ADG21" s="126"/>
      <c r="ADH21" s="126"/>
      <c r="ADI21" s="126"/>
      <c r="ADJ21" s="126"/>
      <c r="ADK21" s="126"/>
      <c r="ADL21" s="126"/>
      <c r="ADM21" s="126"/>
      <c r="ADN21" s="126"/>
      <c r="ADO21" s="126"/>
      <c r="ADP21" s="126"/>
      <c r="ADQ21" s="126"/>
      <c r="ADR21" s="126"/>
      <c r="ADS21" s="126"/>
      <c r="ADT21" s="126"/>
      <c r="ADU21" s="126"/>
      <c r="ADV21" s="126"/>
      <c r="ADW21" s="126"/>
      <c r="ADX21" s="126"/>
      <c r="ADY21" s="126"/>
      <c r="ADZ21" s="126"/>
      <c r="AEA21" s="126"/>
      <c r="AEB21" s="126"/>
      <c r="AEC21" s="126"/>
      <c r="AED21" s="126"/>
      <c r="AEE21" s="126"/>
      <c r="AEF21" s="126"/>
      <c r="AEG21" s="126"/>
      <c r="AEH21" s="126"/>
      <c r="AEI21" s="126"/>
      <c r="AEJ21" s="126"/>
      <c r="AEK21" s="126"/>
      <c r="AEL21" s="126"/>
      <c r="AEM21" s="126"/>
      <c r="AEN21" s="126"/>
      <c r="AEO21" s="126"/>
      <c r="AEP21" s="126"/>
      <c r="AEQ21" s="126"/>
      <c r="AER21" s="126"/>
      <c r="AES21" s="126"/>
      <c r="AET21" s="126"/>
      <c r="AEU21" s="126"/>
      <c r="AEV21" s="126"/>
      <c r="AEW21" s="126"/>
      <c r="AEX21" s="126"/>
      <c r="AEY21" s="126"/>
      <c r="AEZ21" s="126"/>
      <c r="AFA21" s="126"/>
      <c r="AFB21" s="126"/>
      <c r="AFC21" s="126"/>
      <c r="AFD21" s="126"/>
      <c r="AFE21" s="126"/>
      <c r="AFF21" s="126"/>
      <c r="AFG21" s="126"/>
      <c r="AFH21" s="126"/>
      <c r="AFI21" s="126"/>
      <c r="AFJ21" s="126"/>
      <c r="AFK21" s="126"/>
      <c r="AFL21" s="126"/>
      <c r="AFM21" s="126"/>
      <c r="AFN21" s="126"/>
      <c r="AFO21" s="126"/>
      <c r="AFP21" s="126"/>
      <c r="AFQ21" s="126"/>
      <c r="AFR21" s="126"/>
      <c r="AFS21" s="126"/>
      <c r="AFT21" s="126"/>
      <c r="AFU21" s="126"/>
      <c r="AFV21" s="126"/>
      <c r="AFW21" s="126"/>
      <c r="AFX21" s="126"/>
      <c r="AFY21" s="126"/>
      <c r="AFZ21" s="126"/>
      <c r="AGA21" s="126"/>
      <c r="AGB21" s="126"/>
      <c r="AGC21" s="126"/>
      <c r="AGD21" s="126"/>
      <c r="AGE21" s="126"/>
      <c r="AGF21" s="126"/>
      <c r="AGG21" s="126"/>
      <c r="AGH21" s="126"/>
      <c r="AGI21" s="126"/>
      <c r="AGJ21" s="126"/>
      <c r="AGK21" s="126"/>
      <c r="AGL21" s="126"/>
      <c r="AGM21" s="126"/>
      <c r="AGN21" s="126"/>
      <c r="AGO21" s="126"/>
      <c r="AGP21" s="126"/>
      <c r="AGQ21" s="126"/>
      <c r="AGR21" s="126"/>
      <c r="AGS21" s="126"/>
      <c r="AGT21" s="126"/>
      <c r="AGU21" s="126"/>
      <c r="AGV21" s="126"/>
      <c r="AGW21" s="126"/>
      <c r="AGX21" s="126"/>
      <c r="AGY21" s="126"/>
      <c r="AGZ21" s="126"/>
      <c r="AHA21" s="126"/>
      <c r="AHB21" s="126"/>
      <c r="AHC21" s="126"/>
      <c r="AHD21" s="126"/>
      <c r="AHE21" s="126"/>
      <c r="AHF21" s="126"/>
      <c r="AHG21" s="126"/>
      <c r="AHH21" s="126"/>
      <c r="AHI21" s="126"/>
      <c r="AHJ21" s="126"/>
      <c r="AHK21" s="126"/>
      <c r="AHL21" s="126"/>
      <c r="AHM21" s="126"/>
      <c r="AHN21" s="126"/>
      <c r="AHO21" s="126"/>
      <c r="AHP21" s="126"/>
      <c r="AHQ21" s="126"/>
      <c r="AHR21" s="126"/>
      <c r="AHS21" s="126"/>
      <c r="AHT21" s="126"/>
      <c r="AHU21" s="126"/>
      <c r="AHV21" s="126"/>
      <c r="AHW21" s="126"/>
      <c r="AHX21" s="126"/>
      <c r="AHY21" s="126"/>
      <c r="AHZ21" s="126"/>
      <c r="AIA21" s="126"/>
      <c r="AIB21" s="126"/>
      <c r="AIC21" s="126"/>
      <c r="AID21" s="126"/>
      <c r="AIE21" s="126"/>
      <c r="AIF21" s="126"/>
      <c r="AIG21" s="126"/>
      <c r="AIH21" s="126"/>
      <c r="AII21" s="126"/>
      <c r="AIJ21" s="126"/>
      <c r="AIK21" s="126"/>
      <c r="AIL21" s="126"/>
      <c r="AIM21" s="126"/>
      <c r="AIN21" s="126"/>
      <c r="AIO21" s="126"/>
      <c r="AIP21" s="126"/>
      <c r="AIQ21" s="126"/>
      <c r="AIR21" s="126"/>
      <c r="AIS21" s="126"/>
      <c r="AIT21" s="126"/>
      <c r="AIU21" s="126"/>
      <c r="AIV21" s="126"/>
      <c r="AIW21" s="126"/>
      <c r="AIX21" s="126"/>
      <c r="AIY21" s="126"/>
      <c r="AIZ21" s="126"/>
      <c r="AJA21" s="126"/>
      <c r="AJB21" s="126"/>
      <c r="AJC21" s="126"/>
      <c r="AJD21" s="126"/>
      <c r="AJE21" s="126"/>
      <c r="AJF21" s="126"/>
      <c r="AJG21" s="126"/>
      <c r="AJH21" s="126"/>
      <c r="AJI21" s="126"/>
      <c r="AJJ21" s="126"/>
      <c r="AJK21" s="126"/>
      <c r="AJL21" s="126"/>
      <c r="AJM21" s="126"/>
      <c r="AJN21" s="126"/>
      <c r="AJO21" s="126"/>
      <c r="AJP21" s="126"/>
      <c r="AJQ21" s="126"/>
      <c r="AJR21" s="126"/>
      <c r="AJS21" s="126"/>
      <c r="AJT21" s="126"/>
      <c r="AJU21" s="126"/>
      <c r="AJV21" s="126"/>
      <c r="AJW21" s="126"/>
      <c r="AJX21" s="126"/>
      <c r="AJY21" s="126"/>
      <c r="AJZ21" s="126"/>
      <c r="AKA21" s="126"/>
      <c r="AKB21" s="126"/>
      <c r="AKC21" s="126"/>
      <c r="AKD21" s="126"/>
      <c r="AKE21" s="126"/>
      <c r="AKF21" s="126"/>
      <c r="AKG21" s="126"/>
      <c r="AKH21" s="126"/>
      <c r="AKI21" s="126"/>
      <c r="AKJ21" s="126"/>
      <c r="AKK21" s="126"/>
      <c r="AKL21" s="126"/>
      <c r="AKM21" s="126"/>
      <c r="AKN21" s="126"/>
      <c r="AKO21" s="126"/>
      <c r="AKP21" s="126"/>
      <c r="AKQ21" s="126"/>
      <c r="AKR21" s="126"/>
      <c r="AKS21" s="126"/>
      <c r="AKT21" s="126"/>
      <c r="AKU21" s="126"/>
      <c r="AKV21" s="126"/>
      <c r="AKW21" s="126"/>
      <c r="AKX21" s="126"/>
      <c r="AKY21" s="126"/>
      <c r="AKZ21" s="126"/>
      <c r="ALA21" s="126"/>
      <c r="ALB21" s="126"/>
      <c r="ALC21" s="126"/>
      <c r="ALD21" s="126"/>
      <c r="ALE21" s="126"/>
      <c r="ALF21" s="126"/>
      <c r="ALG21" s="126"/>
      <c r="ALH21" s="126"/>
      <c r="ALI21" s="126"/>
      <c r="ALJ21" s="126"/>
      <c r="ALK21" s="126"/>
      <c r="ALL21" s="126"/>
      <c r="ALM21" s="126"/>
      <c r="ALN21" s="126"/>
      <c r="ALO21" s="126"/>
      <c r="ALP21" s="126"/>
      <c r="ALQ21" s="126"/>
      <c r="ALR21" s="126"/>
      <c r="ALS21" s="126"/>
      <c r="ALT21" s="126"/>
      <c r="ALU21" s="126"/>
      <c r="ALV21" s="126"/>
      <c r="ALW21" s="126"/>
      <c r="ALX21" s="126"/>
      <c r="ALY21" s="126"/>
      <c r="ALZ21" s="126"/>
      <c r="AMA21" s="126"/>
      <c r="AMB21" s="126"/>
      <c r="AMC21" s="126"/>
      <c r="AMD21" s="126"/>
      <c r="AME21" s="126"/>
      <c r="AMF21" s="126"/>
      <c r="AMG21" s="126"/>
      <c r="AMH21" s="126"/>
      <c r="AMI21" s="126"/>
      <c r="AMJ21" s="126"/>
      <c r="AMK21" s="126"/>
      <c r="AML21" s="126"/>
      <c r="AMM21" s="126"/>
      <c r="AMN21" s="126"/>
      <c r="AMO21" s="126"/>
      <c r="AMP21" s="126"/>
      <c r="AMQ21" s="126"/>
      <c r="AMR21" s="126"/>
      <c r="AMS21" s="126"/>
      <c r="AMT21" s="126"/>
      <c r="AMU21" s="126"/>
      <c r="AMV21" s="126"/>
      <c r="AMW21" s="126"/>
      <c r="AMX21" s="126"/>
      <c r="AMY21" s="126"/>
      <c r="AMZ21" s="126"/>
      <c r="ANA21" s="126"/>
      <c r="ANB21" s="126"/>
      <c r="ANC21" s="126"/>
      <c r="AND21" s="126"/>
      <c r="ANE21" s="126"/>
      <c r="ANF21" s="126"/>
      <c r="ANG21" s="126"/>
      <c r="ANH21" s="126"/>
      <c r="ANI21" s="126"/>
      <c r="ANJ21" s="126"/>
      <c r="ANK21" s="126"/>
      <c r="ANL21" s="126"/>
      <c r="ANM21" s="126"/>
      <c r="ANN21" s="126"/>
      <c r="ANO21" s="126"/>
      <c r="ANP21" s="126"/>
      <c r="ANQ21" s="126"/>
      <c r="ANR21" s="126"/>
      <c r="ANS21" s="126"/>
      <c r="ANT21" s="126"/>
      <c r="ANU21" s="126"/>
      <c r="ANV21" s="126"/>
      <c r="ANW21" s="126"/>
      <c r="ANX21" s="126"/>
      <c r="ANY21" s="126"/>
      <c r="ANZ21" s="126"/>
      <c r="AOA21" s="126"/>
      <c r="AOB21" s="126"/>
      <c r="AOC21" s="126"/>
      <c r="AOD21" s="126"/>
      <c r="AOE21" s="126"/>
      <c r="AOF21" s="126"/>
      <c r="AOG21" s="126"/>
      <c r="AOH21" s="126"/>
      <c r="AOI21" s="126"/>
      <c r="AOJ21" s="126"/>
      <c r="AOK21" s="126"/>
      <c r="AOL21" s="126"/>
      <c r="AOM21" s="126"/>
      <c r="AON21" s="126"/>
      <c r="AOO21" s="126"/>
      <c r="AOP21" s="126"/>
      <c r="AOQ21" s="126"/>
      <c r="AOR21" s="126"/>
      <c r="AOS21" s="126"/>
      <c r="AOT21" s="126"/>
      <c r="AOU21" s="126"/>
      <c r="AOV21" s="126"/>
      <c r="AOW21" s="126"/>
      <c r="AOX21" s="126"/>
      <c r="AOY21" s="126"/>
      <c r="AOZ21" s="126"/>
      <c r="APA21" s="126"/>
      <c r="APB21" s="126"/>
      <c r="APC21" s="126"/>
      <c r="APD21" s="126"/>
      <c r="APE21" s="126"/>
      <c r="APF21" s="126"/>
      <c r="APG21" s="126"/>
      <c r="APH21" s="126"/>
      <c r="API21" s="126"/>
      <c r="APJ21" s="126"/>
      <c r="APK21" s="126"/>
      <c r="APL21" s="126"/>
      <c r="APM21" s="126"/>
      <c r="APN21" s="126"/>
      <c r="APO21" s="126"/>
      <c r="APP21" s="126"/>
      <c r="APQ21" s="126"/>
      <c r="APR21" s="126"/>
      <c r="APS21" s="126"/>
      <c r="APT21" s="126"/>
      <c r="APU21" s="126"/>
      <c r="APV21" s="126"/>
      <c r="APW21" s="126"/>
      <c r="APX21" s="126"/>
      <c r="APY21" s="126"/>
      <c r="APZ21" s="126"/>
      <c r="AQA21" s="126"/>
      <c r="AQB21" s="126"/>
      <c r="AQC21" s="126"/>
      <c r="AQD21" s="126"/>
      <c r="AQE21" s="126"/>
      <c r="AQF21" s="126"/>
      <c r="AQG21" s="126"/>
      <c r="AQH21" s="126"/>
      <c r="AQI21" s="126"/>
      <c r="AQJ21" s="126"/>
      <c r="AQK21" s="126"/>
      <c r="AQL21" s="126"/>
      <c r="AQM21" s="126"/>
      <c r="AQN21" s="126"/>
      <c r="AQO21" s="126"/>
      <c r="AQP21" s="126"/>
      <c r="AQQ21" s="126"/>
      <c r="AQR21" s="126"/>
      <c r="AQS21" s="126"/>
      <c r="AQT21" s="126"/>
      <c r="AQU21" s="126"/>
      <c r="AQV21" s="126"/>
      <c r="AQW21" s="126"/>
      <c r="AQX21" s="126"/>
      <c r="AQY21" s="126"/>
      <c r="AQZ21" s="126"/>
      <c r="ARA21" s="126"/>
      <c r="ARB21" s="126"/>
      <c r="ARC21" s="126"/>
      <c r="ARD21" s="126"/>
      <c r="ARE21" s="126"/>
      <c r="ARF21" s="126"/>
      <c r="ARG21" s="126"/>
      <c r="ARH21" s="126"/>
      <c r="ARI21" s="126"/>
      <c r="ARJ21" s="126"/>
      <c r="ARK21" s="126"/>
      <c r="ARL21" s="126"/>
      <c r="ARM21" s="126"/>
      <c r="ARN21" s="126"/>
      <c r="ARO21" s="126"/>
      <c r="ARP21" s="126"/>
      <c r="ARQ21" s="126"/>
      <c r="ARR21" s="126"/>
      <c r="ARS21" s="126"/>
      <c r="ART21" s="126"/>
      <c r="ARU21" s="126"/>
      <c r="ARV21" s="126"/>
      <c r="ARW21" s="126"/>
      <c r="ARX21" s="126"/>
      <c r="ARY21" s="126"/>
      <c r="ARZ21" s="126"/>
      <c r="ASA21" s="126"/>
      <c r="ASB21" s="126"/>
      <c r="ASC21" s="126"/>
      <c r="ASD21" s="126"/>
      <c r="ASE21" s="126"/>
      <c r="ASF21" s="126"/>
      <c r="ASG21" s="126"/>
      <c r="ASH21" s="126"/>
      <c r="ASI21" s="126"/>
      <c r="ASJ21" s="126"/>
      <c r="ASK21" s="126"/>
      <c r="ASL21" s="126"/>
      <c r="ASM21" s="126"/>
      <c r="ASN21" s="126"/>
      <c r="ASO21" s="126"/>
      <c r="ASP21" s="126"/>
      <c r="ASQ21" s="126"/>
      <c r="ASR21" s="126"/>
      <c r="ASS21" s="126"/>
      <c r="AST21" s="126"/>
      <c r="ASU21" s="126"/>
      <c r="ASV21" s="126"/>
      <c r="ASW21" s="126"/>
      <c r="ASX21" s="126"/>
      <c r="ASY21" s="126"/>
      <c r="ASZ21" s="126"/>
      <c r="ATA21" s="126"/>
      <c r="ATB21" s="126"/>
      <c r="ATC21" s="126"/>
      <c r="ATD21" s="126"/>
      <c r="ATE21" s="126"/>
      <c r="ATF21" s="126"/>
      <c r="ATG21" s="126"/>
      <c r="ATH21" s="126"/>
      <c r="ATI21" s="126"/>
      <c r="ATJ21" s="126"/>
      <c r="ATK21" s="126"/>
      <c r="ATL21" s="126"/>
      <c r="ATM21" s="126"/>
      <c r="ATN21" s="126"/>
      <c r="ATO21" s="126"/>
      <c r="ATP21" s="126"/>
      <c r="ATQ21" s="126"/>
      <c r="ATR21" s="126"/>
      <c r="ATS21" s="126"/>
      <c r="ATT21" s="126"/>
      <c r="ATU21" s="126"/>
      <c r="ATV21" s="126"/>
      <c r="ATW21" s="126"/>
      <c r="ATX21" s="126"/>
      <c r="ATY21" s="126"/>
      <c r="ATZ21" s="126"/>
      <c r="AUA21" s="126"/>
      <c r="AUB21" s="126"/>
      <c r="AUC21" s="126"/>
      <c r="AUD21" s="126"/>
      <c r="AUE21" s="126"/>
      <c r="AUF21" s="126"/>
      <c r="AUG21" s="126"/>
      <c r="AUH21" s="126"/>
      <c r="AUI21" s="126"/>
      <c r="AUJ21" s="126"/>
      <c r="AUK21" s="126"/>
      <c r="AUL21" s="126"/>
      <c r="AUM21" s="126"/>
      <c r="AUN21" s="126"/>
      <c r="AUO21" s="126"/>
      <c r="AUP21" s="126"/>
      <c r="AUQ21" s="126"/>
      <c r="AUR21" s="126"/>
      <c r="AUS21" s="126"/>
      <c r="AUT21" s="126"/>
      <c r="AUU21" s="126"/>
      <c r="AUV21" s="126"/>
      <c r="AUW21" s="126"/>
      <c r="AUX21" s="126"/>
      <c r="AUY21" s="126"/>
      <c r="AUZ21" s="126"/>
      <c r="AVA21" s="126"/>
      <c r="AVB21" s="126"/>
      <c r="AVC21" s="126"/>
      <c r="AVD21" s="126"/>
      <c r="AVE21" s="126"/>
      <c r="AVF21" s="126"/>
      <c r="AVG21" s="126"/>
      <c r="AVH21" s="126"/>
      <c r="AVI21" s="126"/>
      <c r="AVJ21" s="126"/>
      <c r="AVK21" s="126"/>
      <c r="AVL21" s="126"/>
      <c r="AVM21" s="126"/>
      <c r="AVN21" s="126"/>
      <c r="AVO21" s="126"/>
      <c r="AVP21" s="126"/>
      <c r="AVQ21" s="126"/>
      <c r="AVR21" s="126"/>
      <c r="AVS21" s="126"/>
      <c r="AVT21" s="126"/>
      <c r="AVU21" s="126"/>
      <c r="AVV21" s="126"/>
      <c r="AVW21" s="126"/>
      <c r="AVX21" s="126"/>
      <c r="AVY21" s="126"/>
      <c r="AVZ21" s="126"/>
      <c r="AWA21" s="126"/>
      <c r="AWB21" s="126"/>
      <c r="AWC21" s="126"/>
      <c r="AWD21" s="126"/>
      <c r="AWE21" s="126"/>
      <c r="AWF21" s="126"/>
      <c r="AWG21" s="126"/>
      <c r="AWH21" s="126"/>
      <c r="AWI21" s="126"/>
      <c r="AWJ21" s="126"/>
      <c r="AWK21" s="126"/>
      <c r="AWL21" s="126"/>
      <c r="AWM21" s="126"/>
      <c r="AWN21" s="126"/>
      <c r="AWO21" s="126"/>
      <c r="AWP21" s="126"/>
      <c r="AWQ21" s="126"/>
      <c r="AWR21" s="126"/>
      <c r="AWS21" s="126"/>
      <c r="AWT21" s="126"/>
      <c r="AWU21" s="126"/>
      <c r="AWV21" s="126"/>
      <c r="AWW21" s="126"/>
      <c r="AWX21" s="126"/>
      <c r="AWY21" s="126"/>
      <c r="AWZ21" s="126"/>
      <c r="AXA21" s="126"/>
      <c r="AXB21" s="126"/>
      <c r="AXC21" s="126"/>
      <c r="AXD21" s="126"/>
      <c r="AXE21" s="126"/>
      <c r="AXF21" s="126"/>
      <c r="AXG21" s="126"/>
      <c r="AXH21" s="126"/>
      <c r="AXI21" s="126"/>
      <c r="AXJ21" s="126"/>
      <c r="AXK21" s="126"/>
      <c r="AXL21" s="126"/>
      <c r="AXM21" s="126"/>
      <c r="AXN21" s="126"/>
      <c r="AXO21" s="126"/>
      <c r="AXP21" s="126"/>
      <c r="AXQ21" s="126"/>
      <c r="AXR21" s="126"/>
      <c r="AXS21" s="126"/>
      <c r="AXT21" s="126"/>
      <c r="AXU21" s="126"/>
      <c r="AXV21" s="126"/>
      <c r="AXW21" s="126"/>
      <c r="AXX21" s="126"/>
      <c r="AXY21" s="126"/>
      <c r="AXZ21" s="126"/>
      <c r="AYA21" s="126"/>
      <c r="AYB21" s="126"/>
      <c r="AYC21" s="126"/>
      <c r="AYD21" s="126"/>
      <c r="AYE21" s="126"/>
      <c r="AYF21" s="126"/>
      <c r="AYG21" s="126"/>
      <c r="AYH21" s="126"/>
      <c r="AYI21" s="126"/>
      <c r="AYJ21" s="126"/>
      <c r="AYK21" s="126"/>
      <c r="AYL21" s="126"/>
      <c r="AYM21" s="126"/>
      <c r="AYN21" s="126"/>
      <c r="AYO21" s="126"/>
      <c r="AYP21" s="126"/>
      <c r="AYQ21" s="126"/>
      <c r="AYR21" s="126"/>
      <c r="AYS21" s="126"/>
      <c r="AYT21" s="126"/>
      <c r="AYU21" s="126"/>
      <c r="AYV21" s="126"/>
      <c r="AYW21" s="126"/>
      <c r="AYX21" s="126"/>
      <c r="AYY21" s="126"/>
      <c r="AYZ21" s="126"/>
      <c r="AZA21" s="126"/>
      <c r="AZB21" s="126"/>
      <c r="AZC21" s="126"/>
      <c r="AZD21" s="126"/>
      <c r="AZE21" s="126"/>
      <c r="AZF21" s="126"/>
      <c r="AZG21" s="126"/>
      <c r="AZH21" s="126"/>
      <c r="AZI21" s="126"/>
      <c r="AZJ21" s="126"/>
      <c r="AZK21" s="126"/>
      <c r="AZL21" s="126"/>
      <c r="AZM21" s="126"/>
      <c r="AZN21" s="126"/>
      <c r="AZO21" s="126"/>
      <c r="AZP21" s="126"/>
      <c r="AZQ21" s="126"/>
      <c r="AZR21" s="126"/>
      <c r="AZS21" s="126"/>
      <c r="AZT21" s="126"/>
      <c r="AZU21" s="126"/>
      <c r="AZV21" s="126"/>
      <c r="AZW21" s="126"/>
      <c r="AZX21" s="126"/>
      <c r="AZY21" s="126"/>
      <c r="AZZ21" s="126"/>
      <c r="BAA21" s="126"/>
      <c r="BAB21" s="126"/>
      <c r="BAC21" s="126"/>
      <c r="BAD21" s="126"/>
      <c r="BAE21" s="126"/>
      <c r="BAF21" s="126"/>
      <c r="BAG21" s="126"/>
      <c r="BAH21" s="126"/>
      <c r="BAI21" s="126"/>
      <c r="BAJ21" s="126"/>
      <c r="BAK21" s="126"/>
      <c r="BAL21" s="126"/>
      <c r="BAM21" s="126"/>
      <c r="BAN21" s="126"/>
      <c r="BAO21" s="126"/>
      <c r="BAP21" s="126"/>
      <c r="BAQ21" s="126"/>
      <c r="BAR21" s="126"/>
      <c r="BAS21" s="126"/>
      <c r="BAT21" s="126"/>
      <c r="BAU21" s="126"/>
      <c r="BAV21" s="126"/>
      <c r="BAW21" s="126"/>
      <c r="BAX21" s="126"/>
      <c r="BAY21" s="126"/>
      <c r="BAZ21" s="126"/>
      <c r="BBA21" s="126"/>
      <c r="BBB21" s="126"/>
      <c r="BBC21" s="126"/>
      <c r="BBD21" s="126"/>
      <c r="BBE21" s="126"/>
      <c r="BBF21" s="126"/>
      <c r="BBG21" s="126"/>
      <c r="BBH21" s="126"/>
      <c r="BBI21" s="126"/>
      <c r="BBJ21" s="126"/>
      <c r="BBK21" s="126"/>
      <c r="BBL21" s="126"/>
      <c r="BBM21" s="126"/>
      <c r="BBN21" s="126"/>
      <c r="BBO21" s="126"/>
      <c r="BBP21" s="126"/>
      <c r="BBQ21" s="126"/>
      <c r="BBR21" s="126"/>
      <c r="BBS21" s="126"/>
      <c r="BBT21" s="126"/>
      <c r="BBU21" s="126"/>
      <c r="BBV21" s="126"/>
      <c r="BBW21" s="126"/>
      <c r="BBX21" s="126"/>
      <c r="BBY21" s="126"/>
      <c r="BBZ21" s="126"/>
      <c r="BCA21" s="126"/>
      <c r="BCB21" s="126"/>
      <c r="BCC21" s="126"/>
      <c r="BCD21" s="126"/>
      <c r="BCE21" s="126"/>
      <c r="BCF21" s="126"/>
      <c r="BCG21" s="126"/>
      <c r="BCH21" s="126"/>
      <c r="BCI21" s="126"/>
      <c r="BCJ21" s="126"/>
      <c r="BCK21" s="126"/>
      <c r="BCL21" s="126"/>
      <c r="BCM21" s="126"/>
      <c r="BCN21" s="126"/>
      <c r="BCO21" s="126"/>
      <c r="BCP21" s="126"/>
      <c r="BCQ21" s="126"/>
      <c r="BCR21" s="126"/>
      <c r="BCS21" s="126"/>
      <c r="BCT21" s="126"/>
      <c r="BCU21" s="126"/>
      <c r="BCV21" s="126"/>
      <c r="BCW21" s="126"/>
      <c r="BCX21" s="126"/>
      <c r="BCY21" s="126"/>
      <c r="BCZ21" s="126"/>
      <c r="BDA21" s="126"/>
      <c r="BDB21" s="126"/>
      <c r="BDC21" s="126"/>
      <c r="BDD21" s="126"/>
      <c r="BDE21" s="126"/>
      <c r="BDF21" s="126"/>
      <c r="BDG21" s="126"/>
      <c r="BDH21" s="126"/>
      <c r="BDI21" s="126"/>
      <c r="BDJ21" s="126"/>
      <c r="BDK21" s="126"/>
      <c r="BDL21" s="126"/>
      <c r="BDM21" s="126"/>
      <c r="BDN21" s="126"/>
      <c r="BDO21" s="126"/>
      <c r="BDP21" s="126"/>
      <c r="BDQ21" s="126"/>
      <c r="BDR21" s="126"/>
      <c r="BDS21" s="126"/>
      <c r="BDT21" s="126"/>
      <c r="BDU21" s="126"/>
      <c r="BDV21" s="126"/>
      <c r="BDW21" s="126"/>
      <c r="BDX21" s="126"/>
      <c r="BDY21" s="126"/>
      <c r="BDZ21" s="126"/>
      <c r="BEA21" s="126"/>
      <c r="BEB21" s="126"/>
      <c r="BEC21" s="126"/>
      <c r="BED21" s="126"/>
      <c r="BEE21" s="126"/>
      <c r="BEF21" s="126"/>
      <c r="BEG21" s="126"/>
      <c r="BEH21" s="126"/>
      <c r="BEI21" s="126"/>
      <c r="BEJ21" s="126"/>
      <c r="BEK21" s="126"/>
      <c r="BEL21" s="126"/>
      <c r="BEM21" s="126"/>
      <c r="BEN21" s="126"/>
      <c r="BEO21" s="126"/>
      <c r="BEP21" s="126"/>
      <c r="BEQ21" s="126"/>
      <c r="BER21" s="126"/>
      <c r="BES21" s="126"/>
      <c r="BET21" s="126"/>
      <c r="BEU21" s="126"/>
      <c r="BEV21" s="126"/>
      <c r="BEW21" s="126"/>
      <c r="BEX21" s="126"/>
      <c r="BEY21" s="126"/>
      <c r="BEZ21" s="126"/>
      <c r="BFA21" s="126"/>
      <c r="BFB21" s="126"/>
      <c r="BFC21" s="126"/>
      <c r="BFD21" s="126"/>
      <c r="BFE21" s="126"/>
      <c r="BFF21" s="126"/>
      <c r="BFG21" s="126"/>
      <c r="BFH21" s="126"/>
      <c r="BFI21" s="126"/>
      <c r="BFJ21" s="126"/>
      <c r="BFK21" s="126"/>
      <c r="BFL21" s="126"/>
      <c r="BFM21" s="126"/>
      <c r="BFN21" s="126"/>
      <c r="BFO21" s="126"/>
      <c r="BFP21" s="126"/>
      <c r="BFQ21" s="126"/>
      <c r="BFR21" s="126"/>
      <c r="BFS21" s="126"/>
      <c r="BFT21" s="126"/>
      <c r="BFU21" s="126"/>
      <c r="BFV21" s="126"/>
      <c r="BFW21" s="126"/>
      <c r="BFX21" s="126"/>
      <c r="BFY21" s="126"/>
      <c r="BFZ21" s="126"/>
      <c r="BGA21" s="126"/>
      <c r="BGB21" s="126"/>
      <c r="BGC21" s="126"/>
      <c r="BGD21" s="126"/>
      <c r="BGE21" s="126"/>
      <c r="BGF21" s="126"/>
      <c r="BGG21" s="126"/>
      <c r="BGH21" s="126"/>
      <c r="BGI21" s="126"/>
      <c r="BGJ21" s="126"/>
      <c r="BGK21" s="126"/>
      <c r="BGL21" s="126"/>
      <c r="BGM21" s="126"/>
      <c r="BGN21" s="126"/>
      <c r="BGO21" s="126"/>
      <c r="BGP21" s="126"/>
      <c r="BGQ21" s="126"/>
      <c r="BGR21" s="126"/>
      <c r="BGS21" s="126"/>
      <c r="BGT21" s="126"/>
      <c r="BGU21" s="126"/>
      <c r="BGV21" s="126"/>
      <c r="BGW21" s="126"/>
      <c r="BGX21" s="126"/>
      <c r="BGY21" s="126"/>
      <c r="BGZ21" s="126"/>
      <c r="BHA21" s="126"/>
      <c r="BHB21" s="126"/>
      <c r="BHC21" s="126"/>
      <c r="BHD21" s="126"/>
      <c r="BHE21" s="126"/>
      <c r="BHF21" s="126"/>
      <c r="BHG21" s="126"/>
      <c r="BHH21" s="126"/>
      <c r="BHI21" s="126"/>
      <c r="BHJ21" s="126"/>
      <c r="BHK21" s="126"/>
      <c r="BHL21" s="126"/>
      <c r="BHM21" s="126"/>
      <c r="BHN21" s="126"/>
      <c r="BHO21" s="126"/>
      <c r="BHP21" s="126"/>
      <c r="BHQ21" s="126"/>
      <c r="BHR21" s="126"/>
      <c r="BHS21" s="126"/>
      <c r="BHT21" s="126"/>
      <c r="BHU21" s="126"/>
      <c r="BHV21" s="126"/>
      <c r="BHW21" s="126"/>
      <c r="BHX21" s="126"/>
      <c r="BHY21" s="126"/>
      <c r="BHZ21" s="126"/>
      <c r="BIA21" s="126"/>
      <c r="BIB21" s="126"/>
      <c r="BIC21" s="126"/>
      <c r="BID21" s="126"/>
      <c r="BIE21" s="126"/>
      <c r="BIF21" s="126"/>
      <c r="BIG21" s="126"/>
      <c r="BIH21" s="126"/>
      <c r="BII21" s="126"/>
      <c r="BIJ21" s="126"/>
      <c r="BIK21" s="126"/>
      <c r="BIL21" s="126"/>
      <c r="BIM21" s="126"/>
      <c r="BIN21" s="126"/>
      <c r="BIO21" s="126"/>
      <c r="BIP21" s="126"/>
      <c r="BIQ21" s="126"/>
      <c r="BIR21" s="126"/>
      <c r="BIS21" s="126"/>
      <c r="BIT21" s="126"/>
      <c r="BIU21" s="126"/>
      <c r="BIV21" s="126"/>
      <c r="BIW21" s="126"/>
      <c r="BIX21" s="126"/>
      <c r="BIY21" s="126"/>
      <c r="BIZ21" s="126"/>
      <c r="BJA21" s="126"/>
      <c r="BJB21" s="126"/>
      <c r="BJC21" s="126"/>
      <c r="BJD21" s="126"/>
      <c r="BJE21" s="126"/>
      <c r="BJF21" s="126"/>
      <c r="BJG21" s="126"/>
      <c r="BJH21" s="126"/>
      <c r="BJI21" s="126"/>
      <c r="BJJ21" s="126"/>
      <c r="BJK21" s="126"/>
      <c r="BJL21" s="126"/>
      <c r="BJM21" s="126"/>
      <c r="BJN21" s="126"/>
      <c r="BJO21" s="126"/>
      <c r="BJP21" s="126"/>
      <c r="BJQ21" s="126"/>
      <c r="BJR21" s="126"/>
      <c r="BJS21" s="126"/>
      <c r="BJT21" s="126"/>
      <c r="BJU21" s="126"/>
      <c r="BJV21" s="126"/>
      <c r="BJW21" s="126"/>
      <c r="BJX21" s="126"/>
      <c r="BJY21" s="126"/>
      <c r="BJZ21" s="126"/>
      <c r="BKA21" s="126"/>
      <c r="BKB21" s="126"/>
      <c r="BKC21" s="126"/>
      <c r="BKD21" s="126"/>
      <c r="BKE21" s="126"/>
      <c r="BKF21" s="126"/>
      <c r="BKG21" s="126"/>
      <c r="BKH21" s="126"/>
      <c r="BKI21" s="126"/>
      <c r="BKJ21" s="126"/>
      <c r="BKK21" s="126"/>
      <c r="BKL21" s="126"/>
      <c r="BKM21" s="126"/>
      <c r="BKN21" s="126"/>
      <c r="BKO21" s="126"/>
      <c r="BKP21" s="126"/>
      <c r="BKQ21" s="126"/>
      <c r="BKR21" s="126"/>
      <c r="BKS21" s="126"/>
      <c r="BKT21" s="126"/>
      <c r="BKU21" s="126"/>
      <c r="BKV21" s="126"/>
      <c r="BKW21" s="126"/>
      <c r="BKX21" s="126"/>
      <c r="BKY21" s="126"/>
      <c r="BKZ21" s="126"/>
      <c r="BLA21" s="126"/>
      <c r="BLB21" s="126"/>
      <c r="BLC21" s="126"/>
      <c r="BLD21" s="126"/>
      <c r="BLE21" s="126"/>
      <c r="BLF21" s="126"/>
      <c r="BLG21" s="126"/>
      <c r="BLH21" s="126"/>
      <c r="BLI21" s="126"/>
      <c r="BLJ21" s="126"/>
      <c r="BLK21" s="126"/>
      <c r="BLL21" s="126"/>
      <c r="BLM21" s="126"/>
      <c r="BLN21" s="126"/>
      <c r="BLO21" s="126"/>
      <c r="BLP21" s="126"/>
      <c r="BLQ21" s="126"/>
      <c r="BLR21" s="126"/>
      <c r="BLS21" s="126"/>
      <c r="BLT21" s="126"/>
      <c r="BLU21" s="126"/>
      <c r="BLV21" s="126"/>
      <c r="BLW21" s="126"/>
      <c r="BLX21" s="126"/>
      <c r="BLY21" s="126"/>
      <c r="BLZ21" s="126"/>
      <c r="BMA21" s="126"/>
      <c r="BMB21" s="126"/>
      <c r="BMC21" s="126"/>
      <c r="BMD21" s="126"/>
      <c r="BME21" s="126"/>
      <c r="BMF21" s="126"/>
      <c r="BMG21" s="126"/>
      <c r="BMH21" s="126"/>
      <c r="BMI21" s="126"/>
      <c r="BMJ21" s="126"/>
      <c r="BMK21" s="126"/>
      <c r="BML21" s="126"/>
      <c r="BMM21" s="126"/>
      <c r="BMN21" s="126"/>
      <c r="BMO21" s="126"/>
      <c r="BMP21" s="126"/>
      <c r="BMQ21" s="126"/>
      <c r="BMR21" s="126"/>
      <c r="BMS21" s="126"/>
      <c r="BMT21" s="126"/>
      <c r="BMU21" s="126"/>
      <c r="BMV21" s="126"/>
      <c r="BMW21" s="126"/>
      <c r="BMX21" s="126"/>
      <c r="BMY21" s="126"/>
      <c r="BMZ21" s="126"/>
      <c r="BNA21" s="126"/>
      <c r="BNB21" s="126"/>
      <c r="BNC21" s="126"/>
      <c r="BND21" s="126"/>
      <c r="BNE21" s="126"/>
      <c r="BNF21" s="126"/>
      <c r="BNG21" s="126"/>
      <c r="BNH21" s="126"/>
      <c r="BNI21" s="126"/>
      <c r="BNJ21" s="126"/>
      <c r="BNK21" s="126"/>
      <c r="BNL21" s="126"/>
      <c r="BNM21" s="126"/>
      <c r="BNN21" s="126"/>
      <c r="BNO21" s="126"/>
      <c r="BNP21" s="126"/>
      <c r="BNQ21" s="126"/>
      <c r="BNR21" s="126"/>
      <c r="BNS21" s="126"/>
      <c r="BNT21" s="126"/>
      <c r="BNU21" s="126"/>
      <c r="BNV21" s="126"/>
      <c r="BNW21" s="126"/>
      <c r="BNX21" s="126"/>
      <c r="BNY21" s="126"/>
      <c r="BNZ21" s="126"/>
      <c r="BOA21" s="126"/>
      <c r="BOB21" s="126"/>
      <c r="BOC21" s="126"/>
      <c r="BOD21" s="126"/>
      <c r="BOE21" s="126"/>
      <c r="BOF21" s="126"/>
      <c r="BOG21" s="126"/>
      <c r="BOH21" s="126"/>
      <c r="BOI21" s="126"/>
      <c r="BOJ21" s="126"/>
      <c r="BOK21" s="126"/>
      <c r="BOL21" s="126"/>
      <c r="BOM21" s="126"/>
      <c r="BON21" s="126"/>
      <c r="BOO21" s="126"/>
      <c r="BOP21" s="126"/>
      <c r="BOQ21" s="126"/>
      <c r="BOR21" s="126"/>
      <c r="BOS21" s="126"/>
      <c r="BOT21" s="126"/>
      <c r="BOU21" s="126"/>
      <c r="BOV21" s="126"/>
      <c r="BOW21" s="126"/>
      <c r="BOX21" s="126"/>
      <c r="BOY21" s="126"/>
      <c r="BOZ21" s="126"/>
      <c r="BPA21" s="126"/>
      <c r="BPB21" s="126"/>
      <c r="BPC21" s="126"/>
      <c r="BPD21" s="126"/>
      <c r="BPE21" s="126"/>
      <c r="BPF21" s="126"/>
      <c r="BPG21" s="126"/>
      <c r="BPH21" s="126"/>
      <c r="BPI21" s="126"/>
      <c r="BPJ21" s="126"/>
      <c r="BPK21" s="126"/>
      <c r="BPL21" s="126"/>
      <c r="BPM21" s="126"/>
      <c r="BPN21" s="126"/>
      <c r="BPO21" s="126"/>
      <c r="BPP21" s="126"/>
      <c r="BPQ21" s="126"/>
      <c r="BPR21" s="126"/>
      <c r="BPS21" s="126"/>
      <c r="BPT21" s="126"/>
      <c r="BPU21" s="126"/>
      <c r="BPV21" s="126"/>
      <c r="BPW21" s="126"/>
      <c r="BPX21" s="126"/>
      <c r="BPY21" s="126"/>
      <c r="BPZ21" s="126"/>
      <c r="BQA21" s="126"/>
      <c r="BQB21" s="126"/>
      <c r="BQC21" s="126"/>
      <c r="BQD21" s="126"/>
      <c r="BQE21" s="126"/>
      <c r="BQF21" s="126"/>
      <c r="BQG21" s="126"/>
      <c r="BQH21" s="126"/>
      <c r="BQI21" s="126"/>
      <c r="BQJ21" s="126"/>
      <c r="BQK21" s="126"/>
      <c r="BQL21" s="126"/>
      <c r="BQM21" s="126"/>
      <c r="BQN21" s="126"/>
      <c r="BQO21" s="126"/>
      <c r="BQP21" s="126"/>
      <c r="BQQ21" s="126"/>
      <c r="BQR21" s="126"/>
      <c r="BQS21" s="126"/>
      <c r="BQT21" s="126"/>
      <c r="BQU21" s="126"/>
      <c r="BQV21" s="126"/>
      <c r="BQW21" s="126"/>
      <c r="BQX21" s="126"/>
      <c r="BQY21" s="126"/>
      <c r="BQZ21" s="126"/>
      <c r="BRA21" s="126"/>
      <c r="BRB21" s="126"/>
      <c r="BRC21" s="126"/>
      <c r="BRD21" s="126"/>
      <c r="BRE21" s="126"/>
      <c r="BRF21" s="126"/>
      <c r="BRG21" s="126"/>
      <c r="BRH21" s="126"/>
      <c r="BRI21" s="126"/>
      <c r="BRJ21" s="126"/>
      <c r="BRK21" s="126"/>
      <c r="BRL21" s="126"/>
      <c r="BRM21" s="126"/>
      <c r="BRN21" s="126"/>
      <c r="BRO21" s="126"/>
      <c r="BRP21" s="126"/>
      <c r="BRQ21" s="126"/>
      <c r="BRR21" s="126"/>
      <c r="BRS21" s="126"/>
      <c r="BRT21" s="126"/>
      <c r="BRU21" s="126"/>
      <c r="BRV21" s="126"/>
      <c r="BRW21" s="126"/>
      <c r="BRX21" s="126"/>
      <c r="BRY21" s="126"/>
      <c r="BRZ21" s="126"/>
      <c r="BSA21" s="126"/>
      <c r="BSB21" s="126"/>
      <c r="BSC21" s="126"/>
      <c r="BSD21" s="126"/>
      <c r="BSE21" s="126"/>
      <c r="BSF21" s="126"/>
      <c r="BSG21" s="126"/>
      <c r="BSH21" s="126"/>
      <c r="BSI21" s="126"/>
      <c r="BSJ21" s="126"/>
      <c r="BSK21" s="126"/>
      <c r="BSL21" s="126"/>
      <c r="BSM21" s="126"/>
      <c r="BSN21" s="126"/>
      <c r="BSO21" s="126"/>
      <c r="BSP21" s="126"/>
      <c r="BSQ21" s="126"/>
      <c r="BSR21" s="126"/>
      <c r="BSS21" s="126"/>
      <c r="BST21" s="126"/>
      <c r="BSU21" s="126"/>
      <c r="BSV21" s="126"/>
      <c r="BSW21" s="126"/>
      <c r="BSX21" s="126"/>
      <c r="BSY21" s="126"/>
      <c r="BSZ21" s="126"/>
      <c r="BTA21" s="126"/>
      <c r="BTB21" s="126"/>
      <c r="BTC21" s="126"/>
      <c r="BTD21" s="126"/>
      <c r="BTE21" s="126"/>
      <c r="BTF21" s="126"/>
      <c r="BTG21" s="126"/>
      <c r="BTH21" s="126"/>
      <c r="BTI21" s="126"/>
      <c r="BTJ21" s="126"/>
      <c r="BTK21" s="126"/>
      <c r="BTL21" s="126"/>
      <c r="BTM21" s="126"/>
      <c r="BTN21" s="126"/>
      <c r="BTO21" s="126"/>
      <c r="BTP21" s="126"/>
      <c r="BTQ21" s="126"/>
      <c r="BTR21" s="126"/>
      <c r="BTS21" s="126"/>
      <c r="BTT21" s="126"/>
      <c r="BTU21" s="126"/>
      <c r="BTV21" s="126"/>
      <c r="BTW21" s="126"/>
      <c r="BTX21" s="126"/>
      <c r="BTY21" s="126"/>
      <c r="BTZ21" s="126"/>
      <c r="BUA21" s="126"/>
      <c r="BUB21" s="126"/>
      <c r="BUC21" s="126"/>
      <c r="BUD21" s="126"/>
      <c r="BUE21" s="126"/>
      <c r="BUF21" s="126"/>
      <c r="BUG21" s="126"/>
      <c r="BUH21" s="126"/>
      <c r="BUI21" s="126"/>
      <c r="BUJ21" s="126"/>
      <c r="BUK21" s="126"/>
      <c r="BUL21" s="126"/>
      <c r="BUM21" s="126"/>
      <c r="BUN21" s="126"/>
      <c r="BUO21" s="126"/>
      <c r="BUP21" s="126"/>
      <c r="BUQ21" s="126"/>
      <c r="BUR21" s="126"/>
      <c r="BUS21" s="126"/>
      <c r="BUT21" s="126"/>
      <c r="BUU21" s="126"/>
      <c r="BUV21" s="126"/>
      <c r="BUW21" s="126"/>
      <c r="BUX21" s="126"/>
      <c r="BUY21" s="126"/>
      <c r="BUZ21" s="126"/>
      <c r="BVA21" s="126"/>
      <c r="BVB21" s="126"/>
      <c r="BVC21" s="126"/>
      <c r="BVD21" s="126"/>
      <c r="BVE21" s="126"/>
      <c r="BVF21" s="126"/>
      <c r="BVG21" s="126"/>
      <c r="BVH21" s="126"/>
      <c r="BVI21" s="126"/>
      <c r="BVJ21" s="126"/>
      <c r="BVK21" s="126"/>
      <c r="BVL21" s="126"/>
      <c r="BVM21" s="126"/>
      <c r="BVN21" s="126"/>
      <c r="BVO21" s="126"/>
      <c r="BVP21" s="126"/>
      <c r="BVQ21" s="126"/>
      <c r="BVR21" s="126"/>
      <c r="BVS21" s="126"/>
      <c r="BVT21" s="126"/>
      <c r="BVU21" s="126"/>
      <c r="BVV21" s="126"/>
      <c r="BVW21" s="126"/>
      <c r="BVX21" s="126"/>
      <c r="BVY21" s="126"/>
      <c r="BVZ21" s="126"/>
      <c r="BWA21" s="126"/>
      <c r="BWB21" s="126"/>
      <c r="BWC21" s="126"/>
      <c r="BWD21" s="126"/>
      <c r="BWE21" s="126"/>
      <c r="BWF21" s="126"/>
      <c r="BWG21" s="126"/>
      <c r="BWH21" s="126"/>
      <c r="BWI21" s="126"/>
      <c r="BWJ21" s="126"/>
      <c r="BWK21" s="126"/>
      <c r="BWL21" s="126"/>
      <c r="BWM21" s="126"/>
      <c r="BWN21" s="126"/>
      <c r="BWO21" s="126"/>
      <c r="BWP21" s="126"/>
      <c r="BWQ21" s="126"/>
      <c r="BWR21" s="126"/>
      <c r="BWS21" s="126"/>
      <c r="BWT21" s="126"/>
      <c r="BWU21" s="126"/>
      <c r="BWV21" s="126"/>
      <c r="BWW21" s="126"/>
      <c r="BWX21" s="126"/>
      <c r="BWY21" s="126"/>
      <c r="BWZ21" s="126"/>
      <c r="BXA21" s="126"/>
      <c r="BXB21" s="126"/>
      <c r="BXC21" s="126"/>
      <c r="BXD21" s="126"/>
      <c r="BXE21" s="126"/>
      <c r="BXF21" s="126"/>
      <c r="BXG21" s="126"/>
      <c r="BXH21" s="126"/>
      <c r="BXI21" s="126"/>
      <c r="BXJ21" s="126"/>
      <c r="BXK21" s="126"/>
      <c r="BXL21" s="126"/>
      <c r="BXM21" s="126"/>
      <c r="BXN21" s="126"/>
      <c r="BXO21" s="126"/>
      <c r="BXP21" s="126"/>
      <c r="BXQ21" s="126"/>
      <c r="BXR21" s="126"/>
      <c r="BXS21" s="126"/>
      <c r="BXT21" s="126"/>
      <c r="BXU21" s="126"/>
      <c r="BXV21" s="126"/>
      <c r="BXW21" s="126"/>
      <c r="BXX21" s="126"/>
      <c r="BXY21" s="126"/>
      <c r="BXZ21" s="126"/>
      <c r="BYA21" s="126"/>
      <c r="BYB21" s="126"/>
      <c r="BYC21" s="126"/>
      <c r="BYD21" s="126"/>
      <c r="BYE21" s="126"/>
      <c r="BYF21" s="126"/>
      <c r="BYG21" s="126"/>
      <c r="BYH21" s="126"/>
      <c r="BYI21" s="126"/>
      <c r="BYJ21" s="126"/>
      <c r="BYK21" s="126"/>
      <c r="BYL21" s="126"/>
      <c r="BYM21" s="126"/>
      <c r="BYN21" s="126"/>
      <c r="BYO21" s="126"/>
      <c r="BYP21" s="126"/>
      <c r="BYQ21" s="126"/>
      <c r="BYR21" s="126"/>
      <c r="BYS21" s="126"/>
      <c r="BYT21" s="126"/>
      <c r="BYU21" s="126"/>
      <c r="BYV21" s="126"/>
      <c r="BYW21" s="126"/>
      <c r="BYX21" s="126"/>
      <c r="BYY21" s="126"/>
      <c r="BYZ21" s="126"/>
      <c r="BZA21" s="126"/>
      <c r="BZB21" s="126"/>
      <c r="BZC21" s="126"/>
      <c r="BZD21" s="126"/>
      <c r="BZE21" s="126"/>
      <c r="BZF21" s="126"/>
      <c r="BZG21" s="126"/>
      <c r="BZH21" s="126"/>
      <c r="BZI21" s="126"/>
      <c r="BZJ21" s="126"/>
      <c r="BZK21" s="126"/>
      <c r="BZL21" s="126"/>
      <c r="BZM21" s="126"/>
      <c r="BZN21" s="126"/>
      <c r="BZO21" s="126"/>
      <c r="BZP21" s="126"/>
      <c r="BZQ21" s="126"/>
      <c r="BZR21" s="126"/>
      <c r="BZS21" s="126"/>
      <c r="BZT21" s="126"/>
      <c r="BZU21" s="126"/>
      <c r="BZV21" s="126"/>
      <c r="BZW21" s="126"/>
      <c r="BZX21" s="126"/>
      <c r="BZY21" s="126"/>
      <c r="BZZ21" s="126"/>
      <c r="CAA21" s="126"/>
      <c r="CAB21" s="126"/>
      <c r="CAC21" s="126"/>
      <c r="CAD21" s="126"/>
      <c r="CAE21" s="126"/>
      <c r="CAF21" s="126"/>
      <c r="CAG21" s="126"/>
      <c r="CAH21" s="126"/>
      <c r="CAI21" s="126"/>
      <c r="CAJ21" s="126"/>
      <c r="CAK21" s="126"/>
      <c r="CAL21" s="126"/>
      <c r="CAM21" s="126"/>
      <c r="CAN21" s="126"/>
      <c r="CAO21" s="126"/>
      <c r="CAP21" s="126"/>
      <c r="CAQ21" s="126"/>
      <c r="CAR21" s="126"/>
      <c r="CAS21" s="126"/>
      <c r="CAT21" s="126"/>
      <c r="CAU21" s="126"/>
      <c r="CAV21" s="126"/>
      <c r="CAW21" s="126"/>
      <c r="CAX21" s="126"/>
      <c r="CAY21" s="126"/>
      <c r="CAZ21" s="126"/>
      <c r="CBA21" s="126"/>
      <c r="CBB21" s="126"/>
      <c r="CBC21" s="126"/>
      <c r="CBD21" s="126"/>
      <c r="CBE21" s="126"/>
      <c r="CBF21" s="126"/>
      <c r="CBG21" s="126"/>
      <c r="CBH21" s="126"/>
      <c r="CBI21" s="126"/>
      <c r="CBJ21" s="126"/>
      <c r="CBK21" s="126"/>
      <c r="CBL21" s="126"/>
      <c r="CBM21" s="126"/>
      <c r="CBN21" s="126"/>
      <c r="CBO21" s="126"/>
      <c r="CBP21" s="126"/>
      <c r="CBQ21" s="126"/>
      <c r="CBR21" s="126"/>
      <c r="CBS21" s="126"/>
      <c r="CBT21" s="126"/>
      <c r="CBU21" s="126"/>
      <c r="CBV21" s="126"/>
      <c r="CBW21" s="126"/>
      <c r="CBX21" s="126"/>
      <c r="CBY21" s="126"/>
      <c r="CBZ21" s="126"/>
      <c r="CCA21" s="126"/>
      <c r="CCB21" s="126"/>
      <c r="CCC21" s="126"/>
      <c r="CCD21" s="126"/>
      <c r="CCE21" s="126"/>
      <c r="CCF21" s="126"/>
      <c r="CCG21" s="126"/>
      <c r="CCH21" s="126"/>
      <c r="CCI21" s="126"/>
      <c r="CCJ21" s="126"/>
      <c r="CCK21" s="126"/>
      <c r="CCL21" s="126"/>
      <c r="CCM21" s="126"/>
      <c r="CCN21" s="126"/>
      <c r="CCO21" s="126"/>
      <c r="CCP21" s="126"/>
      <c r="CCQ21" s="126"/>
      <c r="CCR21" s="126"/>
      <c r="CCS21" s="126"/>
      <c r="CCT21" s="126"/>
      <c r="CCU21" s="126"/>
      <c r="CCV21" s="126"/>
      <c r="CCW21" s="126"/>
      <c r="CCX21" s="126"/>
      <c r="CCY21" s="126"/>
      <c r="CCZ21" s="126"/>
      <c r="CDA21" s="126"/>
      <c r="CDB21" s="126"/>
      <c r="CDC21" s="126"/>
      <c r="CDD21" s="126"/>
      <c r="CDE21" s="126"/>
      <c r="CDF21" s="126"/>
      <c r="CDG21" s="126"/>
      <c r="CDH21" s="126"/>
      <c r="CDI21" s="126"/>
      <c r="CDJ21" s="126"/>
      <c r="CDK21" s="126"/>
      <c r="CDL21" s="126"/>
      <c r="CDM21" s="126"/>
      <c r="CDN21" s="126"/>
      <c r="CDO21" s="126"/>
      <c r="CDP21" s="126"/>
      <c r="CDQ21" s="126"/>
      <c r="CDR21" s="126"/>
      <c r="CDS21" s="126"/>
      <c r="CDT21" s="126"/>
      <c r="CDU21" s="126"/>
      <c r="CDV21" s="126"/>
      <c r="CDW21" s="126"/>
      <c r="CDX21" s="126"/>
      <c r="CDY21" s="126"/>
      <c r="CDZ21" s="126"/>
      <c r="CEA21" s="126"/>
      <c r="CEB21" s="126"/>
      <c r="CEC21" s="126"/>
      <c r="CED21" s="126"/>
      <c r="CEE21" s="126"/>
      <c r="CEF21" s="126"/>
      <c r="CEG21" s="126"/>
      <c r="CEH21" s="126"/>
      <c r="CEI21" s="126"/>
      <c r="CEJ21" s="126"/>
      <c r="CEK21" s="126"/>
      <c r="CEL21" s="126"/>
      <c r="CEM21" s="126"/>
      <c r="CEN21" s="126"/>
      <c r="CEO21" s="126"/>
      <c r="CEP21" s="126"/>
      <c r="CEQ21" s="126"/>
      <c r="CER21" s="126"/>
      <c r="CES21" s="126"/>
      <c r="CET21" s="126"/>
      <c r="CEU21" s="126"/>
      <c r="CEV21" s="126"/>
      <c r="CEW21" s="126"/>
      <c r="CEX21" s="126"/>
      <c r="CEY21" s="126"/>
      <c r="CEZ21" s="126"/>
      <c r="CFA21" s="126"/>
      <c r="CFB21" s="126"/>
      <c r="CFC21" s="126"/>
      <c r="CFD21" s="126"/>
      <c r="CFE21" s="126"/>
      <c r="CFF21" s="126"/>
      <c r="CFG21" s="126"/>
      <c r="CFH21" s="126"/>
      <c r="CFI21" s="126"/>
      <c r="CFJ21" s="126"/>
      <c r="CFK21" s="126"/>
      <c r="CFL21" s="126"/>
      <c r="CFM21" s="126"/>
      <c r="CFN21" s="126"/>
      <c r="CFO21" s="126"/>
      <c r="CFP21" s="126"/>
      <c r="CFQ21" s="126"/>
      <c r="CFR21" s="126"/>
      <c r="CFS21" s="126"/>
      <c r="CFT21" s="126"/>
      <c r="CFU21" s="126"/>
      <c r="CFV21" s="126"/>
      <c r="CFW21" s="126"/>
      <c r="CFX21" s="126"/>
      <c r="CFY21" s="126"/>
      <c r="CFZ21" s="126"/>
      <c r="CGA21" s="126"/>
      <c r="CGB21" s="126"/>
      <c r="CGC21" s="126"/>
      <c r="CGD21" s="126"/>
      <c r="CGE21" s="126"/>
      <c r="CGF21" s="126"/>
      <c r="CGG21" s="126"/>
      <c r="CGH21" s="126"/>
      <c r="CGI21" s="126"/>
      <c r="CGJ21" s="126"/>
      <c r="CGK21" s="126"/>
      <c r="CGL21" s="126"/>
      <c r="CGM21" s="126"/>
      <c r="CGN21" s="126"/>
      <c r="CGO21" s="126"/>
      <c r="CGP21" s="126"/>
      <c r="CGQ21" s="126"/>
      <c r="CGR21" s="126"/>
      <c r="CGS21" s="126"/>
      <c r="CGT21" s="126"/>
      <c r="CGU21" s="126"/>
      <c r="CGV21" s="126"/>
      <c r="CGW21" s="126"/>
      <c r="CGX21" s="126"/>
      <c r="CGY21" s="126"/>
      <c r="CGZ21" s="126"/>
      <c r="CHA21" s="126"/>
      <c r="CHB21" s="126"/>
      <c r="CHC21" s="126"/>
      <c r="CHD21" s="126"/>
      <c r="CHE21" s="126"/>
      <c r="CHF21" s="126"/>
      <c r="CHG21" s="126"/>
      <c r="CHH21" s="126"/>
      <c r="CHI21" s="126"/>
      <c r="CHJ21" s="126"/>
      <c r="CHK21" s="126"/>
      <c r="CHL21" s="126"/>
      <c r="CHM21" s="126"/>
      <c r="CHN21" s="126"/>
      <c r="CHO21" s="126"/>
      <c r="CHP21" s="126"/>
      <c r="CHQ21" s="126"/>
      <c r="CHR21" s="126"/>
      <c r="CHS21" s="126"/>
      <c r="CHT21" s="126"/>
      <c r="CHU21" s="126"/>
      <c r="CHV21" s="126"/>
      <c r="CHW21" s="126"/>
      <c r="CHX21" s="126"/>
      <c r="CHY21" s="126"/>
      <c r="CHZ21" s="126"/>
      <c r="CIA21" s="126"/>
      <c r="CIB21" s="126"/>
      <c r="CIC21" s="126"/>
      <c r="CID21" s="126"/>
      <c r="CIE21" s="126"/>
      <c r="CIF21" s="126"/>
      <c r="CIG21" s="126"/>
      <c r="CIH21" s="126"/>
      <c r="CII21" s="126"/>
      <c r="CIJ21" s="126"/>
      <c r="CIK21" s="126"/>
      <c r="CIL21" s="126"/>
      <c r="CIM21" s="126"/>
      <c r="CIN21" s="126"/>
      <c r="CIO21" s="126"/>
      <c r="CIP21" s="126"/>
      <c r="CIQ21" s="126"/>
      <c r="CIR21" s="126"/>
      <c r="CIS21" s="126"/>
      <c r="CIT21" s="126"/>
      <c r="CIU21" s="126"/>
      <c r="CIV21" s="126"/>
      <c r="CIW21" s="126"/>
      <c r="CIX21" s="126"/>
      <c r="CIY21" s="126"/>
      <c r="CIZ21" s="126"/>
      <c r="CJA21" s="126"/>
      <c r="CJB21" s="126"/>
      <c r="CJC21" s="126"/>
      <c r="CJD21" s="126"/>
      <c r="CJE21" s="126"/>
      <c r="CJF21" s="126"/>
      <c r="CJG21" s="126"/>
      <c r="CJH21" s="126"/>
      <c r="CJI21" s="126"/>
      <c r="CJJ21" s="126"/>
      <c r="CJK21" s="126"/>
      <c r="CJL21" s="126"/>
      <c r="CJM21" s="126"/>
      <c r="CJN21" s="126"/>
      <c r="CJO21" s="126"/>
      <c r="CJP21" s="126"/>
      <c r="CJQ21" s="126"/>
      <c r="CJR21" s="126"/>
      <c r="CJS21" s="126"/>
      <c r="CJT21" s="126"/>
      <c r="CJU21" s="126"/>
      <c r="CJV21" s="126"/>
      <c r="CJW21" s="126"/>
      <c r="CJX21" s="126"/>
      <c r="CJY21" s="126"/>
      <c r="CJZ21" s="126"/>
      <c r="CKA21" s="126"/>
      <c r="CKB21" s="126"/>
      <c r="CKC21" s="126"/>
      <c r="CKD21" s="126"/>
      <c r="CKE21" s="126"/>
      <c r="CKF21" s="126"/>
      <c r="CKG21" s="126"/>
      <c r="CKH21" s="126"/>
      <c r="CKI21" s="126"/>
      <c r="CKJ21" s="126"/>
      <c r="CKK21" s="126"/>
      <c r="CKL21" s="126"/>
      <c r="CKM21" s="126"/>
      <c r="CKN21" s="126"/>
      <c r="CKO21" s="126"/>
      <c r="CKP21" s="126"/>
      <c r="CKQ21" s="126"/>
      <c r="CKR21" s="126"/>
      <c r="CKS21" s="126"/>
      <c r="CKT21" s="126"/>
      <c r="CKU21" s="126"/>
      <c r="CKV21" s="126"/>
      <c r="CKW21" s="126"/>
      <c r="CKX21" s="126"/>
      <c r="CKY21" s="126"/>
      <c r="CKZ21" s="126"/>
      <c r="CLA21" s="126"/>
      <c r="CLB21" s="126"/>
      <c r="CLC21" s="126"/>
      <c r="CLD21" s="126"/>
      <c r="CLE21" s="126"/>
      <c r="CLF21" s="126"/>
      <c r="CLG21" s="126"/>
      <c r="CLH21" s="126"/>
      <c r="CLI21" s="126"/>
      <c r="CLJ21" s="126"/>
      <c r="CLK21" s="126"/>
      <c r="CLL21" s="126"/>
      <c r="CLM21" s="126"/>
      <c r="CLN21" s="126"/>
      <c r="CLO21" s="126"/>
      <c r="CLP21" s="126"/>
      <c r="CLQ21" s="126"/>
      <c r="CLR21" s="126"/>
      <c r="CLS21" s="126"/>
      <c r="CLT21" s="126"/>
      <c r="CLU21" s="126"/>
      <c r="CLV21" s="126"/>
      <c r="CLW21" s="126"/>
      <c r="CLX21" s="126"/>
      <c r="CLY21" s="126"/>
      <c r="CLZ21" s="126"/>
      <c r="CMA21" s="126"/>
      <c r="CMB21" s="126"/>
      <c r="CMC21" s="126"/>
      <c r="CMD21" s="126"/>
      <c r="CME21" s="126"/>
      <c r="CMF21" s="126"/>
      <c r="CMG21" s="126"/>
      <c r="CMH21" s="126"/>
      <c r="CMI21" s="126"/>
      <c r="CMJ21" s="126"/>
      <c r="CMK21" s="126"/>
      <c r="CML21" s="126"/>
      <c r="CMM21" s="126"/>
      <c r="CMN21" s="126"/>
      <c r="CMO21" s="126"/>
      <c r="CMP21" s="126"/>
      <c r="CMQ21" s="126"/>
      <c r="CMR21" s="126"/>
      <c r="CMS21" s="126"/>
      <c r="CMT21" s="126"/>
      <c r="CMU21" s="126"/>
      <c r="CMV21" s="126"/>
      <c r="CMW21" s="126"/>
      <c r="CMX21" s="126"/>
      <c r="CMY21" s="126"/>
      <c r="CMZ21" s="126"/>
      <c r="CNA21" s="126"/>
      <c r="CNB21" s="126"/>
      <c r="CNC21" s="126"/>
      <c r="CND21" s="126"/>
      <c r="CNE21" s="126"/>
      <c r="CNF21" s="126"/>
      <c r="CNG21" s="126"/>
      <c r="CNH21" s="126"/>
      <c r="CNI21" s="126"/>
      <c r="CNJ21" s="126"/>
      <c r="CNK21" s="126"/>
      <c r="CNL21" s="126"/>
      <c r="CNM21" s="126"/>
      <c r="CNN21" s="126"/>
      <c r="CNO21" s="126"/>
      <c r="CNP21" s="126"/>
      <c r="CNQ21" s="126"/>
      <c r="CNR21" s="126"/>
      <c r="CNS21" s="126"/>
      <c r="CNT21" s="126"/>
      <c r="CNU21" s="126"/>
      <c r="CNV21" s="126"/>
      <c r="CNW21" s="126"/>
      <c r="CNX21" s="126"/>
      <c r="CNY21" s="126"/>
      <c r="CNZ21" s="126"/>
      <c r="COA21" s="126"/>
      <c r="COB21" s="126"/>
      <c r="COC21" s="126"/>
      <c r="COD21" s="126"/>
      <c r="COE21" s="126"/>
      <c r="COF21" s="126"/>
      <c r="COG21" s="126"/>
      <c r="COH21" s="126"/>
      <c r="COI21" s="126"/>
      <c r="COJ21" s="126"/>
      <c r="COK21" s="126"/>
      <c r="COL21" s="126"/>
      <c r="COM21" s="126"/>
      <c r="CON21" s="126"/>
      <c r="COO21" s="126"/>
      <c r="COP21" s="126"/>
      <c r="COQ21" s="126"/>
      <c r="COR21" s="126"/>
      <c r="COS21" s="126"/>
      <c r="COT21" s="126"/>
      <c r="COU21" s="126"/>
      <c r="COV21" s="126"/>
      <c r="COW21" s="126"/>
      <c r="COX21" s="126"/>
      <c r="COY21" s="126"/>
      <c r="COZ21" s="126"/>
      <c r="CPA21" s="126"/>
      <c r="CPB21" s="126"/>
      <c r="CPC21" s="126"/>
      <c r="CPD21" s="126"/>
      <c r="CPE21" s="126"/>
      <c r="CPF21" s="126"/>
      <c r="CPG21" s="126"/>
      <c r="CPH21" s="126"/>
      <c r="CPI21" s="126"/>
      <c r="CPJ21" s="126"/>
      <c r="CPK21" s="126"/>
      <c r="CPL21" s="126"/>
      <c r="CPM21" s="126"/>
      <c r="CPN21" s="126"/>
      <c r="CPO21" s="126"/>
      <c r="CPP21" s="126"/>
      <c r="CPQ21" s="126"/>
      <c r="CPR21" s="126"/>
      <c r="CPS21" s="126"/>
      <c r="CPT21" s="126"/>
      <c r="CPU21" s="126"/>
      <c r="CPV21" s="126"/>
      <c r="CPW21" s="126"/>
      <c r="CPX21" s="126"/>
      <c r="CPY21" s="126"/>
      <c r="CPZ21" s="126"/>
      <c r="CQA21" s="126"/>
      <c r="CQB21" s="126"/>
      <c r="CQC21" s="126"/>
      <c r="CQD21" s="126"/>
      <c r="CQE21" s="126"/>
      <c r="CQF21" s="126"/>
      <c r="CQG21" s="126"/>
      <c r="CQH21" s="126"/>
      <c r="CQI21" s="126"/>
      <c r="CQJ21" s="126"/>
      <c r="CQK21" s="126"/>
      <c r="CQL21" s="126"/>
      <c r="CQM21" s="126"/>
      <c r="CQN21" s="126"/>
      <c r="CQO21" s="126"/>
      <c r="CQP21" s="126"/>
      <c r="CQQ21" s="126"/>
      <c r="CQR21" s="126"/>
      <c r="CQS21" s="126"/>
      <c r="CQT21" s="126"/>
      <c r="CQU21" s="126"/>
      <c r="CQV21" s="126"/>
      <c r="CQW21" s="126"/>
      <c r="CQX21" s="126"/>
      <c r="CQY21" s="126"/>
      <c r="CQZ21" s="126"/>
      <c r="CRA21" s="126"/>
      <c r="CRB21" s="126"/>
      <c r="CRC21" s="126"/>
      <c r="CRD21" s="126"/>
      <c r="CRE21" s="126"/>
      <c r="CRF21" s="126"/>
      <c r="CRG21" s="126"/>
      <c r="CRH21" s="126"/>
      <c r="CRI21" s="126"/>
      <c r="CRJ21" s="126"/>
      <c r="CRK21" s="126"/>
      <c r="CRL21" s="126"/>
      <c r="CRM21" s="126"/>
      <c r="CRN21" s="126"/>
      <c r="CRO21" s="126"/>
      <c r="CRP21" s="126"/>
      <c r="CRQ21" s="126"/>
      <c r="CRR21" s="126"/>
      <c r="CRS21" s="126"/>
      <c r="CRT21" s="126"/>
      <c r="CRU21" s="126"/>
      <c r="CRV21" s="126"/>
      <c r="CRW21" s="126"/>
      <c r="CRX21" s="126"/>
      <c r="CRY21" s="126"/>
      <c r="CRZ21" s="126"/>
      <c r="CSA21" s="126"/>
      <c r="CSB21" s="126"/>
      <c r="CSC21" s="126"/>
      <c r="CSD21" s="126"/>
      <c r="CSE21" s="126"/>
      <c r="CSF21" s="126"/>
      <c r="CSG21" s="126"/>
      <c r="CSH21" s="126"/>
      <c r="CSI21" s="126"/>
      <c r="CSJ21" s="126"/>
      <c r="CSK21" s="126"/>
      <c r="CSL21" s="126"/>
      <c r="CSM21" s="126"/>
      <c r="CSN21" s="126"/>
      <c r="CSO21" s="126"/>
      <c r="CSP21" s="126"/>
      <c r="CSQ21" s="126"/>
      <c r="CSR21" s="126"/>
      <c r="CSS21" s="126"/>
      <c r="CST21" s="126"/>
      <c r="CSU21" s="126"/>
      <c r="CSV21" s="126"/>
      <c r="CSW21" s="126"/>
      <c r="CSX21" s="126"/>
      <c r="CSY21" s="126"/>
      <c r="CSZ21" s="126"/>
      <c r="CTA21" s="126"/>
      <c r="CTB21" s="126"/>
      <c r="CTC21" s="126"/>
      <c r="CTD21" s="126"/>
      <c r="CTE21" s="126"/>
      <c r="CTF21" s="126"/>
      <c r="CTG21" s="126"/>
      <c r="CTH21" s="126"/>
      <c r="CTI21" s="126"/>
      <c r="CTJ21" s="126"/>
      <c r="CTK21" s="126"/>
      <c r="CTL21" s="126"/>
      <c r="CTM21" s="126"/>
      <c r="CTN21" s="126"/>
      <c r="CTO21" s="126"/>
      <c r="CTP21" s="126"/>
      <c r="CTQ21" s="126"/>
      <c r="CTR21" s="126"/>
      <c r="CTS21" s="126"/>
      <c r="CTT21" s="126"/>
      <c r="CTU21" s="126"/>
      <c r="CTV21" s="126"/>
      <c r="CTW21" s="126"/>
      <c r="CTX21" s="126"/>
      <c r="CTY21" s="126"/>
      <c r="CTZ21" s="126"/>
      <c r="CUA21" s="126"/>
      <c r="CUB21" s="126"/>
      <c r="CUC21" s="126"/>
      <c r="CUD21" s="126"/>
      <c r="CUE21" s="126"/>
      <c r="CUF21" s="126"/>
      <c r="CUG21" s="126"/>
      <c r="CUH21" s="126"/>
      <c r="CUI21" s="126"/>
      <c r="CUJ21" s="126"/>
      <c r="CUK21" s="126"/>
      <c r="CUL21" s="126"/>
      <c r="CUM21" s="126"/>
      <c r="CUN21" s="126"/>
      <c r="CUO21" s="126"/>
      <c r="CUP21" s="126"/>
      <c r="CUQ21" s="126"/>
      <c r="CUR21" s="126"/>
      <c r="CUS21" s="126"/>
      <c r="CUT21" s="126"/>
      <c r="CUU21" s="126"/>
      <c r="CUV21" s="126"/>
      <c r="CUW21" s="126"/>
      <c r="CUX21" s="126"/>
      <c r="CUY21" s="126"/>
      <c r="CUZ21" s="126"/>
      <c r="CVA21" s="126"/>
      <c r="CVB21" s="126"/>
      <c r="CVC21" s="126"/>
      <c r="CVD21" s="126"/>
      <c r="CVE21" s="126"/>
      <c r="CVF21" s="126"/>
      <c r="CVG21" s="126"/>
      <c r="CVH21" s="126"/>
      <c r="CVI21" s="126"/>
      <c r="CVJ21" s="126"/>
      <c r="CVK21" s="126"/>
      <c r="CVL21" s="126"/>
      <c r="CVM21" s="126"/>
      <c r="CVN21" s="126"/>
      <c r="CVO21" s="126"/>
      <c r="CVP21" s="126"/>
      <c r="CVQ21" s="126"/>
      <c r="CVR21" s="126"/>
      <c r="CVS21" s="126"/>
      <c r="CVT21" s="126"/>
      <c r="CVU21" s="126"/>
      <c r="CVV21" s="126"/>
      <c r="CVW21" s="126"/>
      <c r="CVX21" s="126"/>
      <c r="CVY21" s="126"/>
      <c r="CVZ21" s="126"/>
      <c r="CWA21" s="126"/>
      <c r="CWB21" s="126"/>
      <c r="CWC21" s="126"/>
      <c r="CWD21" s="126"/>
      <c r="CWE21" s="126"/>
      <c r="CWF21" s="126"/>
      <c r="CWG21" s="126"/>
      <c r="CWH21" s="126"/>
      <c r="CWI21" s="126"/>
      <c r="CWJ21" s="126"/>
      <c r="CWK21" s="126"/>
      <c r="CWL21" s="126"/>
      <c r="CWM21" s="126"/>
      <c r="CWN21" s="126"/>
      <c r="CWO21" s="126"/>
      <c r="CWP21" s="126"/>
      <c r="CWQ21" s="126"/>
      <c r="CWR21" s="126"/>
      <c r="CWS21" s="126"/>
      <c r="CWT21" s="126"/>
      <c r="CWU21" s="126"/>
      <c r="CWV21" s="126"/>
      <c r="CWW21" s="126"/>
      <c r="CWX21" s="126"/>
      <c r="CWY21" s="126"/>
      <c r="CWZ21" s="126"/>
      <c r="CXA21" s="126"/>
      <c r="CXB21" s="126"/>
      <c r="CXC21" s="126"/>
      <c r="CXD21" s="126"/>
      <c r="CXE21" s="126"/>
      <c r="CXF21" s="126"/>
      <c r="CXG21" s="126"/>
      <c r="CXH21" s="126"/>
      <c r="CXI21" s="126"/>
      <c r="CXJ21" s="126"/>
      <c r="CXK21" s="126"/>
      <c r="CXL21" s="126"/>
      <c r="CXM21" s="126"/>
      <c r="CXN21" s="126"/>
      <c r="CXO21" s="126"/>
      <c r="CXP21" s="126"/>
      <c r="CXQ21" s="126"/>
      <c r="CXR21" s="126"/>
      <c r="CXS21" s="126"/>
      <c r="CXT21" s="126"/>
      <c r="CXU21" s="126"/>
      <c r="CXV21" s="126"/>
      <c r="CXW21" s="126"/>
      <c r="CXX21" s="126"/>
      <c r="CXY21" s="126"/>
      <c r="CXZ21" s="126"/>
      <c r="CYA21" s="126"/>
      <c r="CYB21" s="126"/>
      <c r="CYC21" s="126"/>
      <c r="CYD21" s="126"/>
      <c r="CYE21" s="126"/>
      <c r="CYF21" s="126"/>
      <c r="CYG21" s="126"/>
      <c r="CYH21" s="126"/>
      <c r="CYI21" s="126"/>
      <c r="CYJ21" s="126"/>
      <c r="CYK21" s="126"/>
      <c r="CYL21" s="126"/>
      <c r="CYM21" s="126"/>
      <c r="CYN21" s="126"/>
      <c r="CYO21" s="126"/>
      <c r="CYP21" s="126"/>
      <c r="CYQ21" s="126"/>
      <c r="CYR21" s="126"/>
      <c r="CYS21" s="126"/>
      <c r="CYT21" s="126"/>
      <c r="CYU21" s="126"/>
      <c r="CYV21" s="126"/>
      <c r="CYW21" s="126"/>
      <c r="CYX21" s="126"/>
      <c r="CYY21" s="126"/>
      <c r="CYZ21" s="126"/>
      <c r="CZA21" s="126"/>
      <c r="CZB21" s="126"/>
      <c r="CZC21" s="126"/>
      <c r="CZD21" s="126"/>
      <c r="CZE21" s="126"/>
      <c r="CZF21" s="126"/>
      <c r="CZG21" s="126"/>
      <c r="CZH21" s="126"/>
      <c r="CZI21" s="126"/>
      <c r="CZJ21" s="126"/>
      <c r="CZK21" s="126"/>
      <c r="CZL21" s="126"/>
      <c r="CZM21" s="126"/>
      <c r="CZN21" s="126"/>
      <c r="CZO21" s="126"/>
      <c r="CZP21" s="126"/>
      <c r="CZQ21" s="126"/>
      <c r="CZR21" s="126"/>
      <c r="CZS21" s="126"/>
      <c r="CZT21" s="126"/>
      <c r="CZU21" s="126"/>
      <c r="CZV21" s="126"/>
      <c r="CZW21" s="126"/>
      <c r="CZX21" s="126"/>
      <c r="CZY21" s="126"/>
      <c r="CZZ21" s="126"/>
      <c r="DAA21" s="126"/>
      <c r="DAB21" s="126"/>
      <c r="DAC21" s="126"/>
      <c r="DAD21" s="126"/>
      <c r="DAE21" s="126"/>
      <c r="DAF21" s="126"/>
      <c r="DAG21" s="126"/>
      <c r="DAH21" s="126"/>
      <c r="DAI21" s="126"/>
      <c r="DAJ21" s="126"/>
      <c r="DAK21" s="126"/>
      <c r="DAL21" s="126"/>
      <c r="DAM21" s="126"/>
      <c r="DAN21" s="126"/>
      <c r="DAO21" s="126"/>
      <c r="DAP21" s="126"/>
      <c r="DAQ21" s="126"/>
      <c r="DAR21" s="126"/>
      <c r="DAS21" s="126"/>
      <c r="DAT21" s="126"/>
      <c r="DAU21" s="126"/>
      <c r="DAV21" s="126"/>
      <c r="DAW21" s="126"/>
      <c r="DAX21" s="126"/>
      <c r="DAY21" s="126"/>
      <c r="DAZ21" s="126"/>
      <c r="DBA21" s="126"/>
      <c r="DBB21" s="126"/>
      <c r="DBC21" s="126"/>
      <c r="DBD21" s="126"/>
      <c r="DBE21" s="126"/>
      <c r="DBF21" s="126"/>
      <c r="DBG21" s="126"/>
      <c r="DBH21" s="126"/>
      <c r="DBI21" s="126"/>
      <c r="DBJ21" s="126"/>
      <c r="DBK21" s="126"/>
      <c r="DBL21" s="126"/>
      <c r="DBM21" s="126"/>
      <c r="DBN21" s="126"/>
      <c r="DBO21" s="126"/>
      <c r="DBP21" s="126"/>
      <c r="DBQ21" s="126"/>
      <c r="DBR21" s="126"/>
      <c r="DBS21" s="126"/>
      <c r="DBT21" s="126"/>
      <c r="DBU21" s="126"/>
      <c r="DBV21" s="126"/>
      <c r="DBW21" s="126"/>
      <c r="DBX21" s="126"/>
      <c r="DBY21" s="126"/>
      <c r="DBZ21" s="126"/>
      <c r="DCA21" s="126"/>
      <c r="DCB21" s="126"/>
      <c r="DCC21" s="126"/>
      <c r="DCD21" s="126"/>
      <c r="DCE21" s="126"/>
      <c r="DCF21" s="126"/>
      <c r="DCG21" s="126"/>
      <c r="DCH21" s="126"/>
      <c r="DCI21" s="126"/>
      <c r="DCJ21" s="126"/>
      <c r="DCK21" s="126"/>
      <c r="DCL21" s="126"/>
      <c r="DCM21" s="126"/>
      <c r="DCN21" s="126"/>
      <c r="DCO21" s="126"/>
      <c r="DCP21" s="126"/>
      <c r="DCQ21" s="126"/>
      <c r="DCR21" s="126"/>
      <c r="DCS21" s="126"/>
      <c r="DCT21" s="126"/>
      <c r="DCU21" s="126"/>
      <c r="DCV21" s="126"/>
      <c r="DCW21" s="126"/>
      <c r="DCX21" s="126"/>
      <c r="DCY21" s="126"/>
      <c r="DCZ21" s="126"/>
      <c r="DDA21" s="126"/>
      <c r="DDB21" s="126"/>
      <c r="DDC21" s="126"/>
      <c r="DDD21" s="126"/>
      <c r="DDE21" s="126"/>
      <c r="DDF21" s="126"/>
      <c r="DDG21" s="126"/>
      <c r="DDH21" s="126"/>
      <c r="DDI21" s="126"/>
      <c r="DDJ21" s="126"/>
      <c r="DDK21" s="126"/>
      <c r="DDL21" s="126"/>
      <c r="DDM21" s="126"/>
      <c r="DDN21" s="126"/>
      <c r="DDO21" s="126"/>
      <c r="DDP21" s="126"/>
      <c r="DDQ21" s="126"/>
      <c r="DDR21" s="126"/>
      <c r="DDS21" s="126"/>
      <c r="DDT21" s="126"/>
      <c r="DDU21" s="126"/>
      <c r="DDV21" s="126"/>
      <c r="DDW21" s="126"/>
      <c r="DDX21" s="126"/>
      <c r="DDY21" s="126"/>
      <c r="DDZ21" s="126"/>
      <c r="DEA21" s="126"/>
      <c r="DEB21" s="126"/>
      <c r="DEC21" s="126"/>
      <c r="DED21" s="126"/>
      <c r="DEE21" s="126"/>
      <c r="DEF21" s="126"/>
      <c r="DEG21" s="126"/>
      <c r="DEH21" s="126"/>
      <c r="DEI21" s="126"/>
      <c r="DEJ21" s="126"/>
      <c r="DEK21" s="126"/>
      <c r="DEL21" s="126"/>
      <c r="DEM21" s="126"/>
      <c r="DEN21" s="126"/>
      <c r="DEO21" s="126"/>
      <c r="DEP21" s="126"/>
      <c r="DEQ21" s="126"/>
      <c r="DER21" s="126"/>
      <c r="DES21" s="126"/>
      <c r="DET21" s="126"/>
      <c r="DEU21" s="126"/>
      <c r="DEV21" s="126"/>
      <c r="DEW21" s="126"/>
      <c r="DEX21" s="126"/>
      <c r="DEY21" s="126"/>
      <c r="DEZ21" s="126"/>
      <c r="DFA21" s="126"/>
      <c r="DFB21" s="126"/>
      <c r="DFC21" s="126"/>
      <c r="DFD21" s="126"/>
      <c r="DFE21" s="126"/>
      <c r="DFF21" s="126"/>
      <c r="DFG21" s="126"/>
      <c r="DFH21" s="126"/>
      <c r="DFI21" s="126"/>
      <c r="DFJ21" s="126"/>
      <c r="DFK21" s="126"/>
      <c r="DFL21" s="126"/>
      <c r="DFM21" s="126"/>
      <c r="DFN21" s="126"/>
      <c r="DFO21" s="126"/>
      <c r="DFP21" s="126"/>
      <c r="DFQ21" s="126"/>
      <c r="DFR21" s="126"/>
      <c r="DFS21" s="126"/>
      <c r="DFT21" s="126"/>
      <c r="DFU21" s="126"/>
      <c r="DFV21" s="126"/>
      <c r="DFW21" s="126"/>
      <c r="DFX21" s="126"/>
      <c r="DFY21" s="126"/>
      <c r="DFZ21" s="126"/>
      <c r="DGA21" s="126"/>
      <c r="DGB21" s="126"/>
      <c r="DGC21" s="126"/>
      <c r="DGD21" s="126"/>
      <c r="DGE21" s="126"/>
      <c r="DGF21" s="126"/>
      <c r="DGG21" s="126"/>
      <c r="DGH21" s="126"/>
      <c r="DGI21" s="126"/>
      <c r="DGJ21" s="126"/>
      <c r="DGK21" s="126"/>
      <c r="DGL21" s="126"/>
      <c r="DGM21" s="126"/>
      <c r="DGN21" s="126"/>
      <c r="DGO21" s="126"/>
      <c r="DGP21" s="126"/>
      <c r="DGQ21" s="126"/>
      <c r="DGR21" s="126"/>
      <c r="DGS21" s="126"/>
      <c r="DGT21" s="126"/>
      <c r="DGU21" s="126"/>
      <c r="DGV21" s="126"/>
      <c r="DGW21" s="126"/>
      <c r="DGX21" s="126"/>
      <c r="DGY21" s="126"/>
      <c r="DGZ21" s="126"/>
      <c r="DHA21" s="126"/>
      <c r="DHB21" s="126"/>
      <c r="DHC21" s="126"/>
      <c r="DHD21" s="126"/>
      <c r="DHE21" s="126"/>
      <c r="DHF21" s="126"/>
      <c r="DHG21" s="126"/>
      <c r="DHH21" s="126"/>
      <c r="DHI21" s="126"/>
      <c r="DHJ21" s="126"/>
      <c r="DHK21" s="126"/>
      <c r="DHL21" s="126"/>
      <c r="DHM21" s="126"/>
      <c r="DHN21" s="126"/>
      <c r="DHO21" s="126"/>
      <c r="DHP21" s="126"/>
      <c r="DHQ21" s="126"/>
      <c r="DHR21" s="126"/>
      <c r="DHS21" s="126"/>
      <c r="DHT21" s="126"/>
      <c r="DHU21" s="126"/>
      <c r="DHV21" s="126"/>
      <c r="DHW21" s="126"/>
      <c r="DHX21" s="126"/>
      <c r="DHY21" s="126"/>
      <c r="DHZ21" s="126"/>
      <c r="DIA21" s="126"/>
      <c r="DIB21" s="126"/>
      <c r="DIC21" s="126"/>
      <c r="DID21" s="126"/>
      <c r="DIE21" s="126"/>
      <c r="DIF21" s="126"/>
      <c r="DIG21" s="126"/>
      <c r="DIH21" s="126"/>
      <c r="DII21" s="126"/>
      <c r="DIJ21" s="126"/>
      <c r="DIK21" s="126"/>
      <c r="DIL21" s="126"/>
      <c r="DIM21" s="126"/>
      <c r="DIN21" s="126"/>
      <c r="DIO21" s="126"/>
      <c r="DIP21" s="126"/>
      <c r="DIQ21" s="126"/>
      <c r="DIR21" s="126"/>
      <c r="DIS21" s="126"/>
      <c r="DIT21" s="126"/>
      <c r="DIU21" s="126"/>
      <c r="DIV21" s="126"/>
      <c r="DIW21" s="126"/>
      <c r="DIX21" s="126"/>
      <c r="DIY21" s="126"/>
      <c r="DIZ21" s="126"/>
      <c r="DJA21" s="126"/>
      <c r="DJB21" s="126"/>
      <c r="DJC21" s="126"/>
      <c r="DJD21" s="126"/>
      <c r="DJE21" s="126"/>
      <c r="DJF21" s="126"/>
      <c r="DJG21" s="126"/>
      <c r="DJH21" s="126"/>
      <c r="DJI21" s="126"/>
      <c r="DJJ21" s="126"/>
      <c r="DJK21" s="126"/>
      <c r="DJL21" s="126"/>
      <c r="DJM21" s="126"/>
      <c r="DJN21" s="126"/>
      <c r="DJO21" s="126"/>
      <c r="DJP21" s="126"/>
      <c r="DJQ21" s="126"/>
      <c r="DJR21" s="126"/>
      <c r="DJS21" s="126"/>
      <c r="DJT21" s="126"/>
      <c r="DJU21" s="126"/>
      <c r="DJV21" s="126"/>
      <c r="DJW21" s="126"/>
      <c r="DJX21" s="126"/>
      <c r="DJY21" s="126"/>
      <c r="DJZ21" s="126"/>
      <c r="DKA21" s="126"/>
      <c r="DKB21" s="126"/>
      <c r="DKC21" s="126"/>
      <c r="DKD21" s="126"/>
      <c r="DKE21" s="126"/>
      <c r="DKF21" s="126"/>
      <c r="DKG21" s="126"/>
      <c r="DKH21" s="126"/>
      <c r="DKI21" s="126"/>
      <c r="DKJ21" s="126"/>
      <c r="DKK21" s="126"/>
      <c r="DKL21" s="126"/>
      <c r="DKM21" s="126"/>
      <c r="DKN21" s="126"/>
      <c r="DKO21" s="126"/>
      <c r="DKP21" s="126"/>
      <c r="DKQ21" s="126"/>
      <c r="DKR21" s="126"/>
      <c r="DKS21" s="126"/>
      <c r="DKT21" s="126"/>
      <c r="DKU21" s="126"/>
      <c r="DKV21" s="126"/>
      <c r="DKW21" s="126"/>
      <c r="DKX21" s="126"/>
      <c r="DKY21" s="126"/>
      <c r="DKZ21" s="126"/>
      <c r="DLA21" s="126"/>
      <c r="DLB21" s="126"/>
      <c r="DLC21" s="126"/>
      <c r="DLD21" s="126"/>
      <c r="DLE21" s="126"/>
      <c r="DLF21" s="126"/>
      <c r="DLG21" s="126"/>
      <c r="DLH21" s="126"/>
      <c r="DLI21" s="126"/>
      <c r="DLJ21" s="126"/>
      <c r="DLK21" s="126"/>
      <c r="DLL21" s="126"/>
      <c r="DLM21" s="126"/>
      <c r="DLN21" s="126"/>
      <c r="DLO21" s="126"/>
      <c r="DLP21" s="126"/>
      <c r="DLQ21" s="126"/>
      <c r="DLR21" s="126"/>
      <c r="DLS21" s="126"/>
      <c r="DLT21" s="126"/>
      <c r="DLU21" s="126"/>
      <c r="DLV21" s="126"/>
      <c r="DLW21" s="126"/>
      <c r="DLX21" s="126"/>
      <c r="DLY21" s="126"/>
      <c r="DLZ21" s="126"/>
      <c r="DMA21" s="126"/>
      <c r="DMB21" s="126"/>
      <c r="DMC21" s="126"/>
      <c r="DMD21" s="126"/>
      <c r="DME21" s="126"/>
      <c r="DMF21" s="126"/>
      <c r="DMG21" s="126"/>
      <c r="DMH21" s="126"/>
      <c r="DMI21" s="126"/>
      <c r="DMJ21" s="126"/>
      <c r="DMK21" s="126"/>
      <c r="DML21" s="126"/>
      <c r="DMM21" s="126"/>
      <c r="DMN21" s="126"/>
      <c r="DMO21" s="126"/>
      <c r="DMP21" s="126"/>
      <c r="DMQ21" s="126"/>
      <c r="DMR21" s="126"/>
      <c r="DMS21" s="126"/>
      <c r="DMT21" s="126"/>
      <c r="DMU21" s="126"/>
      <c r="DMV21" s="126"/>
      <c r="DMW21" s="126"/>
      <c r="DMX21" s="126"/>
      <c r="DMY21" s="126"/>
      <c r="DMZ21" s="126"/>
      <c r="DNA21" s="126"/>
      <c r="DNB21" s="126"/>
      <c r="DNC21" s="126"/>
      <c r="DND21" s="126"/>
      <c r="DNE21" s="126"/>
      <c r="DNF21" s="126"/>
      <c r="DNG21" s="126"/>
      <c r="DNH21" s="126"/>
      <c r="DNI21" s="126"/>
      <c r="DNJ21" s="126"/>
      <c r="DNK21" s="126"/>
      <c r="DNL21" s="126"/>
      <c r="DNM21" s="126"/>
      <c r="DNN21" s="126"/>
      <c r="DNO21" s="126"/>
      <c r="DNP21" s="126"/>
      <c r="DNQ21" s="126"/>
      <c r="DNR21" s="126"/>
      <c r="DNS21" s="126"/>
      <c r="DNT21" s="126"/>
      <c r="DNU21" s="126"/>
      <c r="DNV21" s="126"/>
      <c r="DNW21" s="126"/>
      <c r="DNX21" s="126"/>
      <c r="DNY21" s="126"/>
      <c r="DNZ21" s="126"/>
      <c r="DOA21" s="126"/>
      <c r="DOB21" s="126"/>
      <c r="DOC21" s="126"/>
      <c r="DOD21" s="126"/>
      <c r="DOE21" s="126"/>
      <c r="DOF21" s="126"/>
      <c r="DOG21" s="126"/>
      <c r="DOH21" s="126"/>
      <c r="DOI21" s="126"/>
      <c r="DOJ21" s="126"/>
      <c r="DOK21" s="126"/>
      <c r="DOL21" s="126"/>
      <c r="DOM21" s="126"/>
      <c r="DON21" s="126"/>
      <c r="DOO21" s="126"/>
      <c r="DOP21" s="126"/>
      <c r="DOQ21" s="126"/>
      <c r="DOR21" s="126"/>
      <c r="DOS21" s="126"/>
      <c r="DOT21" s="126"/>
      <c r="DOU21" s="126"/>
      <c r="DOV21" s="126"/>
      <c r="DOW21" s="126"/>
      <c r="DOX21" s="126"/>
      <c r="DOY21" s="126"/>
      <c r="DOZ21" s="126"/>
      <c r="DPA21" s="126"/>
      <c r="DPB21" s="126"/>
      <c r="DPC21" s="126"/>
      <c r="DPD21" s="126"/>
      <c r="DPE21" s="126"/>
      <c r="DPF21" s="126"/>
      <c r="DPG21" s="126"/>
      <c r="DPH21" s="126"/>
      <c r="DPI21" s="126"/>
      <c r="DPJ21" s="126"/>
      <c r="DPK21" s="126"/>
      <c r="DPL21" s="126"/>
      <c r="DPM21" s="126"/>
      <c r="DPN21" s="126"/>
      <c r="DPO21" s="126"/>
      <c r="DPP21" s="126"/>
      <c r="DPQ21" s="126"/>
      <c r="DPR21" s="126"/>
      <c r="DPS21" s="126"/>
      <c r="DPT21" s="126"/>
      <c r="DPU21" s="126"/>
      <c r="DPV21" s="126"/>
      <c r="DPW21" s="126"/>
      <c r="DPX21" s="126"/>
      <c r="DPY21" s="126"/>
      <c r="DPZ21" s="126"/>
      <c r="DQA21" s="126"/>
      <c r="DQB21" s="126"/>
      <c r="DQC21" s="126"/>
      <c r="DQD21" s="126"/>
      <c r="DQE21" s="126"/>
      <c r="DQF21" s="126"/>
      <c r="DQG21" s="126"/>
      <c r="DQH21" s="126"/>
      <c r="DQI21" s="126"/>
      <c r="DQJ21" s="126"/>
      <c r="DQK21" s="126"/>
      <c r="DQL21" s="126"/>
      <c r="DQM21" s="126"/>
      <c r="DQN21" s="126"/>
      <c r="DQO21" s="126"/>
      <c r="DQP21" s="126"/>
      <c r="DQQ21" s="126"/>
      <c r="DQR21" s="126"/>
      <c r="DQS21" s="126"/>
      <c r="DQT21" s="126"/>
      <c r="DQU21" s="126"/>
      <c r="DQV21" s="126"/>
      <c r="DQW21" s="126"/>
      <c r="DQX21" s="126"/>
      <c r="DQY21" s="126"/>
      <c r="DQZ21" s="126"/>
      <c r="DRA21" s="126"/>
      <c r="DRB21" s="126"/>
      <c r="DRC21" s="126"/>
      <c r="DRD21" s="126"/>
      <c r="DRE21" s="126"/>
      <c r="DRF21" s="126"/>
      <c r="DRG21" s="126"/>
      <c r="DRH21" s="126"/>
      <c r="DRI21" s="126"/>
      <c r="DRJ21" s="126"/>
      <c r="DRK21" s="126"/>
      <c r="DRL21" s="126"/>
      <c r="DRM21" s="126"/>
      <c r="DRN21" s="126"/>
      <c r="DRO21" s="126"/>
      <c r="DRP21" s="126"/>
      <c r="DRQ21" s="126"/>
      <c r="DRR21" s="126"/>
      <c r="DRS21" s="126"/>
      <c r="DRT21" s="126"/>
      <c r="DRU21" s="126"/>
      <c r="DRV21" s="126"/>
      <c r="DRW21" s="126"/>
      <c r="DRX21" s="126"/>
      <c r="DRY21" s="126"/>
      <c r="DRZ21" s="126"/>
      <c r="DSA21" s="126"/>
      <c r="DSB21" s="126"/>
      <c r="DSC21" s="126"/>
      <c r="DSD21" s="126"/>
      <c r="DSE21" s="126"/>
      <c r="DSF21" s="126"/>
      <c r="DSG21" s="126"/>
      <c r="DSH21" s="126"/>
      <c r="DSI21" s="126"/>
      <c r="DSJ21" s="126"/>
      <c r="DSK21" s="126"/>
      <c r="DSL21" s="126"/>
      <c r="DSM21" s="126"/>
      <c r="DSN21" s="126"/>
      <c r="DSO21" s="126"/>
      <c r="DSP21" s="126"/>
      <c r="DSQ21" s="126"/>
      <c r="DSR21" s="126"/>
      <c r="DSS21" s="126"/>
      <c r="DST21" s="126"/>
      <c r="DSU21" s="126"/>
      <c r="DSV21" s="126"/>
      <c r="DSW21" s="126"/>
      <c r="DSX21" s="126"/>
      <c r="DSY21" s="126"/>
      <c r="DSZ21" s="126"/>
      <c r="DTA21" s="126"/>
      <c r="DTB21" s="126"/>
      <c r="DTC21" s="126"/>
      <c r="DTD21" s="126"/>
      <c r="DTE21" s="126"/>
      <c r="DTF21" s="126"/>
      <c r="DTG21" s="126"/>
      <c r="DTH21" s="126"/>
      <c r="DTI21" s="126"/>
      <c r="DTJ21" s="126"/>
      <c r="DTK21" s="126"/>
      <c r="DTL21" s="126"/>
      <c r="DTM21" s="126"/>
      <c r="DTN21" s="126"/>
      <c r="DTO21" s="126"/>
      <c r="DTP21" s="126"/>
      <c r="DTQ21" s="126"/>
      <c r="DTR21" s="126"/>
      <c r="DTS21" s="126"/>
      <c r="DTT21" s="126"/>
      <c r="DTU21" s="126"/>
      <c r="DTV21" s="126"/>
      <c r="DTW21" s="126"/>
      <c r="DTX21" s="126"/>
      <c r="DTY21" s="126"/>
      <c r="DTZ21" s="126"/>
      <c r="DUA21" s="126"/>
      <c r="DUB21" s="126"/>
      <c r="DUC21" s="126"/>
      <c r="DUD21" s="126"/>
      <c r="DUE21" s="126"/>
      <c r="DUF21" s="126"/>
      <c r="DUG21" s="126"/>
      <c r="DUH21" s="126"/>
      <c r="DUI21" s="126"/>
      <c r="DUJ21" s="126"/>
      <c r="DUK21" s="126"/>
      <c r="DUL21" s="126"/>
      <c r="DUM21" s="126"/>
      <c r="DUN21" s="126"/>
      <c r="DUO21" s="126"/>
      <c r="DUP21" s="126"/>
      <c r="DUQ21" s="126"/>
      <c r="DUR21" s="126"/>
      <c r="DUS21" s="126"/>
      <c r="DUT21" s="126"/>
      <c r="DUU21" s="126"/>
      <c r="DUV21" s="126"/>
      <c r="DUW21" s="126"/>
      <c r="DUX21" s="126"/>
      <c r="DUY21" s="126"/>
      <c r="DUZ21" s="126"/>
      <c r="DVA21" s="126"/>
      <c r="DVB21" s="126"/>
      <c r="DVC21" s="126"/>
      <c r="DVD21" s="126"/>
      <c r="DVE21" s="126"/>
      <c r="DVF21" s="126"/>
      <c r="DVG21" s="126"/>
      <c r="DVH21" s="126"/>
      <c r="DVI21" s="126"/>
      <c r="DVJ21" s="126"/>
      <c r="DVK21" s="126"/>
      <c r="DVL21" s="126"/>
      <c r="DVM21" s="126"/>
      <c r="DVN21" s="126"/>
      <c r="DVO21" s="126"/>
      <c r="DVP21" s="126"/>
      <c r="DVQ21" s="126"/>
      <c r="DVR21" s="126"/>
      <c r="DVS21" s="126"/>
      <c r="DVT21" s="126"/>
      <c r="DVU21" s="126"/>
      <c r="DVV21" s="126"/>
      <c r="DVW21" s="126"/>
      <c r="DVX21" s="126"/>
      <c r="DVY21" s="126"/>
      <c r="DVZ21" s="126"/>
      <c r="DWA21" s="126"/>
      <c r="DWB21" s="126"/>
      <c r="DWC21" s="126"/>
      <c r="DWD21" s="126"/>
      <c r="DWE21" s="126"/>
      <c r="DWF21" s="126"/>
      <c r="DWG21" s="126"/>
      <c r="DWH21" s="126"/>
      <c r="DWI21" s="126"/>
      <c r="DWJ21" s="126"/>
      <c r="DWK21" s="126"/>
      <c r="DWL21" s="126"/>
      <c r="DWM21" s="126"/>
      <c r="DWN21" s="126"/>
      <c r="DWO21" s="126"/>
      <c r="DWP21" s="126"/>
      <c r="DWQ21" s="126"/>
      <c r="DWR21" s="126"/>
      <c r="DWS21" s="126"/>
      <c r="DWT21" s="126"/>
      <c r="DWU21" s="126"/>
      <c r="DWV21" s="126"/>
      <c r="DWW21" s="126"/>
      <c r="DWX21" s="126"/>
      <c r="DWY21" s="126"/>
      <c r="DWZ21" s="126"/>
      <c r="DXA21" s="126"/>
      <c r="DXB21" s="126"/>
      <c r="DXC21" s="126"/>
      <c r="DXD21" s="126"/>
      <c r="DXE21" s="126"/>
      <c r="DXF21" s="126"/>
      <c r="DXG21" s="126"/>
      <c r="DXH21" s="126"/>
      <c r="DXI21" s="126"/>
      <c r="DXJ21" s="126"/>
      <c r="DXK21" s="126"/>
      <c r="DXL21" s="126"/>
      <c r="DXM21" s="126"/>
      <c r="DXN21" s="126"/>
      <c r="DXO21" s="126"/>
      <c r="DXP21" s="126"/>
      <c r="DXQ21" s="126"/>
      <c r="DXR21" s="126"/>
      <c r="DXS21" s="126"/>
      <c r="DXT21" s="126"/>
      <c r="DXU21" s="126"/>
      <c r="DXV21" s="126"/>
      <c r="DXW21" s="126"/>
      <c r="DXX21" s="126"/>
      <c r="DXY21" s="126"/>
      <c r="DXZ21" s="126"/>
      <c r="DYA21" s="126"/>
      <c r="DYB21" s="126"/>
      <c r="DYC21" s="126"/>
      <c r="DYD21" s="126"/>
      <c r="DYE21" s="126"/>
      <c r="DYF21" s="126"/>
      <c r="DYG21" s="126"/>
      <c r="DYH21" s="126"/>
      <c r="DYI21" s="126"/>
      <c r="DYJ21" s="126"/>
      <c r="DYK21" s="126"/>
      <c r="DYL21" s="126"/>
      <c r="DYM21" s="126"/>
      <c r="DYN21" s="126"/>
      <c r="DYO21" s="126"/>
      <c r="DYP21" s="126"/>
      <c r="DYQ21" s="126"/>
      <c r="DYR21" s="126"/>
      <c r="DYS21" s="126"/>
      <c r="DYT21" s="126"/>
      <c r="DYU21" s="126"/>
      <c r="DYV21" s="126"/>
      <c r="DYW21" s="126"/>
      <c r="DYX21" s="126"/>
      <c r="DYY21" s="126"/>
      <c r="DYZ21" s="126"/>
      <c r="DZA21" s="126"/>
      <c r="DZB21" s="126"/>
      <c r="DZC21" s="126"/>
      <c r="DZD21" s="126"/>
      <c r="DZE21" s="126"/>
      <c r="DZF21" s="126"/>
      <c r="DZG21" s="126"/>
      <c r="DZH21" s="126"/>
      <c r="DZI21" s="126"/>
      <c r="DZJ21" s="126"/>
      <c r="DZK21" s="126"/>
      <c r="DZL21" s="126"/>
      <c r="DZM21" s="126"/>
      <c r="DZN21" s="126"/>
      <c r="DZO21" s="126"/>
      <c r="DZP21" s="126"/>
      <c r="DZQ21" s="126"/>
      <c r="DZR21" s="126"/>
      <c r="DZS21" s="126"/>
      <c r="DZT21" s="126"/>
      <c r="DZU21" s="126"/>
      <c r="DZV21" s="126"/>
      <c r="DZW21" s="126"/>
      <c r="DZX21" s="126"/>
      <c r="DZY21" s="126"/>
      <c r="DZZ21" s="126"/>
      <c r="EAA21" s="126"/>
      <c r="EAB21" s="126"/>
      <c r="EAC21" s="126"/>
      <c r="EAD21" s="126"/>
      <c r="EAE21" s="126"/>
      <c r="EAF21" s="126"/>
      <c r="EAG21" s="126"/>
      <c r="EAH21" s="126"/>
      <c r="EAI21" s="126"/>
      <c r="EAJ21" s="126"/>
      <c r="EAK21" s="126"/>
      <c r="EAL21" s="126"/>
      <c r="EAM21" s="126"/>
      <c r="EAN21" s="126"/>
      <c r="EAO21" s="126"/>
      <c r="EAP21" s="126"/>
      <c r="EAQ21" s="126"/>
      <c r="EAR21" s="126"/>
      <c r="EAS21" s="126"/>
      <c r="EAT21" s="126"/>
      <c r="EAU21" s="126"/>
      <c r="EAV21" s="126"/>
      <c r="EAW21" s="126"/>
      <c r="EAX21" s="126"/>
      <c r="EAY21" s="126"/>
      <c r="EAZ21" s="126"/>
      <c r="EBA21" s="126"/>
      <c r="EBB21" s="126"/>
      <c r="EBC21" s="126"/>
      <c r="EBD21" s="126"/>
      <c r="EBE21" s="126"/>
      <c r="EBF21" s="126"/>
      <c r="EBG21" s="126"/>
      <c r="EBH21" s="126"/>
      <c r="EBI21" s="126"/>
      <c r="EBJ21" s="126"/>
      <c r="EBK21" s="126"/>
      <c r="EBL21" s="126"/>
      <c r="EBM21" s="126"/>
      <c r="EBN21" s="126"/>
      <c r="EBO21" s="126"/>
      <c r="EBP21" s="126"/>
      <c r="EBQ21" s="126"/>
      <c r="EBR21" s="126"/>
      <c r="EBS21" s="126"/>
      <c r="EBT21" s="126"/>
      <c r="EBU21" s="126"/>
      <c r="EBV21" s="126"/>
      <c r="EBW21" s="126"/>
      <c r="EBX21" s="126"/>
      <c r="EBY21" s="126"/>
      <c r="EBZ21" s="126"/>
      <c r="ECA21" s="126"/>
      <c r="ECB21" s="126"/>
      <c r="ECC21" s="126"/>
      <c r="ECD21" s="126"/>
      <c r="ECE21" s="126"/>
      <c r="ECF21" s="126"/>
      <c r="ECG21" s="126"/>
      <c r="ECH21" s="126"/>
      <c r="ECI21" s="126"/>
      <c r="ECJ21" s="126"/>
      <c r="ECK21" s="126"/>
      <c r="ECL21" s="126"/>
      <c r="ECM21" s="126"/>
      <c r="ECN21" s="126"/>
      <c r="ECO21" s="126"/>
      <c r="ECP21" s="126"/>
      <c r="ECQ21" s="126"/>
      <c r="ECR21" s="126"/>
      <c r="ECS21" s="126"/>
      <c r="ECT21" s="126"/>
      <c r="ECU21" s="126"/>
      <c r="ECV21" s="126"/>
      <c r="ECW21" s="126"/>
      <c r="ECX21" s="126"/>
      <c r="ECY21" s="126"/>
      <c r="ECZ21" s="126"/>
      <c r="EDA21" s="126"/>
      <c r="EDB21" s="126"/>
      <c r="EDC21" s="126"/>
      <c r="EDD21" s="126"/>
      <c r="EDE21" s="126"/>
      <c r="EDF21" s="126"/>
      <c r="EDG21" s="126"/>
      <c r="EDH21" s="126"/>
      <c r="EDI21" s="126"/>
      <c r="EDJ21" s="126"/>
      <c r="EDK21" s="126"/>
      <c r="EDL21" s="126"/>
      <c r="EDM21" s="126"/>
      <c r="EDN21" s="126"/>
      <c r="EDO21" s="126"/>
      <c r="EDP21" s="126"/>
      <c r="EDQ21" s="126"/>
      <c r="EDR21" s="126"/>
      <c r="EDS21" s="126"/>
      <c r="EDT21" s="126"/>
      <c r="EDU21" s="126"/>
      <c r="EDV21" s="126"/>
      <c r="EDW21" s="126"/>
      <c r="EDX21" s="126"/>
      <c r="EDY21" s="126"/>
      <c r="EDZ21" s="126"/>
      <c r="EEA21" s="126"/>
      <c r="EEB21" s="126"/>
      <c r="EEC21" s="126"/>
      <c r="EED21" s="126"/>
      <c r="EEE21" s="126"/>
      <c r="EEF21" s="126"/>
      <c r="EEG21" s="126"/>
      <c r="EEH21" s="126"/>
      <c r="EEI21" s="126"/>
      <c r="EEJ21" s="126"/>
      <c r="EEK21" s="126"/>
      <c r="EEL21" s="126"/>
      <c r="EEM21" s="126"/>
      <c r="EEN21" s="126"/>
      <c r="EEO21" s="126"/>
      <c r="EEP21" s="126"/>
      <c r="EEQ21" s="126"/>
      <c r="EER21" s="126"/>
      <c r="EES21" s="126"/>
      <c r="EET21" s="126"/>
      <c r="EEU21" s="126"/>
      <c r="EEV21" s="126"/>
      <c r="EEW21" s="126"/>
      <c r="EEX21" s="126"/>
      <c r="EEY21" s="126"/>
      <c r="EEZ21" s="126"/>
      <c r="EFA21" s="126"/>
      <c r="EFB21" s="126"/>
      <c r="EFC21" s="126"/>
      <c r="EFD21" s="126"/>
      <c r="EFE21" s="126"/>
      <c r="EFF21" s="126"/>
      <c r="EFG21" s="126"/>
      <c r="EFH21" s="126"/>
      <c r="EFI21" s="126"/>
      <c r="EFJ21" s="126"/>
      <c r="EFK21" s="126"/>
      <c r="EFL21" s="126"/>
      <c r="EFM21" s="126"/>
      <c r="EFN21" s="126"/>
      <c r="EFO21" s="126"/>
      <c r="EFP21" s="126"/>
      <c r="EFQ21" s="126"/>
      <c r="EFR21" s="126"/>
      <c r="EFS21" s="126"/>
      <c r="EFT21" s="126"/>
      <c r="EFU21" s="126"/>
      <c r="EFV21" s="126"/>
      <c r="EFW21" s="126"/>
      <c r="EFX21" s="126"/>
      <c r="EFY21" s="126"/>
      <c r="EFZ21" s="126"/>
      <c r="EGA21" s="126"/>
      <c r="EGB21" s="126"/>
      <c r="EGC21" s="126"/>
      <c r="EGD21" s="126"/>
      <c r="EGE21" s="126"/>
      <c r="EGF21" s="126"/>
      <c r="EGG21" s="126"/>
      <c r="EGH21" s="126"/>
      <c r="EGI21" s="126"/>
      <c r="EGJ21" s="126"/>
      <c r="EGK21" s="126"/>
      <c r="EGL21" s="126"/>
      <c r="EGM21" s="126"/>
      <c r="EGN21" s="126"/>
      <c r="EGO21" s="126"/>
      <c r="EGP21" s="126"/>
      <c r="EGQ21" s="126"/>
      <c r="EGR21" s="126"/>
      <c r="EGS21" s="126"/>
      <c r="EGT21" s="126"/>
      <c r="EGU21" s="126"/>
      <c r="EGV21" s="126"/>
      <c r="EGW21" s="126"/>
      <c r="EGX21" s="126"/>
      <c r="EGY21" s="126"/>
      <c r="EGZ21" s="126"/>
      <c r="EHA21" s="126"/>
      <c r="EHB21" s="126"/>
      <c r="EHC21" s="126"/>
      <c r="EHD21" s="126"/>
      <c r="EHE21" s="126"/>
      <c r="EHF21" s="126"/>
      <c r="EHG21" s="126"/>
      <c r="EHH21" s="126"/>
      <c r="EHI21" s="126"/>
      <c r="EHJ21" s="126"/>
      <c r="EHK21" s="126"/>
      <c r="EHL21" s="126"/>
      <c r="EHM21" s="126"/>
      <c r="EHN21" s="126"/>
      <c r="EHO21" s="126"/>
      <c r="EHP21" s="126"/>
      <c r="EHQ21" s="126"/>
      <c r="EHR21" s="126"/>
      <c r="EHS21" s="126"/>
      <c r="EHT21" s="126"/>
      <c r="EHU21" s="126"/>
      <c r="EHV21" s="126"/>
      <c r="EHW21" s="126"/>
      <c r="EHX21" s="126"/>
      <c r="EHY21" s="126"/>
      <c r="EHZ21" s="126"/>
      <c r="EIA21" s="126"/>
      <c r="EIB21" s="126"/>
      <c r="EIC21" s="126"/>
      <c r="EID21" s="126"/>
      <c r="EIE21" s="126"/>
      <c r="EIF21" s="126"/>
      <c r="EIG21" s="126"/>
      <c r="EIH21" s="126"/>
      <c r="EII21" s="126"/>
      <c r="EIJ21" s="126"/>
      <c r="EIK21" s="126"/>
      <c r="EIL21" s="126"/>
      <c r="EIM21" s="126"/>
      <c r="EIN21" s="126"/>
      <c r="EIO21" s="126"/>
      <c r="EIP21" s="126"/>
      <c r="EIQ21" s="126"/>
      <c r="EIR21" s="126"/>
      <c r="EIS21" s="126"/>
      <c r="EIT21" s="126"/>
      <c r="EIU21" s="126"/>
      <c r="EIV21" s="126"/>
      <c r="EIW21" s="126"/>
      <c r="EIX21" s="126"/>
      <c r="EIY21" s="126"/>
      <c r="EIZ21" s="126"/>
      <c r="EJA21" s="126"/>
      <c r="EJB21" s="126"/>
      <c r="EJC21" s="126"/>
      <c r="EJD21" s="126"/>
      <c r="EJE21" s="126"/>
      <c r="EJF21" s="126"/>
      <c r="EJG21" s="126"/>
      <c r="EJH21" s="126"/>
      <c r="EJI21" s="126"/>
      <c r="EJJ21" s="126"/>
      <c r="EJK21" s="126"/>
      <c r="EJL21" s="126"/>
      <c r="EJM21" s="126"/>
      <c r="EJN21" s="126"/>
      <c r="EJO21" s="126"/>
      <c r="EJP21" s="126"/>
      <c r="EJQ21" s="126"/>
      <c r="EJR21" s="126"/>
      <c r="EJS21" s="126"/>
      <c r="EJT21" s="126"/>
      <c r="EJU21" s="126"/>
      <c r="EJV21" s="126"/>
      <c r="EJW21" s="126"/>
      <c r="EJX21" s="126"/>
      <c r="EJY21" s="126"/>
      <c r="EJZ21" s="126"/>
      <c r="EKA21" s="126"/>
      <c r="EKB21" s="126"/>
      <c r="EKC21" s="126"/>
      <c r="EKD21" s="126"/>
      <c r="EKE21" s="126"/>
      <c r="EKF21" s="126"/>
      <c r="EKG21" s="126"/>
      <c r="EKH21" s="126"/>
      <c r="EKI21" s="126"/>
      <c r="EKJ21" s="126"/>
      <c r="EKK21" s="126"/>
      <c r="EKL21" s="126"/>
      <c r="EKM21" s="126"/>
      <c r="EKN21" s="126"/>
      <c r="EKO21" s="126"/>
      <c r="EKP21" s="126"/>
      <c r="EKQ21" s="126"/>
      <c r="EKR21" s="126"/>
      <c r="EKS21" s="126"/>
      <c r="EKT21" s="126"/>
      <c r="EKU21" s="126"/>
      <c r="EKV21" s="126"/>
      <c r="EKW21" s="126"/>
      <c r="EKX21" s="126"/>
      <c r="EKY21" s="126"/>
      <c r="EKZ21" s="126"/>
      <c r="ELA21" s="126"/>
      <c r="ELB21" s="126"/>
      <c r="ELC21" s="126"/>
      <c r="ELD21" s="126"/>
      <c r="ELE21" s="126"/>
      <c r="ELF21" s="126"/>
      <c r="ELG21" s="126"/>
      <c r="ELH21" s="126"/>
      <c r="ELI21" s="126"/>
      <c r="ELJ21" s="126"/>
      <c r="ELK21" s="126"/>
      <c r="ELL21" s="126"/>
      <c r="ELM21" s="126"/>
      <c r="ELN21" s="126"/>
      <c r="ELO21" s="126"/>
      <c r="ELP21" s="126"/>
      <c r="ELQ21" s="126"/>
      <c r="ELR21" s="126"/>
      <c r="ELS21" s="126"/>
      <c r="ELT21" s="126"/>
      <c r="ELU21" s="126"/>
      <c r="ELV21" s="126"/>
      <c r="ELW21" s="126"/>
      <c r="ELX21" s="126"/>
      <c r="ELY21" s="126"/>
      <c r="ELZ21" s="126"/>
      <c r="EMA21" s="126"/>
      <c r="EMB21" s="126"/>
      <c r="EMC21" s="126"/>
      <c r="EMD21" s="126"/>
      <c r="EME21" s="126"/>
      <c r="EMF21" s="126"/>
      <c r="EMG21" s="126"/>
      <c r="EMH21" s="126"/>
      <c r="EMI21" s="126"/>
      <c r="EMJ21" s="126"/>
      <c r="EMK21" s="126"/>
      <c r="EML21" s="126"/>
      <c r="EMM21" s="126"/>
      <c r="EMN21" s="126"/>
      <c r="EMO21" s="126"/>
      <c r="EMP21" s="126"/>
      <c r="EMQ21" s="126"/>
      <c r="EMR21" s="126"/>
      <c r="EMS21" s="126"/>
      <c r="EMT21" s="126"/>
      <c r="EMU21" s="126"/>
      <c r="EMV21" s="126"/>
      <c r="EMW21" s="126"/>
      <c r="EMX21" s="126"/>
      <c r="EMY21" s="126"/>
      <c r="EMZ21" s="126"/>
      <c r="ENA21" s="126"/>
      <c r="ENB21" s="126"/>
      <c r="ENC21" s="126"/>
      <c r="END21" s="126"/>
      <c r="ENE21" s="126"/>
      <c r="ENF21" s="126"/>
      <c r="ENG21" s="126"/>
      <c r="ENH21" s="126"/>
      <c r="ENI21" s="126"/>
      <c r="ENJ21" s="126"/>
      <c r="ENK21" s="126"/>
      <c r="ENL21" s="126"/>
      <c r="ENM21" s="126"/>
      <c r="ENN21" s="126"/>
      <c r="ENO21" s="126"/>
      <c r="ENP21" s="126"/>
      <c r="ENQ21" s="126"/>
      <c r="ENR21" s="126"/>
      <c r="ENS21" s="126"/>
      <c r="ENT21" s="126"/>
      <c r="ENU21" s="126"/>
      <c r="ENV21" s="126"/>
      <c r="ENW21" s="126"/>
      <c r="ENX21" s="126"/>
      <c r="ENY21" s="126"/>
      <c r="ENZ21" s="126"/>
      <c r="EOA21" s="126"/>
      <c r="EOB21" s="126"/>
      <c r="EOC21" s="126"/>
      <c r="EOD21" s="126"/>
      <c r="EOE21" s="126"/>
      <c r="EOF21" s="126"/>
      <c r="EOG21" s="126"/>
      <c r="EOH21" s="126"/>
      <c r="EOI21" s="126"/>
      <c r="EOJ21" s="126"/>
      <c r="EOK21" s="126"/>
      <c r="EOL21" s="126"/>
      <c r="EOM21" s="126"/>
      <c r="EON21" s="126"/>
      <c r="EOO21" s="126"/>
      <c r="EOP21" s="126"/>
      <c r="EOQ21" s="126"/>
      <c r="EOR21" s="126"/>
      <c r="EOS21" s="126"/>
      <c r="EOT21" s="126"/>
      <c r="EOU21" s="126"/>
      <c r="EOV21" s="126"/>
      <c r="EOW21" s="126"/>
      <c r="EOX21" s="126"/>
      <c r="EOY21" s="126"/>
      <c r="EOZ21" s="126"/>
      <c r="EPA21" s="126"/>
      <c r="EPB21" s="126"/>
      <c r="EPC21" s="126"/>
      <c r="EPD21" s="126"/>
      <c r="EPE21" s="126"/>
      <c r="EPF21" s="126"/>
      <c r="EPG21" s="126"/>
      <c r="EPH21" s="126"/>
      <c r="EPI21" s="126"/>
      <c r="EPJ21" s="126"/>
      <c r="EPK21" s="126"/>
      <c r="EPL21" s="126"/>
      <c r="EPM21" s="126"/>
      <c r="EPN21" s="126"/>
      <c r="EPO21" s="126"/>
      <c r="EPP21" s="126"/>
      <c r="EPQ21" s="126"/>
      <c r="EPR21" s="126"/>
      <c r="EPS21" s="126"/>
      <c r="EPT21" s="126"/>
      <c r="EPU21" s="126"/>
      <c r="EPV21" s="126"/>
      <c r="EPW21" s="126"/>
      <c r="EPX21" s="126"/>
      <c r="EPY21" s="126"/>
      <c r="EPZ21" s="126"/>
      <c r="EQA21" s="126"/>
      <c r="EQB21" s="126"/>
      <c r="EQC21" s="126"/>
      <c r="EQD21" s="126"/>
      <c r="EQE21" s="126"/>
      <c r="EQF21" s="126"/>
      <c r="EQG21" s="126"/>
      <c r="EQH21" s="126"/>
      <c r="EQI21" s="126"/>
      <c r="EQJ21" s="126"/>
      <c r="EQK21" s="126"/>
      <c r="EQL21" s="126"/>
      <c r="EQM21" s="126"/>
      <c r="EQN21" s="126"/>
      <c r="EQO21" s="126"/>
      <c r="EQP21" s="126"/>
      <c r="EQQ21" s="126"/>
      <c r="EQR21" s="126"/>
      <c r="EQS21" s="126"/>
      <c r="EQT21" s="126"/>
      <c r="EQU21" s="126"/>
      <c r="EQV21" s="126"/>
      <c r="EQW21" s="126"/>
      <c r="EQX21" s="126"/>
      <c r="EQY21" s="126"/>
      <c r="EQZ21" s="126"/>
      <c r="ERA21" s="126"/>
      <c r="ERB21" s="126"/>
      <c r="ERC21" s="126"/>
      <c r="ERD21" s="126"/>
      <c r="ERE21" s="126"/>
      <c r="ERF21" s="126"/>
      <c r="ERG21" s="126"/>
      <c r="ERH21" s="126"/>
      <c r="ERI21" s="126"/>
      <c r="ERJ21" s="126"/>
      <c r="ERK21" s="126"/>
      <c r="ERL21" s="126"/>
      <c r="ERM21" s="126"/>
      <c r="ERN21" s="126"/>
      <c r="ERO21" s="126"/>
      <c r="ERP21" s="126"/>
      <c r="ERQ21" s="126"/>
      <c r="ERR21" s="126"/>
      <c r="ERS21" s="126"/>
      <c r="ERT21" s="126"/>
      <c r="ERU21" s="126"/>
      <c r="ERV21" s="126"/>
      <c r="ERW21" s="126"/>
      <c r="ERX21" s="126"/>
      <c r="ERY21" s="126"/>
      <c r="ERZ21" s="126"/>
      <c r="ESA21" s="126"/>
      <c r="ESB21" s="126"/>
      <c r="ESC21" s="126"/>
      <c r="ESD21" s="126"/>
      <c r="ESE21" s="126"/>
      <c r="ESF21" s="126"/>
      <c r="ESG21" s="126"/>
      <c r="ESH21" s="126"/>
      <c r="ESI21" s="126"/>
      <c r="ESJ21" s="126"/>
      <c r="ESK21" s="126"/>
      <c r="ESL21" s="126"/>
      <c r="ESM21" s="126"/>
      <c r="ESN21" s="126"/>
      <c r="ESO21" s="126"/>
      <c r="ESP21" s="126"/>
      <c r="ESQ21" s="126"/>
      <c r="ESR21" s="126"/>
      <c r="ESS21" s="126"/>
      <c r="EST21" s="126"/>
      <c r="ESU21" s="126"/>
      <c r="ESV21" s="126"/>
      <c r="ESW21" s="126"/>
      <c r="ESX21" s="126"/>
      <c r="ESY21" s="126"/>
      <c r="ESZ21" s="126"/>
      <c r="ETA21" s="126"/>
      <c r="ETB21" s="126"/>
      <c r="ETC21" s="126"/>
      <c r="ETD21" s="126"/>
      <c r="ETE21" s="126"/>
      <c r="ETF21" s="126"/>
      <c r="ETG21" s="126"/>
      <c r="ETH21" s="126"/>
      <c r="ETI21" s="126"/>
      <c r="ETJ21" s="126"/>
      <c r="ETK21" s="126"/>
      <c r="ETL21" s="126"/>
      <c r="ETM21" s="126"/>
      <c r="ETN21" s="126"/>
      <c r="ETO21" s="126"/>
      <c r="ETP21" s="126"/>
      <c r="ETQ21" s="126"/>
      <c r="ETR21" s="126"/>
      <c r="ETS21" s="126"/>
      <c r="ETT21" s="126"/>
      <c r="ETU21" s="126"/>
      <c r="ETV21" s="126"/>
      <c r="ETW21" s="126"/>
      <c r="ETX21" s="126"/>
      <c r="ETY21" s="126"/>
      <c r="ETZ21" s="126"/>
      <c r="EUA21" s="126"/>
      <c r="EUB21" s="126"/>
      <c r="EUC21" s="126"/>
      <c r="EUD21" s="126"/>
      <c r="EUE21" s="126"/>
      <c r="EUF21" s="126"/>
      <c r="EUG21" s="126"/>
      <c r="EUH21" s="126"/>
      <c r="EUI21" s="126"/>
      <c r="EUJ21" s="126"/>
      <c r="EUK21" s="126"/>
      <c r="EUL21" s="126"/>
      <c r="EUM21" s="126"/>
      <c r="EUN21" s="126"/>
      <c r="EUO21" s="126"/>
      <c r="EUP21" s="126"/>
      <c r="EUQ21" s="126"/>
      <c r="EUR21" s="126"/>
      <c r="EUS21" s="126"/>
      <c r="EUT21" s="126"/>
      <c r="EUU21" s="126"/>
      <c r="EUV21" s="126"/>
      <c r="EUW21" s="126"/>
      <c r="EUX21" s="126"/>
      <c r="EUY21" s="126"/>
      <c r="EUZ21" s="126"/>
      <c r="EVA21" s="126"/>
      <c r="EVB21" s="126"/>
      <c r="EVC21" s="126"/>
      <c r="EVD21" s="126"/>
      <c r="EVE21" s="126"/>
      <c r="EVF21" s="126"/>
      <c r="EVG21" s="126"/>
      <c r="EVH21" s="126"/>
      <c r="EVI21" s="126"/>
      <c r="EVJ21" s="126"/>
      <c r="EVK21" s="126"/>
      <c r="EVL21" s="126"/>
      <c r="EVM21" s="126"/>
      <c r="EVN21" s="126"/>
      <c r="EVO21" s="126"/>
      <c r="EVP21" s="126"/>
      <c r="EVQ21" s="126"/>
      <c r="EVR21" s="126"/>
      <c r="EVS21" s="126"/>
      <c r="EVT21" s="126"/>
      <c r="EVU21" s="126"/>
      <c r="EVV21" s="126"/>
      <c r="EVW21" s="126"/>
      <c r="EVX21" s="126"/>
      <c r="EVY21" s="126"/>
      <c r="EVZ21" s="126"/>
      <c r="EWA21" s="126"/>
      <c r="EWB21" s="126"/>
      <c r="EWC21" s="126"/>
      <c r="EWD21" s="126"/>
      <c r="EWE21" s="126"/>
      <c r="EWF21" s="126"/>
      <c r="EWG21" s="126"/>
      <c r="EWH21" s="126"/>
      <c r="EWI21" s="126"/>
      <c r="EWJ21" s="126"/>
      <c r="EWK21" s="126"/>
      <c r="EWL21" s="126"/>
      <c r="EWM21" s="126"/>
      <c r="EWN21" s="126"/>
      <c r="EWO21" s="126"/>
      <c r="EWP21" s="126"/>
      <c r="EWQ21" s="126"/>
      <c r="EWR21" s="126"/>
      <c r="EWS21" s="126"/>
      <c r="EWT21" s="126"/>
      <c r="EWU21" s="126"/>
      <c r="EWV21" s="126"/>
      <c r="EWW21" s="126"/>
      <c r="EWX21" s="126"/>
      <c r="EWY21" s="126"/>
      <c r="EWZ21" s="126"/>
      <c r="EXA21" s="126"/>
      <c r="EXB21" s="126"/>
      <c r="EXC21" s="126"/>
      <c r="EXD21" s="126"/>
      <c r="EXE21" s="126"/>
      <c r="EXF21" s="126"/>
      <c r="EXG21" s="126"/>
      <c r="EXH21" s="126"/>
      <c r="EXI21" s="126"/>
      <c r="EXJ21" s="126"/>
      <c r="EXK21" s="126"/>
      <c r="EXL21" s="126"/>
      <c r="EXM21" s="126"/>
      <c r="EXN21" s="126"/>
      <c r="EXO21" s="126"/>
      <c r="EXP21" s="126"/>
      <c r="EXQ21" s="126"/>
      <c r="EXR21" s="126"/>
      <c r="EXS21" s="126"/>
      <c r="EXT21" s="126"/>
      <c r="EXU21" s="126"/>
      <c r="EXV21" s="126"/>
      <c r="EXW21" s="126"/>
      <c r="EXX21" s="126"/>
      <c r="EXY21" s="126"/>
      <c r="EXZ21" s="126"/>
      <c r="EYA21" s="126"/>
      <c r="EYB21" s="126"/>
      <c r="EYC21" s="126"/>
      <c r="EYD21" s="126"/>
      <c r="EYE21" s="126"/>
      <c r="EYF21" s="126"/>
      <c r="EYG21" s="126"/>
      <c r="EYH21" s="126"/>
      <c r="EYI21" s="126"/>
      <c r="EYJ21" s="126"/>
      <c r="EYK21" s="126"/>
      <c r="EYL21" s="126"/>
      <c r="EYM21" s="126"/>
      <c r="EYN21" s="126"/>
      <c r="EYO21" s="126"/>
      <c r="EYP21" s="126"/>
      <c r="EYQ21" s="126"/>
      <c r="EYR21" s="126"/>
      <c r="EYS21" s="126"/>
      <c r="EYT21" s="126"/>
      <c r="EYU21" s="126"/>
      <c r="EYV21" s="126"/>
      <c r="EYW21" s="126"/>
      <c r="EYX21" s="126"/>
      <c r="EYY21" s="126"/>
      <c r="EYZ21" s="126"/>
      <c r="EZA21" s="126"/>
      <c r="EZB21" s="126"/>
      <c r="EZC21" s="126"/>
      <c r="EZD21" s="126"/>
      <c r="EZE21" s="126"/>
      <c r="EZF21" s="126"/>
      <c r="EZG21" s="126"/>
      <c r="EZH21" s="126"/>
      <c r="EZI21" s="126"/>
      <c r="EZJ21" s="126"/>
      <c r="EZK21" s="126"/>
      <c r="EZL21" s="126"/>
      <c r="EZM21" s="126"/>
      <c r="EZN21" s="126"/>
      <c r="EZO21" s="126"/>
      <c r="EZP21" s="126"/>
      <c r="EZQ21" s="126"/>
      <c r="EZR21" s="126"/>
      <c r="EZS21" s="126"/>
      <c r="EZT21" s="126"/>
      <c r="EZU21" s="126"/>
      <c r="EZV21" s="126"/>
      <c r="EZW21" s="126"/>
      <c r="EZX21" s="126"/>
      <c r="EZY21" s="126"/>
      <c r="EZZ21" s="126"/>
      <c r="FAA21" s="126"/>
      <c r="FAB21" s="126"/>
      <c r="FAC21" s="126"/>
      <c r="FAD21" s="126"/>
      <c r="FAE21" s="126"/>
      <c r="FAF21" s="126"/>
      <c r="FAG21" s="126"/>
      <c r="FAH21" s="126"/>
      <c r="FAI21" s="126"/>
      <c r="FAJ21" s="126"/>
      <c r="FAK21" s="126"/>
      <c r="FAL21" s="126"/>
      <c r="FAM21" s="126"/>
      <c r="FAN21" s="126"/>
      <c r="FAO21" s="126"/>
      <c r="FAP21" s="126"/>
      <c r="FAQ21" s="126"/>
      <c r="FAR21" s="126"/>
      <c r="FAS21" s="126"/>
      <c r="FAT21" s="126"/>
      <c r="FAU21" s="126"/>
      <c r="FAV21" s="126"/>
      <c r="FAW21" s="126"/>
      <c r="FAX21" s="126"/>
      <c r="FAY21" s="126"/>
      <c r="FAZ21" s="126"/>
      <c r="FBA21" s="126"/>
      <c r="FBB21" s="126"/>
      <c r="FBC21" s="126"/>
      <c r="FBD21" s="126"/>
      <c r="FBE21" s="126"/>
      <c r="FBF21" s="126"/>
      <c r="FBG21" s="126"/>
      <c r="FBH21" s="126"/>
      <c r="FBI21" s="126"/>
      <c r="FBJ21" s="126"/>
      <c r="FBK21" s="126"/>
      <c r="FBL21" s="126"/>
      <c r="FBM21" s="126"/>
      <c r="FBN21" s="126"/>
      <c r="FBO21" s="126"/>
      <c r="FBP21" s="126"/>
      <c r="FBQ21" s="126"/>
      <c r="FBR21" s="126"/>
      <c r="FBS21" s="126"/>
      <c r="FBT21" s="126"/>
      <c r="FBU21" s="126"/>
      <c r="FBV21" s="126"/>
      <c r="FBW21" s="126"/>
      <c r="FBX21" s="126"/>
      <c r="FBY21" s="126"/>
      <c r="FBZ21" s="126"/>
      <c r="FCA21" s="126"/>
      <c r="FCB21" s="126"/>
      <c r="FCC21" s="126"/>
      <c r="FCD21" s="126"/>
      <c r="FCE21" s="126"/>
      <c r="FCF21" s="126"/>
      <c r="FCG21" s="126"/>
      <c r="FCH21" s="126"/>
      <c r="FCI21" s="126"/>
      <c r="FCJ21" s="126"/>
      <c r="FCK21" s="126"/>
      <c r="FCL21" s="126"/>
      <c r="FCM21" s="126"/>
      <c r="FCN21" s="126"/>
      <c r="FCO21" s="126"/>
      <c r="FCP21" s="126"/>
      <c r="FCQ21" s="126"/>
      <c r="FCR21" s="126"/>
      <c r="FCS21" s="126"/>
      <c r="FCT21" s="126"/>
      <c r="FCU21" s="126"/>
      <c r="FCV21" s="126"/>
      <c r="FCW21" s="126"/>
      <c r="FCX21" s="126"/>
      <c r="FCY21" s="126"/>
      <c r="FCZ21" s="126"/>
      <c r="FDA21" s="126"/>
      <c r="FDB21" s="126"/>
      <c r="FDC21" s="126"/>
      <c r="FDD21" s="126"/>
      <c r="FDE21" s="126"/>
      <c r="FDF21" s="126"/>
      <c r="FDG21" s="126"/>
      <c r="FDH21" s="126"/>
      <c r="FDI21" s="126"/>
      <c r="FDJ21" s="126"/>
      <c r="FDK21" s="126"/>
      <c r="FDL21" s="126"/>
      <c r="FDM21" s="126"/>
      <c r="FDN21" s="126"/>
      <c r="FDO21" s="126"/>
      <c r="FDP21" s="126"/>
      <c r="FDQ21" s="126"/>
      <c r="FDR21" s="126"/>
      <c r="FDS21" s="126"/>
      <c r="FDT21" s="126"/>
      <c r="FDU21" s="126"/>
      <c r="FDV21" s="126"/>
      <c r="FDW21" s="126"/>
      <c r="FDX21" s="126"/>
      <c r="FDY21" s="126"/>
      <c r="FDZ21" s="126"/>
      <c r="FEA21" s="126"/>
      <c r="FEB21" s="126"/>
      <c r="FEC21" s="126"/>
      <c r="FED21" s="126"/>
      <c r="FEE21" s="126"/>
      <c r="FEF21" s="126"/>
      <c r="FEG21" s="126"/>
      <c r="FEH21" s="126"/>
      <c r="FEI21" s="126"/>
      <c r="FEJ21" s="126"/>
      <c r="FEK21" s="126"/>
      <c r="FEL21" s="126"/>
      <c r="FEM21" s="126"/>
      <c r="FEN21" s="126"/>
      <c r="FEO21" s="126"/>
      <c r="FEP21" s="126"/>
      <c r="FEQ21" s="126"/>
      <c r="FER21" s="126"/>
      <c r="FES21" s="126"/>
      <c r="FET21" s="126"/>
      <c r="FEU21" s="126"/>
      <c r="FEV21" s="126"/>
      <c r="FEW21" s="126"/>
      <c r="FEX21" s="126"/>
      <c r="FEY21" s="126"/>
      <c r="FEZ21" s="126"/>
      <c r="FFA21" s="126"/>
      <c r="FFB21" s="126"/>
      <c r="FFC21" s="126"/>
      <c r="FFD21" s="126"/>
      <c r="FFE21" s="126"/>
      <c r="FFF21" s="126"/>
      <c r="FFG21" s="126"/>
      <c r="FFH21" s="126"/>
      <c r="FFI21" s="126"/>
      <c r="FFJ21" s="126"/>
      <c r="FFK21" s="126"/>
      <c r="FFL21" s="126"/>
      <c r="FFM21" s="126"/>
      <c r="FFN21" s="126"/>
      <c r="FFO21" s="126"/>
      <c r="FFP21" s="126"/>
      <c r="FFQ21" s="126"/>
      <c r="FFR21" s="126"/>
      <c r="FFS21" s="126"/>
      <c r="FFT21" s="126"/>
      <c r="FFU21" s="126"/>
      <c r="FFV21" s="126"/>
      <c r="FFW21" s="126"/>
      <c r="FFX21" s="126"/>
      <c r="FFY21" s="126"/>
      <c r="FFZ21" s="126"/>
      <c r="FGA21" s="126"/>
      <c r="FGB21" s="126"/>
      <c r="FGC21" s="126"/>
      <c r="FGD21" s="126"/>
      <c r="FGE21" s="126"/>
      <c r="FGF21" s="126"/>
      <c r="FGG21" s="126"/>
      <c r="FGH21" s="126"/>
      <c r="FGI21" s="126"/>
      <c r="FGJ21" s="126"/>
      <c r="FGK21" s="126"/>
      <c r="FGL21" s="126"/>
      <c r="FGM21" s="126"/>
      <c r="FGN21" s="126"/>
      <c r="FGO21" s="126"/>
      <c r="FGP21" s="126"/>
      <c r="FGQ21" s="126"/>
      <c r="FGR21" s="126"/>
      <c r="FGS21" s="126"/>
      <c r="FGT21" s="126"/>
      <c r="FGU21" s="126"/>
      <c r="FGV21" s="126"/>
      <c r="FGW21" s="126"/>
      <c r="FGX21" s="126"/>
      <c r="FGY21" s="126"/>
      <c r="FGZ21" s="126"/>
      <c r="FHA21" s="126"/>
      <c r="FHB21" s="126"/>
      <c r="FHC21" s="126"/>
      <c r="FHD21" s="126"/>
      <c r="FHE21" s="126"/>
      <c r="FHF21" s="126"/>
      <c r="FHG21" s="126"/>
      <c r="FHH21" s="126"/>
      <c r="FHI21" s="126"/>
      <c r="FHJ21" s="126"/>
      <c r="FHK21" s="126"/>
      <c r="FHL21" s="126"/>
      <c r="FHM21" s="126"/>
      <c r="FHN21" s="126"/>
      <c r="FHO21" s="126"/>
      <c r="FHP21" s="126"/>
      <c r="FHQ21" s="126"/>
      <c r="FHR21" s="126"/>
      <c r="FHS21" s="126"/>
      <c r="FHT21" s="126"/>
      <c r="FHU21" s="126"/>
      <c r="FHV21" s="126"/>
      <c r="FHW21" s="126"/>
      <c r="FHX21" s="126"/>
      <c r="FHY21" s="126"/>
      <c r="FHZ21" s="126"/>
      <c r="FIA21" s="126"/>
      <c r="FIB21" s="126"/>
      <c r="FIC21" s="126"/>
      <c r="FID21" s="126"/>
      <c r="FIE21" s="126"/>
      <c r="FIF21" s="126"/>
      <c r="FIG21" s="126"/>
      <c r="FIH21" s="126"/>
      <c r="FII21" s="126"/>
      <c r="FIJ21" s="126"/>
      <c r="FIK21" s="126"/>
      <c r="FIL21" s="126"/>
      <c r="FIM21" s="126"/>
      <c r="FIN21" s="126"/>
      <c r="FIO21" s="126"/>
      <c r="FIP21" s="126"/>
      <c r="FIQ21" s="126"/>
      <c r="FIR21" s="126"/>
      <c r="FIS21" s="126"/>
      <c r="FIT21" s="126"/>
      <c r="FIU21" s="126"/>
      <c r="FIV21" s="126"/>
      <c r="FIW21" s="126"/>
      <c r="FIX21" s="126"/>
      <c r="FIY21" s="126"/>
      <c r="FIZ21" s="126"/>
      <c r="FJA21" s="126"/>
      <c r="FJB21" s="126"/>
      <c r="FJC21" s="126"/>
      <c r="FJD21" s="126"/>
      <c r="FJE21" s="126"/>
      <c r="FJF21" s="126"/>
      <c r="FJG21" s="126"/>
      <c r="FJH21" s="126"/>
      <c r="FJI21" s="126"/>
      <c r="FJJ21" s="126"/>
      <c r="FJK21" s="126"/>
      <c r="FJL21" s="126"/>
      <c r="FJM21" s="126"/>
      <c r="FJN21" s="126"/>
      <c r="FJO21" s="126"/>
      <c r="FJP21" s="126"/>
      <c r="FJQ21" s="126"/>
      <c r="FJR21" s="126"/>
      <c r="FJS21" s="126"/>
      <c r="FJT21" s="126"/>
      <c r="FJU21" s="126"/>
      <c r="FJV21" s="126"/>
      <c r="FJW21" s="126"/>
      <c r="FJX21" s="126"/>
      <c r="FJY21" s="126"/>
      <c r="FJZ21" s="126"/>
      <c r="FKA21" s="126"/>
      <c r="FKB21" s="126"/>
      <c r="FKC21" s="126"/>
      <c r="FKD21" s="126"/>
      <c r="FKE21" s="126"/>
      <c r="FKF21" s="126"/>
      <c r="FKG21" s="126"/>
      <c r="FKH21" s="126"/>
      <c r="FKI21" s="126"/>
      <c r="FKJ21" s="126"/>
      <c r="FKK21" s="126"/>
      <c r="FKL21" s="126"/>
      <c r="FKM21" s="126"/>
      <c r="FKN21" s="126"/>
      <c r="FKO21" s="126"/>
      <c r="FKP21" s="126"/>
      <c r="FKQ21" s="126"/>
      <c r="FKR21" s="126"/>
      <c r="FKS21" s="126"/>
      <c r="FKT21" s="126"/>
      <c r="FKU21" s="126"/>
      <c r="FKV21" s="126"/>
      <c r="FKW21" s="126"/>
      <c r="FKX21" s="126"/>
      <c r="FKY21" s="126"/>
      <c r="FKZ21" s="126"/>
      <c r="FLA21" s="126"/>
      <c r="FLB21" s="126"/>
      <c r="FLC21" s="126"/>
      <c r="FLD21" s="126"/>
      <c r="FLE21" s="126"/>
      <c r="FLF21" s="126"/>
      <c r="FLG21" s="126"/>
      <c r="FLH21" s="126"/>
      <c r="FLI21" s="126"/>
      <c r="FLJ21" s="126"/>
      <c r="FLK21" s="126"/>
      <c r="FLL21" s="126"/>
      <c r="FLM21" s="126"/>
      <c r="FLN21" s="126"/>
      <c r="FLO21" s="126"/>
      <c r="FLP21" s="126"/>
      <c r="FLQ21" s="126"/>
      <c r="FLR21" s="126"/>
      <c r="FLS21" s="126"/>
      <c r="FLT21" s="126"/>
      <c r="FLU21" s="126"/>
      <c r="FLV21" s="126"/>
      <c r="FLW21" s="126"/>
      <c r="FLX21" s="126"/>
      <c r="FLY21" s="126"/>
      <c r="FLZ21" s="126"/>
      <c r="FMA21" s="126"/>
      <c r="FMB21" s="126"/>
      <c r="FMC21" s="126"/>
      <c r="FMD21" s="126"/>
      <c r="FME21" s="126"/>
      <c r="FMF21" s="126"/>
      <c r="FMG21" s="126"/>
      <c r="FMH21" s="126"/>
      <c r="FMI21" s="126"/>
      <c r="FMJ21" s="126"/>
      <c r="FMK21" s="126"/>
      <c r="FML21" s="126"/>
      <c r="FMM21" s="126"/>
      <c r="FMN21" s="126"/>
      <c r="FMO21" s="126"/>
      <c r="FMP21" s="126"/>
      <c r="FMQ21" s="126"/>
      <c r="FMR21" s="126"/>
      <c r="FMS21" s="126"/>
      <c r="FMT21" s="126"/>
      <c r="FMU21" s="126"/>
      <c r="FMV21" s="126"/>
      <c r="FMW21" s="126"/>
      <c r="FMX21" s="126"/>
      <c r="FMY21" s="126"/>
      <c r="FMZ21" s="126"/>
      <c r="FNA21" s="126"/>
      <c r="FNB21" s="126"/>
      <c r="FNC21" s="126"/>
      <c r="FND21" s="126"/>
      <c r="FNE21" s="126"/>
      <c r="FNF21" s="126"/>
      <c r="FNG21" s="126"/>
      <c r="FNH21" s="126"/>
      <c r="FNI21" s="126"/>
      <c r="FNJ21" s="126"/>
      <c r="FNK21" s="126"/>
      <c r="FNL21" s="126"/>
      <c r="FNM21" s="126"/>
      <c r="FNN21" s="126"/>
      <c r="FNO21" s="126"/>
      <c r="FNP21" s="126"/>
      <c r="FNQ21" s="126"/>
      <c r="FNR21" s="126"/>
      <c r="FNS21" s="126"/>
      <c r="FNT21" s="126"/>
      <c r="FNU21" s="126"/>
      <c r="FNV21" s="126"/>
      <c r="FNW21" s="126"/>
      <c r="FNX21" s="126"/>
      <c r="FNY21" s="126"/>
      <c r="FNZ21" s="126"/>
      <c r="FOA21" s="126"/>
      <c r="FOB21" s="126"/>
      <c r="FOC21" s="126"/>
      <c r="FOD21" s="126"/>
      <c r="FOE21" s="126"/>
      <c r="FOF21" s="126"/>
      <c r="FOG21" s="126"/>
      <c r="FOH21" s="126"/>
      <c r="FOI21" s="126"/>
      <c r="FOJ21" s="126"/>
      <c r="FOK21" s="126"/>
      <c r="FOL21" s="126"/>
      <c r="FOM21" s="126"/>
      <c r="FON21" s="126"/>
      <c r="FOO21" s="126"/>
      <c r="FOP21" s="126"/>
      <c r="FOQ21" s="126"/>
      <c r="FOR21" s="126"/>
      <c r="FOS21" s="126"/>
      <c r="FOT21" s="126"/>
      <c r="FOU21" s="126"/>
      <c r="FOV21" s="126"/>
      <c r="FOW21" s="126"/>
      <c r="FOX21" s="126"/>
      <c r="FOY21" s="126"/>
      <c r="FOZ21" s="126"/>
      <c r="FPA21" s="126"/>
      <c r="FPB21" s="126"/>
      <c r="FPC21" s="126"/>
      <c r="FPD21" s="126"/>
      <c r="FPE21" s="126"/>
      <c r="FPF21" s="126"/>
      <c r="FPG21" s="126"/>
      <c r="FPH21" s="126"/>
      <c r="FPI21" s="126"/>
      <c r="FPJ21" s="126"/>
      <c r="FPK21" s="126"/>
      <c r="FPL21" s="126"/>
      <c r="FPM21" s="126"/>
      <c r="FPN21" s="126"/>
      <c r="FPO21" s="126"/>
      <c r="FPP21" s="126"/>
      <c r="FPQ21" s="126"/>
      <c r="FPR21" s="126"/>
      <c r="FPS21" s="126"/>
      <c r="FPT21" s="126"/>
      <c r="FPU21" s="126"/>
      <c r="FPV21" s="126"/>
      <c r="FPW21" s="126"/>
      <c r="FPX21" s="126"/>
      <c r="FPY21" s="126"/>
      <c r="FPZ21" s="126"/>
      <c r="FQA21" s="126"/>
      <c r="FQB21" s="126"/>
      <c r="FQC21" s="126"/>
      <c r="FQD21" s="126"/>
      <c r="FQE21" s="126"/>
      <c r="FQF21" s="126"/>
      <c r="FQG21" s="126"/>
      <c r="FQH21" s="126"/>
      <c r="FQI21" s="126"/>
      <c r="FQJ21" s="126"/>
      <c r="FQK21" s="126"/>
      <c r="FQL21" s="126"/>
      <c r="FQM21" s="126"/>
      <c r="FQN21" s="126"/>
      <c r="FQO21" s="126"/>
      <c r="FQP21" s="126"/>
      <c r="FQQ21" s="126"/>
      <c r="FQR21" s="126"/>
      <c r="FQS21" s="126"/>
      <c r="FQT21" s="126"/>
      <c r="FQU21" s="126"/>
      <c r="FQV21" s="126"/>
      <c r="FQW21" s="126"/>
      <c r="FQX21" s="126"/>
      <c r="FQY21" s="126"/>
      <c r="FQZ21" s="126"/>
      <c r="FRA21" s="126"/>
      <c r="FRB21" s="126"/>
      <c r="FRC21" s="126"/>
      <c r="FRD21" s="126"/>
      <c r="FRE21" s="126"/>
      <c r="FRF21" s="126"/>
      <c r="FRG21" s="126"/>
      <c r="FRH21" s="126"/>
      <c r="FRI21" s="126"/>
      <c r="FRJ21" s="126"/>
      <c r="FRK21" s="126"/>
      <c r="FRL21" s="126"/>
      <c r="FRM21" s="126"/>
      <c r="FRN21" s="126"/>
      <c r="FRO21" s="126"/>
      <c r="FRP21" s="126"/>
      <c r="FRQ21" s="126"/>
      <c r="FRR21" s="126"/>
      <c r="FRS21" s="126"/>
      <c r="FRT21" s="126"/>
      <c r="FRU21" s="126"/>
      <c r="FRV21" s="126"/>
      <c r="FRW21" s="126"/>
      <c r="FRX21" s="126"/>
      <c r="FRY21" s="126"/>
      <c r="FRZ21" s="126"/>
      <c r="FSA21" s="126"/>
      <c r="FSB21" s="126"/>
      <c r="FSC21" s="126"/>
      <c r="FSD21" s="126"/>
      <c r="FSE21" s="126"/>
      <c r="FSF21" s="126"/>
      <c r="FSG21" s="126"/>
      <c r="FSH21" s="126"/>
      <c r="FSI21" s="126"/>
      <c r="FSJ21" s="126"/>
      <c r="FSK21" s="126"/>
      <c r="FSL21" s="126"/>
      <c r="FSM21" s="126"/>
      <c r="FSN21" s="126"/>
      <c r="FSO21" s="126"/>
      <c r="FSP21" s="126"/>
      <c r="FSQ21" s="126"/>
      <c r="FSR21" s="126"/>
      <c r="FSS21" s="126"/>
      <c r="FST21" s="126"/>
      <c r="FSU21" s="126"/>
      <c r="FSV21" s="126"/>
      <c r="FSW21" s="126"/>
      <c r="FSX21" s="126"/>
      <c r="FSY21" s="126"/>
      <c r="FSZ21" s="126"/>
      <c r="FTA21" s="126"/>
      <c r="FTB21" s="126"/>
      <c r="FTC21" s="126"/>
      <c r="FTD21" s="126"/>
      <c r="FTE21" s="126"/>
      <c r="FTF21" s="126"/>
      <c r="FTG21" s="126"/>
      <c r="FTH21" s="126"/>
      <c r="FTI21" s="126"/>
      <c r="FTJ21" s="126"/>
      <c r="FTK21" s="126"/>
      <c r="FTL21" s="126"/>
      <c r="FTM21" s="126"/>
      <c r="FTN21" s="126"/>
      <c r="FTO21" s="126"/>
      <c r="FTP21" s="126"/>
      <c r="FTQ21" s="126"/>
      <c r="FTR21" s="126"/>
      <c r="FTS21" s="126"/>
      <c r="FTT21" s="126"/>
      <c r="FTU21" s="126"/>
      <c r="FTV21" s="126"/>
      <c r="FTW21" s="126"/>
      <c r="FTX21" s="126"/>
      <c r="FTY21" s="126"/>
      <c r="FTZ21" s="126"/>
      <c r="FUA21" s="126"/>
      <c r="FUB21" s="126"/>
      <c r="FUC21" s="126"/>
      <c r="FUD21" s="126"/>
      <c r="FUE21" s="126"/>
      <c r="FUF21" s="126"/>
      <c r="FUG21" s="126"/>
      <c r="FUH21" s="126"/>
      <c r="FUI21" s="126"/>
      <c r="FUJ21" s="126"/>
      <c r="FUK21" s="126"/>
      <c r="FUL21" s="126"/>
      <c r="FUM21" s="126"/>
      <c r="FUN21" s="126"/>
      <c r="FUO21" s="126"/>
      <c r="FUP21" s="126"/>
      <c r="FUQ21" s="126"/>
      <c r="FUR21" s="126"/>
      <c r="FUS21" s="126"/>
      <c r="FUT21" s="126"/>
      <c r="FUU21" s="126"/>
      <c r="FUV21" s="126"/>
      <c r="FUW21" s="126"/>
      <c r="FUX21" s="126"/>
      <c r="FUY21" s="126"/>
      <c r="FUZ21" s="126"/>
      <c r="FVA21" s="126"/>
      <c r="FVB21" s="126"/>
      <c r="FVC21" s="126"/>
      <c r="FVD21" s="126"/>
      <c r="FVE21" s="126"/>
      <c r="FVF21" s="126"/>
      <c r="FVG21" s="126"/>
      <c r="FVH21" s="126"/>
      <c r="FVI21" s="126"/>
      <c r="FVJ21" s="126"/>
      <c r="FVK21" s="126"/>
      <c r="FVL21" s="126"/>
      <c r="FVM21" s="126"/>
      <c r="FVN21" s="126"/>
      <c r="FVO21" s="126"/>
      <c r="FVP21" s="126"/>
      <c r="FVQ21" s="126"/>
      <c r="FVR21" s="126"/>
      <c r="FVS21" s="126"/>
      <c r="FVT21" s="126"/>
      <c r="FVU21" s="126"/>
      <c r="FVV21" s="126"/>
      <c r="FVW21" s="126"/>
      <c r="FVX21" s="126"/>
      <c r="FVY21" s="126"/>
      <c r="FVZ21" s="126"/>
      <c r="FWA21" s="126"/>
      <c r="FWB21" s="126"/>
      <c r="FWC21" s="126"/>
      <c r="FWD21" s="126"/>
      <c r="FWE21" s="126"/>
      <c r="FWF21" s="126"/>
      <c r="FWG21" s="126"/>
      <c r="FWH21" s="126"/>
      <c r="FWI21" s="126"/>
      <c r="FWJ21" s="126"/>
      <c r="FWK21" s="126"/>
      <c r="FWL21" s="126"/>
      <c r="FWM21" s="126"/>
      <c r="FWN21" s="126"/>
      <c r="FWO21" s="126"/>
      <c r="FWP21" s="126"/>
      <c r="FWQ21" s="126"/>
      <c r="FWR21" s="126"/>
      <c r="FWS21" s="126"/>
      <c r="FWT21" s="126"/>
      <c r="FWU21" s="126"/>
      <c r="FWV21" s="126"/>
      <c r="FWW21" s="126"/>
      <c r="FWX21" s="126"/>
      <c r="FWY21" s="126"/>
      <c r="FWZ21" s="126"/>
      <c r="FXA21" s="126"/>
      <c r="FXB21" s="126"/>
      <c r="FXC21" s="126"/>
      <c r="FXD21" s="126"/>
      <c r="FXE21" s="126"/>
      <c r="FXF21" s="126"/>
      <c r="FXG21" s="126"/>
      <c r="FXH21" s="126"/>
      <c r="FXI21" s="126"/>
      <c r="FXJ21" s="126"/>
      <c r="FXK21" s="126"/>
      <c r="FXL21" s="126"/>
      <c r="FXM21" s="126"/>
      <c r="FXN21" s="126"/>
      <c r="FXO21" s="126"/>
      <c r="FXP21" s="126"/>
      <c r="FXQ21" s="126"/>
      <c r="FXR21" s="126"/>
      <c r="FXS21" s="126"/>
      <c r="FXT21" s="126"/>
      <c r="FXU21" s="126"/>
      <c r="FXV21" s="126"/>
      <c r="FXW21" s="126"/>
      <c r="FXX21" s="126"/>
      <c r="FXY21" s="126"/>
      <c r="FXZ21" s="126"/>
      <c r="FYA21" s="126"/>
      <c r="FYB21" s="126"/>
      <c r="FYC21" s="126"/>
      <c r="FYD21" s="126"/>
      <c r="FYE21" s="126"/>
      <c r="FYF21" s="126"/>
      <c r="FYG21" s="126"/>
      <c r="FYH21" s="126"/>
      <c r="FYI21" s="126"/>
      <c r="FYJ21" s="126"/>
      <c r="FYK21" s="126"/>
      <c r="FYL21" s="126"/>
      <c r="FYM21" s="126"/>
      <c r="FYN21" s="126"/>
      <c r="FYO21" s="126"/>
      <c r="FYP21" s="126"/>
      <c r="FYQ21" s="126"/>
      <c r="FYR21" s="126"/>
      <c r="FYS21" s="126"/>
      <c r="FYT21" s="126"/>
      <c r="FYU21" s="126"/>
      <c r="FYV21" s="126"/>
      <c r="FYW21" s="126"/>
      <c r="FYX21" s="126"/>
      <c r="FYY21" s="126"/>
      <c r="FYZ21" s="126"/>
      <c r="FZA21" s="126"/>
      <c r="FZB21" s="126"/>
      <c r="FZC21" s="126"/>
      <c r="FZD21" s="126"/>
      <c r="FZE21" s="126"/>
      <c r="FZF21" s="126"/>
      <c r="FZG21" s="126"/>
      <c r="FZH21" s="126"/>
      <c r="FZI21" s="126"/>
      <c r="FZJ21" s="126"/>
      <c r="FZK21" s="126"/>
      <c r="FZL21" s="126"/>
      <c r="FZM21" s="126"/>
      <c r="FZN21" s="126"/>
      <c r="FZO21" s="126"/>
      <c r="FZP21" s="126"/>
      <c r="FZQ21" s="126"/>
      <c r="FZR21" s="126"/>
      <c r="FZS21" s="126"/>
      <c r="FZT21" s="126"/>
      <c r="FZU21" s="126"/>
      <c r="FZV21" s="126"/>
      <c r="FZW21" s="126"/>
      <c r="FZX21" s="126"/>
      <c r="FZY21" s="126"/>
      <c r="FZZ21" s="126"/>
      <c r="GAA21" s="126"/>
      <c r="GAB21" s="126"/>
      <c r="GAC21" s="126"/>
      <c r="GAD21" s="126"/>
      <c r="GAE21" s="126"/>
      <c r="GAF21" s="126"/>
      <c r="GAG21" s="126"/>
      <c r="GAH21" s="126"/>
      <c r="GAI21" s="126"/>
      <c r="GAJ21" s="126"/>
      <c r="GAK21" s="126"/>
      <c r="GAL21" s="126"/>
      <c r="GAM21" s="126"/>
      <c r="GAN21" s="126"/>
      <c r="GAO21" s="126"/>
      <c r="GAP21" s="126"/>
      <c r="GAQ21" s="126"/>
      <c r="GAR21" s="126"/>
      <c r="GAS21" s="126"/>
      <c r="GAT21" s="126"/>
      <c r="GAU21" s="126"/>
      <c r="GAV21" s="126"/>
      <c r="GAW21" s="126"/>
      <c r="GAX21" s="126"/>
      <c r="GAY21" s="126"/>
      <c r="GAZ21" s="126"/>
      <c r="GBA21" s="126"/>
      <c r="GBB21" s="126"/>
      <c r="GBC21" s="126"/>
      <c r="GBD21" s="126"/>
      <c r="GBE21" s="126"/>
      <c r="GBF21" s="126"/>
      <c r="GBG21" s="126"/>
      <c r="GBH21" s="126"/>
      <c r="GBI21" s="126"/>
      <c r="GBJ21" s="126"/>
      <c r="GBK21" s="126"/>
      <c r="GBL21" s="126"/>
      <c r="GBM21" s="126"/>
      <c r="GBN21" s="126"/>
      <c r="GBO21" s="126"/>
      <c r="GBP21" s="126"/>
      <c r="GBQ21" s="126"/>
      <c r="GBR21" s="126"/>
      <c r="GBS21" s="126"/>
      <c r="GBT21" s="126"/>
      <c r="GBU21" s="126"/>
      <c r="GBV21" s="126"/>
      <c r="GBW21" s="126"/>
      <c r="GBX21" s="126"/>
      <c r="GBY21" s="126"/>
      <c r="GBZ21" s="126"/>
      <c r="GCA21" s="126"/>
      <c r="GCB21" s="126"/>
      <c r="GCC21" s="126"/>
      <c r="GCD21" s="126"/>
      <c r="GCE21" s="126"/>
      <c r="GCF21" s="126"/>
      <c r="GCG21" s="126"/>
      <c r="GCH21" s="126"/>
      <c r="GCI21" s="126"/>
      <c r="GCJ21" s="126"/>
      <c r="GCK21" s="126"/>
      <c r="GCL21" s="126"/>
      <c r="GCM21" s="126"/>
      <c r="GCN21" s="126"/>
      <c r="GCO21" s="126"/>
      <c r="GCP21" s="126"/>
      <c r="GCQ21" s="126"/>
      <c r="GCR21" s="126"/>
      <c r="GCS21" s="126"/>
      <c r="GCT21" s="126"/>
      <c r="GCU21" s="126"/>
      <c r="GCV21" s="126"/>
      <c r="GCW21" s="126"/>
      <c r="GCX21" s="126"/>
      <c r="GCY21" s="126"/>
      <c r="GCZ21" s="126"/>
      <c r="GDA21" s="126"/>
      <c r="GDB21" s="126"/>
      <c r="GDC21" s="126"/>
      <c r="GDD21" s="126"/>
      <c r="GDE21" s="126"/>
      <c r="GDF21" s="126"/>
      <c r="GDG21" s="126"/>
      <c r="GDH21" s="126"/>
      <c r="GDI21" s="126"/>
      <c r="GDJ21" s="126"/>
      <c r="GDK21" s="126"/>
      <c r="GDL21" s="126"/>
      <c r="GDM21" s="126"/>
      <c r="GDN21" s="126"/>
      <c r="GDO21" s="126"/>
      <c r="GDP21" s="126"/>
      <c r="GDQ21" s="126"/>
      <c r="GDR21" s="126"/>
      <c r="GDS21" s="126"/>
      <c r="GDT21" s="126"/>
      <c r="GDU21" s="126"/>
      <c r="GDV21" s="126"/>
      <c r="GDW21" s="126"/>
      <c r="GDX21" s="126"/>
      <c r="GDY21" s="126"/>
      <c r="GDZ21" s="126"/>
      <c r="GEA21" s="126"/>
      <c r="GEB21" s="126"/>
      <c r="GEC21" s="126"/>
      <c r="GED21" s="126"/>
      <c r="GEE21" s="126"/>
      <c r="GEF21" s="126"/>
      <c r="GEG21" s="126"/>
      <c r="GEH21" s="126"/>
      <c r="GEI21" s="126"/>
      <c r="GEJ21" s="126"/>
      <c r="GEK21" s="126"/>
      <c r="GEL21" s="126"/>
      <c r="GEM21" s="126"/>
      <c r="GEN21" s="126"/>
      <c r="GEO21" s="126"/>
      <c r="GEP21" s="126"/>
      <c r="GEQ21" s="126"/>
      <c r="GER21" s="126"/>
      <c r="GES21" s="126"/>
      <c r="GET21" s="126"/>
      <c r="GEU21" s="126"/>
      <c r="GEV21" s="126"/>
      <c r="GEW21" s="126"/>
      <c r="GEX21" s="126"/>
      <c r="GEY21" s="126"/>
      <c r="GEZ21" s="126"/>
      <c r="GFA21" s="126"/>
      <c r="GFB21" s="126"/>
      <c r="GFC21" s="126"/>
      <c r="GFD21" s="126"/>
      <c r="GFE21" s="126"/>
      <c r="GFF21" s="126"/>
      <c r="GFG21" s="126"/>
      <c r="GFH21" s="126"/>
      <c r="GFI21" s="126"/>
      <c r="GFJ21" s="126"/>
      <c r="GFK21" s="126"/>
      <c r="GFL21" s="126"/>
      <c r="GFM21" s="126"/>
      <c r="GFN21" s="126"/>
      <c r="GFO21" s="126"/>
      <c r="GFP21" s="126"/>
      <c r="GFQ21" s="126"/>
      <c r="GFR21" s="126"/>
      <c r="GFS21" s="126"/>
      <c r="GFT21" s="126"/>
      <c r="GFU21" s="126"/>
      <c r="GFV21" s="126"/>
      <c r="GFW21" s="126"/>
      <c r="GFX21" s="126"/>
      <c r="GFY21" s="126"/>
      <c r="GFZ21" s="126"/>
      <c r="GGA21" s="126"/>
      <c r="GGB21" s="126"/>
      <c r="GGC21" s="126"/>
      <c r="GGD21" s="126"/>
      <c r="GGE21" s="126"/>
      <c r="GGF21" s="126"/>
      <c r="GGG21" s="126"/>
      <c r="GGH21" s="126"/>
      <c r="GGI21" s="126"/>
      <c r="GGJ21" s="126"/>
      <c r="GGK21" s="126"/>
      <c r="GGL21" s="126"/>
      <c r="GGM21" s="126"/>
      <c r="GGN21" s="126"/>
      <c r="GGO21" s="126"/>
      <c r="GGP21" s="126"/>
      <c r="GGQ21" s="126"/>
      <c r="GGR21" s="126"/>
      <c r="GGS21" s="126"/>
      <c r="GGT21" s="126"/>
      <c r="GGU21" s="126"/>
      <c r="GGV21" s="126"/>
      <c r="GGW21" s="126"/>
      <c r="GGX21" s="126"/>
      <c r="GGY21" s="126"/>
      <c r="GGZ21" s="126"/>
      <c r="GHA21" s="126"/>
      <c r="GHB21" s="126"/>
      <c r="GHC21" s="126"/>
      <c r="GHD21" s="126"/>
      <c r="GHE21" s="126"/>
      <c r="GHF21" s="126"/>
      <c r="GHG21" s="126"/>
      <c r="GHH21" s="126"/>
      <c r="GHI21" s="126"/>
      <c r="GHJ21" s="126"/>
      <c r="GHK21" s="126"/>
      <c r="GHL21" s="126"/>
      <c r="GHM21" s="126"/>
      <c r="GHN21" s="126"/>
      <c r="GHO21" s="126"/>
      <c r="GHP21" s="126"/>
      <c r="GHQ21" s="126"/>
      <c r="GHR21" s="126"/>
      <c r="GHS21" s="126"/>
      <c r="GHT21" s="126"/>
      <c r="GHU21" s="126"/>
      <c r="GHV21" s="126"/>
      <c r="GHW21" s="126"/>
      <c r="GHX21" s="126"/>
      <c r="GHY21" s="126"/>
      <c r="GHZ21" s="126"/>
      <c r="GIA21" s="126"/>
      <c r="GIB21" s="126"/>
      <c r="GIC21" s="126"/>
      <c r="GID21" s="126"/>
      <c r="GIE21" s="126"/>
      <c r="GIF21" s="126"/>
      <c r="GIG21" s="126"/>
      <c r="GIH21" s="126"/>
      <c r="GII21" s="126"/>
      <c r="GIJ21" s="126"/>
      <c r="GIK21" s="126"/>
      <c r="GIL21" s="126"/>
      <c r="GIM21" s="126"/>
      <c r="GIN21" s="126"/>
      <c r="GIO21" s="126"/>
      <c r="GIP21" s="126"/>
      <c r="GIQ21" s="126"/>
      <c r="GIR21" s="126"/>
      <c r="GIS21" s="126"/>
      <c r="GIT21" s="126"/>
      <c r="GIU21" s="126"/>
      <c r="GIV21" s="126"/>
      <c r="GIW21" s="126"/>
      <c r="GIX21" s="126"/>
      <c r="GIY21" s="126"/>
      <c r="GIZ21" s="126"/>
      <c r="GJA21" s="126"/>
      <c r="GJB21" s="126"/>
      <c r="GJC21" s="126"/>
      <c r="GJD21" s="126"/>
      <c r="GJE21" s="126"/>
      <c r="GJF21" s="126"/>
      <c r="GJG21" s="126"/>
      <c r="GJH21" s="126"/>
      <c r="GJI21" s="126"/>
      <c r="GJJ21" s="126"/>
      <c r="GJK21" s="126"/>
      <c r="GJL21" s="126"/>
      <c r="GJM21" s="126"/>
      <c r="GJN21" s="126"/>
      <c r="GJO21" s="126"/>
      <c r="GJP21" s="126"/>
      <c r="GJQ21" s="126"/>
      <c r="GJR21" s="126"/>
      <c r="GJS21" s="126"/>
      <c r="GJT21" s="126"/>
      <c r="GJU21" s="126"/>
      <c r="GJV21" s="126"/>
      <c r="GJW21" s="126"/>
      <c r="GJX21" s="126"/>
      <c r="GJY21" s="126"/>
      <c r="GJZ21" s="126"/>
      <c r="GKA21" s="126"/>
      <c r="GKB21" s="126"/>
      <c r="GKC21" s="126"/>
      <c r="GKD21" s="126"/>
      <c r="GKE21" s="126"/>
      <c r="GKF21" s="126"/>
      <c r="GKG21" s="126"/>
      <c r="GKH21" s="126"/>
      <c r="GKI21" s="126"/>
      <c r="GKJ21" s="126"/>
      <c r="GKK21" s="126"/>
      <c r="GKL21" s="126"/>
      <c r="GKM21" s="126"/>
      <c r="GKN21" s="126"/>
      <c r="GKO21" s="126"/>
      <c r="GKP21" s="126"/>
      <c r="GKQ21" s="126"/>
      <c r="GKR21" s="126"/>
      <c r="GKS21" s="126"/>
      <c r="GKT21" s="126"/>
      <c r="GKU21" s="126"/>
      <c r="GKV21" s="126"/>
      <c r="GKW21" s="126"/>
      <c r="GKX21" s="126"/>
      <c r="GKY21" s="126"/>
      <c r="GKZ21" s="126"/>
      <c r="GLA21" s="126"/>
      <c r="GLB21" s="126"/>
      <c r="GLC21" s="126"/>
      <c r="GLD21" s="126"/>
      <c r="GLE21" s="126"/>
      <c r="GLF21" s="126"/>
      <c r="GLG21" s="126"/>
      <c r="GLH21" s="126"/>
      <c r="GLI21" s="126"/>
      <c r="GLJ21" s="126"/>
      <c r="GLK21" s="126"/>
      <c r="GLL21" s="126"/>
      <c r="GLM21" s="126"/>
      <c r="GLN21" s="126"/>
      <c r="GLO21" s="126"/>
      <c r="GLP21" s="126"/>
      <c r="GLQ21" s="126"/>
      <c r="GLR21" s="126"/>
      <c r="GLS21" s="126"/>
      <c r="GLT21" s="126"/>
      <c r="GLU21" s="126"/>
      <c r="GLV21" s="126"/>
      <c r="GLW21" s="126"/>
      <c r="GLX21" s="126"/>
      <c r="GLY21" s="126"/>
      <c r="GLZ21" s="126"/>
      <c r="GMA21" s="126"/>
      <c r="GMB21" s="126"/>
      <c r="GMC21" s="126"/>
      <c r="GMD21" s="126"/>
      <c r="GME21" s="126"/>
      <c r="GMF21" s="126"/>
      <c r="GMG21" s="126"/>
      <c r="GMH21" s="126"/>
      <c r="GMI21" s="126"/>
      <c r="GMJ21" s="126"/>
      <c r="GMK21" s="126"/>
      <c r="GML21" s="126"/>
      <c r="GMM21" s="126"/>
      <c r="GMN21" s="126"/>
      <c r="GMO21" s="126"/>
      <c r="GMP21" s="126"/>
      <c r="GMQ21" s="126"/>
      <c r="GMR21" s="126"/>
      <c r="GMS21" s="126"/>
      <c r="GMT21" s="126"/>
      <c r="GMU21" s="126"/>
      <c r="GMV21" s="126"/>
      <c r="GMW21" s="126"/>
      <c r="GMX21" s="126"/>
      <c r="GMY21" s="126"/>
      <c r="GMZ21" s="126"/>
      <c r="GNA21" s="126"/>
      <c r="GNB21" s="126"/>
      <c r="GNC21" s="126"/>
      <c r="GND21" s="126"/>
      <c r="GNE21" s="126"/>
      <c r="GNF21" s="126"/>
      <c r="GNG21" s="126"/>
      <c r="GNH21" s="126"/>
      <c r="GNI21" s="126"/>
      <c r="GNJ21" s="126"/>
      <c r="GNK21" s="126"/>
      <c r="GNL21" s="126"/>
      <c r="GNM21" s="126"/>
      <c r="GNN21" s="126"/>
      <c r="GNO21" s="126"/>
      <c r="GNP21" s="126"/>
      <c r="GNQ21" s="126"/>
      <c r="GNR21" s="126"/>
      <c r="GNS21" s="126"/>
      <c r="GNT21" s="126"/>
      <c r="GNU21" s="126"/>
      <c r="GNV21" s="126"/>
      <c r="GNW21" s="126"/>
      <c r="GNX21" s="126"/>
      <c r="GNY21" s="126"/>
      <c r="GNZ21" s="126"/>
      <c r="GOA21" s="126"/>
      <c r="GOB21" s="126"/>
      <c r="GOC21" s="126"/>
      <c r="GOD21" s="126"/>
      <c r="GOE21" s="126"/>
      <c r="GOF21" s="126"/>
      <c r="GOG21" s="126"/>
      <c r="GOH21" s="126"/>
      <c r="GOI21" s="126"/>
      <c r="GOJ21" s="126"/>
      <c r="GOK21" s="126"/>
      <c r="GOL21" s="126"/>
      <c r="GOM21" s="126"/>
      <c r="GON21" s="126"/>
      <c r="GOO21" s="126"/>
      <c r="GOP21" s="126"/>
      <c r="GOQ21" s="126"/>
      <c r="GOR21" s="126"/>
      <c r="GOS21" s="126"/>
      <c r="GOT21" s="126"/>
      <c r="GOU21" s="126"/>
      <c r="GOV21" s="126"/>
      <c r="GOW21" s="126"/>
      <c r="GOX21" s="126"/>
      <c r="GOY21" s="126"/>
      <c r="GOZ21" s="126"/>
      <c r="GPA21" s="126"/>
      <c r="GPB21" s="126"/>
      <c r="GPC21" s="126"/>
      <c r="GPD21" s="126"/>
      <c r="GPE21" s="126"/>
      <c r="GPF21" s="126"/>
      <c r="GPG21" s="126"/>
      <c r="GPH21" s="126"/>
      <c r="GPI21" s="126"/>
      <c r="GPJ21" s="126"/>
      <c r="GPK21" s="126"/>
      <c r="GPL21" s="126"/>
      <c r="GPM21" s="126"/>
      <c r="GPN21" s="126"/>
      <c r="GPO21" s="126"/>
      <c r="GPP21" s="126"/>
      <c r="GPQ21" s="126"/>
      <c r="GPR21" s="126"/>
      <c r="GPS21" s="126"/>
      <c r="GPT21" s="126"/>
      <c r="GPU21" s="126"/>
      <c r="GPV21" s="126"/>
      <c r="GPW21" s="126"/>
      <c r="GPX21" s="126"/>
      <c r="GPY21" s="126"/>
      <c r="GPZ21" s="126"/>
      <c r="GQA21" s="126"/>
      <c r="GQB21" s="126"/>
      <c r="GQC21" s="126"/>
      <c r="GQD21" s="126"/>
      <c r="GQE21" s="126"/>
      <c r="GQF21" s="126"/>
      <c r="GQG21" s="126"/>
      <c r="GQH21" s="126"/>
      <c r="GQI21" s="126"/>
      <c r="GQJ21" s="126"/>
      <c r="GQK21" s="126"/>
      <c r="GQL21" s="126"/>
      <c r="GQM21" s="126"/>
      <c r="GQN21" s="126"/>
      <c r="GQO21" s="126"/>
      <c r="GQP21" s="126"/>
      <c r="GQQ21" s="126"/>
      <c r="GQR21" s="126"/>
      <c r="GQS21" s="126"/>
      <c r="GQT21" s="126"/>
      <c r="GQU21" s="126"/>
      <c r="GQV21" s="126"/>
      <c r="GQW21" s="126"/>
      <c r="GQX21" s="126"/>
      <c r="GQY21" s="126"/>
      <c r="GQZ21" s="126"/>
      <c r="GRA21" s="126"/>
      <c r="GRB21" s="126"/>
      <c r="GRC21" s="126"/>
      <c r="GRD21" s="126"/>
      <c r="GRE21" s="126"/>
      <c r="GRF21" s="126"/>
      <c r="GRG21" s="126"/>
      <c r="GRH21" s="126"/>
      <c r="GRI21" s="126"/>
      <c r="GRJ21" s="126"/>
      <c r="GRK21" s="126"/>
      <c r="GRL21" s="126"/>
      <c r="GRM21" s="126"/>
      <c r="GRN21" s="126"/>
      <c r="GRO21" s="126"/>
      <c r="GRP21" s="126"/>
      <c r="GRQ21" s="126"/>
      <c r="GRR21" s="126"/>
      <c r="GRS21" s="126"/>
      <c r="GRT21" s="126"/>
      <c r="GRU21" s="126"/>
      <c r="GRV21" s="126"/>
      <c r="GRW21" s="126"/>
      <c r="GRX21" s="126"/>
      <c r="GRY21" s="126"/>
      <c r="GRZ21" s="126"/>
      <c r="GSA21" s="126"/>
      <c r="GSB21" s="126"/>
      <c r="GSC21" s="126"/>
      <c r="GSD21" s="126"/>
      <c r="GSE21" s="126"/>
      <c r="GSF21" s="126"/>
      <c r="GSG21" s="126"/>
      <c r="GSH21" s="126"/>
      <c r="GSI21" s="126"/>
      <c r="GSJ21" s="126"/>
      <c r="GSK21" s="126"/>
      <c r="GSL21" s="126"/>
      <c r="GSM21" s="126"/>
      <c r="GSN21" s="126"/>
      <c r="GSO21" s="126"/>
      <c r="GSP21" s="126"/>
      <c r="GSQ21" s="126"/>
      <c r="GSR21" s="126"/>
      <c r="GSS21" s="126"/>
      <c r="GST21" s="126"/>
      <c r="GSU21" s="126"/>
      <c r="GSV21" s="126"/>
      <c r="GSW21" s="126"/>
      <c r="GSX21" s="126"/>
      <c r="GSY21" s="126"/>
      <c r="GSZ21" s="126"/>
      <c r="GTA21" s="126"/>
      <c r="GTB21" s="126"/>
      <c r="GTC21" s="126"/>
      <c r="GTD21" s="126"/>
      <c r="GTE21" s="126"/>
      <c r="GTF21" s="126"/>
      <c r="GTG21" s="126"/>
      <c r="GTH21" s="126"/>
      <c r="GTI21" s="126"/>
      <c r="GTJ21" s="126"/>
      <c r="GTK21" s="126"/>
      <c r="GTL21" s="126"/>
      <c r="GTM21" s="126"/>
      <c r="GTN21" s="126"/>
      <c r="GTO21" s="126"/>
      <c r="GTP21" s="126"/>
      <c r="GTQ21" s="126"/>
      <c r="GTR21" s="126"/>
      <c r="GTS21" s="126"/>
      <c r="GTT21" s="126"/>
      <c r="GTU21" s="126"/>
      <c r="GTV21" s="126"/>
      <c r="GTW21" s="126"/>
      <c r="GTX21" s="126"/>
      <c r="GTY21" s="126"/>
      <c r="GTZ21" s="126"/>
      <c r="GUA21" s="126"/>
      <c r="GUB21" s="126"/>
      <c r="GUC21" s="126"/>
      <c r="GUD21" s="126"/>
      <c r="GUE21" s="126"/>
      <c r="GUF21" s="126"/>
      <c r="GUG21" s="126"/>
      <c r="GUH21" s="126"/>
      <c r="GUI21" s="126"/>
      <c r="GUJ21" s="126"/>
      <c r="GUK21" s="126"/>
      <c r="GUL21" s="126"/>
      <c r="GUM21" s="126"/>
      <c r="GUN21" s="126"/>
      <c r="GUO21" s="126"/>
      <c r="GUP21" s="126"/>
      <c r="GUQ21" s="126"/>
      <c r="GUR21" s="126"/>
      <c r="GUS21" s="126"/>
      <c r="GUT21" s="126"/>
      <c r="GUU21" s="126"/>
      <c r="GUV21" s="126"/>
      <c r="GUW21" s="126"/>
      <c r="GUX21" s="126"/>
      <c r="GUY21" s="126"/>
      <c r="GUZ21" s="126"/>
      <c r="GVA21" s="126"/>
      <c r="GVB21" s="126"/>
      <c r="GVC21" s="126"/>
      <c r="GVD21" s="126"/>
      <c r="GVE21" s="126"/>
      <c r="GVF21" s="126"/>
      <c r="GVG21" s="126"/>
      <c r="GVH21" s="126"/>
      <c r="GVI21" s="126"/>
      <c r="GVJ21" s="126"/>
      <c r="GVK21" s="126"/>
      <c r="GVL21" s="126"/>
      <c r="GVM21" s="126"/>
      <c r="GVN21" s="126"/>
      <c r="GVO21" s="126"/>
      <c r="GVP21" s="126"/>
      <c r="GVQ21" s="126"/>
      <c r="GVR21" s="126"/>
      <c r="GVS21" s="126"/>
      <c r="GVT21" s="126"/>
      <c r="GVU21" s="126"/>
      <c r="GVV21" s="126"/>
      <c r="GVW21" s="126"/>
      <c r="GVX21" s="126"/>
      <c r="GVY21" s="126"/>
      <c r="GVZ21" s="126"/>
      <c r="GWA21" s="126"/>
      <c r="GWB21" s="126"/>
      <c r="GWC21" s="126"/>
      <c r="GWD21" s="126"/>
      <c r="GWE21" s="126"/>
      <c r="GWF21" s="126"/>
      <c r="GWG21" s="126"/>
      <c r="GWH21" s="126"/>
      <c r="GWI21" s="126"/>
      <c r="GWJ21" s="126"/>
      <c r="GWK21" s="126"/>
      <c r="GWL21" s="126"/>
      <c r="GWM21" s="126"/>
      <c r="GWN21" s="126"/>
      <c r="GWO21" s="126"/>
      <c r="GWP21" s="126"/>
      <c r="GWQ21" s="126"/>
      <c r="GWR21" s="126"/>
      <c r="GWS21" s="126"/>
      <c r="GWT21" s="126"/>
      <c r="GWU21" s="126"/>
      <c r="GWV21" s="126"/>
      <c r="GWW21" s="126"/>
      <c r="GWX21" s="126"/>
      <c r="GWY21" s="126"/>
      <c r="GWZ21" s="126"/>
      <c r="GXA21" s="126"/>
      <c r="GXB21" s="126"/>
      <c r="GXC21" s="126"/>
      <c r="GXD21" s="126"/>
      <c r="GXE21" s="126"/>
      <c r="GXF21" s="126"/>
      <c r="GXG21" s="126"/>
      <c r="GXH21" s="126"/>
      <c r="GXI21" s="126"/>
      <c r="GXJ21" s="126"/>
      <c r="GXK21" s="126"/>
      <c r="GXL21" s="126"/>
      <c r="GXM21" s="126"/>
      <c r="GXN21" s="126"/>
      <c r="GXO21" s="126"/>
      <c r="GXP21" s="126"/>
      <c r="GXQ21" s="126"/>
      <c r="GXR21" s="126"/>
      <c r="GXS21" s="126"/>
      <c r="GXT21" s="126"/>
      <c r="GXU21" s="126"/>
      <c r="GXV21" s="126"/>
      <c r="GXW21" s="126"/>
      <c r="GXX21" s="126"/>
      <c r="GXY21" s="126"/>
      <c r="GXZ21" s="126"/>
      <c r="GYA21" s="126"/>
      <c r="GYB21" s="126"/>
      <c r="GYC21" s="126"/>
      <c r="GYD21" s="126"/>
      <c r="GYE21" s="126"/>
      <c r="GYF21" s="126"/>
      <c r="GYG21" s="126"/>
      <c r="GYH21" s="126"/>
      <c r="GYI21" s="126"/>
      <c r="GYJ21" s="126"/>
      <c r="GYK21" s="126"/>
      <c r="GYL21" s="126"/>
      <c r="GYM21" s="126"/>
      <c r="GYN21" s="126"/>
      <c r="GYO21" s="126"/>
      <c r="GYP21" s="126"/>
      <c r="GYQ21" s="126"/>
      <c r="GYR21" s="126"/>
      <c r="GYS21" s="126"/>
      <c r="GYT21" s="126"/>
      <c r="GYU21" s="126"/>
      <c r="GYV21" s="126"/>
      <c r="GYW21" s="126"/>
      <c r="GYX21" s="126"/>
      <c r="GYY21" s="126"/>
      <c r="GYZ21" s="126"/>
      <c r="GZA21" s="126"/>
      <c r="GZB21" s="126"/>
      <c r="GZC21" s="126"/>
      <c r="GZD21" s="126"/>
      <c r="GZE21" s="126"/>
      <c r="GZF21" s="126"/>
      <c r="GZG21" s="126"/>
      <c r="GZH21" s="126"/>
      <c r="GZI21" s="126"/>
      <c r="GZJ21" s="126"/>
      <c r="GZK21" s="126"/>
      <c r="GZL21" s="126"/>
      <c r="GZM21" s="126"/>
      <c r="GZN21" s="126"/>
      <c r="GZO21" s="126"/>
      <c r="GZP21" s="126"/>
      <c r="GZQ21" s="126"/>
      <c r="GZR21" s="126"/>
      <c r="GZS21" s="126"/>
      <c r="GZT21" s="126"/>
      <c r="GZU21" s="126"/>
      <c r="GZV21" s="126"/>
      <c r="GZW21" s="126"/>
      <c r="GZX21" s="126"/>
      <c r="GZY21" s="126"/>
      <c r="GZZ21" s="126"/>
      <c r="HAA21" s="126"/>
      <c r="HAB21" s="126"/>
      <c r="HAC21" s="126"/>
      <c r="HAD21" s="126"/>
      <c r="HAE21" s="126"/>
      <c r="HAF21" s="126"/>
      <c r="HAG21" s="126"/>
      <c r="HAH21" s="126"/>
      <c r="HAI21" s="126"/>
      <c r="HAJ21" s="126"/>
      <c r="HAK21" s="126"/>
      <c r="HAL21" s="126"/>
      <c r="HAM21" s="126"/>
      <c r="HAN21" s="126"/>
      <c r="HAO21" s="126"/>
      <c r="HAP21" s="126"/>
      <c r="HAQ21" s="126"/>
      <c r="HAR21" s="126"/>
      <c r="HAS21" s="126"/>
      <c r="HAT21" s="126"/>
      <c r="HAU21" s="126"/>
      <c r="HAV21" s="126"/>
      <c r="HAW21" s="126"/>
      <c r="HAX21" s="126"/>
      <c r="HAY21" s="126"/>
      <c r="HAZ21" s="126"/>
      <c r="HBA21" s="126"/>
      <c r="HBB21" s="126"/>
      <c r="HBC21" s="126"/>
      <c r="HBD21" s="126"/>
      <c r="HBE21" s="126"/>
      <c r="HBF21" s="126"/>
      <c r="HBG21" s="126"/>
      <c r="HBH21" s="126"/>
      <c r="HBI21" s="126"/>
      <c r="HBJ21" s="126"/>
      <c r="HBK21" s="126"/>
      <c r="HBL21" s="126"/>
      <c r="HBM21" s="126"/>
      <c r="HBN21" s="126"/>
      <c r="HBO21" s="126"/>
      <c r="HBP21" s="126"/>
      <c r="HBQ21" s="126"/>
      <c r="HBR21" s="126"/>
      <c r="HBS21" s="126"/>
      <c r="HBT21" s="126"/>
      <c r="HBU21" s="126"/>
      <c r="HBV21" s="126"/>
      <c r="HBW21" s="126"/>
      <c r="HBX21" s="126"/>
      <c r="HBY21" s="126"/>
      <c r="HBZ21" s="126"/>
      <c r="HCA21" s="126"/>
      <c r="HCB21" s="126"/>
      <c r="HCC21" s="126"/>
      <c r="HCD21" s="126"/>
      <c r="HCE21" s="126"/>
      <c r="HCF21" s="126"/>
      <c r="HCG21" s="126"/>
      <c r="HCH21" s="126"/>
      <c r="HCI21" s="126"/>
      <c r="HCJ21" s="126"/>
      <c r="HCK21" s="126"/>
      <c r="HCL21" s="126"/>
      <c r="HCM21" s="126"/>
      <c r="HCN21" s="126"/>
      <c r="HCO21" s="126"/>
      <c r="HCP21" s="126"/>
      <c r="HCQ21" s="126"/>
      <c r="HCR21" s="126"/>
      <c r="HCS21" s="126"/>
      <c r="HCT21" s="126"/>
      <c r="HCU21" s="126"/>
      <c r="HCV21" s="126"/>
      <c r="HCW21" s="126"/>
      <c r="HCX21" s="126"/>
      <c r="HCY21" s="126"/>
      <c r="HCZ21" s="126"/>
      <c r="HDA21" s="126"/>
      <c r="HDB21" s="126"/>
      <c r="HDC21" s="126"/>
      <c r="HDD21" s="126"/>
      <c r="HDE21" s="126"/>
      <c r="HDF21" s="126"/>
      <c r="HDG21" s="126"/>
      <c r="HDH21" s="126"/>
      <c r="HDI21" s="126"/>
      <c r="HDJ21" s="126"/>
      <c r="HDK21" s="126"/>
      <c r="HDL21" s="126"/>
      <c r="HDM21" s="126"/>
      <c r="HDN21" s="126"/>
      <c r="HDO21" s="126"/>
      <c r="HDP21" s="126"/>
      <c r="HDQ21" s="126"/>
      <c r="HDR21" s="126"/>
      <c r="HDS21" s="126"/>
      <c r="HDT21" s="126"/>
      <c r="HDU21" s="126"/>
      <c r="HDV21" s="126"/>
      <c r="HDW21" s="126"/>
      <c r="HDX21" s="126"/>
      <c r="HDY21" s="126"/>
      <c r="HDZ21" s="126"/>
      <c r="HEA21" s="126"/>
      <c r="HEB21" s="126"/>
      <c r="HEC21" s="126"/>
      <c r="HED21" s="126"/>
      <c r="HEE21" s="126"/>
      <c r="HEF21" s="126"/>
      <c r="HEG21" s="126"/>
      <c r="HEH21" s="126"/>
      <c r="HEI21" s="126"/>
      <c r="HEJ21" s="126"/>
      <c r="HEK21" s="126"/>
      <c r="HEL21" s="126"/>
      <c r="HEM21" s="126"/>
      <c r="HEN21" s="126"/>
      <c r="HEO21" s="126"/>
      <c r="HEP21" s="126"/>
      <c r="HEQ21" s="126"/>
      <c r="HER21" s="126"/>
      <c r="HES21" s="126"/>
      <c r="HET21" s="126"/>
      <c r="HEU21" s="126"/>
      <c r="HEV21" s="126"/>
      <c r="HEW21" s="126"/>
      <c r="HEX21" s="126"/>
      <c r="HEY21" s="126"/>
      <c r="HEZ21" s="126"/>
      <c r="HFA21" s="126"/>
      <c r="HFB21" s="126"/>
      <c r="HFC21" s="126"/>
      <c r="HFD21" s="126"/>
      <c r="HFE21" s="126"/>
      <c r="HFF21" s="126"/>
      <c r="HFG21" s="126"/>
      <c r="HFH21" s="126"/>
      <c r="HFI21" s="126"/>
      <c r="HFJ21" s="126"/>
      <c r="HFK21" s="126"/>
      <c r="HFL21" s="126"/>
      <c r="HFM21" s="126"/>
      <c r="HFN21" s="126"/>
      <c r="HFO21" s="126"/>
      <c r="HFP21" s="126"/>
      <c r="HFQ21" s="126"/>
      <c r="HFR21" s="126"/>
      <c r="HFS21" s="126"/>
      <c r="HFT21" s="126"/>
      <c r="HFU21" s="126"/>
      <c r="HFV21" s="126"/>
      <c r="HFW21" s="126"/>
      <c r="HFX21" s="126"/>
      <c r="HFY21" s="126"/>
      <c r="HFZ21" s="126"/>
      <c r="HGA21" s="126"/>
      <c r="HGB21" s="126"/>
      <c r="HGC21" s="126"/>
      <c r="HGD21" s="126"/>
      <c r="HGE21" s="126"/>
      <c r="HGF21" s="126"/>
      <c r="HGG21" s="126"/>
      <c r="HGH21" s="126"/>
      <c r="HGI21" s="126"/>
      <c r="HGJ21" s="126"/>
      <c r="HGK21" s="126"/>
      <c r="HGL21" s="126"/>
      <c r="HGM21" s="126"/>
      <c r="HGN21" s="126"/>
      <c r="HGO21" s="126"/>
      <c r="HGP21" s="126"/>
      <c r="HGQ21" s="126"/>
      <c r="HGR21" s="126"/>
      <c r="HGS21" s="126"/>
      <c r="HGT21" s="126"/>
      <c r="HGU21" s="126"/>
      <c r="HGV21" s="126"/>
      <c r="HGW21" s="126"/>
      <c r="HGX21" s="126"/>
      <c r="HGY21" s="126"/>
      <c r="HGZ21" s="126"/>
      <c r="HHA21" s="126"/>
      <c r="HHB21" s="126"/>
      <c r="HHC21" s="126"/>
      <c r="HHD21" s="126"/>
      <c r="HHE21" s="126"/>
      <c r="HHF21" s="126"/>
      <c r="HHG21" s="126"/>
      <c r="HHH21" s="126"/>
      <c r="HHI21" s="126"/>
      <c r="HHJ21" s="126"/>
      <c r="HHK21" s="126"/>
      <c r="HHL21" s="126"/>
      <c r="HHM21" s="126"/>
      <c r="HHN21" s="126"/>
      <c r="HHO21" s="126"/>
      <c r="HHP21" s="126"/>
      <c r="HHQ21" s="126"/>
      <c r="HHR21" s="126"/>
      <c r="HHS21" s="126"/>
      <c r="HHT21" s="126"/>
      <c r="HHU21" s="126"/>
      <c r="HHV21" s="126"/>
      <c r="HHW21" s="126"/>
      <c r="HHX21" s="126"/>
      <c r="HHY21" s="126"/>
      <c r="HHZ21" s="126"/>
      <c r="HIA21" s="126"/>
      <c r="HIB21" s="126"/>
      <c r="HIC21" s="126"/>
      <c r="HID21" s="126"/>
      <c r="HIE21" s="126"/>
      <c r="HIF21" s="126"/>
      <c r="HIG21" s="126"/>
      <c r="HIH21" s="126"/>
      <c r="HII21" s="126"/>
      <c r="HIJ21" s="126"/>
      <c r="HIK21" s="126"/>
      <c r="HIL21" s="126"/>
      <c r="HIM21" s="126"/>
      <c r="HIN21" s="126"/>
      <c r="HIO21" s="126"/>
      <c r="HIP21" s="126"/>
      <c r="HIQ21" s="126"/>
      <c r="HIR21" s="126"/>
      <c r="HIS21" s="126"/>
      <c r="HIT21" s="126"/>
      <c r="HIU21" s="126"/>
      <c r="HIV21" s="126"/>
      <c r="HIW21" s="126"/>
      <c r="HIX21" s="126"/>
      <c r="HIY21" s="126"/>
      <c r="HIZ21" s="126"/>
      <c r="HJA21" s="126"/>
      <c r="HJB21" s="126"/>
      <c r="HJC21" s="126"/>
      <c r="HJD21" s="126"/>
      <c r="HJE21" s="126"/>
      <c r="HJF21" s="126"/>
      <c r="HJG21" s="126"/>
      <c r="HJH21" s="126"/>
      <c r="HJI21" s="126"/>
      <c r="HJJ21" s="126"/>
      <c r="HJK21" s="126"/>
      <c r="HJL21" s="126"/>
      <c r="HJM21" s="126"/>
      <c r="HJN21" s="126"/>
      <c r="HJO21" s="126"/>
      <c r="HJP21" s="126"/>
      <c r="HJQ21" s="126"/>
      <c r="HJR21" s="126"/>
      <c r="HJS21" s="126"/>
      <c r="HJT21" s="126"/>
      <c r="HJU21" s="126"/>
      <c r="HJV21" s="126"/>
      <c r="HJW21" s="126"/>
      <c r="HJX21" s="126"/>
      <c r="HJY21" s="126"/>
      <c r="HJZ21" s="126"/>
      <c r="HKA21" s="126"/>
      <c r="HKB21" s="126"/>
      <c r="HKC21" s="126"/>
      <c r="HKD21" s="126"/>
      <c r="HKE21" s="126"/>
      <c r="HKF21" s="126"/>
      <c r="HKG21" s="126"/>
      <c r="HKH21" s="126"/>
      <c r="HKI21" s="126"/>
      <c r="HKJ21" s="126"/>
      <c r="HKK21" s="126"/>
      <c r="HKL21" s="126"/>
      <c r="HKM21" s="126"/>
      <c r="HKN21" s="126"/>
      <c r="HKO21" s="126"/>
      <c r="HKP21" s="126"/>
      <c r="HKQ21" s="126"/>
      <c r="HKR21" s="126"/>
      <c r="HKS21" s="126"/>
      <c r="HKT21" s="126"/>
      <c r="HKU21" s="126"/>
      <c r="HKV21" s="126"/>
      <c r="HKW21" s="126"/>
      <c r="HKX21" s="126"/>
      <c r="HKY21" s="126"/>
      <c r="HKZ21" s="126"/>
      <c r="HLA21" s="126"/>
      <c r="HLB21" s="126"/>
      <c r="HLC21" s="126"/>
      <c r="HLD21" s="126"/>
      <c r="HLE21" s="126"/>
      <c r="HLF21" s="126"/>
      <c r="HLG21" s="126"/>
      <c r="HLH21" s="126"/>
      <c r="HLI21" s="126"/>
      <c r="HLJ21" s="126"/>
      <c r="HLK21" s="126"/>
      <c r="HLL21" s="126"/>
      <c r="HLM21" s="126"/>
      <c r="HLN21" s="126"/>
      <c r="HLO21" s="126"/>
      <c r="HLP21" s="126"/>
      <c r="HLQ21" s="126"/>
      <c r="HLR21" s="126"/>
      <c r="HLS21" s="126"/>
      <c r="HLT21" s="126"/>
      <c r="HLU21" s="126"/>
      <c r="HLV21" s="126"/>
      <c r="HLW21" s="126"/>
      <c r="HLX21" s="126"/>
      <c r="HLY21" s="126"/>
      <c r="HLZ21" s="126"/>
      <c r="HMA21" s="126"/>
      <c r="HMB21" s="126"/>
      <c r="HMC21" s="126"/>
      <c r="HMD21" s="126"/>
      <c r="HME21" s="126"/>
      <c r="HMF21" s="126"/>
      <c r="HMG21" s="126"/>
      <c r="HMH21" s="126"/>
      <c r="HMI21" s="126"/>
      <c r="HMJ21" s="126"/>
      <c r="HMK21" s="126"/>
      <c r="HML21" s="126"/>
      <c r="HMM21" s="126"/>
      <c r="HMN21" s="126"/>
      <c r="HMO21" s="126"/>
      <c r="HMP21" s="126"/>
      <c r="HMQ21" s="126"/>
      <c r="HMR21" s="126"/>
      <c r="HMS21" s="126"/>
      <c r="HMT21" s="126"/>
      <c r="HMU21" s="126"/>
      <c r="HMV21" s="126"/>
      <c r="HMW21" s="126"/>
      <c r="HMX21" s="126"/>
      <c r="HMY21" s="126"/>
      <c r="HMZ21" s="126"/>
      <c r="HNA21" s="126"/>
      <c r="HNB21" s="126"/>
      <c r="HNC21" s="126"/>
      <c r="HND21" s="126"/>
      <c r="HNE21" s="126"/>
      <c r="HNF21" s="126"/>
      <c r="HNG21" s="126"/>
      <c r="HNH21" s="126"/>
      <c r="HNI21" s="126"/>
      <c r="HNJ21" s="126"/>
      <c r="HNK21" s="126"/>
      <c r="HNL21" s="126"/>
      <c r="HNM21" s="126"/>
      <c r="HNN21" s="126"/>
      <c r="HNO21" s="126"/>
      <c r="HNP21" s="126"/>
      <c r="HNQ21" s="126"/>
      <c r="HNR21" s="126"/>
      <c r="HNS21" s="126"/>
      <c r="HNT21" s="126"/>
      <c r="HNU21" s="126"/>
      <c r="HNV21" s="126"/>
      <c r="HNW21" s="126"/>
      <c r="HNX21" s="126"/>
      <c r="HNY21" s="126"/>
      <c r="HNZ21" s="126"/>
      <c r="HOA21" s="126"/>
      <c r="HOB21" s="126"/>
      <c r="HOC21" s="126"/>
      <c r="HOD21" s="126"/>
      <c r="HOE21" s="126"/>
      <c r="HOF21" s="126"/>
      <c r="HOG21" s="126"/>
      <c r="HOH21" s="126"/>
      <c r="HOI21" s="126"/>
      <c r="HOJ21" s="126"/>
      <c r="HOK21" s="126"/>
      <c r="HOL21" s="126"/>
      <c r="HOM21" s="126"/>
      <c r="HON21" s="126"/>
      <c r="HOO21" s="126"/>
      <c r="HOP21" s="126"/>
      <c r="HOQ21" s="126"/>
      <c r="HOR21" s="126"/>
      <c r="HOS21" s="126"/>
      <c r="HOT21" s="126"/>
      <c r="HOU21" s="126"/>
      <c r="HOV21" s="126"/>
      <c r="HOW21" s="126"/>
      <c r="HOX21" s="126"/>
      <c r="HOY21" s="126"/>
      <c r="HOZ21" s="126"/>
      <c r="HPA21" s="126"/>
      <c r="HPB21" s="126"/>
      <c r="HPC21" s="126"/>
      <c r="HPD21" s="126"/>
      <c r="HPE21" s="126"/>
      <c r="HPF21" s="126"/>
      <c r="HPG21" s="126"/>
      <c r="HPH21" s="126"/>
      <c r="HPI21" s="126"/>
      <c r="HPJ21" s="126"/>
      <c r="HPK21" s="126"/>
      <c r="HPL21" s="126"/>
      <c r="HPM21" s="126"/>
      <c r="HPN21" s="126"/>
      <c r="HPO21" s="126"/>
      <c r="HPP21" s="126"/>
      <c r="HPQ21" s="126"/>
      <c r="HPR21" s="126"/>
      <c r="HPS21" s="126"/>
      <c r="HPT21" s="126"/>
      <c r="HPU21" s="126"/>
      <c r="HPV21" s="126"/>
      <c r="HPW21" s="126"/>
      <c r="HPX21" s="126"/>
      <c r="HPY21" s="126"/>
      <c r="HPZ21" s="126"/>
      <c r="HQA21" s="126"/>
      <c r="HQB21" s="126"/>
      <c r="HQC21" s="126"/>
      <c r="HQD21" s="126"/>
      <c r="HQE21" s="126"/>
      <c r="HQF21" s="126"/>
      <c r="HQG21" s="126"/>
      <c r="HQH21" s="126"/>
      <c r="HQI21" s="126"/>
      <c r="HQJ21" s="126"/>
      <c r="HQK21" s="126"/>
      <c r="HQL21" s="126"/>
      <c r="HQM21" s="126"/>
      <c r="HQN21" s="126"/>
      <c r="HQO21" s="126"/>
      <c r="HQP21" s="126"/>
      <c r="HQQ21" s="126"/>
      <c r="HQR21" s="126"/>
      <c r="HQS21" s="126"/>
      <c r="HQT21" s="126"/>
      <c r="HQU21" s="126"/>
      <c r="HQV21" s="126"/>
      <c r="HQW21" s="126"/>
      <c r="HQX21" s="126"/>
      <c r="HQY21" s="126"/>
      <c r="HQZ21" s="126"/>
      <c r="HRA21" s="126"/>
      <c r="HRB21" s="126"/>
      <c r="HRC21" s="126"/>
      <c r="HRD21" s="126"/>
      <c r="HRE21" s="126"/>
      <c r="HRF21" s="126"/>
      <c r="HRG21" s="126"/>
      <c r="HRH21" s="126"/>
      <c r="HRI21" s="126"/>
      <c r="HRJ21" s="126"/>
      <c r="HRK21" s="126"/>
      <c r="HRL21" s="126"/>
      <c r="HRM21" s="126"/>
      <c r="HRN21" s="126"/>
      <c r="HRO21" s="126"/>
      <c r="HRP21" s="126"/>
      <c r="HRQ21" s="126"/>
      <c r="HRR21" s="126"/>
      <c r="HRS21" s="126"/>
      <c r="HRT21" s="126"/>
      <c r="HRU21" s="126"/>
      <c r="HRV21" s="126"/>
      <c r="HRW21" s="126"/>
      <c r="HRX21" s="126"/>
      <c r="HRY21" s="126"/>
      <c r="HRZ21" s="126"/>
      <c r="HSA21" s="126"/>
      <c r="HSB21" s="126"/>
      <c r="HSC21" s="126"/>
      <c r="HSD21" s="126"/>
      <c r="HSE21" s="126"/>
      <c r="HSF21" s="126"/>
      <c r="HSG21" s="126"/>
      <c r="HSH21" s="126"/>
      <c r="HSI21" s="126"/>
      <c r="HSJ21" s="126"/>
      <c r="HSK21" s="126"/>
      <c r="HSL21" s="126"/>
      <c r="HSM21" s="126"/>
      <c r="HSN21" s="126"/>
      <c r="HSO21" s="126"/>
      <c r="HSP21" s="126"/>
      <c r="HSQ21" s="126"/>
      <c r="HSR21" s="126"/>
      <c r="HSS21" s="126"/>
      <c r="HST21" s="126"/>
      <c r="HSU21" s="126"/>
      <c r="HSV21" s="126"/>
      <c r="HSW21" s="126"/>
      <c r="HSX21" s="126"/>
      <c r="HSY21" s="126"/>
      <c r="HSZ21" s="126"/>
      <c r="HTA21" s="126"/>
      <c r="HTB21" s="126"/>
      <c r="HTC21" s="126"/>
      <c r="HTD21" s="126"/>
      <c r="HTE21" s="126"/>
      <c r="HTF21" s="126"/>
      <c r="HTG21" s="126"/>
      <c r="HTH21" s="126"/>
      <c r="HTI21" s="126"/>
      <c r="HTJ21" s="126"/>
      <c r="HTK21" s="126"/>
      <c r="HTL21" s="126"/>
      <c r="HTM21" s="126"/>
      <c r="HTN21" s="126"/>
      <c r="HTO21" s="126"/>
      <c r="HTP21" s="126"/>
      <c r="HTQ21" s="126"/>
      <c r="HTR21" s="126"/>
      <c r="HTS21" s="126"/>
      <c r="HTT21" s="126"/>
      <c r="HTU21" s="126"/>
      <c r="HTV21" s="126"/>
      <c r="HTW21" s="126"/>
      <c r="HTX21" s="126"/>
      <c r="HTY21" s="126"/>
      <c r="HTZ21" s="126"/>
      <c r="HUA21" s="126"/>
      <c r="HUB21" s="126"/>
      <c r="HUC21" s="126"/>
      <c r="HUD21" s="126"/>
      <c r="HUE21" s="126"/>
      <c r="HUF21" s="126"/>
      <c r="HUG21" s="126"/>
      <c r="HUH21" s="126"/>
      <c r="HUI21" s="126"/>
      <c r="HUJ21" s="126"/>
      <c r="HUK21" s="126"/>
      <c r="HUL21" s="126"/>
      <c r="HUM21" s="126"/>
      <c r="HUN21" s="126"/>
      <c r="HUO21" s="126"/>
      <c r="HUP21" s="126"/>
      <c r="HUQ21" s="126"/>
      <c r="HUR21" s="126"/>
      <c r="HUS21" s="126"/>
      <c r="HUT21" s="126"/>
      <c r="HUU21" s="126"/>
      <c r="HUV21" s="126"/>
      <c r="HUW21" s="126"/>
      <c r="HUX21" s="126"/>
      <c r="HUY21" s="126"/>
      <c r="HUZ21" s="126"/>
      <c r="HVA21" s="126"/>
      <c r="HVB21" s="126"/>
      <c r="HVC21" s="126"/>
      <c r="HVD21" s="126"/>
      <c r="HVE21" s="126"/>
      <c r="HVF21" s="126"/>
      <c r="HVG21" s="126"/>
      <c r="HVH21" s="126"/>
      <c r="HVI21" s="126"/>
      <c r="HVJ21" s="126"/>
      <c r="HVK21" s="126"/>
      <c r="HVL21" s="126"/>
      <c r="HVM21" s="126"/>
      <c r="HVN21" s="126"/>
      <c r="HVO21" s="126"/>
      <c r="HVP21" s="126"/>
      <c r="HVQ21" s="126"/>
      <c r="HVR21" s="126"/>
      <c r="HVS21" s="126"/>
      <c r="HVT21" s="126"/>
      <c r="HVU21" s="126"/>
      <c r="HVV21" s="126"/>
      <c r="HVW21" s="126"/>
      <c r="HVX21" s="126"/>
      <c r="HVY21" s="126"/>
      <c r="HVZ21" s="126"/>
      <c r="HWA21" s="126"/>
      <c r="HWB21" s="126"/>
      <c r="HWC21" s="126"/>
      <c r="HWD21" s="126"/>
      <c r="HWE21" s="126"/>
      <c r="HWF21" s="126"/>
      <c r="HWG21" s="126"/>
      <c r="HWH21" s="126"/>
      <c r="HWI21" s="126"/>
      <c r="HWJ21" s="126"/>
      <c r="HWK21" s="126"/>
      <c r="HWL21" s="126"/>
      <c r="HWM21" s="126"/>
      <c r="HWN21" s="126"/>
      <c r="HWO21" s="126"/>
      <c r="HWP21" s="126"/>
      <c r="HWQ21" s="126"/>
      <c r="HWR21" s="126"/>
      <c r="HWS21" s="126"/>
      <c r="HWT21" s="126"/>
      <c r="HWU21" s="126"/>
      <c r="HWV21" s="126"/>
      <c r="HWW21" s="126"/>
      <c r="HWX21" s="126"/>
      <c r="HWY21" s="126"/>
      <c r="HWZ21" s="126"/>
      <c r="HXA21" s="126"/>
      <c r="HXB21" s="126"/>
      <c r="HXC21" s="126"/>
      <c r="HXD21" s="126"/>
      <c r="HXE21" s="126"/>
      <c r="HXF21" s="126"/>
      <c r="HXG21" s="126"/>
      <c r="HXH21" s="126"/>
      <c r="HXI21" s="126"/>
      <c r="HXJ21" s="126"/>
      <c r="HXK21" s="126"/>
      <c r="HXL21" s="126"/>
      <c r="HXM21" s="126"/>
      <c r="HXN21" s="126"/>
      <c r="HXO21" s="126"/>
      <c r="HXP21" s="126"/>
      <c r="HXQ21" s="126"/>
      <c r="HXR21" s="126"/>
      <c r="HXS21" s="126"/>
      <c r="HXT21" s="126"/>
      <c r="HXU21" s="126"/>
      <c r="HXV21" s="126"/>
      <c r="HXW21" s="126"/>
      <c r="HXX21" s="126"/>
      <c r="HXY21" s="126"/>
      <c r="HXZ21" s="126"/>
      <c r="HYA21" s="126"/>
      <c r="HYB21" s="126"/>
      <c r="HYC21" s="126"/>
      <c r="HYD21" s="126"/>
      <c r="HYE21" s="126"/>
      <c r="HYF21" s="126"/>
      <c r="HYG21" s="126"/>
      <c r="HYH21" s="126"/>
      <c r="HYI21" s="126"/>
      <c r="HYJ21" s="126"/>
      <c r="HYK21" s="126"/>
      <c r="HYL21" s="126"/>
      <c r="HYM21" s="126"/>
      <c r="HYN21" s="126"/>
      <c r="HYO21" s="126"/>
      <c r="HYP21" s="126"/>
      <c r="HYQ21" s="126"/>
      <c r="HYR21" s="126"/>
      <c r="HYS21" s="126"/>
      <c r="HYT21" s="126"/>
      <c r="HYU21" s="126"/>
      <c r="HYV21" s="126"/>
      <c r="HYW21" s="126"/>
      <c r="HYX21" s="126"/>
      <c r="HYY21" s="126"/>
      <c r="HYZ21" s="126"/>
      <c r="HZA21" s="126"/>
      <c r="HZB21" s="126"/>
      <c r="HZC21" s="126"/>
      <c r="HZD21" s="126"/>
      <c r="HZE21" s="126"/>
      <c r="HZF21" s="126"/>
      <c r="HZG21" s="126"/>
      <c r="HZH21" s="126"/>
      <c r="HZI21" s="126"/>
      <c r="HZJ21" s="126"/>
      <c r="HZK21" s="126"/>
      <c r="HZL21" s="126"/>
      <c r="HZM21" s="126"/>
      <c r="HZN21" s="126"/>
      <c r="HZO21" s="126"/>
      <c r="HZP21" s="126"/>
      <c r="HZQ21" s="126"/>
      <c r="HZR21" s="126"/>
      <c r="HZS21" s="126"/>
      <c r="HZT21" s="126"/>
      <c r="HZU21" s="126"/>
      <c r="HZV21" s="126"/>
      <c r="HZW21" s="126"/>
      <c r="HZX21" s="126"/>
      <c r="HZY21" s="126"/>
      <c r="HZZ21" s="126"/>
      <c r="IAA21" s="126"/>
      <c r="IAB21" s="126"/>
      <c r="IAC21" s="126"/>
      <c r="IAD21" s="126"/>
      <c r="IAE21" s="126"/>
      <c r="IAF21" s="126"/>
      <c r="IAG21" s="126"/>
      <c r="IAH21" s="126"/>
      <c r="IAI21" s="126"/>
      <c r="IAJ21" s="126"/>
      <c r="IAK21" s="126"/>
      <c r="IAL21" s="126"/>
      <c r="IAM21" s="126"/>
      <c r="IAN21" s="126"/>
      <c r="IAO21" s="126"/>
      <c r="IAP21" s="126"/>
      <c r="IAQ21" s="126"/>
      <c r="IAR21" s="126"/>
      <c r="IAS21" s="126"/>
      <c r="IAT21" s="126"/>
      <c r="IAU21" s="126"/>
      <c r="IAV21" s="126"/>
      <c r="IAW21" s="126"/>
      <c r="IAX21" s="126"/>
      <c r="IAY21" s="126"/>
      <c r="IAZ21" s="126"/>
      <c r="IBA21" s="126"/>
      <c r="IBB21" s="126"/>
      <c r="IBC21" s="126"/>
      <c r="IBD21" s="126"/>
      <c r="IBE21" s="126"/>
      <c r="IBF21" s="126"/>
      <c r="IBG21" s="126"/>
      <c r="IBH21" s="126"/>
      <c r="IBI21" s="126"/>
      <c r="IBJ21" s="126"/>
      <c r="IBK21" s="126"/>
      <c r="IBL21" s="126"/>
      <c r="IBM21" s="126"/>
      <c r="IBN21" s="126"/>
      <c r="IBO21" s="126"/>
      <c r="IBP21" s="126"/>
      <c r="IBQ21" s="126"/>
      <c r="IBR21" s="126"/>
      <c r="IBS21" s="126"/>
      <c r="IBT21" s="126"/>
      <c r="IBU21" s="126"/>
      <c r="IBV21" s="126"/>
      <c r="IBW21" s="126"/>
      <c r="IBX21" s="126"/>
      <c r="IBY21" s="126"/>
      <c r="IBZ21" s="126"/>
      <c r="ICA21" s="126"/>
      <c r="ICB21" s="126"/>
      <c r="ICC21" s="126"/>
      <c r="ICD21" s="126"/>
      <c r="ICE21" s="126"/>
      <c r="ICF21" s="126"/>
      <c r="ICG21" s="126"/>
      <c r="ICH21" s="126"/>
      <c r="ICI21" s="126"/>
      <c r="ICJ21" s="126"/>
      <c r="ICK21" s="126"/>
      <c r="ICL21" s="126"/>
      <c r="ICM21" s="126"/>
      <c r="ICN21" s="126"/>
      <c r="ICO21" s="126"/>
      <c r="ICP21" s="126"/>
      <c r="ICQ21" s="126"/>
      <c r="ICR21" s="126"/>
      <c r="ICS21" s="126"/>
      <c r="ICT21" s="126"/>
      <c r="ICU21" s="126"/>
      <c r="ICV21" s="126"/>
      <c r="ICW21" s="126"/>
      <c r="ICX21" s="126"/>
      <c r="ICY21" s="126"/>
      <c r="ICZ21" s="126"/>
      <c r="IDA21" s="126"/>
      <c r="IDB21" s="126"/>
      <c r="IDC21" s="126"/>
      <c r="IDD21" s="126"/>
      <c r="IDE21" s="126"/>
      <c r="IDF21" s="126"/>
      <c r="IDG21" s="126"/>
      <c r="IDH21" s="126"/>
      <c r="IDI21" s="126"/>
      <c r="IDJ21" s="126"/>
      <c r="IDK21" s="126"/>
      <c r="IDL21" s="126"/>
      <c r="IDM21" s="126"/>
      <c r="IDN21" s="126"/>
      <c r="IDO21" s="126"/>
      <c r="IDP21" s="126"/>
      <c r="IDQ21" s="126"/>
      <c r="IDR21" s="126"/>
      <c r="IDS21" s="126"/>
      <c r="IDT21" s="126"/>
      <c r="IDU21" s="126"/>
      <c r="IDV21" s="126"/>
      <c r="IDW21" s="126"/>
      <c r="IDX21" s="126"/>
      <c r="IDY21" s="126"/>
      <c r="IDZ21" s="126"/>
      <c r="IEA21" s="126"/>
      <c r="IEB21" s="126"/>
      <c r="IEC21" s="126"/>
      <c r="IED21" s="126"/>
      <c r="IEE21" s="126"/>
      <c r="IEF21" s="126"/>
      <c r="IEG21" s="126"/>
      <c r="IEH21" s="126"/>
      <c r="IEI21" s="126"/>
      <c r="IEJ21" s="126"/>
      <c r="IEK21" s="126"/>
      <c r="IEL21" s="126"/>
      <c r="IEM21" s="126"/>
      <c r="IEN21" s="126"/>
      <c r="IEO21" s="126"/>
      <c r="IEP21" s="126"/>
      <c r="IEQ21" s="126"/>
      <c r="IER21" s="126"/>
      <c r="IES21" s="126"/>
      <c r="IET21" s="126"/>
      <c r="IEU21" s="126"/>
      <c r="IEV21" s="126"/>
      <c r="IEW21" s="126"/>
      <c r="IEX21" s="126"/>
      <c r="IEY21" s="126"/>
      <c r="IEZ21" s="126"/>
      <c r="IFA21" s="126"/>
      <c r="IFB21" s="126"/>
      <c r="IFC21" s="126"/>
      <c r="IFD21" s="126"/>
      <c r="IFE21" s="126"/>
      <c r="IFF21" s="126"/>
      <c r="IFG21" s="126"/>
      <c r="IFH21" s="126"/>
      <c r="IFI21" s="126"/>
      <c r="IFJ21" s="126"/>
      <c r="IFK21" s="126"/>
      <c r="IFL21" s="126"/>
      <c r="IFM21" s="126"/>
      <c r="IFN21" s="126"/>
      <c r="IFO21" s="126"/>
      <c r="IFP21" s="126"/>
      <c r="IFQ21" s="126"/>
      <c r="IFR21" s="126"/>
      <c r="IFS21" s="126"/>
      <c r="IFT21" s="126"/>
      <c r="IFU21" s="126"/>
      <c r="IFV21" s="126"/>
      <c r="IFW21" s="126"/>
      <c r="IFX21" s="126"/>
      <c r="IFY21" s="126"/>
      <c r="IFZ21" s="126"/>
      <c r="IGA21" s="126"/>
      <c r="IGB21" s="126"/>
      <c r="IGC21" s="126"/>
      <c r="IGD21" s="126"/>
      <c r="IGE21" s="126"/>
      <c r="IGF21" s="126"/>
      <c r="IGG21" s="126"/>
      <c r="IGH21" s="126"/>
      <c r="IGI21" s="126"/>
      <c r="IGJ21" s="126"/>
      <c r="IGK21" s="126"/>
      <c r="IGL21" s="126"/>
      <c r="IGM21" s="126"/>
      <c r="IGN21" s="126"/>
      <c r="IGO21" s="126"/>
      <c r="IGP21" s="126"/>
      <c r="IGQ21" s="126"/>
      <c r="IGR21" s="126"/>
      <c r="IGS21" s="126"/>
      <c r="IGT21" s="126"/>
      <c r="IGU21" s="126"/>
      <c r="IGV21" s="126"/>
      <c r="IGW21" s="126"/>
      <c r="IGX21" s="126"/>
      <c r="IGY21" s="126"/>
      <c r="IGZ21" s="126"/>
      <c r="IHA21" s="126"/>
      <c r="IHB21" s="126"/>
      <c r="IHC21" s="126"/>
      <c r="IHD21" s="126"/>
      <c r="IHE21" s="126"/>
      <c r="IHF21" s="126"/>
      <c r="IHG21" s="126"/>
      <c r="IHH21" s="126"/>
      <c r="IHI21" s="126"/>
      <c r="IHJ21" s="126"/>
      <c r="IHK21" s="126"/>
      <c r="IHL21" s="126"/>
      <c r="IHM21" s="126"/>
      <c r="IHN21" s="126"/>
      <c r="IHO21" s="126"/>
      <c r="IHP21" s="126"/>
      <c r="IHQ21" s="126"/>
      <c r="IHR21" s="126"/>
      <c r="IHS21" s="126"/>
      <c r="IHT21" s="126"/>
      <c r="IHU21" s="126"/>
      <c r="IHV21" s="126"/>
      <c r="IHW21" s="126"/>
      <c r="IHX21" s="126"/>
      <c r="IHY21" s="126"/>
      <c r="IHZ21" s="126"/>
      <c r="IIA21" s="126"/>
      <c r="IIB21" s="126"/>
      <c r="IIC21" s="126"/>
      <c r="IID21" s="126"/>
      <c r="IIE21" s="126"/>
      <c r="IIF21" s="126"/>
      <c r="IIG21" s="126"/>
      <c r="IIH21" s="126"/>
      <c r="III21" s="126"/>
      <c r="IIJ21" s="126"/>
      <c r="IIK21" s="126"/>
      <c r="IIL21" s="126"/>
      <c r="IIM21" s="126"/>
      <c r="IIN21" s="126"/>
      <c r="IIO21" s="126"/>
      <c r="IIP21" s="126"/>
      <c r="IIQ21" s="126"/>
      <c r="IIR21" s="126"/>
      <c r="IIS21" s="126"/>
      <c r="IIT21" s="126"/>
      <c r="IIU21" s="126"/>
      <c r="IIV21" s="126"/>
      <c r="IIW21" s="126"/>
      <c r="IIX21" s="126"/>
      <c r="IIY21" s="126"/>
      <c r="IIZ21" s="126"/>
      <c r="IJA21" s="126"/>
      <c r="IJB21" s="126"/>
      <c r="IJC21" s="126"/>
      <c r="IJD21" s="126"/>
      <c r="IJE21" s="126"/>
      <c r="IJF21" s="126"/>
      <c r="IJG21" s="126"/>
      <c r="IJH21" s="126"/>
      <c r="IJI21" s="126"/>
      <c r="IJJ21" s="126"/>
      <c r="IJK21" s="126"/>
      <c r="IJL21" s="126"/>
      <c r="IJM21" s="126"/>
      <c r="IJN21" s="126"/>
      <c r="IJO21" s="126"/>
      <c r="IJP21" s="126"/>
      <c r="IJQ21" s="126"/>
      <c r="IJR21" s="126"/>
      <c r="IJS21" s="126"/>
      <c r="IJT21" s="126"/>
      <c r="IJU21" s="126"/>
      <c r="IJV21" s="126"/>
      <c r="IJW21" s="126"/>
      <c r="IJX21" s="126"/>
      <c r="IJY21" s="126"/>
      <c r="IJZ21" s="126"/>
      <c r="IKA21" s="126"/>
      <c r="IKB21" s="126"/>
      <c r="IKC21" s="126"/>
      <c r="IKD21" s="126"/>
      <c r="IKE21" s="126"/>
      <c r="IKF21" s="126"/>
      <c r="IKG21" s="126"/>
      <c r="IKH21" s="126"/>
      <c r="IKI21" s="126"/>
      <c r="IKJ21" s="126"/>
      <c r="IKK21" s="126"/>
      <c r="IKL21" s="126"/>
      <c r="IKM21" s="126"/>
      <c r="IKN21" s="126"/>
      <c r="IKO21" s="126"/>
      <c r="IKP21" s="126"/>
      <c r="IKQ21" s="126"/>
      <c r="IKR21" s="126"/>
      <c r="IKS21" s="126"/>
      <c r="IKT21" s="126"/>
      <c r="IKU21" s="126"/>
      <c r="IKV21" s="126"/>
      <c r="IKW21" s="126"/>
      <c r="IKX21" s="126"/>
      <c r="IKY21" s="126"/>
      <c r="IKZ21" s="126"/>
      <c r="ILA21" s="126"/>
      <c r="ILB21" s="126"/>
      <c r="ILC21" s="126"/>
      <c r="ILD21" s="126"/>
      <c r="ILE21" s="126"/>
      <c r="ILF21" s="126"/>
      <c r="ILG21" s="126"/>
      <c r="ILH21" s="126"/>
      <c r="ILI21" s="126"/>
      <c r="ILJ21" s="126"/>
      <c r="ILK21" s="126"/>
      <c r="ILL21" s="126"/>
      <c r="ILM21" s="126"/>
      <c r="ILN21" s="126"/>
      <c r="ILO21" s="126"/>
      <c r="ILP21" s="126"/>
      <c r="ILQ21" s="126"/>
      <c r="ILR21" s="126"/>
      <c r="ILS21" s="126"/>
      <c r="ILT21" s="126"/>
      <c r="ILU21" s="126"/>
      <c r="ILV21" s="126"/>
      <c r="ILW21" s="126"/>
      <c r="ILX21" s="126"/>
      <c r="ILY21" s="126"/>
      <c r="ILZ21" s="126"/>
      <c r="IMA21" s="126"/>
      <c r="IMB21" s="126"/>
      <c r="IMC21" s="126"/>
      <c r="IMD21" s="126"/>
      <c r="IME21" s="126"/>
      <c r="IMF21" s="126"/>
      <c r="IMG21" s="126"/>
      <c r="IMH21" s="126"/>
      <c r="IMI21" s="126"/>
      <c r="IMJ21" s="126"/>
      <c r="IMK21" s="126"/>
      <c r="IML21" s="126"/>
      <c r="IMM21" s="126"/>
      <c r="IMN21" s="126"/>
      <c r="IMO21" s="126"/>
      <c r="IMP21" s="126"/>
      <c r="IMQ21" s="126"/>
      <c r="IMR21" s="126"/>
      <c r="IMS21" s="126"/>
      <c r="IMT21" s="126"/>
      <c r="IMU21" s="126"/>
      <c r="IMV21" s="126"/>
      <c r="IMW21" s="126"/>
      <c r="IMX21" s="126"/>
      <c r="IMY21" s="126"/>
      <c r="IMZ21" s="126"/>
      <c r="INA21" s="126"/>
      <c r="INB21" s="126"/>
      <c r="INC21" s="126"/>
      <c r="IND21" s="126"/>
      <c r="INE21" s="126"/>
      <c r="INF21" s="126"/>
      <c r="ING21" s="126"/>
      <c r="INH21" s="126"/>
      <c r="INI21" s="126"/>
      <c r="INJ21" s="126"/>
      <c r="INK21" s="126"/>
      <c r="INL21" s="126"/>
      <c r="INM21" s="126"/>
      <c r="INN21" s="126"/>
      <c r="INO21" s="126"/>
      <c r="INP21" s="126"/>
      <c r="INQ21" s="126"/>
      <c r="INR21" s="126"/>
      <c r="INS21" s="126"/>
      <c r="INT21" s="126"/>
      <c r="INU21" s="126"/>
      <c r="INV21" s="126"/>
      <c r="INW21" s="126"/>
      <c r="INX21" s="126"/>
      <c r="INY21" s="126"/>
      <c r="INZ21" s="126"/>
      <c r="IOA21" s="126"/>
      <c r="IOB21" s="126"/>
      <c r="IOC21" s="126"/>
      <c r="IOD21" s="126"/>
      <c r="IOE21" s="126"/>
      <c r="IOF21" s="126"/>
      <c r="IOG21" s="126"/>
      <c r="IOH21" s="126"/>
      <c r="IOI21" s="126"/>
      <c r="IOJ21" s="126"/>
      <c r="IOK21" s="126"/>
      <c r="IOL21" s="126"/>
      <c r="IOM21" s="126"/>
      <c r="ION21" s="126"/>
      <c r="IOO21" s="126"/>
      <c r="IOP21" s="126"/>
      <c r="IOQ21" s="126"/>
      <c r="IOR21" s="126"/>
      <c r="IOS21" s="126"/>
      <c r="IOT21" s="126"/>
      <c r="IOU21" s="126"/>
      <c r="IOV21" s="126"/>
      <c r="IOW21" s="126"/>
      <c r="IOX21" s="126"/>
      <c r="IOY21" s="126"/>
      <c r="IOZ21" s="126"/>
      <c r="IPA21" s="126"/>
      <c r="IPB21" s="126"/>
      <c r="IPC21" s="126"/>
      <c r="IPD21" s="126"/>
      <c r="IPE21" s="126"/>
      <c r="IPF21" s="126"/>
      <c r="IPG21" s="126"/>
      <c r="IPH21" s="126"/>
      <c r="IPI21" s="126"/>
      <c r="IPJ21" s="126"/>
      <c r="IPK21" s="126"/>
      <c r="IPL21" s="126"/>
      <c r="IPM21" s="126"/>
      <c r="IPN21" s="126"/>
      <c r="IPO21" s="126"/>
      <c r="IPP21" s="126"/>
      <c r="IPQ21" s="126"/>
      <c r="IPR21" s="126"/>
      <c r="IPS21" s="126"/>
      <c r="IPT21" s="126"/>
      <c r="IPU21" s="126"/>
      <c r="IPV21" s="126"/>
      <c r="IPW21" s="126"/>
      <c r="IPX21" s="126"/>
      <c r="IPY21" s="126"/>
      <c r="IPZ21" s="126"/>
      <c r="IQA21" s="126"/>
      <c r="IQB21" s="126"/>
      <c r="IQC21" s="126"/>
      <c r="IQD21" s="126"/>
      <c r="IQE21" s="126"/>
      <c r="IQF21" s="126"/>
      <c r="IQG21" s="126"/>
      <c r="IQH21" s="126"/>
      <c r="IQI21" s="126"/>
      <c r="IQJ21" s="126"/>
      <c r="IQK21" s="126"/>
      <c r="IQL21" s="126"/>
      <c r="IQM21" s="126"/>
      <c r="IQN21" s="126"/>
      <c r="IQO21" s="126"/>
      <c r="IQP21" s="126"/>
      <c r="IQQ21" s="126"/>
      <c r="IQR21" s="126"/>
      <c r="IQS21" s="126"/>
      <c r="IQT21" s="126"/>
      <c r="IQU21" s="126"/>
      <c r="IQV21" s="126"/>
      <c r="IQW21" s="126"/>
      <c r="IQX21" s="126"/>
      <c r="IQY21" s="126"/>
      <c r="IQZ21" s="126"/>
      <c r="IRA21" s="126"/>
      <c r="IRB21" s="126"/>
      <c r="IRC21" s="126"/>
      <c r="IRD21" s="126"/>
      <c r="IRE21" s="126"/>
      <c r="IRF21" s="126"/>
      <c r="IRG21" s="126"/>
      <c r="IRH21" s="126"/>
      <c r="IRI21" s="126"/>
      <c r="IRJ21" s="126"/>
      <c r="IRK21" s="126"/>
      <c r="IRL21" s="126"/>
      <c r="IRM21" s="126"/>
      <c r="IRN21" s="126"/>
      <c r="IRO21" s="126"/>
      <c r="IRP21" s="126"/>
      <c r="IRQ21" s="126"/>
      <c r="IRR21" s="126"/>
      <c r="IRS21" s="126"/>
      <c r="IRT21" s="126"/>
      <c r="IRU21" s="126"/>
      <c r="IRV21" s="126"/>
      <c r="IRW21" s="126"/>
      <c r="IRX21" s="126"/>
      <c r="IRY21" s="126"/>
      <c r="IRZ21" s="126"/>
      <c r="ISA21" s="126"/>
      <c r="ISB21" s="126"/>
      <c r="ISC21" s="126"/>
      <c r="ISD21" s="126"/>
      <c r="ISE21" s="126"/>
      <c r="ISF21" s="126"/>
      <c r="ISG21" s="126"/>
      <c r="ISH21" s="126"/>
      <c r="ISI21" s="126"/>
      <c r="ISJ21" s="126"/>
      <c r="ISK21" s="126"/>
      <c r="ISL21" s="126"/>
      <c r="ISM21" s="126"/>
      <c r="ISN21" s="126"/>
      <c r="ISO21" s="126"/>
      <c r="ISP21" s="126"/>
      <c r="ISQ21" s="126"/>
      <c r="ISR21" s="126"/>
      <c r="ISS21" s="126"/>
      <c r="IST21" s="126"/>
      <c r="ISU21" s="126"/>
      <c r="ISV21" s="126"/>
      <c r="ISW21" s="126"/>
      <c r="ISX21" s="126"/>
      <c r="ISY21" s="126"/>
      <c r="ISZ21" s="126"/>
      <c r="ITA21" s="126"/>
      <c r="ITB21" s="126"/>
      <c r="ITC21" s="126"/>
      <c r="ITD21" s="126"/>
      <c r="ITE21" s="126"/>
      <c r="ITF21" s="126"/>
      <c r="ITG21" s="126"/>
      <c r="ITH21" s="126"/>
      <c r="ITI21" s="126"/>
      <c r="ITJ21" s="126"/>
      <c r="ITK21" s="126"/>
      <c r="ITL21" s="126"/>
      <c r="ITM21" s="126"/>
      <c r="ITN21" s="126"/>
      <c r="ITO21" s="126"/>
      <c r="ITP21" s="126"/>
      <c r="ITQ21" s="126"/>
      <c r="ITR21" s="126"/>
      <c r="ITS21" s="126"/>
      <c r="ITT21" s="126"/>
      <c r="ITU21" s="126"/>
      <c r="ITV21" s="126"/>
      <c r="ITW21" s="126"/>
      <c r="ITX21" s="126"/>
      <c r="ITY21" s="126"/>
      <c r="ITZ21" s="126"/>
      <c r="IUA21" s="126"/>
      <c r="IUB21" s="126"/>
      <c r="IUC21" s="126"/>
      <c r="IUD21" s="126"/>
      <c r="IUE21" s="126"/>
      <c r="IUF21" s="126"/>
      <c r="IUG21" s="126"/>
      <c r="IUH21" s="126"/>
      <c r="IUI21" s="126"/>
      <c r="IUJ21" s="126"/>
      <c r="IUK21" s="126"/>
      <c r="IUL21" s="126"/>
      <c r="IUM21" s="126"/>
      <c r="IUN21" s="126"/>
      <c r="IUO21" s="126"/>
      <c r="IUP21" s="126"/>
      <c r="IUQ21" s="126"/>
      <c r="IUR21" s="126"/>
      <c r="IUS21" s="126"/>
      <c r="IUT21" s="126"/>
      <c r="IUU21" s="126"/>
      <c r="IUV21" s="126"/>
      <c r="IUW21" s="126"/>
      <c r="IUX21" s="126"/>
      <c r="IUY21" s="126"/>
      <c r="IUZ21" s="126"/>
      <c r="IVA21" s="126"/>
      <c r="IVB21" s="126"/>
      <c r="IVC21" s="126"/>
      <c r="IVD21" s="126"/>
      <c r="IVE21" s="126"/>
      <c r="IVF21" s="126"/>
      <c r="IVG21" s="126"/>
      <c r="IVH21" s="126"/>
      <c r="IVI21" s="126"/>
      <c r="IVJ21" s="126"/>
      <c r="IVK21" s="126"/>
      <c r="IVL21" s="126"/>
      <c r="IVM21" s="126"/>
      <c r="IVN21" s="126"/>
      <c r="IVO21" s="126"/>
      <c r="IVP21" s="126"/>
      <c r="IVQ21" s="126"/>
      <c r="IVR21" s="126"/>
      <c r="IVS21" s="126"/>
      <c r="IVT21" s="126"/>
      <c r="IVU21" s="126"/>
      <c r="IVV21" s="126"/>
      <c r="IVW21" s="126"/>
      <c r="IVX21" s="126"/>
      <c r="IVY21" s="126"/>
      <c r="IVZ21" s="126"/>
      <c r="IWA21" s="126"/>
      <c r="IWB21" s="126"/>
      <c r="IWC21" s="126"/>
      <c r="IWD21" s="126"/>
      <c r="IWE21" s="126"/>
      <c r="IWF21" s="126"/>
      <c r="IWG21" s="126"/>
      <c r="IWH21" s="126"/>
      <c r="IWI21" s="126"/>
      <c r="IWJ21" s="126"/>
      <c r="IWK21" s="126"/>
      <c r="IWL21" s="126"/>
      <c r="IWM21" s="126"/>
      <c r="IWN21" s="126"/>
      <c r="IWO21" s="126"/>
      <c r="IWP21" s="126"/>
      <c r="IWQ21" s="126"/>
      <c r="IWR21" s="126"/>
      <c r="IWS21" s="126"/>
      <c r="IWT21" s="126"/>
      <c r="IWU21" s="126"/>
      <c r="IWV21" s="126"/>
      <c r="IWW21" s="126"/>
      <c r="IWX21" s="126"/>
      <c r="IWY21" s="126"/>
      <c r="IWZ21" s="126"/>
      <c r="IXA21" s="126"/>
      <c r="IXB21" s="126"/>
      <c r="IXC21" s="126"/>
      <c r="IXD21" s="126"/>
      <c r="IXE21" s="126"/>
      <c r="IXF21" s="126"/>
      <c r="IXG21" s="126"/>
      <c r="IXH21" s="126"/>
      <c r="IXI21" s="126"/>
      <c r="IXJ21" s="126"/>
      <c r="IXK21" s="126"/>
      <c r="IXL21" s="126"/>
      <c r="IXM21" s="126"/>
      <c r="IXN21" s="126"/>
      <c r="IXO21" s="126"/>
      <c r="IXP21" s="126"/>
      <c r="IXQ21" s="126"/>
      <c r="IXR21" s="126"/>
      <c r="IXS21" s="126"/>
      <c r="IXT21" s="126"/>
      <c r="IXU21" s="126"/>
      <c r="IXV21" s="126"/>
      <c r="IXW21" s="126"/>
      <c r="IXX21" s="126"/>
      <c r="IXY21" s="126"/>
      <c r="IXZ21" s="126"/>
      <c r="IYA21" s="126"/>
      <c r="IYB21" s="126"/>
      <c r="IYC21" s="126"/>
      <c r="IYD21" s="126"/>
      <c r="IYE21" s="126"/>
      <c r="IYF21" s="126"/>
      <c r="IYG21" s="126"/>
      <c r="IYH21" s="126"/>
      <c r="IYI21" s="126"/>
      <c r="IYJ21" s="126"/>
      <c r="IYK21" s="126"/>
      <c r="IYL21" s="126"/>
      <c r="IYM21" s="126"/>
      <c r="IYN21" s="126"/>
      <c r="IYO21" s="126"/>
      <c r="IYP21" s="126"/>
      <c r="IYQ21" s="126"/>
      <c r="IYR21" s="126"/>
      <c r="IYS21" s="126"/>
      <c r="IYT21" s="126"/>
      <c r="IYU21" s="126"/>
      <c r="IYV21" s="126"/>
      <c r="IYW21" s="126"/>
      <c r="IYX21" s="126"/>
      <c r="IYY21" s="126"/>
      <c r="IYZ21" s="126"/>
      <c r="IZA21" s="126"/>
      <c r="IZB21" s="126"/>
      <c r="IZC21" s="126"/>
      <c r="IZD21" s="126"/>
      <c r="IZE21" s="126"/>
      <c r="IZF21" s="126"/>
      <c r="IZG21" s="126"/>
      <c r="IZH21" s="126"/>
      <c r="IZI21" s="126"/>
      <c r="IZJ21" s="126"/>
      <c r="IZK21" s="126"/>
      <c r="IZL21" s="126"/>
      <c r="IZM21" s="126"/>
      <c r="IZN21" s="126"/>
      <c r="IZO21" s="126"/>
      <c r="IZP21" s="126"/>
      <c r="IZQ21" s="126"/>
      <c r="IZR21" s="126"/>
      <c r="IZS21" s="126"/>
      <c r="IZT21" s="126"/>
      <c r="IZU21" s="126"/>
      <c r="IZV21" s="126"/>
      <c r="IZW21" s="126"/>
      <c r="IZX21" s="126"/>
      <c r="IZY21" s="126"/>
      <c r="IZZ21" s="126"/>
      <c r="JAA21" s="126"/>
      <c r="JAB21" s="126"/>
      <c r="JAC21" s="126"/>
      <c r="JAD21" s="126"/>
      <c r="JAE21" s="126"/>
      <c r="JAF21" s="126"/>
      <c r="JAG21" s="126"/>
      <c r="JAH21" s="126"/>
      <c r="JAI21" s="126"/>
      <c r="JAJ21" s="126"/>
      <c r="JAK21" s="126"/>
      <c r="JAL21" s="126"/>
      <c r="JAM21" s="126"/>
      <c r="JAN21" s="126"/>
      <c r="JAO21" s="126"/>
      <c r="JAP21" s="126"/>
      <c r="JAQ21" s="126"/>
      <c r="JAR21" s="126"/>
      <c r="JAS21" s="126"/>
      <c r="JAT21" s="126"/>
      <c r="JAU21" s="126"/>
      <c r="JAV21" s="126"/>
      <c r="JAW21" s="126"/>
      <c r="JAX21" s="126"/>
      <c r="JAY21" s="126"/>
      <c r="JAZ21" s="126"/>
      <c r="JBA21" s="126"/>
      <c r="JBB21" s="126"/>
      <c r="JBC21" s="126"/>
      <c r="JBD21" s="126"/>
      <c r="JBE21" s="126"/>
      <c r="JBF21" s="126"/>
      <c r="JBG21" s="126"/>
      <c r="JBH21" s="126"/>
      <c r="JBI21" s="126"/>
      <c r="JBJ21" s="126"/>
      <c r="JBK21" s="126"/>
      <c r="JBL21" s="126"/>
      <c r="JBM21" s="126"/>
      <c r="JBN21" s="126"/>
      <c r="JBO21" s="126"/>
      <c r="JBP21" s="126"/>
      <c r="JBQ21" s="126"/>
      <c r="JBR21" s="126"/>
      <c r="JBS21" s="126"/>
      <c r="JBT21" s="126"/>
      <c r="JBU21" s="126"/>
      <c r="JBV21" s="126"/>
      <c r="JBW21" s="126"/>
      <c r="JBX21" s="126"/>
      <c r="JBY21" s="126"/>
      <c r="JBZ21" s="126"/>
      <c r="JCA21" s="126"/>
      <c r="JCB21" s="126"/>
      <c r="JCC21" s="126"/>
      <c r="JCD21" s="126"/>
      <c r="JCE21" s="126"/>
      <c r="JCF21" s="126"/>
      <c r="JCG21" s="126"/>
      <c r="JCH21" s="126"/>
      <c r="JCI21" s="126"/>
      <c r="JCJ21" s="126"/>
      <c r="JCK21" s="126"/>
      <c r="JCL21" s="126"/>
      <c r="JCM21" s="126"/>
      <c r="JCN21" s="126"/>
      <c r="JCO21" s="126"/>
      <c r="JCP21" s="126"/>
      <c r="JCQ21" s="126"/>
      <c r="JCR21" s="126"/>
      <c r="JCS21" s="126"/>
      <c r="JCT21" s="126"/>
      <c r="JCU21" s="126"/>
      <c r="JCV21" s="126"/>
      <c r="JCW21" s="126"/>
      <c r="JCX21" s="126"/>
      <c r="JCY21" s="126"/>
      <c r="JCZ21" s="126"/>
      <c r="JDA21" s="126"/>
      <c r="JDB21" s="126"/>
      <c r="JDC21" s="126"/>
      <c r="JDD21" s="126"/>
      <c r="JDE21" s="126"/>
      <c r="JDF21" s="126"/>
      <c r="JDG21" s="126"/>
      <c r="JDH21" s="126"/>
      <c r="JDI21" s="126"/>
      <c r="JDJ21" s="126"/>
      <c r="JDK21" s="126"/>
      <c r="JDL21" s="126"/>
      <c r="JDM21" s="126"/>
      <c r="JDN21" s="126"/>
      <c r="JDO21" s="126"/>
      <c r="JDP21" s="126"/>
      <c r="JDQ21" s="126"/>
      <c r="JDR21" s="126"/>
      <c r="JDS21" s="126"/>
      <c r="JDT21" s="126"/>
      <c r="JDU21" s="126"/>
      <c r="JDV21" s="126"/>
      <c r="JDW21" s="126"/>
      <c r="JDX21" s="126"/>
      <c r="JDY21" s="126"/>
      <c r="JDZ21" s="126"/>
      <c r="JEA21" s="126"/>
      <c r="JEB21" s="126"/>
      <c r="JEC21" s="126"/>
      <c r="JED21" s="126"/>
      <c r="JEE21" s="126"/>
      <c r="JEF21" s="126"/>
      <c r="JEG21" s="126"/>
      <c r="JEH21" s="126"/>
      <c r="JEI21" s="126"/>
      <c r="JEJ21" s="126"/>
      <c r="JEK21" s="126"/>
      <c r="JEL21" s="126"/>
      <c r="JEM21" s="126"/>
      <c r="JEN21" s="126"/>
      <c r="JEO21" s="126"/>
      <c r="JEP21" s="126"/>
      <c r="JEQ21" s="126"/>
      <c r="JER21" s="126"/>
      <c r="JES21" s="126"/>
      <c r="JET21" s="126"/>
      <c r="JEU21" s="126"/>
      <c r="JEV21" s="126"/>
      <c r="JEW21" s="126"/>
      <c r="JEX21" s="126"/>
      <c r="JEY21" s="126"/>
      <c r="JEZ21" s="126"/>
      <c r="JFA21" s="126"/>
      <c r="JFB21" s="126"/>
      <c r="JFC21" s="126"/>
      <c r="JFD21" s="126"/>
      <c r="JFE21" s="126"/>
      <c r="JFF21" s="126"/>
      <c r="JFG21" s="126"/>
      <c r="JFH21" s="126"/>
      <c r="JFI21" s="126"/>
      <c r="JFJ21" s="126"/>
      <c r="JFK21" s="126"/>
      <c r="JFL21" s="126"/>
      <c r="JFM21" s="126"/>
      <c r="JFN21" s="126"/>
      <c r="JFO21" s="126"/>
      <c r="JFP21" s="126"/>
      <c r="JFQ21" s="126"/>
      <c r="JFR21" s="126"/>
      <c r="JFS21" s="126"/>
      <c r="JFT21" s="126"/>
      <c r="JFU21" s="126"/>
      <c r="JFV21" s="126"/>
      <c r="JFW21" s="126"/>
      <c r="JFX21" s="126"/>
      <c r="JFY21" s="126"/>
      <c r="JFZ21" s="126"/>
      <c r="JGA21" s="126"/>
      <c r="JGB21" s="126"/>
      <c r="JGC21" s="126"/>
      <c r="JGD21" s="126"/>
      <c r="JGE21" s="126"/>
      <c r="JGF21" s="126"/>
      <c r="JGG21" s="126"/>
      <c r="JGH21" s="126"/>
      <c r="JGI21" s="126"/>
      <c r="JGJ21" s="126"/>
      <c r="JGK21" s="126"/>
      <c r="JGL21" s="126"/>
      <c r="JGM21" s="126"/>
      <c r="JGN21" s="126"/>
      <c r="JGO21" s="126"/>
      <c r="JGP21" s="126"/>
      <c r="JGQ21" s="126"/>
      <c r="JGR21" s="126"/>
      <c r="JGS21" s="126"/>
      <c r="JGT21" s="126"/>
      <c r="JGU21" s="126"/>
      <c r="JGV21" s="126"/>
      <c r="JGW21" s="126"/>
      <c r="JGX21" s="126"/>
      <c r="JGY21" s="126"/>
      <c r="JGZ21" s="126"/>
      <c r="JHA21" s="126"/>
      <c r="JHB21" s="126"/>
      <c r="JHC21" s="126"/>
      <c r="JHD21" s="126"/>
      <c r="JHE21" s="126"/>
      <c r="JHF21" s="126"/>
      <c r="JHG21" s="126"/>
      <c r="JHH21" s="126"/>
      <c r="JHI21" s="126"/>
      <c r="JHJ21" s="126"/>
      <c r="JHK21" s="126"/>
      <c r="JHL21" s="126"/>
      <c r="JHM21" s="126"/>
      <c r="JHN21" s="126"/>
      <c r="JHO21" s="126"/>
      <c r="JHP21" s="126"/>
      <c r="JHQ21" s="126"/>
      <c r="JHR21" s="126"/>
      <c r="JHS21" s="126"/>
      <c r="JHT21" s="126"/>
      <c r="JHU21" s="126"/>
      <c r="JHV21" s="126"/>
      <c r="JHW21" s="126"/>
      <c r="JHX21" s="126"/>
      <c r="JHY21" s="126"/>
      <c r="JHZ21" s="126"/>
      <c r="JIA21" s="126"/>
      <c r="JIB21" s="126"/>
      <c r="JIC21" s="126"/>
      <c r="JID21" s="126"/>
      <c r="JIE21" s="126"/>
      <c r="JIF21" s="126"/>
      <c r="JIG21" s="126"/>
      <c r="JIH21" s="126"/>
      <c r="JII21" s="126"/>
      <c r="JIJ21" s="126"/>
      <c r="JIK21" s="126"/>
      <c r="JIL21" s="126"/>
      <c r="JIM21" s="126"/>
      <c r="JIN21" s="126"/>
      <c r="JIO21" s="126"/>
      <c r="JIP21" s="126"/>
      <c r="JIQ21" s="126"/>
      <c r="JIR21" s="126"/>
      <c r="JIS21" s="126"/>
      <c r="JIT21" s="126"/>
      <c r="JIU21" s="126"/>
      <c r="JIV21" s="126"/>
      <c r="JIW21" s="126"/>
      <c r="JIX21" s="126"/>
      <c r="JIY21" s="126"/>
      <c r="JIZ21" s="126"/>
      <c r="JJA21" s="126"/>
      <c r="JJB21" s="126"/>
      <c r="JJC21" s="126"/>
      <c r="JJD21" s="126"/>
      <c r="JJE21" s="126"/>
      <c r="JJF21" s="126"/>
      <c r="JJG21" s="126"/>
      <c r="JJH21" s="126"/>
      <c r="JJI21" s="126"/>
      <c r="JJJ21" s="126"/>
      <c r="JJK21" s="126"/>
      <c r="JJL21" s="126"/>
      <c r="JJM21" s="126"/>
      <c r="JJN21" s="126"/>
      <c r="JJO21" s="126"/>
      <c r="JJP21" s="126"/>
      <c r="JJQ21" s="126"/>
      <c r="JJR21" s="126"/>
      <c r="JJS21" s="126"/>
      <c r="JJT21" s="126"/>
      <c r="JJU21" s="126"/>
      <c r="JJV21" s="126"/>
      <c r="JJW21" s="126"/>
      <c r="JJX21" s="126"/>
      <c r="JJY21" s="126"/>
      <c r="JJZ21" s="126"/>
      <c r="JKA21" s="126"/>
      <c r="JKB21" s="126"/>
      <c r="JKC21" s="126"/>
      <c r="JKD21" s="126"/>
      <c r="JKE21" s="126"/>
      <c r="JKF21" s="126"/>
      <c r="JKG21" s="126"/>
      <c r="JKH21" s="126"/>
      <c r="JKI21" s="126"/>
      <c r="JKJ21" s="126"/>
      <c r="JKK21" s="126"/>
      <c r="JKL21" s="126"/>
      <c r="JKM21" s="126"/>
      <c r="JKN21" s="126"/>
      <c r="JKO21" s="126"/>
      <c r="JKP21" s="126"/>
      <c r="JKQ21" s="126"/>
      <c r="JKR21" s="126"/>
      <c r="JKS21" s="126"/>
      <c r="JKT21" s="126"/>
      <c r="JKU21" s="126"/>
      <c r="JKV21" s="126"/>
      <c r="JKW21" s="126"/>
      <c r="JKX21" s="126"/>
      <c r="JKY21" s="126"/>
      <c r="JKZ21" s="126"/>
      <c r="JLA21" s="126"/>
      <c r="JLB21" s="126"/>
      <c r="JLC21" s="126"/>
      <c r="JLD21" s="126"/>
      <c r="JLE21" s="126"/>
      <c r="JLF21" s="126"/>
      <c r="JLG21" s="126"/>
      <c r="JLH21" s="126"/>
      <c r="JLI21" s="126"/>
      <c r="JLJ21" s="126"/>
      <c r="JLK21" s="126"/>
      <c r="JLL21" s="126"/>
      <c r="JLM21" s="126"/>
      <c r="JLN21" s="126"/>
      <c r="JLO21" s="126"/>
      <c r="JLP21" s="126"/>
      <c r="JLQ21" s="126"/>
      <c r="JLR21" s="126"/>
      <c r="JLS21" s="126"/>
      <c r="JLT21" s="126"/>
      <c r="JLU21" s="126"/>
      <c r="JLV21" s="126"/>
      <c r="JLW21" s="126"/>
      <c r="JLX21" s="126"/>
      <c r="JLY21" s="126"/>
      <c r="JLZ21" s="126"/>
      <c r="JMA21" s="126"/>
      <c r="JMB21" s="126"/>
      <c r="JMC21" s="126"/>
      <c r="JMD21" s="126"/>
      <c r="JME21" s="126"/>
      <c r="JMF21" s="126"/>
      <c r="JMG21" s="126"/>
      <c r="JMH21" s="126"/>
      <c r="JMI21" s="126"/>
      <c r="JMJ21" s="126"/>
      <c r="JMK21" s="126"/>
      <c r="JML21" s="126"/>
      <c r="JMM21" s="126"/>
      <c r="JMN21" s="126"/>
      <c r="JMO21" s="126"/>
      <c r="JMP21" s="126"/>
      <c r="JMQ21" s="126"/>
      <c r="JMR21" s="126"/>
      <c r="JMS21" s="126"/>
      <c r="JMT21" s="126"/>
      <c r="JMU21" s="126"/>
      <c r="JMV21" s="126"/>
      <c r="JMW21" s="126"/>
      <c r="JMX21" s="126"/>
      <c r="JMY21" s="126"/>
      <c r="JMZ21" s="126"/>
      <c r="JNA21" s="126"/>
      <c r="JNB21" s="126"/>
      <c r="JNC21" s="126"/>
      <c r="JND21" s="126"/>
      <c r="JNE21" s="126"/>
      <c r="JNF21" s="126"/>
      <c r="JNG21" s="126"/>
      <c r="JNH21" s="126"/>
      <c r="JNI21" s="126"/>
      <c r="JNJ21" s="126"/>
      <c r="JNK21" s="126"/>
      <c r="JNL21" s="126"/>
      <c r="JNM21" s="126"/>
      <c r="JNN21" s="126"/>
      <c r="JNO21" s="126"/>
      <c r="JNP21" s="126"/>
      <c r="JNQ21" s="126"/>
      <c r="JNR21" s="126"/>
      <c r="JNS21" s="126"/>
      <c r="JNT21" s="126"/>
      <c r="JNU21" s="126"/>
      <c r="JNV21" s="126"/>
      <c r="JNW21" s="126"/>
      <c r="JNX21" s="126"/>
      <c r="JNY21" s="126"/>
      <c r="JNZ21" s="126"/>
      <c r="JOA21" s="126"/>
      <c r="JOB21" s="126"/>
      <c r="JOC21" s="126"/>
      <c r="JOD21" s="126"/>
      <c r="JOE21" s="126"/>
      <c r="JOF21" s="126"/>
      <c r="JOG21" s="126"/>
      <c r="JOH21" s="126"/>
      <c r="JOI21" s="126"/>
      <c r="JOJ21" s="126"/>
      <c r="JOK21" s="126"/>
      <c r="JOL21" s="126"/>
      <c r="JOM21" s="126"/>
      <c r="JON21" s="126"/>
      <c r="JOO21" s="126"/>
      <c r="JOP21" s="126"/>
      <c r="JOQ21" s="126"/>
      <c r="JOR21" s="126"/>
      <c r="JOS21" s="126"/>
      <c r="JOT21" s="126"/>
      <c r="JOU21" s="126"/>
      <c r="JOV21" s="126"/>
      <c r="JOW21" s="126"/>
      <c r="JOX21" s="126"/>
      <c r="JOY21" s="126"/>
      <c r="JOZ21" s="126"/>
      <c r="JPA21" s="126"/>
      <c r="JPB21" s="126"/>
      <c r="JPC21" s="126"/>
      <c r="JPD21" s="126"/>
      <c r="JPE21" s="126"/>
      <c r="JPF21" s="126"/>
      <c r="JPG21" s="126"/>
      <c r="JPH21" s="126"/>
      <c r="JPI21" s="126"/>
      <c r="JPJ21" s="126"/>
      <c r="JPK21" s="126"/>
      <c r="JPL21" s="126"/>
      <c r="JPM21" s="126"/>
      <c r="JPN21" s="126"/>
      <c r="JPO21" s="126"/>
      <c r="JPP21" s="126"/>
      <c r="JPQ21" s="126"/>
      <c r="JPR21" s="126"/>
      <c r="JPS21" s="126"/>
      <c r="JPT21" s="126"/>
      <c r="JPU21" s="126"/>
      <c r="JPV21" s="126"/>
      <c r="JPW21" s="126"/>
      <c r="JPX21" s="126"/>
      <c r="JPY21" s="126"/>
      <c r="JPZ21" s="126"/>
      <c r="JQA21" s="126"/>
      <c r="JQB21" s="126"/>
      <c r="JQC21" s="126"/>
      <c r="JQD21" s="126"/>
      <c r="JQE21" s="126"/>
      <c r="JQF21" s="126"/>
      <c r="JQG21" s="126"/>
      <c r="JQH21" s="126"/>
      <c r="JQI21" s="126"/>
      <c r="JQJ21" s="126"/>
      <c r="JQK21" s="126"/>
      <c r="JQL21" s="126"/>
      <c r="JQM21" s="126"/>
      <c r="JQN21" s="126"/>
      <c r="JQO21" s="126"/>
      <c r="JQP21" s="126"/>
      <c r="JQQ21" s="126"/>
      <c r="JQR21" s="126"/>
      <c r="JQS21" s="126"/>
      <c r="JQT21" s="126"/>
      <c r="JQU21" s="126"/>
      <c r="JQV21" s="126"/>
      <c r="JQW21" s="126"/>
      <c r="JQX21" s="126"/>
      <c r="JQY21" s="126"/>
      <c r="JQZ21" s="126"/>
      <c r="JRA21" s="126"/>
      <c r="JRB21" s="126"/>
      <c r="JRC21" s="126"/>
      <c r="JRD21" s="126"/>
      <c r="JRE21" s="126"/>
      <c r="JRF21" s="126"/>
      <c r="JRG21" s="126"/>
      <c r="JRH21" s="126"/>
      <c r="JRI21" s="126"/>
      <c r="JRJ21" s="126"/>
      <c r="JRK21" s="126"/>
      <c r="JRL21" s="126"/>
      <c r="JRM21" s="126"/>
      <c r="JRN21" s="126"/>
      <c r="JRO21" s="126"/>
      <c r="JRP21" s="126"/>
      <c r="JRQ21" s="126"/>
      <c r="JRR21" s="126"/>
      <c r="JRS21" s="126"/>
      <c r="JRT21" s="126"/>
      <c r="JRU21" s="126"/>
      <c r="JRV21" s="126"/>
      <c r="JRW21" s="126"/>
      <c r="JRX21" s="126"/>
      <c r="JRY21" s="126"/>
      <c r="JRZ21" s="126"/>
      <c r="JSA21" s="126"/>
      <c r="JSB21" s="126"/>
      <c r="JSC21" s="126"/>
      <c r="JSD21" s="126"/>
      <c r="JSE21" s="126"/>
      <c r="JSF21" s="126"/>
      <c r="JSG21" s="126"/>
      <c r="JSH21" s="126"/>
      <c r="JSI21" s="126"/>
      <c r="JSJ21" s="126"/>
      <c r="JSK21" s="126"/>
      <c r="JSL21" s="126"/>
      <c r="JSM21" s="126"/>
      <c r="JSN21" s="126"/>
      <c r="JSO21" s="126"/>
      <c r="JSP21" s="126"/>
      <c r="JSQ21" s="126"/>
      <c r="JSR21" s="126"/>
      <c r="JSS21" s="126"/>
      <c r="JST21" s="126"/>
      <c r="JSU21" s="126"/>
      <c r="JSV21" s="126"/>
      <c r="JSW21" s="126"/>
      <c r="JSX21" s="126"/>
      <c r="JSY21" s="126"/>
      <c r="JSZ21" s="126"/>
      <c r="JTA21" s="126"/>
      <c r="JTB21" s="126"/>
      <c r="JTC21" s="126"/>
      <c r="JTD21" s="126"/>
      <c r="JTE21" s="126"/>
      <c r="JTF21" s="126"/>
      <c r="JTG21" s="126"/>
      <c r="JTH21" s="126"/>
      <c r="JTI21" s="126"/>
      <c r="JTJ21" s="126"/>
      <c r="JTK21" s="126"/>
      <c r="JTL21" s="126"/>
      <c r="JTM21" s="126"/>
      <c r="JTN21" s="126"/>
      <c r="JTO21" s="126"/>
      <c r="JTP21" s="126"/>
      <c r="JTQ21" s="126"/>
      <c r="JTR21" s="126"/>
      <c r="JTS21" s="126"/>
      <c r="JTT21" s="126"/>
      <c r="JTU21" s="126"/>
      <c r="JTV21" s="126"/>
      <c r="JTW21" s="126"/>
      <c r="JTX21" s="126"/>
      <c r="JTY21" s="126"/>
      <c r="JTZ21" s="126"/>
      <c r="JUA21" s="126"/>
      <c r="JUB21" s="126"/>
      <c r="JUC21" s="126"/>
      <c r="JUD21" s="126"/>
      <c r="JUE21" s="126"/>
      <c r="JUF21" s="126"/>
      <c r="JUG21" s="126"/>
      <c r="JUH21" s="126"/>
      <c r="JUI21" s="126"/>
      <c r="JUJ21" s="126"/>
      <c r="JUK21" s="126"/>
      <c r="JUL21" s="126"/>
      <c r="JUM21" s="126"/>
      <c r="JUN21" s="126"/>
      <c r="JUO21" s="126"/>
      <c r="JUP21" s="126"/>
      <c r="JUQ21" s="126"/>
      <c r="JUR21" s="126"/>
      <c r="JUS21" s="126"/>
      <c r="JUT21" s="126"/>
      <c r="JUU21" s="126"/>
      <c r="JUV21" s="126"/>
      <c r="JUW21" s="126"/>
      <c r="JUX21" s="126"/>
      <c r="JUY21" s="126"/>
      <c r="JUZ21" s="126"/>
      <c r="JVA21" s="126"/>
      <c r="JVB21" s="126"/>
      <c r="JVC21" s="126"/>
      <c r="JVD21" s="126"/>
      <c r="JVE21" s="126"/>
      <c r="JVF21" s="126"/>
      <c r="JVG21" s="126"/>
      <c r="JVH21" s="126"/>
      <c r="JVI21" s="126"/>
      <c r="JVJ21" s="126"/>
      <c r="JVK21" s="126"/>
      <c r="JVL21" s="126"/>
      <c r="JVM21" s="126"/>
      <c r="JVN21" s="126"/>
      <c r="JVO21" s="126"/>
      <c r="JVP21" s="126"/>
      <c r="JVQ21" s="126"/>
      <c r="JVR21" s="126"/>
      <c r="JVS21" s="126"/>
      <c r="JVT21" s="126"/>
      <c r="JVU21" s="126"/>
      <c r="JVV21" s="126"/>
      <c r="JVW21" s="126"/>
      <c r="JVX21" s="126"/>
      <c r="JVY21" s="126"/>
      <c r="JVZ21" s="126"/>
      <c r="JWA21" s="126"/>
      <c r="JWB21" s="126"/>
      <c r="JWC21" s="126"/>
      <c r="JWD21" s="126"/>
      <c r="JWE21" s="126"/>
      <c r="JWF21" s="126"/>
      <c r="JWG21" s="126"/>
      <c r="JWH21" s="126"/>
      <c r="JWI21" s="126"/>
      <c r="JWJ21" s="126"/>
      <c r="JWK21" s="126"/>
      <c r="JWL21" s="126"/>
      <c r="JWM21" s="126"/>
      <c r="JWN21" s="126"/>
      <c r="JWO21" s="126"/>
      <c r="JWP21" s="126"/>
      <c r="JWQ21" s="126"/>
      <c r="JWR21" s="126"/>
      <c r="JWS21" s="126"/>
      <c r="JWT21" s="126"/>
      <c r="JWU21" s="126"/>
      <c r="JWV21" s="126"/>
      <c r="JWW21" s="126"/>
      <c r="JWX21" s="126"/>
      <c r="JWY21" s="126"/>
      <c r="JWZ21" s="126"/>
      <c r="JXA21" s="126"/>
      <c r="JXB21" s="126"/>
      <c r="JXC21" s="126"/>
      <c r="JXD21" s="126"/>
      <c r="JXE21" s="126"/>
      <c r="JXF21" s="126"/>
      <c r="JXG21" s="126"/>
      <c r="JXH21" s="126"/>
      <c r="JXI21" s="126"/>
      <c r="JXJ21" s="126"/>
      <c r="JXK21" s="126"/>
      <c r="JXL21" s="126"/>
      <c r="JXM21" s="126"/>
      <c r="JXN21" s="126"/>
      <c r="JXO21" s="126"/>
      <c r="JXP21" s="126"/>
      <c r="JXQ21" s="126"/>
      <c r="JXR21" s="126"/>
      <c r="JXS21" s="126"/>
      <c r="JXT21" s="126"/>
      <c r="JXU21" s="126"/>
      <c r="JXV21" s="126"/>
      <c r="JXW21" s="126"/>
      <c r="JXX21" s="126"/>
      <c r="JXY21" s="126"/>
      <c r="JXZ21" s="126"/>
      <c r="JYA21" s="126"/>
      <c r="JYB21" s="126"/>
      <c r="JYC21" s="126"/>
      <c r="JYD21" s="126"/>
      <c r="JYE21" s="126"/>
      <c r="JYF21" s="126"/>
      <c r="JYG21" s="126"/>
      <c r="JYH21" s="126"/>
      <c r="JYI21" s="126"/>
      <c r="JYJ21" s="126"/>
      <c r="JYK21" s="126"/>
      <c r="JYL21" s="126"/>
      <c r="JYM21" s="126"/>
      <c r="JYN21" s="126"/>
      <c r="JYO21" s="126"/>
      <c r="JYP21" s="126"/>
      <c r="JYQ21" s="126"/>
      <c r="JYR21" s="126"/>
      <c r="JYS21" s="126"/>
      <c r="JYT21" s="126"/>
      <c r="JYU21" s="126"/>
      <c r="JYV21" s="126"/>
      <c r="JYW21" s="126"/>
      <c r="JYX21" s="126"/>
      <c r="JYY21" s="126"/>
      <c r="JYZ21" s="126"/>
      <c r="JZA21" s="126"/>
      <c r="JZB21" s="126"/>
      <c r="JZC21" s="126"/>
      <c r="JZD21" s="126"/>
      <c r="JZE21" s="126"/>
      <c r="JZF21" s="126"/>
      <c r="JZG21" s="126"/>
      <c r="JZH21" s="126"/>
      <c r="JZI21" s="126"/>
      <c r="JZJ21" s="126"/>
      <c r="JZK21" s="126"/>
      <c r="JZL21" s="126"/>
      <c r="JZM21" s="126"/>
      <c r="JZN21" s="126"/>
      <c r="JZO21" s="126"/>
      <c r="JZP21" s="126"/>
      <c r="JZQ21" s="126"/>
      <c r="JZR21" s="126"/>
      <c r="JZS21" s="126"/>
      <c r="JZT21" s="126"/>
      <c r="JZU21" s="126"/>
      <c r="JZV21" s="126"/>
      <c r="JZW21" s="126"/>
      <c r="JZX21" s="126"/>
      <c r="JZY21" s="126"/>
      <c r="JZZ21" s="126"/>
      <c r="KAA21" s="126"/>
      <c r="KAB21" s="126"/>
      <c r="KAC21" s="126"/>
      <c r="KAD21" s="126"/>
      <c r="KAE21" s="126"/>
      <c r="KAF21" s="126"/>
      <c r="KAG21" s="126"/>
      <c r="KAH21" s="126"/>
      <c r="KAI21" s="126"/>
      <c r="KAJ21" s="126"/>
      <c r="KAK21" s="126"/>
      <c r="KAL21" s="126"/>
      <c r="KAM21" s="126"/>
      <c r="KAN21" s="126"/>
      <c r="KAO21" s="126"/>
      <c r="KAP21" s="126"/>
      <c r="KAQ21" s="126"/>
      <c r="KAR21" s="126"/>
      <c r="KAS21" s="126"/>
      <c r="KAT21" s="126"/>
      <c r="KAU21" s="126"/>
      <c r="KAV21" s="126"/>
      <c r="KAW21" s="126"/>
      <c r="KAX21" s="126"/>
      <c r="KAY21" s="126"/>
      <c r="KAZ21" s="126"/>
      <c r="KBA21" s="126"/>
      <c r="KBB21" s="126"/>
      <c r="KBC21" s="126"/>
      <c r="KBD21" s="126"/>
      <c r="KBE21" s="126"/>
      <c r="KBF21" s="126"/>
      <c r="KBG21" s="126"/>
      <c r="KBH21" s="126"/>
      <c r="KBI21" s="126"/>
      <c r="KBJ21" s="126"/>
      <c r="KBK21" s="126"/>
      <c r="KBL21" s="126"/>
      <c r="KBM21" s="126"/>
      <c r="KBN21" s="126"/>
      <c r="KBO21" s="126"/>
      <c r="KBP21" s="126"/>
      <c r="KBQ21" s="126"/>
      <c r="KBR21" s="126"/>
      <c r="KBS21" s="126"/>
      <c r="KBT21" s="126"/>
      <c r="KBU21" s="126"/>
      <c r="KBV21" s="126"/>
      <c r="KBW21" s="126"/>
      <c r="KBX21" s="126"/>
      <c r="KBY21" s="126"/>
      <c r="KBZ21" s="126"/>
      <c r="KCA21" s="126"/>
      <c r="KCB21" s="126"/>
      <c r="KCC21" s="126"/>
      <c r="KCD21" s="126"/>
      <c r="KCE21" s="126"/>
      <c r="KCF21" s="126"/>
      <c r="KCG21" s="126"/>
      <c r="KCH21" s="126"/>
      <c r="KCI21" s="126"/>
      <c r="KCJ21" s="126"/>
      <c r="KCK21" s="126"/>
      <c r="KCL21" s="126"/>
      <c r="KCM21" s="126"/>
      <c r="KCN21" s="126"/>
      <c r="KCO21" s="126"/>
      <c r="KCP21" s="126"/>
      <c r="KCQ21" s="126"/>
      <c r="KCR21" s="126"/>
      <c r="KCS21" s="126"/>
      <c r="KCT21" s="126"/>
      <c r="KCU21" s="126"/>
      <c r="KCV21" s="126"/>
      <c r="KCW21" s="126"/>
      <c r="KCX21" s="126"/>
      <c r="KCY21" s="126"/>
      <c r="KCZ21" s="126"/>
      <c r="KDA21" s="126"/>
      <c r="KDB21" s="126"/>
      <c r="KDC21" s="126"/>
      <c r="KDD21" s="126"/>
      <c r="KDE21" s="126"/>
      <c r="KDF21" s="126"/>
      <c r="KDG21" s="126"/>
      <c r="KDH21" s="126"/>
      <c r="KDI21" s="126"/>
      <c r="KDJ21" s="126"/>
      <c r="KDK21" s="126"/>
      <c r="KDL21" s="126"/>
      <c r="KDM21" s="126"/>
      <c r="KDN21" s="126"/>
      <c r="KDO21" s="126"/>
      <c r="KDP21" s="126"/>
      <c r="KDQ21" s="126"/>
      <c r="KDR21" s="126"/>
      <c r="KDS21" s="126"/>
      <c r="KDT21" s="126"/>
      <c r="KDU21" s="126"/>
      <c r="KDV21" s="126"/>
      <c r="KDW21" s="126"/>
      <c r="KDX21" s="126"/>
      <c r="KDY21" s="126"/>
      <c r="KDZ21" s="126"/>
      <c r="KEA21" s="126"/>
      <c r="KEB21" s="126"/>
      <c r="KEC21" s="126"/>
      <c r="KED21" s="126"/>
      <c r="KEE21" s="126"/>
      <c r="KEF21" s="126"/>
      <c r="KEG21" s="126"/>
      <c r="KEH21" s="126"/>
      <c r="KEI21" s="126"/>
      <c r="KEJ21" s="126"/>
      <c r="KEK21" s="126"/>
      <c r="KEL21" s="126"/>
      <c r="KEM21" s="126"/>
      <c r="KEN21" s="126"/>
      <c r="KEO21" s="126"/>
      <c r="KEP21" s="126"/>
      <c r="KEQ21" s="126"/>
      <c r="KER21" s="126"/>
      <c r="KES21" s="126"/>
      <c r="KET21" s="126"/>
      <c r="KEU21" s="126"/>
      <c r="KEV21" s="126"/>
      <c r="KEW21" s="126"/>
      <c r="KEX21" s="126"/>
      <c r="KEY21" s="126"/>
      <c r="KEZ21" s="126"/>
      <c r="KFA21" s="126"/>
      <c r="KFB21" s="126"/>
      <c r="KFC21" s="126"/>
      <c r="KFD21" s="126"/>
      <c r="KFE21" s="126"/>
      <c r="KFF21" s="126"/>
      <c r="KFG21" s="126"/>
      <c r="KFH21" s="126"/>
      <c r="KFI21" s="126"/>
      <c r="KFJ21" s="126"/>
      <c r="KFK21" s="126"/>
      <c r="KFL21" s="126"/>
      <c r="KFM21" s="126"/>
      <c r="KFN21" s="126"/>
      <c r="KFO21" s="126"/>
      <c r="KFP21" s="126"/>
      <c r="KFQ21" s="126"/>
      <c r="KFR21" s="126"/>
      <c r="KFS21" s="126"/>
      <c r="KFT21" s="126"/>
      <c r="KFU21" s="126"/>
      <c r="KFV21" s="126"/>
      <c r="KFW21" s="126"/>
      <c r="KFX21" s="126"/>
      <c r="KFY21" s="126"/>
      <c r="KFZ21" s="126"/>
      <c r="KGA21" s="126"/>
      <c r="KGB21" s="126"/>
      <c r="KGC21" s="126"/>
      <c r="KGD21" s="126"/>
      <c r="KGE21" s="126"/>
      <c r="KGF21" s="126"/>
      <c r="KGG21" s="126"/>
      <c r="KGH21" s="126"/>
      <c r="KGI21" s="126"/>
      <c r="KGJ21" s="126"/>
      <c r="KGK21" s="126"/>
      <c r="KGL21" s="126"/>
      <c r="KGM21" s="126"/>
      <c r="KGN21" s="126"/>
      <c r="KGO21" s="126"/>
      <c r="KGP21" s="126"/>
      <c r="KGQ21" s="126"/>
      <c r="KGR21" s="126"/>
      <c r="KGS21" s="126"/>
      <c r="KGT21" s="126"/>
      <c r="KGU21" s="126"/>
      <c r="KGV21" s="126"/>
      <c r="KGW21" s="126"/>
      <c r="KGX21" s="126"/>
      <c r="KGY21" s="126"/>
      <c r="KGZ21" s="126"/>
      <c r="KHA21" s="126"/>
      <c r="KHB21" s="126"/>
      <c r="KHC21" s="126"/>
      <c r="KHD21" s="126"/>
      <c r="KHE21" s="126"/>
      <c r="KHF21" s="126"/>
      <c r="KHG21" s="126"/>
      <c r="KHH21" s="126"/>
      <c r="KHI21" s="126"/>
      <c r="KHJ21" s="126"/>
      <c r="KHK21" s="126"/>
      <c r="KHL21" s="126"/>
      <c r="KHM21" s="126"/>
      <c r="KHN21" s="126"/>
      <c r="KHO21" s="126"/>
      <c r="KHP21" s="126"/>
      <c r="KHQ21" s="126"/>
      <c r="KHR21" s="126"/>
      <c r="KHS21" s="126"/>
      <c r="KHT21" s="126"/>
      <c r="KHU21" s="126"/>
      <c r="KHV21" s="126"/>
      <c r="KHW21" s="126"/>
      <c r="KHX21" s="126"/>
      <c r="KHY21" s="126"/>
      <c r="KHZ21" s="126"/>
      <c r="KIA21" s="126"/>
      <c r="KIB21" s="126"/>
      <c r="KIC21" s="126"/>
      <c r="KID21" s="126"/>
      <c r="KIE21" s="126"/>
      <c r="KIF21" s="126"/>
      <c r="KIG21" s="126"/>
      <c r="KIH21" s="126"/>
      <c r="KII21" s="126"/>
      <c r="KIJ21" s="126"/>
      <c r="KIK21" s="126"/>
      <c r="KIL21" s="126"/>
      <c r="KIM21" s="126"/>
      <c r="KIN21" s="126"/>
      <c r="KIO21" s="126"/>
      <c r="KIP21" s="126"/>
      <c r="KIQ21" s="126"/>
      <c r="KIR21" s="126"/>
      <c r="KIS21" s="126"/>
      <c r="KIT21" s="126"/>
      <c r="KIU21" s="126"/>
      <c r="KIV21" s="126"/>
      <c r="KIW21" s="126"/>
      <c r="KIX21" s="126"/>
      <c r="KIY21" s="126"/>
      <c r="KIZ21" s="126"/>
      <c r="KJA21" s="126"/>
      <c r="KJB21" s="126"/>
      <c r="KJC21" s="126"/>
      <c r="KJD21" s="126"/>
      <c r="KJE21" s="126"/>
      <c r="KJF21" s="126"/>
      <c r="KJG21" s="126"/>
      <c r="KJH21" s="126"/>
      <c r="KJI21" s="126"/>
      <c r="KJJ21" s="126"/>
      <c r="KJK21" s="126"/>
      <c r="KJL21" s="126"/>
      <c r="KJM21" s="126"/>
      <c r="KJN21" s="126"/>
      <c r="KJO21" s="126"/>
      <c r="KJP21" s="126"/>
      <c r="KJQ21" s="126"/>
      <c r="KJR21" s="126"/>
      <c r="KJS21" s="126"/>
      <c r="KJT21" s="126"/>
      <c r="KJU21" s="126"/>
      <c r="KJV21" s="126"/>
      <c r="KJW21" s="126"/>
      <c r="KJX21" s="126"/>
      <c r="KJY21" s="126"/>
      <c r="KJZ21" s="126"/>
      <c r="KKA21" s="126"/>
      <c r="KKB21" s="126"/>
      <c r="KKC21" s="126"/>
      <c r="KKD21" s="126"/>
      <c r="KKE21" s="126"/>
      <c r="KKF21" s="126"/>
      <c r="KKG21" s="126"/>
      <c r="KKH21" s="126"/>
      <c r="KKI21" s="126"/>
      <c r="KKJ21" s="126"/>
      <c r="KKK21" s="126"/>
      <c r="KKL21" s="126"/>
      <c r="KKM21" s="126"/>
      <c r="KKN21" s="126"/>
      <c r="KKO21" s="126"/>
      <c r="KKP21" s="126"/>
      <c r="KKQ21" s="126"/>
      <c r="KKR21" s="126"/>
      <c r="KKS21" s="126"/>
      <c r="KKT21" s="126"/>
      <c r="KKU21" s="126"/>
      <c r="KKV21" s="126"/>
      <c r="KKW21" s="126"/>
      <c r="KKX21" s="126"/>
      <c r="KKY21" s="126"/>
      <c r="KKZ21" s="126"/>
      <c r="KLA21" s="126"/>
      <c r="KLB21" s="126"/>
      <c r="KLC21" s="126"/>
      <c r="KLD21" s="126"/>
      <c r="KLE21" s="126"/>
      <c r="KLF21" s="126"/>
      <c r="KLG21" s="126"/>
      <c r="KLH21" s="126"/>
      <c r="KLI21" s="126"/>
      <c r="KLJ21" s="126"/>
      <c r="KLK21" s="126"/>
      <c r="KLL21" s="126"/>
      <c r="KLM21" s="126"/>
      <c r="KLN21" s="126"/>
      <c r="KLO21" s="126"/>
      <c r="KLP21" s="126"/>
      <c r="KLQ21" s="126"/>
      <c r="KLR21" s="126"/>
      <c r="KLS21" s="126"/>
      <c r="KLT21" s="126"/>
      <c r="KLU21" s="126"/>
      <c r="KLV21" s="126"/>
      <c r="KLW21" s="126"/>
      <c r="KLX21" s="126"/>
      <c r="KLY21" s="126"/>
      <c r="KLZ21" s="126"/>
      <c r="KMA21" s="126"/>
      <c r="KMB21" s="126"/>
      <c r="KMC21" s="126"/>
      <c r="KMD21" s="126"/>
      <c r="KME21" s="126"/>
      <c r="KMF21" s="126"/>
      <c r="KMG21" s="126"/>
      <c r="KMH21" s="126"/>
      <c r="KMI21" s="126"/>
      <c r="KMJ21" s="126"/>
      <c r="KMK21" s="126"/>
      <c r="KML21" s="126"/>
      <c r="KMM21" s="126"/>
      <c r="KMN21" s="126"/>
      <c r="KMO21" s="126"/>
      <c r="KMP21" s="126"/>
      <c r="KMQ21" s="126"/>
      <c r="KMR21" s="126"/>
      <c r="KMS21" s="126"/>
      <c r="KMT21" s="126"/>
      <c r="KMU21" s="126"/>
      <c r="KMV21" s="126"/>
      <c r="KMW21" s="126"/>
      <c r="KMX21" s="126"/>
      <c r="KMY21" s="126"/>
      <c r="KMZ21" s="126"/>
      <c r="KNA21" s="126"/>
      <c r="KNB21" s="126"/>
      <c r="KNC21" s="126"/>
      <c r="KND21" s="126"/>
      <c r="KNE21" s="126"/>
      <c r="KNF21" s="126"/>
      <c r="KNG21" s="126"/>
      <c r="KNH21" s="126"/>
      <c r="KNI21" s="126"/>
      <c r="KNJ21" s="126"/>
      <c r="KNK21" s="126"/>
      <c r="KNL21" s="126"/>
      <c r="KNM21" s="126"/>
      <c r="KNN21" s="126"/>
      <c r="KNO21" s="126"/>
      <c r="KNP21" s="126"/>
      <c r="KNQ21" s="126"/>
      <c r="KNR21" s="126"/>
      <c r="KNS21" s="126"/>
      <c r="KNT21" s="126"/>
      <c r="KNU21" s="126"/>
      <c r="KNV21" s="126"/>
      <c r="KNW21" s="126"/>
      <c r="KNX21" s="126"/>
      <c r="KNY21" s="126"/>
      <c r="KNZ21" s="126"/>
      <c r="KOA21" s="126"/>
      <c r="KOB21" s="126"/>
      <c r="KOC21" s="126"/>
      <c r="KOD21" s="126"/>
      <c r="KOE21" s="126"/>
      <c r="KOF21" s="126"/>
      <c r="KOG21" s="126"/>
      <c r="KOH21" s="126"/>
      <c r="KOI21" s="126"/>
      <c r="KOJ21" s="126"/>
      <c r="KOK21" s="126"/>
      <c r="KOL21" s="126"/>
      <c r="KOM21" s="126"/>
      <c r="KON21" s="126"/>
      <c r="KOO21" s="126"/>
      <c r="KOP21" s="126"/>
      <c r="KOQ21" s="126"/>
      <c r="KOR21" s="126"/>
      <c r="KOS21" s="126"/>
      <c r="KOT21" s="126"/>
      <c r="KOU21" s="126"/>
      <c r="KOV21" s="126"/>
      <c r="KOW21" s="126"/>
      <c r="KOX21" s="126"/>
      <c r="KOY21" s="126"/>
      <c r="KOZ21" s="126"/>
      <c r="KPA21" s="126"/>
      <c r="KPB21" s="126"/>
      <c r="KPC21" s="126"/>
      <c r="KPD21" s="126"/>
      <c r="KPE21" s="126"/>
      <c r="KPF21" s="126"/>
      <c r="KPG21" s="126"/>
      <c r="KPH21" s="126"/>
      <c r="KPI21" s="126"/>
      <c r="KPJ21" s="126"/>
      <c r="KPK21" s="126"/>
      <c r="KPL21" s="126"/>
      <c r="KPM21" s="126"/>
      <c r="KPN21" s="126"/>
      <c r="KPO21" s="126"/>
      <c r="KPP21" s="126"/>
      <c r="KPQ21" s="126"/>
      <c r="KPR21" s="126"/>
      <c r="KPS21" s="126"/>
      <c r="KPT21" s="126"/>
      <c r="KPU21" s="126"/>
      <c r="KPV21" s="126"/>
      <c r="KPW21" s="126"/>
      <c r="KPX21" s="126"/>
      <c r="KPY21" s="126"/>
      <c r="KPZ21" s="126"/>
      <c r="KQA21" s="126"/>
      <c r="KQB21" s="126"/>
      <c r="KQC21" s="126"/>
      <c r="KQD21" s="126"/>
      <c r="KQE21" s="126"/>
      <c r="KQF21" s="126"/>
      <c r="KQG21" s="126"/>
      <c r="KQH21" s="126"/>
      <c r="KQI21" s="126"/>
      <c r="KQJ21" s="126"/>
      <c r="KQK21" s="126"/>
      <c r="KQL21" s="126"/>
      <c r="KQM21" s="126"/>
      <c r="KQN21" s="126"/>
      <c r="KQO21" s="126"/>
      <c r="KQP21" s="126"/>
      <c r="KQQ21" s="126"/>
      <c r="KQR21" s="126"/>
      <c r="KQS21" s="126"/>
      <c r="KQT21" s="126"/>
      <c r="KQU21" s="126"/>
      <c r="KQV21" s="126"/>
      <c r="KQW21" s="126"/>
      <c r="KQX21" s="126"/>
      <c r="KQY21" s="126"/>
      <c r="KQZ21" s="126"/>
      <c r="KRA21" s="126"/>
      <c r="KRB21" s="126"/>
      <c r="KRC21" s="126"/>
      <c r="KRD21" s="126"/>
      <c r="KRE21" s="126"/>
      <c r="KRF21" s="126"/>
      <c r="KRG21" s="126"/>
      <c r="KRH21" s="126"/>
      <c r="KRI21" s="126"/>
      <c r="KRJ21" s="126"/>
      <c r="KRK21" s="126"/>
      <c r="KRL21" s="126"/>
      <c r="KRM21" s="126"/>
      <c r="KRN21" s="126"/>
      <c r="KRO21" s="126"/>
      <c r="KRP21" s="126"/>
      <c r="KRQ21" s="126"/>
      <c r="KRR21" s="126"/>
      <c r="KRS21" s="126"/>
      <c r="KRT21" s="126"/>
      <c r="KRU21" s="126"/>
      <c r="KRV21" s="126"/>
      <c r="KRW21" s="126"/>
      <c r="KRX21" s="126"/>
      <c r="KRY21" s="126"/>
      <c r="KRZ21" s="126"/>
      <c r="KSA21" s="126"/>
      <c r="KSB21" s="126"/>
      <c r="KSC21" s="126"/>
      <c r="KSD21" s="126"/>
      <c r="KSE21" s="126"/>
      <c r="KSF21" s="126"/>
      <c r="KSG21" s="126"/>
      <c r="KSH21" s="126"/>
      <c r="KSI21" s="126"/>
      <c r="KSJ21" s="126"/>
      <c r="KSK21" s="126"/>
      <c r="KSL21" s="126"/>
      <c r="KSM21" s="126"/>
      <c r="KSN21" s="126"/>
      <c r="KSO21" s="126"/>
      <c r="KSP21" s="126"/>
      <c r="KSQ21" s="126"/>
      <c r="KSR21" s="126"/>
      <c r="KSS21" s="126"/>
      <c r="KST21" s="126"/>
      <c r="KSU21" s="126"/>
      <c r="KSV21" s="126"/>
      <c r="KSW21" s="126"/>
      <c r="KSX21" s="126"/>
      <c r="KSY21" s="126"/>
      <c r="KSZ21" s="126"/>
      <c r="KTA21" s="126"/>
      <c r="KTB21" s="126"/>
      <c r="KTC21" s="126"/>
      <c r="KTD21" s="126"/>
      <c r="KTE21" s="126"/>
      <c r="KTF21" s="126"/>
      <c r="KTG21" s="126"/>
      <c r="KTH21" s="126"/>
      <c r="KTI21" s="126"/>
      <c r="KTJ21" s="126"/>
      <c r="KTK21" s="126"/>
      <c r="KTL21" s="126"/>
      <c r="KTM21" s="126"/>
      <c r="KTN21" s="126"/>
      <c r="KTO21" s="126"/>
      <c r="KTP21" s="126"/>
      <c r="KTQ21" s="126"/>
      <c r="KTR21" s="126"/>
      <c r="KTS21" s="126"/>
      <c r="KTT21" s="126"/>
      <c r="KTU21" s="126"/>
      <c r="KTV21" s="126"/>
      <c r="KTW21" s="126"/>
      <c r="KTX21" s="126"/>
      <c r="KTY21" s="126"/>
      <c r="KTZ21" s="126"/>
      <c r="KUA21" s="126"/>
      <c r="KUB21" s="126"/>
      <c r="KUC21" s="126"/>
      <c r="KUD21" s="126"/>
      <c r="KUE21" s="126"/>
      <c r="KUF21" s="126"/>
      <c r="KUG21" s="126"/>
      <c r="KUH21" s="126"/>
      <c r="KUI21" s="126"/>
      <c r="KUJ21" s="126"/>
      <c r="KUK21" s="126"/>
      <c r="KUL21" s="126"/>
      <c r="KUM21" s="126"/>
      <c r="KUN21" s="126"/>
      <c r="KUO21" s="126"/>
      <c r="KUP21" s="126"/>
      <c r="KUQ21" s="126"/>
      <c r="KUR21" s="126"/>
      <c r="KUS21" s="126"/>
      <c r="KUT21" s="126"/>
      <c r="KUU21" s="126"/>
      <c r="KUV21" s="126"/>
      <c r="KUW21" s="126"/>
      <c r="KUX21" s="126"/>
      <c r="KUY21" s="126"/>
      <c r="KUZ21" s="126"/>
      <c r="KVA21" s="126"/>
      <c r="KVB21" s="126"/>
      <c r="KVC21" s="126"/>
      <c r="KVD21" s="126"/>
      <c r="KVE21" s="126"/>
      <c r="KVF21" s="126"/>
      <c r="KVG21" s="126"/>
      <c r="KVH21" s="126"/>
      <c r="KVI21" s="126"/>
      <c r="KVJ21" s="126"/>
      <c r="KVK21" s="126"/>
      <c r="KVL21" s="126"/>
      <c r="KVM21" s="126"/>
      <c r="KVN21" s="126"/>
      <c r="KVO21" s="126"/>
      <c r="KVP21" s="126"/>
      <c r="KVQ21" s="126"/>
      <c r="KVR21" s="126"/>
      <c r="KVS21" s="126"/>
      <c r="KVT21" s="126"/>
      <c r="KVU21" s="126"/>
      <c r="KVV21" s="126"/>
      <c r="KVW21" s="126"/>
      <c r="KVX21" s="126"/>
      <c r="KVY21" s="126"/>
      <c r="KVZ21" s="126"/>
      <c r="KWA21" s="126"/>
      <c r="KWB21" s="126"/>
      <c r="KWC21" s="126"/>
      <c r="KWD21" s="126"/>
      <c r="KWE21" s="126"/>
      <c r="KWF21" s="126"/>
      <c r="KWG21" s="126"/>
      <c r="KWH21" s="126"/>
      <c r="KWI21" s="126"/>
      <c r="KWJ21" s="126"/>
      <c r="KWK21" s="126"/>
      <c r="KWL21" s="126"/>
      <c r="KWM21" s="126"/>
      <c r="KWN21" s="126"/>
      <c r="KWO21" s="126"/>
      <c r="KWP21" s="126"/>
      <c r="KWQ21" s="126"/>
      <c r="KWR21" s="126"/>
      <c r="KWS21" s="126"/>
      <c r="KWT21" s="126"/>
      <c r="KWU21" s="126"/>
      <c r="KWV21" s="126"/>
      <c r="KWW21" s="126"/>
      <c r="KWX21" s="126"/>
      <c r="KWY21" s="126"/>
      <c r="KWZ21" s="126"/>
      <c r="KXA21" s="126"/>
      <c r="KXB21" s="126"/>
      <c r="KXC21" s="126"/>
      <c r="KXD21" s="126"/>
      <c r="KXE21" s="126"/>
      <c r="KXF21" s="126"/>
      <c r="KXG21" s="126"/>
      <c r="KXH21" s="126"/>
      <c r="KXI21" s="126"/>
      <c r="KXJ21" s="126"/>
      <c r="KXK21" s="126"/>
      <c r="KXL21" s="126"/>
      <c r="KXM21" s="126"/>
      <c r="KXN21" s="126"/>
      <c r="KXO21" s="126"/>
      <c r="KXP21" s="126"/>
      <c r="KXQ21" s="126"/>
      <c r="KXR21" s="126"/>
      <c r="KXS21" s="126"/>
      <c r="KXT21" s="126"/>
      <c r="KXU21" s="126"/>
      <c r="KXV21" s="126"/>
      <c r="KXW21" s="126"/>
      <c r="KXX21" s="126"/>
      <c r="KXY21" s="126"/>
      <c r="KXZ21" s="126"/>
      <c r="KYA21" s="126"/>
      <c r="KYB21" s="126"/>
      <c r="KYC21" s="126"/>
      <c r="KYD21" s="126"/>
      <c r="KYE21" s="126"/>
      <c r="KYF21" s="126"/>
      <c r="KYG21" s="126"/>
      <c r="KYH21" s="126"/>
      <c r="KYI21" s="126"/>
      <c r="KYJ21" s="126"/>
      <c r="KYK21" s="126"/>
      <c r="KYL21" s="126"/>
      <c r="KYM21" s="126"/>
      <c r="KYN21" s="126"/>
      <c r="KYO21" s="126"/>
      <c r="KYP21" s="126"/>
      <c r="KYQ21" s="126"/>
      <c r="KYR21" s="126"/>
      <c r="KYS21" s="126"/>
      <c r="KYT21" s="126"/>
      <c r="KYU21" s="126"/>
      <c r="KYV21" s="126"/>
      <c r="KYW21" s="126"/>
      <c r="KYX21" s="126"/>
      <c r="KYY21" s="126"/>
      <c r="KYZ21" s="126"/>
      <c r="KZA21" s="126"/>
      <c r="KZB21" s="126"/>
      <c r="KZC21" s="126"/>
      <c r="KZD21" s="126"/>
      <c r="KZE21" s="126"/>
      <c r="KZF21" s="126"/>
      <c r="KZG21" s="126"/>
      <c r="KZH21" s="126"/>
      <c r="KZI21" s="126"/>
      <c r="KZJ21" s="126"/>
      <c r="KZK21" s="126"/>
      <c r="KZL21" s="126"/>
      <c r="KZM21" s="126"/>
      <c r="KZN21" s="126"/>
      <c r="KZO21" s="126"/>
      <c r="KZP21" s="126"/>
      <c r="KZQ21" s="126"/>
      <c r="KZR21" s="126"/>
      <c r="KZS21" s="126"/>
      <c r="KZT21" s="126"/>
      <c r="KZU21" s="126"/>
      <c r="KZV21" s="126"/>
      <c r="KZW21" s="126"/>
      <c r="KZX21" s="126"/>
      <c r="KZY21" s="126"/>
      <c r="KZZ21" s="126"/>
      <c r="LAA21" s="126"/>
      <c r="LAB21" s="126"/>
      <c r="LAC21" s="126"/>
      <c r="LAD21" s="126"/>
      <c r="LAE21" s="126"/>
      <c r="LAF21" s="126"/>
      <c r="LAG21" s="126"/>
      <c r="LAH21" s="126"/>
      <c r="LAI21" s="126"/>
      <c r="LAJ21" s="126"/>
      <c r="LAK21" s="126"/>
      <c r="LAL21" s="126"/>
      <c r="LAM21" s="126"/>
      <c r="LAN21" s="126"/>
      <c r="LAO21" s="126"/>
      <c r="LAP21" s="126"/>
      <c r="LAQ21" s="126"/>
      <c r="LAR21" s="126"/>
      <c r="LAS21" s="126"/>
      <c r="LAT21" s="126"/>
      <c r="LAU21" s="126"/>
      <c r="LAV21" s="126"/>
      <c r="LAW21" s="126"/>
      <c r="LAX21" s="126"/>
      <c r="LAY21" s="126"/>
      <c r="LAZ21" s="126"/>
      <c r="LBA21" s="126"/>
      <c r="LBB21" s="126"/>
      <c r="LBC21" s="126"/>
      <c r="LBD21" s="126"/>
      <c r="LBE21" s="126"/>
      <c r="LBF21" s="126"/>
      <c r="LBG21" s="126"/>
      <c r="LBH21" s="126"/>
      <c r="LBI21" s="126"/>
      <c r="LBJ21" s="126"/>
      <c r="LBK21" s="126"/>
      <c r="LBL21" s="126"/>
      <c r="LBM21" s="126"/>
      <c r="LBN21" s="126"/>
      <c r="LBO21" s="126"/>
      <c r="LBP21" s="126"/>
      <c r="LBQ21" s="126"/>
      <c r="LBR21" s="126"/>
      <c r="LBS21" s="126"/>
      <c r="LBT21" s="126"/>
      <c r="LBU21" s="126"/>
      <c r="LBV21" s="126"/>
      <c r="LBW21" s="126"/>
      <c r="LBX21" s="126"/>
      <c r="LBY21" s="126"/>
      <c r="LBZ21" s="126"/>
      <c r="LCA21" s="126"/>
      <c r="LCB21" s="126"/>
      <c r="LCC21" s="126"/>
      <c r="LCD21" s="126"/>
      <c r="LCE21" s="126"/>
      <c r="LCF21" s="126"/>
      <c r="LCG21" s="126"/>
      <c r="LCH21" s="126"/>
      <c r="LCI21" s="126"/>
      <c r="LCJ21" s="126"/>
      <c r="LCK21" s="126"/>
      <c r="LCL21" s="126"/>
      <c r="LCM21" s="126"/>
      <c r="LCN21" s="126"/>
      <c r="LCO21" s="126"/>
      <c r="LCP21" s="126"/>
      <c r="LCQ21" s="126"/>
      <c r="LCR21" s="126"/>
      <c r="LCS21" s="126"/>
      <c r="LCT21" s="126"/>
      <c r="LCU21" s="126"/>
      <c r="LCV21" s="126"/>
      <c r="LCW21" s="126"/>
      <c r="LCX21" s="126"/>
      <c r="LCY21" s="126"/>
      <c r="LCZ21" s="126"/>
      <c r="LDA21" s="126"/>
      <c r="LDB21" s="126"/>
      <c r="LDC21" s="126"/>
      <c r="LDD21" s="126"/>
      <c r="LDE21" s="126"/>
      <c r="LDF21" s="126"/>
      <c r="LDG21" s="126"/>
      <c r="LDH21" s="126"/>
      <c r="LDI21" s="126"/>
      <c r="LDJ21" s="126"/>
      <c r="LDK21" s="126"/>
      <c r="LDL21" s="126"/>
      <c r="LDM21" s="126"/>
      <c r="LDN21" s="126"/>
      <c r="LDO21" s="126"/>
      <c r="LDP21" s="126"/>
      <c r="LDQ21" s="126"/>
      <c r="LDR21" s="126"/>
      <c r="LDS21" s="126"/>
      <c r="LDT21" s="126"/>
      <c r="LDU21" s="126"/>
      <c r="LDV21" s="126"/>
      <c r="LDW21" s="126"/>
      <c r="LDX21" s="126"/>
      <c r="LDY21" s="126"/>
      <c r="LDZ21" s="126"/>
      <c r="LEA21" s="126"/>
      <c r="LEB21" s="126"/>
      <c r="LEC21" s="126"/>
      <c r="LED21" s="126"/>
      <c r="LEE21" s="126"/>
      <c r="LEF21" s="126"/>
      <c r="LEG21" s="126"/>
      <c r="LEH21" s="126"/>
      <c r="LEI21" s="126"/>
      <c r="LEJ21" s="126"/>
      <c r="LEK21" s="126"/>
      <c r="LEL21" s="126"/>
      <c r="LEM21" s="126"/>
      <c r="LEN21" s="126"/>
      <c r="LEO21" s="126"/>
      <c r="LEP21" s="126"/>
      <c r="LEQ21" s="126"/>
      <c r="LER21" s="126"/>
      <c r="LES21" s="126"/>
      <c r="LET21" s="126"/>
      <c r="LEU21" s="126"/>
      <c r="LEV21" s="126"/>
      <c r="LEW21" s="126"/>
      <c r="LEX21" s="126"/>
      <c r="LEY21" s="126"/>
      <c r="LEZ21" s="126"/>
      <c r="LFA21" s="126"/>
      <c r="LFB21" s="126"/>
      <c r="LFC21" s="126"/>
      <c r="LFD21" s="126"/>
      <c r="LFE21" s="126"/>
      <c r="LFF21" s="126"/>
      <c r="LFG21" s="126"/>
      <c r="LFH21" s="126"/>
      <c r="LFI21" s="126"/>
      <c r="LFJ21" s="126"/>
      <c r="LFK21" s="126"/>
      <c r="LFL21" s="126"/>
      <c r="LFM21" s="126"/>
      <c r="LFN21" s="126"/>
      <c r="LFO21" s="126"/>
      <c r="LFP21" s="126"/>
      <c r="LFQ21" s="126"/>
      <c r="LFR21" s="126"/>
      <c r="LFS21" s="126"/>
      <c r="LFT21" s="126"/>
      <c r="LFU21" s="126"/>
      <c r="LFV21" s="126"/>
      <c r="LFW21" s="126"/>
      <c r="LFX21" s="126"/>
      <c r="LFY21" s="126"/>
      <c r="LFZ21" s="126"/>
      <c r="LGA21" s="126"/>
      <c r="LGB21" s="126"/>
      <c r="LGC21" s="126"/>
      <c r="LGD21" s="126"/>
      <c r="LGE21" s="126"/>
      <c r="LGF21" s="126"/>
      <c r="LGG21" s="126"/>
      <c r="LGH21" s="126"/>
      <c r="LGI21" s="126"/>
      <c r="LGJ21" s="126"/>
      <c r="LGK21" s="126"/>
      <c r="LGL21" s="126"/>
      <c r="LGM21" s="126"/>
      <c r="LGN21" s="126"/>
      <c r="LGO21" s="126"/>
      <c r="LGP21" s="126"/>
      <c r="LGQ21" s="126"/>
      <c r="LGR21" s="126"/>
      <c r="LGS21" s="126"/>
      <c r="LGT21" s="126"/>
      <c r="LGU21" s="126"/>
      <c r="LGV21" s="126"/>
      <c r="LGW21" s="126"/>
      <c r="LGX21" s="126"/>
      <c r="LGY21" s="126"/>
      <c r="LGZ21" s="126"/>
      <c r="LHA21" s="126"/>
      <c r="LHB21" s="126"/>
      <c r="LHC21" s="126"/>
      <c r="LHD21" s="126"/>
      <c r="LHE21" s="126"/>
      <c r="LHF21" s="126"/>
      <c r="LHG21" s="126"/>
      <c r="LHH21" s="126"/>
      <c r="LHI21" s="126"/>
      <c r="LHJ21" s="126"/>
      <c r="LHK21" s="126"/>
      <c r="LHL21" s="126"/>
      <c r="LHM21" s="126"/>
      <c r="LHN21" s="126"/>
      <c r="LHO21" s="126"/>
      <c r="LHP21" s="126"/>
      <c r="LHQ21" s="126"/>
      <c r="LHR21" s="126"/>
      <c r="LHS21" s="126"/>
      <c r="LHT21" s="126"/>
      <c r="LHU21" s="126"/>
      <c r="LHV21" s="126"/>
      <c r="LHW21" s="126"/>
      <c r="LHX21" s="126"/>
      <c r="LHY21" s="126"/>
      <c r="LHZ21" s="126"/>
      <c r="LIA21" s="126"/>
      <c r="LIB21" s="126"/>
      <c r="LIC21" s="126"/>
      <c r="LID21" s="126"/>
      <c r="LIE21" s="126"/>
      <c r="LIF21" s="126"/>
      <c r="LIG21" s="126"/>
      <c r="LIH21" s="126"/>
      <c r="LII21" s="126"/>
      <c r="LIJ21" s="126"/>
      <c r="LIK21" s="126"/>
      <c r="LIL21" s="126"/>
      <c r="LIM21" s="126"/>
      <c r="LIN21" s="126"/>
      <c r="LIO21" s="126"/>
      <c r="LIP21" s="126"/>
      <c r="LIQ21" s="126"/>
      <c r="LIR21" s="126"/>
      <c r="LIS21" s="126"/>
      <c r="LIT21" s="126"/>
      <c r="LIU21" s="126"/>
      <c r="LIV21" s="126"/>
      <c r="LIW21" s="126"/>
      <c r="LIX21" s="126"/>
      <c r="LIY21" s="126"/>
      <c r="LIZ21" s="126"/>
      <c r="LJA21" s="126"/>
      <c r="LJB21" s="126"/>
      <c r="LJC21" s="126"/>
      <c r="LJD21" s="126"/>
      <c r="LJE21" s="126"/>
      <c r="LJF21" s="126"/>
      <c r="LJG21" s="126"/>
      <c r="LJH21" s="126"/>
      <c r="LJI21" s="126"/>
      <c r="LJJ21" s="126"/>
      <c r="LJK21" s="126"/>
      <c r="LJL21" s="126"/>
      <c r="LJM21" s="126"/>
      <c r="LJN21" s="126"/>
      <c r="LJO21" s="126"/>
      <c r="LJP21" s="126"/>
      <c r="LJQ21" s="126"/>
      <c r="LJR21" s="126"/>
      <c r="LJS21" s="126"/>
      <c r="LJT21" s="126"/>
      <c r="LJU21" s="126"/>
      <c r="LJV21" s="126"/>
      <c r="LJW21" s="126"/>
      <c r="LJX21" s="126"/>
      <c r="LJY21" s="126"/>
      <c r="LJZ21" s="126"/>
      <c r="LKA21" s="126"/>
      <c r="LKB21" s="126"/>
      <c r="LKC21" s="126"/>
      <c r="LKD21" s="126"/>
      <c r="LKE21" s="126"/>
      <c r="LKF21" s="126"/>
      <c r="LKG21" s="126"/>
      <c r="LKH21" s="126"/>
      <c r="LKI21" s="126"/>
      <c r="LKJ21" s="126"/>
      <c r="LKK21" s="126"/>
      <c r="LKL21" s="126"/>
      <c r="LKM21" s="126"/>
      <c r="LKN21" s="126"/>
      <c r="LKO21" s="126"/>
      <c r="LKP21" s="126"/>
      <c r="LKQ21" s="126"/>
      <c r="LKR21" s="126"/>
      <c r="LKS21" s="126"/>
      <c r="LKT21" s="126"/>
      <c r="LKU21" s="126"/>
      <c r="LKV21" s="126"/>
      <c r="LKW21" s="126"/>
      <c r="LKX21" s="126"/>
      <c r="LKY21" s="126"/>
      <c r="LKZ21" s="126"/>
      <c r="LLA21" s="126"/>
      <c r="LLB21" s="126"/>
      <c r="LLC21" s="126"/>
      <c r="LLD21" s="126"/>
      <c r="LLE21" s="126"/>
      <c r="LLF21" s="126"/>
      <c r="LLG21" s="126"/>
      <c r="LLH21" s="126"/>
      <c r="LLI21" s="126"/>
      <c r="LLJ21" s="126"/>
      <c r="LLK21" s="126"/>
      <c r="LLL21" s="126"/>
      <c r="LLM21" s="126"/>
      <c r="LLN21" s="126"/>
      <c r="LLO21" s="126"/>
      <c r="LLP21" s="126"/>
      <c r="LLQ21" s="126"/>
      <c r="LLR21" s="126"/>
      <c r="LLS21" s="126"/>
      <c r="LLT21" s="126"/>
      <c r="LLU21" s="126"/>
      <c r="LLV21" s="126"/>
      <c r="LLW21" s="126"/>
      <c r="LLX21" s="126"/>
      <c r="LLY21" s="126"/>
      <c r="LLZ21" s="126"/>
      <c r="LMA21" s="126"/>
      <c r="LMB21" s="126"/>
      <c r="LMC21" s="126"/>
      <c r="LMD21" s="126"/>
      <c r="LME21" s="126"/>
      <c r="LMF21" s="126"/>
      <c r="LMG21" s="126"/>
      <c r="LMH21" s="126"/>
      <c r="LMI21" s="126"/>
      <c r="LMJ21" s="126"/>
      <c r="LMK21" s="126"/>
      <c r="LML21" s="126"/>
      <c r="LMM21" s="126"/>
      <c r="LMN21" s="126"/>
      <c r="LMO21" s="126"/>
      <c r="LMP21" s="126"/>
      <c r="LMQ21" s="126"/>
      <c r="LMR21" s="126"/>
      <c r="LMS21" s="126"/>
      <c r="LMT21" s="126"/>
      <c r="LMU21" s="126"/>
      <c r="LMV21" s="126"/>
      <c r="LMW21" s="126"/>
      <c r="LMX21" s="126"/>
      <c r="LMY21" s="126"/>
      <c r="LMZ21" s="126"/>
      <c r="LNA21" s="126"/>
      <c r="LNB21" s="126"/>
      <c r="LNC21" s="126"/>
      <c r="LND21" s="126"/>
      <c r="LNE21" s="126"/>
      <c r="LNF21" s="126"/>
      <c r="LNG21" s="126"/>
      <c r="LNH21" s="126"/>
      <c r="LNI21" s="126"/>
      <c r="LNJ21" s="126"/>
      <c r="LNK21" s="126"/>
      <c r="LNL21" s="126"/>
      <c r="LNM21" s="126"/>
      <c r="LNN21" s="126"/>
      <c r="LNO21" s="126"/>
      <c r="LNP21" s="126"/>
      <c r="LNQ21" s="126"/>
      <c r="LNR21" s="126"/>
      <c r="LNS21" s="126"/>
      <c r="LNT21" s="126"/>
      <c r="LNU21" s="126"/>
      <c r="LNV21" s="126"/>
      <c r="LNW21" s="126"/>
      <c r="LNX21" s="126"/>
      <c r="LNY21" s="126"/>
      <c r="LNZ21" s="126"/>
      <c r="LOA21" s="126"/>
      <c r="LOB21" s="126"/>
      <c r="LOC21" s="126"/>
      <c r="LOD21" s="126"/>
      <c r="LOE21" s="126"/>
      <c r="LOF21" s="126"/>
      <c r="LOG21" s="126"/>
      <c r="LOH21" s="126"/>
      <c r="LOI21" s="126"/>
      <c r="LOJ21" s="126"/>
      <c r="LOK21" s="126"/>
      <c r="LOL21" s="126"/>
      <c r="LOM21" s="126"/>
      <c r="LON21" s="126"/>
      <c r="LOO21" s="126"/>
      <c r="LOP21" s="126"/>
      <c r="LOQ21" s="126"/>
      <c r="LOR21" s="126"/>
      <c r="LOS21" s="126"/>
      <c r="LOT21" s="126"/>
      <c r="LOU21" s="126"/>
      <c r="LOV21" s="126"/>
      <c r="LOW21" s="126"/>
      <c r="LOX21" s="126"/>
      <c r="LOY21" s="126"/>
      <c r="LOZ21" s="126"/>
      <c r="LPA21" s="126"/>
      <c r="LPB21" s="126"/>
      <c r="LPC21" s="126"/>
      <c r="LPD21" s="126"/>
      <c r="LPE21" s="126"/>
      <c r="LPF21" s="126"/>
      <c r="LPG21" s="126"/>
      <c r="LPH21" s="126"/>
      <c r="LPI21" s="126"/>
      <c r="LPJ21" s="126"/>
      <c r="LPK21" s="126"/>
      <c r="LPL21" s="126"/>
      <c r="LPM21" s="126"/>
      <c r="LPN21" s="126"/>
      <c r="LPO21" s="126"/>
      <c r="LPP21" s="126"/>
      <c r="LPQ21" s="126"/>
      <c r="LPR21" s="126"/>
      <c r="LPS21" s="126"/>
      <c r="LPT21" s="126"/>
      <c r="LPU21" s="126"/>
      <c r="LPV21" s="126"/>
      <c r="LPW21" s="126"/>
      <c r="LPX21" s="126"/>
      <c r="LPY21" s="126"/>
      <c r="LPZ21" s="126"/>
      <c r="LQA21" s="126"/>
      <c r="LQB21" s="126"/>
      <c r="LQC21" s="126"/>
      <c r="LQD21" s="126"/>
      <c r="LQE21" s="126"/>
      <c r="LQF21" s="126"/>
      <c r="LQG21" s="126"/>
      <c r="LQH21" s="126"/>
      <c r="LQI21" s="126"/>
      <c r="LQJ21" s="126"/>
      <c r="LQK21" s="126"/>
      <c r="LQL21" s="126"/>
      <c r="LQM21" s="126"/>
      <c r="LQN21" s="126"/>
      <c r="LQO21" s="126"/>
      <c r="LQP21" s="126"/>
      <c r="LQQ21" s="126"/>
      <c r="LQR21" s="126"/>
      <c r="LQS21" s="126"/>
      <c r="LQT21" s="126"/>
      <c r="LQU21" s="126"/>
      <c r="LQV21" s="126"/>
      <c r="LQW21" s="126"/>
      <c r="LQX21" s="126"/>
      <c r="LQY21" s="126"/>
      <c r="LQZ21" s="126"/>
      <c r="LRA21" s="126"/>
      <c r="LRB21" s="126"/>
      <c r="LRC21" s="126"/>
      <c r="LRD21" s="126"/>
      <c r="LRE21" s="126"/>
      <c r="LRF21" s="126"/>
      <c r="LRG21" s="126"/>
      <c r="LRH21" s="126"/>
      <c r="LRI21" s="126"/>
      <c r="LRJ21" s="126"/>
      <c r="LRK21" s="126"/>
      <c r="LRL21" s="126"/>
      <c r="LRM21" s="126"/>
      <c r="LRN21" s="126"/>
      <c r="LRO21" s="126"/>
      <c r="LRP21" s="126"/>
      <c r="LRQ21" s="126"/>
      <c r="LRR21" s="126"/>
      <c r="LRS21" s="126"/>
      <c r="LRT21" s="126"/>
      <c r="LRU21" s="126"/>
      <c r="LRV21" s="126"/>
      <c r="LRW21" s="126"/>
      <c r="LRX21" s="126"/>
      <c r="LRY21" s="126"/>
      <c r="LRZ21" s="126"/>
      <c r="LSA21" s="126"/>
      <c r="LSB21" s="126"/>
      <c r="LSC21" s="126"/>
      <c r="LSD21" s="126"/>
      <c r="LSE21" s="126"/>
      <c r="LSF21" s="126"/>
      <c r="LSG21" s="126"/>
      <c r="LSH21" s="126"/>
      <c r="LSI21" s="126"/>
      <c r="LSJ21" s="126"/>
      <c r="LSK21" s="126"/>
      <c r="LSL21" s="126"/>
      <c r="LSM21" s="126"/>
      <c r="LSN21" s="126"/>
      <c r="LSO21" s="126"/>
      <c r="LSP21" s="126"/>
      <c r="LSQ21" s="126"/>
      <c r="LSR21" s="126"/>
      <c r="LSS21" s="126"/>
      <c r="LST21" s="126"/>
      <c r="LSU21" s="126"/>
      <c r="LSV21" s="126"/>
      <c r="LSW21" s="126"/>
      <c r="LSX21" s="126"/>
      <c r="LSY21" s="126"/>
      <c r="LSZ21" s="126"/>
      <c r="LTA21" s="126"/>
      <c r="LTB21" s="126"/>
      <c r="LTC21" s="126"/>
      <c r="LTD21" s="126"/>
      <c r="LTE21" s="126"/>
      <c r="LTF21" s="126"/>
      <c r="LTG21" s="126"/>
      <c r="LTH21" s="126"/>
      <c r="LTI21" s="126"/>
      <c r="LTJ21" s="126"/>
      <c r="LTK21" s="126"/>
      <c r="LTL21" s="126"/>
      <c r="LTM21" s="126"/>
      <c r="LTN21" s="126"/>
      <c r="LTO21" s="126"/>
      <c r="LTP21" s="126"/>
      <c r="LTQ21" s="126"/>
      <c r="LTR21" s="126"/>
      <c r="LTS21" s="126"/>
      <c r="LTT21" s="126"/>
      <c r="LTU21" s="126"/>
      <c r="LTV21" s="126"/>
      <c r="LTW21" s="126"/>
      <c r="LTX21" s="126"/>
      <c r="LTY21" s="126"/>
      <c r="LTZ21" s="126"/>
      <c r="LUA21" s="126"/>
      <c r="LUB21" s="126"/>
      <c r="LUC21" s="126"/>
      <c r="LUD21" s="126"/>
      <c r="LUE21" s="126"/>
      <c r="LUF21" s="126"/>
      <c r="LUG21" s="126"/>
      <c r="LUH21" s="126"/>
      <c r="LUI21" s="126"/>
      <c r="LUJ21" s="126"/>
      <c r="LUK21" s="126"/>
      <c r="LUL21" s="126"/>
      <c r="LUM21" s="126"/>
      <c r="LUN21" s="126"/>
      <c r="LUO21" s="126"/>
      <c r="LUP21" s="126"/>
      <c r="LUQ21" s="126"/>
      <c r="LUR21" s="126"/>
      <c r="LUS21" s="126"/>
      <c r="LUT21" s="126"/>
      <c r="LUU21" s="126"/>
      <c r="LUV21" s="126"/>
      <c r="LUW21" s="126"/>
      <c r="LUX21" s="126"/>
      <c r="LUY21" s="126"/>
      <c r="LUZ21" s="126"/>
      <c r="LVA21" s="126"/>
      <c r="LVB21" s="126"/>
      <c r="LVC21" s="126"/>
      <c r="LVD21" s="126"/>
      <c r="LVE21" s="126"/>
      <c r="LVF21" s="126"/>
      <c r="LVG21" s="126"/>
      <c r="LVH21" s="126"/>
      <c r="LVI21" s="126"/>
      <c r="LVJ21" s="126"/>
      <c r="LVK21" s="126"/>
      <c r="LVL21" s="126"/>
      <c r="LVM21" s="126"/>
      <c r="LVN21" s="126"/>
      <c r="LVO21" s="126"/>
      <c r="LVP21" s="126"/>
      <c r="LVQ21" s="126"/>
      <c r="LVR21" s="126"/>
      <c r="LVS21" s="126"/>
      <c r="LVT21" s="126"/>
      <c r="LVU21" s="126"/>
      <c r="LVV21" s="126"/>
      <c r="LVW21" s="126"/>
      <c r="LVX21" s="126"/>
      <c r="LVY21" s="126"/>
      <c r="LVZ21" s="126"/>
      <c r="LWA21" s="126"/>
      <c r="LWB21" s="126"/>
      <c r="LWC21" s="126"/>
      <c r="LWD21" s="126"/>
      <c r="LWE21" s="126"/>
      <c r="LWF21" s="126"/>
      <c r="LWG21" s="126"/>
      <c r="LWH21" s="126"/>
      <c r="LWI21" s="126"/>
      <c r="LWJ21" s="126"/>
      <c r="LWK21" s="126"/>
      <c r="LWL21" s="126"/>
      <c r="LWM21" s="126"/>
      <c r="LWN21" s="126"/>
      <c r="LWO21" s="126"/>
      <c r="LWP21" s="126"/>
      <c r="LWQ21" s="126"/>
      <c r="LWR21" s="126"/>
      <c r="LWS21" s="126"/>
      <c r="LWT21" s="126"/>
      <c r="LWU21" s="126"/>
      <c r="LWV21" s="126"/>
      <c r="LWW21" s="126"/>
      <c r="LWX21" s="126"/>
      <c r="LWY21" s="126"/>
      <c r="LWZ21" s="126"/>
      <c r="LXA21" s="126"/>
      <c r="LXB21" s="126"/>
      <c r="LXC21" s="126"/>
      <c r="LXD21" s="126"/>
      <c r="LXE21" s="126"/>
      <c r="LXF21" s="126"/>
      <c r="LXG21" s="126"/>
      <c r="LXH21" s="126"/>
      <c r="LXI21" s="126"/>
      <c r="LXJ21" s="126"/>
      <c r="LXK21" s="126"/>
      <c r="LXL21" s="126"/>
      <c r="LXM21" s="126"/>
      <c r="LXN21" s="126"/>
      <c r="LXO21" s="126"/>
      <c r="LXP21" s="126"/>
      <c r="LXQ21" s="126"/>
      <c r="LXR21" s="126"/>
      <c r="LXS21" s="126"/>
      <c r="LXT21" s="126"/>
      <c r="LXU21" s="126"/>
      <c r="LXV21" s="126"/>
      <c r="LXW21" s="126"/>
      <c r="LXX21" s="126"/>
      <c r="LXY21" s="126"/>
      <c r="LXZ21" s="126"/>
      <c r="LYA21" s="126"/>
      <c r="LYB21" s="126"/>
      <c r="LYC21" s="126"/>
      <c r="LYD21" s="126"/>
      <c r="LYE21" s="126"/>
      <c r="LYF21" s="126"/>
      <c r="LYG21" s="126"/>
      <c r="LYH21" s="126"/>
      <c r="LYI21" s="126"/>
      <c r="LYJ21" s="126"/>
      <c r="LYK21" s="126"/>
      <c r="LYL21" s="126"/>
      <c r="LYM21" s="126"/>
      <c r="LYN21" s="126"/>
      <c r="LYO21" s="126"/>
      <c r="LYP21" s="126"/>
      <c r="LYQ21" s="126"/>
      <c r="LYR21" s="126"/>
      <c r="LYS21" s="126"/>
      <c r="LYT21" s="126"/>
      <c r="LYU21" s="126"/>
      <c r="LYV21" s="126"/>
      <c r="LYW21" s="126"/>
      <c r="LYX21" s="126"/>
      <c r="LYY21" s="126"/>
      <c r="LYZ21" s="126"/>
      <c r="LZA21" s="126"/>
      <c r="LZB21" s="126"/>
      <c r="LZC21" s="126"/>
      <c r="LZD21" s="126"/>
      <c r="LZE21" s="126"/>
      <c r="LZF21" s="126"/>
      <c r="LZG21" s="126"/>
      <c r="LZH21" s="126"/>
      <c r="LZI21" s="126"/>
      <c r="LZJ21" s="126"/>
      <c r="LZK21" s="126"/>
      <c r="LZL21" s="126"/>
      <c r="LZM21" s="126"/>
      <c r="LZN21" s="126"/>
      <c r="LZO21" s="126"/>
      <c r="LZP21" s="126"/>
      <c r="LZQ21" s="126"/>
      <c r="LZR21" s="126"/>
      <c r="LZS21" s="126"/>
      <c r="LZT21" s="126"/>
      <c r="LZU21" s="126"/>
      <c r="LZV21" s="126"/>
      <c r="LZW21" s="126"/>
      <c r="LZX21" s="126"/>
      <c r="LZY21" s="126"/>
      <c r="LZZ21" s="126"/>
      <c r="MAA21" s="126"/>
      <c r="MAB21" s="126"/>
      <c r="MAC21" s="126"/>
      <c r="MAD21" s="126"/>
      <c r="MAE21" s="126"/>
      <c r="MAF21" s="126"/>
      <c r="MAG21" s="126"/>
      <c r="MAH21" s="126"/>
      <c r="MAI21" s="126"/>
      <c r="MAJ21" s="126"/>
      <c r="MAK21" s="126"/>
      <c r="MAL21" s="126"/>
      <c r="MAM21" s="126"/>
      <c r="MAN21" s="126"/>
      <c r="MAO21" s="126"/>
      <c r="MAP21" s="126"/>
      <c r="MAQ21" s="126"/>
      <c r="MAR21" s="126"/>
      <c r="MAS21" s="126"/>
      <c r="MAT21" s="126"/>
      <c r="MAU21" s="126"/>
      <c r="MAV21" s="126"/>
      <c r="MAW21" s="126"/>
      <c r="MAX21" s="126"/>
      <c r="MAY21" s="126"/>
      <c r="MAZ21" s="126"/>
      <c r="MBA21" s="126"/>
      <c r="MBB21" s="126"/>
      <c r="MBC21" s="126"/>
      <c r="MBD21" s="126"/>
      <c r="MBE21" s="126"/>
      <c r="MBF21" s="126"/>
      <c r="MBG21" s="126"/>
      <c r="MBH21" s="126"/>
      <c r="MBI21" s="126"/>
      <c r="MBJ21" s="126"/>
      <c r="MBK21" s="126"/>
      <c r="MBL21" s="126"/>
      <c r="MBM21" s="126"/>
      <c r="MBN21" s="126"/>
      <c r="MBO21" s="126"/>
      <c r="MBP21" s="126"/>
      <c r="MBQ21" s="126"/>
      <c r="MBR21" s="126"/>
      <c r="MBS21" s="126"/>
      <c r="MBT21" s="126"/>
      <c r="MBU21" s="126"/>
      <c r="MBV21" s="126"/>
      <c r="MBW21" s="126"/>
      <c r="MBX21" s="126"/>
      <c r="MBY21" s="126"/>
      <c r="MBZ21" s="126"/>
      <c r="MCA21" s="126"/>
      <c r="MCB21" s="126"/>
      <c r="MCC21" s="126"/>
      <c r="MCD21" s="126"/>
      <c r="MCE21" s="126"/>
      <c r="MCF21" s="126"/>
      <c r="MCG21" s="126"/>
      <c r="MCH21" s="126"/>
      <c r="MCI21" s="126"/>
      <c r="MCJ21" s="126"/>
      <c r="MCK21" s="126"/>
      <c r="MCL21" s="126"/>
      <c r="MCM21" s="126"/>
      <c r="MCN21" s="126"/>
      <c r="MCO21" s="126"/>
      <c r="MCP21" s="126"/>
      <c r="MCQ21" s="126"/>
      <c r="MCR21" s="126"/>
      <c r="MCS21" s="126"/>
      <c r="MCT21" s="126"/>
      <c r="MCU21" s="126"/>
      <c r="MCV21" s="126"/>
      <c r="MCW21" s="126"/>
      <c r="MCX21" s="126"/>
      <c r="MCY21" s="126"/>
      <c r="MCZ21" s="126"/>
      <c r="MDA21" s="126"/>
      <c r="MDB21" s="126"/>
      <c r="MDC21" s="126"/>
      <c r="MDD21" s="126"/>
      <c r="MDE21" s="126"/>
      <c r="MDF21" s="126"/>
      <c r="MDG21" s="126"/>
      <c r="MDH21" s="126"/>
      <c r="MDI21" s="126"/>
      <c r="MDJ21" s="126"/>
      <c r="MDK21" s="126"/>
      <c r="MDL21" s="126"/>
      <c r="MDM21" s="126"/>
      <c r="MDN21" s="126"/>
      <c r="MDO21" s="126"/>
      <c r="MDP21" s="126"/>
      <c r="MDQ21" s="126"/>
      <c r="MDR21" s="126"/>
      <c r="MDS21" s="126"/>
      <c r="MDT21" s="126"/>
      <c r="MDU21" s="126"/>
      <c r="MDV21" s="126"/>
      <c r="MDW21" s="126"/>
      <c r="MDX21" s="126"/>
      <c r="MDY21" s="126"/>
      <c r="MDZ21" s="126"/>
      <c r="MEA21" s="126"/>
      <c r="MEB21" s="126"/>
      <c r="MEC21" s="126"/>
      <c r="MED21" s="126"/>
      <c r="MEE21" s="126"/>
      <c r="MEF21" s="126"/>
      <c r="MEG21" s="126"/>
      <c r="MEH21" s="126"/>
      <c r="MEI21" s="126"/>
      <c r="MEJ21" s="126"/>
      <c r="MEK21" s="126"/>
      <c r="MEL21" s="126"/>
      <c r="MEM21" s="126"/>
      <c r="MEN21" s="126"/>
      <c r="MEO21" s="126"/>
      <c r="MEP21" s="126"/>
      <c r="MEQ21" s="126"/>
      <c r="MER21" s="126"/>
      <c r="MES21" s="126"/>
      <c r="MET21" s="126"/>
      <c r="MEU21" s="126"/>
      <c r="MEV21" s="126"/>
      <c r="MEW21" s="126"/>
      <c r="MEX21" s="126"/>
      <c r="MEY21" s="126"/>
      <c r="MEZ21" s="126"/>
      <c r="MFA21" s="126"/>
      <c r="MFB21" s="126"/>
      <c r="MFC21" s="126"/>
      <c r="MFD21" s="126"/>
      <c r="MFE21" s="126"/>
      <c r="MFF21" s="126"/>
      <c r="MFG21" s="126"/>
      <c r="MFH21" s="126"/>
      <c r="MFI21" s="126"/>
      <c r="MFJ21" s="126"/>
      <c r="MFK21" s="126"/>
      <c r="MFL21" s="126"/>
      <c r="MFM21" s="126"/>
      <c r="MFN21" s="126"/>
      <c r="MFO21" s="126"/>
      <c r="MFP21" s="126"/>
      <c r="MFQ21" s="126"/>
      <c r="MFR21" s="126"/>
      <c r="MFS21" s="126"/>
      <c r="MFT21" s="126"/>
      <c r="MFU21" s="126"/>
      <c r="MFV21" s="126"/>
      <c r="MFW21" s="126"/>
      <c r="MFX21" s="126"/>
      <c r="MFY21" s="126"/>
      <c r="MFZ21" s="126"/>
      <c r="MGA21" s="126"/>
      <c r="MGB21" s="126"/>
      <c r="MGC21" s="126"/>
      <c r="MGD21" s="126"/>
      <c r="MGE21" s="126"/>
      <c r="MGF21" s="126"/>
      <c r="MGG21" s="126"/>
      <c r="MGH21" s="126"/>
      <c r="MGI21" s="126"/>
      <c r="MGJ21" s="126"/>
      <c r="MGK21" s="126"/>
      <c r="MGL21" s="126"/>
      <c r="MGM21" s="126"/>
      <c r="MGN21" s="126"/>
      <c r="MGO21" s="126"/>
      <c r="MGP21" s="126"/>
      <c r="MGQ21" s="126"/>
      <c r="MGR21" s="126"/>
      <c r="MGS21" s="126"/>
      <c r="MGT21" s="126"/>
      <c r="MGU21" s="126"/>
      <c r="MGV21" s="126"/>
      <c r="MGW21" s="126"/>
      <c r="MGX21" s="126"/>
      <c r="MGY21" s="126"/>
      <c r="MGZ21" s="126"/>
      <c r="MHA21" s="126"/>
      <c r="MHB21" s="126"/>
      <c r="MHC21" s="126"/>
      <c r="MHD21" s="126"/>
      <c r="MHE21" s="126"/>
      <c r="MHF21" s="126"/>
      <c r="MHG21" s="126"/>
      <c r="MHH21" s="126"/>
      <c r="MHI21" s="126"/>
      <c r="MHJ21" s="126"/>
      <c r="MHK21" s="126"/>
      <c r="MHL21" s="126"/>
      <c r="MHM21" s="126"/>
      <c r="MHN21" s="126"/>
      <c r="MHO21" s="126"/>
      <c r="MHP21" s="126"/>
      <c r="MHQ21" s="126"/>
      <c r="MHR21" s="126"/>
      <c r="MHS21" s="126"/>
      <c r="MHT21" s="126"/>
      <c r="MHU21" s="126"/>
      <c r="MHV21" s="126"/>
      <c r="MHW21" s="126"/>
      <c r="MHX21" s="126"/>
      <c r="MHY21" s="126"/>
      <c r="MHZ21" s="126"/>
      <c r="MIA21" s="126"/>
      <c r="MIB21" s="126"/>
      <c r="MIC21" s="126"/>
      <c r="MID21" s="126"/>
      <c r="MIE21" s="126"/>
      <c r="MIF21" s="126"/>
      <c r="MIG21" s="126"/>
      <c r="MIH21" s="126"/>
      <c r="MII21" s="126"/>
      <c r="MIJ21" s="126"/>
      <c r="MIK21" s="126"/>
      <c r="MIL21" s="126"/>
      <c r="MIM21" s="126"/>
      <c r="MIN21" s="126"/>
      <c r="MIO21" s="126"/>
      <c r="MIP21" s="126"/>
      <c r="MIQ21" s="126"/>
      <c r="MIR21" s="126"/>
      <c r="MIS21" s="126"/>
      <c r="MIT21" s="126"/>
      <c r="MIU21" s="126"/>
      <c r="MIV21" s="126"/>
      <c r="MIW21" s="126"/>
      <c r="MIX21" s="126"/>
      <c r="MIY21" s="126"/>
      <c r="MIZ21" s="126"/>
      <c r="MJA21" s="126"/>
      <c r="MJB21" s="126"/>
      <c r="MJC21" s="126"/>
      <c r="MJD21" s="126"/>
      <c r="MJE21" s="126"/>
      <c r="MJF21" s="126"/>
      <c r="MJG21" s="126"/>
      <c r="MJH21" s="126"/>
      <c r="MJI21" s="126"/>
      <c r="MJJ21" s="126"/>
      <c r="MJK21" s="126"/>
      <c r="MJL21" s="126"/>
      <c r="MJM21" s="126"/>
      <c r="MJN21" s="126"/>
      <c r="MJO21" s="126"/>
      <c r="MJP21" s="126"/>
      <c r="MJQ21" s="126"/>
      <c r="MJR21" s="126"/>
      <c r="MJS21" s="126"/>
      <c r="MJT21" s="126"/>
      <c r="MJU21" s="126"/>
      <c r="MJV21" s="126"/>
      <c r="MJW21" s="126"/>
      <c r="MJX21" s="126"/>
      <c r="MJY21" s="126"/>
      <c r="MJZ21" s="126"/>
      <c r="MKA21" s="126"/>
      <c r="MKB21" s="126"/>
      <c r="MKC21" s="126"/>
      <c r="MKD21" s="126"/>
      <c r="MKE21" s="126"/>
      <c r="MKF21" s="126"/>
      <c r="MKG21" s="126"/>
      <c r="MKH21" s="126"/>
      <c r="MKI21" s="126"/>
      <c r="MKJ21" s="126"/>
      <c r="MKK21" s="126"/>
      <c r="MKL21" s="126"/>
      <c r="MKM21" s="126"/>
      <c r="MKN21" s="126"/>
      <c r="MKO21" s="126"/>
      <c r="MKP21" s="126"/>
      <c r="MKQ21" s="126"/>
      <c r="MKR21" s="126"/>
      <c r="MKS21" s="126"/>
      <c r="MKT21" s="126"/>
      <c r="MKU21" s="126"/>
      <c r="MKV21" s="126"/>
      <c r="MKW21" s="126"/>
      <c r="MKX21" s="126"/>
      <c r="MKY21" s="126"/>
      <c r="MKZ21" s="126"/>
      <c r="MLA21" s="126"/>
      <c r="MLB21" s="126"/>
      <c r="MLC21" s="126"/>
      <c r="MLD21" s="126"/>
      <c r="MLE21" s="126"/>
      <c r="MLF21" s="126"/>
      <c r="MLG21" s="126"/>
      <c r="MLH21" s="126"/>
      <c r="MLI21" s="126"/>
      <c r="MLJ21" s="126"/>
      <c r="MLK21" s="126"/>
      <c r="MLL21" s="126"/>
      <c r="MLM21" s="126"/>
      <c r="MLN21" s="126"/>
      <c r="MLO21" s="126"/>
      <c r="MLP21" s="126"/>
      <c r="MLQ21" s="126"/>
      <c r="MLR21" s="126"/>
      <c r="MLS21" s="126"/>
      <c r="MLT21" s="126"/>
      <c r="MLU21" s="126"/>
      <c r="MLV21" s="126"/>
      <c r="MLW21" s="126"/>
      <c r="MLX21" s="126"/>
      <c r="MLY21" s="126"/>
      <c r="MLZ21" s="126"/>
      <c r="MMA21" s="126"/>
      <c r="MMB21" s="126"/>
      <c r="MMC21" s="126"/>
      <c r="MMD21" s="126"/>
      <c r="MME21" s="126"/>
      <c r="MMF21" s="126"/>
      <c r="MMG21" s="126"/>
      <c r="MMH21" s="126"/>
      <c r="MMI21" s="126"/>
      <c r="MMJ21" s="126"/>
      <c r="MMK21" s="126"/>
      <c r="MML21" s="126"/>
      <c r="MMM21" s="126"/>
      <c r="MMN21" s="126"/>
      <c r="MMO21" s="126"/>
      <c r="MMP21" s="126"/>
      <c r="MMQ21" s="126"/>
      <c r="MMR21" s="126"/>
      <c r="MMS21" s="126"/>
      <c r="MMT21" s="126"/>
      <c r="MMU21" s="126"/>
      <c r="MMV21" s="126"/>
      <c r="MMW21" s="126"/>
      <c r="MMX21" s="126"/>
      <c r="MMY21" s="126"/>
      <c r="MMZ21" s="126"/>
      <c r="MNA21" s="126"/>
      <c r="MNB21" s="126"/>
      <c r="MNC21" s="126"/>
      <c r="MND21" s="126"/>
      <c r="MNE21" s="126"/>
      <c r="MNF21" s="126"/>
      <c r="MNG21" s="126"/>
      <c r="MNH21" s="126"/>
      <c r="MNI21" s="126"/>
      <c r="MNJ21" s="126"/>
      <c r="MNK21" s="126"/>
      <c r="MNL21" s="126"/>
      <c r="MNM21" s="126"/>
      <c r="MNN21" s="126"/>
      <c r="MNO21" s="126"/>
      <c r="MNP21" s="126"/>
      <c r="MNQ21" s="126"/>
      <c r="MNR21" s="126"/>
      <c r="MNS21" s="126"/>
      <c r="MNT21" s="126"/>
      <c r="MNU21" s="126"/>
      <c r="MNV21" s="126"/>
      <c r="MNW21" s="126"/>
      <c r="MNX21" s="126"/>
      <c r="MNY21" s="126"/>
      <c r="MNZ21" s="126"/>
      <c r="MOA21" s="126"/>
      <c r="MOB21" s="126"/>
      <c r="MOC21" s="126"/>
      <c r="MOD21" s="126"/>
      <c r="MOE21" s="126"/>
      <c r="MOF21" s="126"/>
      <c r="MOG21" s="126"/>
      <c r="MOH21" s="126"/>
      <c r="MOI21" s="126"/>
      <c r="MOJ21" s="126"/>
      <c r="MOK21" s="126"/>
      <c r="MOL21" s="126"/>
      <c r="MOM21" s="126"/>
      <c r="MON21" s="126"/>
      <c r="MOO21" s="126"/>
      <c r="MOP21" s="126"/>
      <c r="MOQ21" s="126"/>
      <c r="MOR21" s="126"/>
      <c r="MOS21" s="126"/>
      <c r="MOT21" s="126"/>
      <c r="MOU21" s="126"/>
      <c r="MOV21" s="126"/>
      <c r="MOW21" s="126"/>
      <c r="MOX21" s="126"/>
      <c r="MOY21" s="126"/>
      <c r="MOZ21" s="126"/>
      <c r="MPA21" s="126"/>
      <c r="MPB21" s="126"/>
      <c r="MPC21" s="126"/>
      <c r="MPD21" s="126"/>
      <c r="MPE21" s="126"/>
      <c r="MPF21" s="126"/>
      <c r="MPG21" s="126"/>
      <c r="MPH21" s="126"/>
      <c r="MPI21" s="126"/>
      <c r="MPJ21" s="126"/>
      <c r="MPK21" s="126"/>
      <c r="MPL21" s="126"/>
      <c r="MPM21" s="126"/>
      <c r="MPN21" s="126"/>
      <c r="MPO21" s="126"/>
      <c r="MPP21" s="126"/>
      <c r="MPQ21" s="126"/>
      <c r="MPR21" s="126"/>
      <c r="MPS21" s="126"/>
      <c r="MPT21" s="126"/>
      <c r="MPU21" s="126"/>
      <c r="MPV21" s="126"/>
      <c r="MPW21" s="126"/>
      <c r="MPX21" s="126"/>
      <c r="MPY21" s="126"/>
      <c r="MPZ21" s="126"/>
      <c r="MQA21" s="126"/>
      <c r="MQB21" s="126"/>
      <c r="MQC21" s="126"/>
      <c r="MQD21" s="126"/>
      <c r="MQE21" s="126"/>
      <c r="MQF21" s="126"/>
      <c r="MQG21" s="126"/>
      <c r="MQH21" s="126"/>
      <c r="MQI21" s="126"/>
      <c r="MQJ21" s="126"/>
      <c r="MQK21" s="126"/>
      <c r="MQL21" s="126"/>
      <c r="MQM21" s="126"/>
      <c r="MQN21" s="126"/>
      <c r="MQO21" s="126"/>
      <c r="MQP21" s="126"/>
      <c r="MQQ21" s="126"/>
      <c r="MQR21" s="126"/>
      <c r="MQS21" s="126"/>
      <c r="MQT21" s="126"/>
      <c r="MQU21" s="126"/>
      <c r="MQV21" s="126"/>
      <c r="MQW21" s="126"/>
      <c r="MQX21" s="126"/>
      <c r="MQY21" s="126"/>
      <c r="MQZ21" s="126"/>
      <c r="MRA21" s="126"/>
      <c r="MRB21" s="126"/>
      <c r="MRC21" s="126"/>
      <c r="MRD21" s="126"/>
      <c r="MRE21" s="126"/>
      <c r="MRF21" s="126"/>
      <c r="MRG21" s="126"/>
      <c r="MRH21" s="126"/>
      <c r="MRI21" s="126"/>
      <c r="MRJ21" s="126"/>
      <c r="MRK21" s="126"/>
      <c r="MRL21" s="126"/>
      <c r="MRM21" s="126"/>
      <c r="MRN21" s="126"/>
      <c r="MRO21" s="126"/>
      <c r="MRP21" s="126"/>
      <c r="MRQ21" s="126"/>
      <c r="MRR21" s="126"/>
      <c r="MRS21" s="126"/>
      <c r="MRT21" s="126"/>
      <c r="MRU21" s="126"/>
      <c r="MRV21" s="126"/>
      <c r="MRW21" s="126"/>
      <c r="MRX21" s="126"/>
      <c r="MRY21" s="126"/>
      <c r="MRZ21" s="126"/>
      <c r="MSA21" s="126"/>
      <c r="MSB21" s="126"/>
      <c r="MSC21" s="126"/>
      <c r="MSD21" s="126"/>
      <c r="MSE21" s="126"/>
      <c r="MSF21" s="126"/>
      <c r="MSG21" s="126"/>
      <c r="MSH21" s="126"/>
      <c r="MSI21" s="126"/>
      <c r="MSJ21" s="126"/>
      <c r="MSK21" s="126"/>
      <c r="MSL21" s="126"/>
      <c r="MSM21" s="126"/>
      <c r="MSN21" s="126"/>
      <c r="MSO21" s="126"/>
      <c r="MSP21" s="126"/>
      <c r="MSQ21" s="126"/>
      <c r="MSR21" s="126"/>
      <c r="MSS21" s="126"/>
      <c r="MST21" s="126"/>
      <c r="MSU21" s="126"/>
      <c r="MSV21" s="126"/>
      <c r="MSW21" s="126"/>
      <c r="MSX21" s="126"/>
      <c r="MSY21" s="126"/>
      <c r="MSZ21" s="126"/>
      <c r="MTA21" s="126"/>
      <c r="MTB21" s="126"/>
      <c r="MTC21" s="126"/>
      <c r="MTD21" s="126"/>
      <c r="MTE21" s="126"/>
      <c r="MTF21" s="126"/>
      <c r="MTG21" s="126"/>
      <c r="MTH21" s="126"/>
      <c r="MTI21" s="126"/>
      <c r="MTJ21" s="126"/>
      <c r="MTK21" s="126"/>
      <c r="MTL21" s="126"/>
      <c r="MTM21" s="126"/>
      <c r="MTN21" s="126"/>
      <c r="MTO21" s="126"/>
      <c r="MTP21" s="126"/>
      <c r="MTQ21" s="126"/>
      <c r="MTR21" s="126"/>
      <c r="MTS21" s="126"/>
      <c r="MTT21" s="126"/>
      <c r="MTU21" s="126"/>
      <c r="MTV21" s="126"/>
      <c r="MTW21" s="126"/>
      <c r="MTX21" s="126"/>
      <c r="MTY21" s="126"/>
      <c r="MTZ21" s="126"/>
      <c r="MUA21" s="126"/>
      <c r="MUB21" s="126"/>
      <c r="MUC21" s="126"/>
      <c r="MUD21" s="126"/>
      <c r="MUE21" s="126"/>
      <c r="MUF21" s="126"/>
      <c r="MUG21" s="126"/>
      <c r="MUH21" s="126"/>
      <c r="MUI21" s="126"/>
      <c r="MUJ21" s="126"/>
      <c r="MUK21" s="126"/>
      <c r="MUL21" s="126"/>
      <c r="MUM21" s="126"/>
      <c r="MUN21" s="126"/>
      <c r="MUO21" s="126"/>
      <c r="MUP21" s="126"/>
      <c r="MUQ21" s="126"/>
      <c r="MUR21" s="126"/>
      <c r="MUS21" s="126"/>
      <c r="MUT21" s="126"/>
      <c r="MUU21" s="126"/>
      <c r="MUV21" s="126"/>
      <c r="MUW21" s="126"/>
      <c r="MUX21" s="126"/>
      <c r="MUY21" s="126"/>
      <c r="MUZ21" s="126"/>
      <c r="MVA21" s="126"/>
      <c r="MVB21" s="126"/>
      <c r="MVC21" s="126"/>
      <c r="MVD21" s="126"/>
      <c r="MVE21" s="126"/>
      <c r="MVF21" s="126"/>
      <c r="MVG21" s="126"/>
      <c r="MVH21" s="126"/>
      <c r="MVI21" s="126"/>
      <c r="MVJ21" s="126"/>
      <c r="MVK21" s="126"/>
      <c r="MVL21" s="126"/>
      <c r="MVM21" s="126"/>
      <c r="MVN21" s="126"/>
      <c r="MVO21" s="126"/>
      <c r="MVP21" s="126"/>
      <c r="MVQ21" s="126"/>
      <c r="MVR21" s="126"/>
      <c r="MVS21" s="126"/>
      <c r="MVT21" s="126"/>
      <c r="MVU21" s="126"/>
      <c r="MVV21" s="126"/>
      <c r="MVW21" s="126"/>
      <c r="MVX21" s="126"/>
      <c r="MVY21" s="126"/>
      <c r="MVZ21" s="126"/>
      <c r="MWA21" s="126"/>
      <c r="MWB21" s="126"/>
      <c r="MWC21" s="126"/>
      <c r="MWD21" s="126"/>
      <c r="MWE21" s="126"/>
      <c r="MWF21" s="126"/>
      <c r="MWG21" s="126"/>
      <c r="MWH21" s="126"/>
      <c r="MWI21" s="126"/>
      <c r="MWJ21" s="126"/>
      <c r="MWK21" s="126"/>
      <c r="MWL21" s="126"/>
      <c r="MWM21" s="126"/>
      <c r="MWN21" s="126"/>
      <c r="MWO21" s="126"/>
      <c r="MWP21" s="126"/>
      <c r="MWQ21" s="126"/>
      <c r="MWR21" s="126"/>
      <c r="MWS21" s="126"/>
      <c r="MWT21" s="126"/>
      <c r="MWU21" s="126"/>
      <c r="MWV21" s="126"/>
      <c r="MWW21" s="126"/>
      <c r="MWX21" s="126"/>
      <c r="MWY21" s="126"/>
      <c r="MWZ21" s="126"/>
      <c r="MXA21" s="126"/>
      <c r="MXB21" s="126"/>
      <c r="MXC21" s="126"/>
      <c r="MXD21" s="126"/>
      <c r="MXE21" s="126"/>
      <c r="MXF21" s="126"/>
      <c r="MXG21" s="126"/>
      <c r="MXH21" s="126"/>
      <c r="MXI21" s="126"/>
      <c r="MXJ21" s="126"/>
      <c r="MXK21" s="126"/>
      <c r="MXL21" s="126"/>
      <c r="MXM21" s="126"/>
      <c r="MXN21" s="126"/>
      <c r="MXO21" s="126"/>
      <c r="MXP21" s="126"/>
      <c r="MXQ21" s="126"/>
      <c r="MXR21" s="126"/>
      <c r="MXS21" s="126"/>
      <c r="MXT21" s="126"/>
      <c r="MXU21" s="126"/>
      <c r="MXV21" s="126"/>
      <c r="MXW21" s="126"/>
      <c r="MXX21" s="126"/>
      <c r="MXY21" s="126"/>
      <c r="MXZ21" s="126"/>
      <c r="MYA21" s="126"/>
      <c r="MYB21" s="126"/>
      <c r="MYC21" s="126"/>
      <c r="MYD21" s="126"/>
      <c r="MYE21" s="126"/>
      <c r="MYF21" s="126"/>
      <c r="MYG21" s="126"/>
      <c r="MYH21" s="126"/>
      <c r="MYI21" s="126"/>
      <c r="MYJ21" s="126"/>
      <c r="MYK21" s="126"/>
      <c r="MYL21" s="126"/>
      <c r="MYM21" s="126"/>
      <c r="MYN21" s="126"/>
      <c r="MYO21" s="126"/>
      <c r="MYP21" s="126"/>
      <c r="MYQ21" s="126"/>
      <c r="MYR21" s="126"/>
      <c r="MYS21" s="126"/>
      <c r="MYT21" s="126"/>
      <c r="MYU21" s="126"/>
      <c r="MYV21" s="126"/>
      <c r="MYW21" s="126"/>
      <c r="MYX21" s="126"/>
      <c r="MYY21" s="126"/>
      <c r="MYZ21" s="126"/>
      <c r="MZA21" s="126"/>
      <c r="MZB21" s="126"/>
      <c r="MZC21" s="126"/>
      <c r="MZD21" s="126"/>
      <c r="MZE21" s="126"/>
      <c r="MZF21" s="126"/>
      <c r="MZG21" s="126"/>
      <c r="MZH21" s="126"/>
      <c r="MZI21" s="126"/>
      <c r="MZJ21" s="126"/>
      <c r="MZK21" s="126"/>
      <c r="MZL21" s="126"/>
      <c r="MZM21" s="126"/>
      <c r="MZN21" s="126"/>
      <c r="MZO21" s="126"/>
      <c r="MZP21" s="126"/>
      <c r="MZQ21" s="126"/>
      <c r="MZR21" s="126"/>
      <c r="MZS21" s="126"/>
      <c r="MZT21" s="126"/>
      <c r="MZU21" s="126"/>
      <c r="MZV21" s="126"/>
      <c r="MZW21" s="126"/>
      <c r="MZX21" s="126"/>
      <c r="MZY21" s="126"/>
      <c r="MZZ21" s="126"/>
      <c r="NAA21" s="126"/>
      <c r="NAB21" s="126"/>
      <c r="NAC21" s="126"/>
      <c r="NAD21" s="126"/>
      <c r="NAE21" s="126"/>
      <c r="NAF21" s="126"/>
      <c r="NAG21" s="126"/>
      <c r="NAH21" s="126"/>
      <c r="NAI21" s="126"/>
      <c r="NAJ21" s="126"/>
      <c r="NAK21" s="126"/>
      <c r="NAL21" s="126"/>
      <c r="NAM21" s="126"/>
      <c r="NAN21" s="126"/>
      <c r="NAO21" s="126"/>
      <c r="NAP21" s="126"/>
      <c r="NAQ21" s="126"/>
      <c r="NAR21" s="126"/>
      <c r="NAS21" s="126"/>
      <c r="NAT21" s="126"/>
      <c r="NAU21" s="126"/>
      <c r="NAV21" s="126"/>
      <c r="NAW21" s="126"/>
      <c r="NAX21" s="126"/>
      <c r="NAY21" s="126"/>
      <c r="NAZ21" s="126"/>
      <c r="NBA21" s="126"/>
      <c r="NBB21" s="126"/>
      <c r="NBC21" s="126"/>
      <c r="NBD21" s="126"/>
      <c r="NBE21" s="126"/>
      <c r="NBF21" s="126"/>
      <c r="NBG21" s="126"/>
      <c r="NBH21" s="126"/>
      <c r="NBI21" s="126"/>
      <c r="NBJ21" s="126"/>
      <c r="NBK21" s="126"/>
      <c r="NBL21" s="126"/>
      <c r="NBM21" s="126"/>
      <c r="NBN21" s="126"/>
      <c r="NBO21" s="126"/>
      <c r="NBP21" s="126"/>
      <c r="NBQ21" s="126"/>
      <c r="NBR21" s="126"/>
      <c r="NBS21" s="126"/>
      <c r="NBT21" s="126"/>
      <c r="NBU21" s="126"/>
      <c r="NBV21" s="126"/>
      <c r="NBW21" s="126"/>
      <c r="NBX21" s="126"/>
      <c r="NBY21" s="126"/>
      <c r="NBZ21" s="126"/>
      <c r="NCA21" s="126"/>
      <c r="NCB21" s="126"/>
      <c r="NCC21" s="126"/>
      <c r="NCD21" s="126"/>
      <c r="NCE21" s="126"/>
      <c r="NCF21" s="126"/>
      <c r="NCG21" s="126"/>
      <c r="NCH21" s="126"/>
      <c r="NCI21" s="126"/>
      <c r="NCJ21" s="126"/>
      <c r="NCK21" s="126"/>
      <c r="NCL21" s="126"/>
      <c r="NCM21" s="126"/>
      <c r="NCN21" s="126"/>
      <c r="NCO21" s="126"/>
      <c r="NCP21" s="126"/>
      <c r="NCQ21" s="126"/>
      <c r="NCR21" s="126"/>
      <c r="NCS21" s="126"/>
      <c r="NCT21" s="126"/>
      <c r="NCU21" s="126"/>
      <c r="NCV21" s="126"/>
      <c r="NCW21" s="126"/>
      <c r="NCX21" s="126"/>
      <c r="NCY21" s="126"/>
      <c r="NCZ21" s="126"/>
      <c r="NDA21" s="126"/>
      <c r="NDB21" s="126"/>
      <c r="NDC21" s="126"/>
      <c r="NDD21" s="126"/>
      <c r="NDE21" s="126"/>
      <c r="NDF21" s="126"/>
      <c r="NDG21" s="126"/>
      <c r="NDH21" s="126"/>
      <c r="NDI21" s="126"/>
      <c r="NDJ21" s="126"/>
      <c r="NDK21" s="126"/>
      <c r="NDL21" s="126"/>
      <c r="NDM21" s="126"/>
      <c r="NDN21" s="126"/>
      <c r="NDO21" s="126"/>
      <c r="NDP21" s="126"/>
      <c r="NDQ21" s="126"/>
      <c r="NDR21" s="126"/>
      <c r="NDS21" s="126"/>
      <c r="NDT21" s="126"/>
      <c r="NDU21" s="126"/>
      <c r="NDV21" s="126"/>
      <c r="NDW21" s="126"/>
      <c r="NDX21" s="126"/>
      <c r="NDY21" s="126"/>
      <c r="NDZ21" s="126"/>
      <c r="NEA21" s="126"/>
      <c r="NEB21" s="126"/>
      <c r="NEC21" s="126"/>
      <c r="NED21" s="126"/>
      <c r="NEE21" s="126"/>
      <c r="NEF21" s="126"/>
      <c r="NEG21" s="126"/>
      <c r="NEH21" s="126"/>
      <c r="NEI21" s="126"/>
      <c r="NEJ21" s="126"/>
      <c r="NEK21" s="126"/>
      <c r="NEL21" s="126"/>
      <c r="NEM21" s="126"/>
      <c r="NEN21" s="126"/>
      <c r="NEO21" s="126"/>
      <c r="NEP21" s="126"/>
      <c r="NEQ21" s="126"/>
      <c r="NER21" s="126"/>
      <c r="NES21" s="126"/>
      <c r="NET21" s="126"/>
      <c r="NEU21" s="126"/>
      <c r="NEV21" s="126"/>
      <c r="NEW21" s="126"/>
      <c r="NEX21" s="126"/>
      <c r="NEY21" s="126"/>
      <c r="NEZ21" s="126"/>
      <c r="NFA21" s="126"/>
      <c r="NFB21" s="126"/>
      <c r="NFC21" s="126"/>
      <c r="NFD21" s="126"/>
      <c r="NFE21" s="126"/>
      <c r="NFF21" s="126"/>
      <c r="NFG21" s="126"/>
      <c r="NFH21" s="126"/>
      <c r="NFI21" s="126"/>
      <c r="NFJ21" s="126"/>
      <c r="NFK21" s="126"/>
      <c r="NFL21" s="126"/>
      <c r="NFM21" s="126"/>
      <c r="NFN21" s="126"/>
      <c r="NFO21" s="126"/>
      <c r="NFP21" s="126"/>
      <c r="NFQ21" s="126"/>
      <c r="NFR21" s="126"/>
      <c r="NFS21" s="126"/>
      <c r="NFT21" s="126"/>
      <c r="NFU21" s="126"/>
      <c r="NFV21" s="126"/>
      <c r="NFW21" s="126"/>
      <c r="NFX21" s="126"/>
      <c r="NFY21" s="126"/>
      <c r="NFZ21" s="126"/>
      <c r="NGA21" s="126"/>
      <c r="NGB21" s="126"/>
      <c r="NGC21" s="126"/>
      <c r="NGD21" s="126"/>
      <c r="NGE21" s="126"/>
      <c r="NGF21" s="126"/>
      <c r="NGG21" s="126"/>
      <c r="NGH21" s="126"/>
      <c r="NGI21" s="126"/>
      <c r="NGJ21" s="126"/>
      <c r="NGK21" s="126"/>
      <c r="NGL21" s="126"/>
      <c r="NGM21" s="126"/>
      <c r="NGN21" s="126"/>
      <c r="NGO21" s="126"/>
      <c r="NGP21" s="126"/>
      <c r="NGQ21" s="126"/>
      <c r="NGR21" s="126"/>
      <c r="NGS21" s="126"/>
      <c r="NGT21" s="126"/>
      <c r="NGU21" s="126"/>
      <c r="NGV21" s="126"/>
      <c r="NGW21" s="126"/>
      <c r="NGX21" s="126"/>
      <c r="NGY21" s="126"/>
      <c r="NGZ21" s="126"/>
      <c r="NHA21" s="126"/>
      <c r="NHB21" s="126"/>
      <c r="NHC21" s="126"/>
      <c r="NHD21" s="126"/>
      <c r="NHE21" s="126"/>
      <c r="NHF21" s="126"/>
      <c r="NHG21" s="126"/>
      <c r="NHH21" s="126"/>
      <c r="NHI21" s="126"/>
      <c r="NHJ21" s="126"/>
      <c r="NHK21" s="126"/>
      <c r="NHL21" s="126"/>
      <c r="NHM21" s="126"/>
      <c r="NHN21" s="126"/>
      <c r="NHO21" s="126"/>
      <c r="NHP21" s="126"/>
      <c r="NHQ21" s="126"/>
      <c r="NHR21" s="126"/>
      <c r="NHS21" s="126"/>
      <c r="NHT21" s="126"/>
      <c r="NHU21" s="126"/>
      <c r="NHV21" s="126"/>
      <c r="NHW21" s="126"/>
      <c r="NHX21" s="126"/>
      <c r="NHY21" s="126"/>
      <c r="NHZ21" s="126"/>
      <c r="NIA21" s="126"/>
      <c r="NIB21" s="126"/>
      <c r="NIC21" s="126"/>
      <c r="NID21" s="126"/>
      <c r="NIE21" s="126"/>
      <c r="NIF21" s="126"/>
      <c r="NIG21" s="126"/>
      <c r="NIH21" s="126"/>
      <c r="NII21" s="126"/>
      <c r="NIJ21" s="126"/>
      <c r="NIK21" s="126"/>
      <c r="NIL21" s="126"/>
      <c r="NIM21" s="126"/>
      <c r="NIN21" s="126"/>
      <c r="NIO21" s="126"/>
      <c r="NIP21" s="126"/>
      <c r="NIQ21" s="126"/>
      <c r="NIR21" s="126"/>
      <c r="NIS21" s="126"/>
      <c r="NIT21" s="126"/>
      <c r="NIU21" s="126"/>
      <c r="NIV21" s="126"/>
      <c r="NIW21" s="126"/>
      <c r="NIX21" s="126"/>
      <c r="NIY21" s="126"/>
      <c r="NIZ21" s="126"/>
      <c r="NJA21" s="126"/>
      <c r="NJB21" s="126"/>
      <c r="NJC21" s="126"/>
      <c r="NJD21" s="126"/>
      <c r="NJE21" s="126"/>
      <c r="NJF21" s="126"/>
      <c r="NJG21" s="126"/>
      <c r="NJH21" s="126"/>
      <c r="NJI21" s="126"/>
      <c r="NJJ21" s="126"/>
      <c r="NJK21" s="126"/>
      <c r="NJL21" s="126"/>
      <c r="NJM21" s="126"/>
      <c r="NJN21" s="126"/>
      <c r="NJO21" s="126"/>
      <c r="NJP21" s="126"/>
      <c r="NJQ21" s="126"/>
      <c r="NJR21" s="126"/>
      <c r="NJS21" s="126"/>
      <c r="NJT21" s="126"/>
      <c r="NJU21" s="126"/>
      <c r="NJV21" s="126"/>
      <c r="NJW21" s="126"/>
      <c r="NJX21" s="126"/>
      <c r="NJY21" s="126"/>
      <c r="NJZ21" s="126"/>
      <c r="NKA21" s="126"/>
      <c r="NKB21" s="126"/>
      <c r="NKC21" s="126"/>
      <c r="NKD21" s="126"/>
      <c r="NKE21" s="126"/>
      <c r="NKF21" s="126"/>
      <c r="NKG21" s="126"/>
      <c r="NKH21" s="126"/>
      <c r="NKI21" s="126"/>
      <c r="NKJ21" s="126"/>
      <c r="NKK21" s="126"/>
      <c r="NKL21" s="126"/>
      <c r="NKM21" s="126"/>
      <c r="NKN21" s="126"/>
      <c r="NKO21" s="126"/>
      <c r="NKP21" s="126"/>
      <c r="NKQ21" s="126"/>
      <c r="NKR21" s="126"/>
      <c r="NKS21" s="126"/>
      <c r="NKT21" s="126"/>
      <c r="NKU21" s="126"/>
      <c r="NKV21" s="126"/>
      <c r="NKW21" s="126"/>
      <c r="NKX21" s="126"/>
      <c r="NKY21" s="126"/>
      <c r="NKZ21" s="126"/>
      <c r="NLA21" s="126"/>
      <c r="NLB21" s="126"/>
      <c r="NLC21" s="126"/>
      <c r="NLD21" s="126"/>
      <c r="NLE21" s="126"/>
      <c r="NLF21" s="126"/>
      <c r="NLG21" s="126"/>
      <c r="NLH21" s="126"/>
      <c r="NLI21" s="126"/>
      <c r="NLJ21" s="126"/>
      <c r="NLK21" s="126"/>
      <c r="NLL21" s="126"/>
      <c r="NLM21" s="126"/>
      <c r="NLN21" s="126"/>
      <c r="NLO21" s="126"/>
      <c r="NLP21" s="126"/>
      <c r="NLQ21" s="126"/>
      <c r="NLR21" s="126"/>
      <c r="NLS21" s="126"/>
      <c r="NLT21" s="126"/>
      <c r="NLU21" s="126"/>
      <c r="NLV21" s="126"/>
      <c r="NLW21" s="126"/>
      <c r="NLX21" s="126"/>
      <c r="NLY21" s="126"/>
      <c r="NLZ21" s="126"/>
      <c r="NMA21" s="126"/>
      <c r="NMB21" s="126"/>
      <c r="NMC21" s="126"/>
      <c r="NMD21" s="126"/>
      <c r="NME21" s="126"/>
      <c r="NMF21" s="126"/>
      <c r="NMG21" s="126"/>
      <c r="NMH21" s="126"/>
      <c r="NMI21" s="126"/>
      <c r="NMJ21" s="126"/>
      <c r="NMK21" s="126"/>
      <c r="NML21" s="126"/>
      <c r="NMM21" s="126"/>
      <c r="NMN21" s="126"/>
      <c r="NMO21" s="126"/>
      <c r="NMP21" s="126"/>
      <c r="NMQ21" s="126"/>
      <c r="NMR21" s="126"/>
      <c r="NMS21" s="126"/>
      <c r="NMT21" s="126"/>
      <c r="NMU21" s="126"/>
      <c r="NMV21" s="126"/>
      <c r="NMW21" s="126"/>
      <c r="NMX21" s="126"/>
      <c r="NMY21" s="126"/>
      <c r="NMZ21" s="126"/>
      <c r="NNA21" s="126"/>
      <c r="NNB21" s="126"/>
      <c r="NNC21" s="126"/>
      <c r="NND21" s="126"/>
      <c r="NNE21" s="126"/>
      <c r="NNF21" s="126"/>
      <c r="NNG21" s="126"/>
      <c r="NNH21" s="126"/>
      <c r="NNI21" s="126"/>
      <c r="NNJ21" s="126"/>
      <c r="NNK21" s="126"/>
      <c r="NNL21" s="126"/>
      <c r="NNM21" s="126"/>
      <c r="NNN21" s="126"/>
      <c r="NNO21" s="126"/>
      <c r="NNP21" s="126"/>
      <c r="NNQ21" s="126"/>
      <c r="NNR21" s="126"/>
      <c r="NNS21" s="126"/>
      <c r="NNT21" s="126"/>
      <c r="NNU21" s="126"/>
      <c r="NNV21" s="126"/>
      <c r="NNW21" s="126"/>
      <c r="NNX21" s="126"/>
      <c r="NNY21" s="126"/>
      <c r="NNZ21" s="126"/>
      <c r="NOA21" s="126"/>
      <c r="NOB21" s="126"/>
      <c r="NOC21" s="126"/>
      <c r="NOD21" s="126"/>
      <c r="NOE21" s="126"/>
      <c r="NOF21" s="126"/>
      <c r="NOG21" s="126"/>
      <c r="NOH21" s="126"/>
      <c r="NOI21" s="126"/>
      <c r="NOJ21" s="126"/>
      <c r="NOK21" s="126"/>
      <c r="NOL21" s="126"/>
      <c r="NOM21" s="126"/>
      <c r="NON21" s="126"/>
      <c r="NOO21" s="126"/>
      <c r="NOP21" s="126"/>
      <c r="NOQ21" s="126"/>
      <c r="NOR21" s="126"/>
      <c r="NOS21" s="126"/>
      <c r="NOT21" s="126"/>
      <c r="NOU21" s="126"/>
      <c r="NOV21" s="126"/>
      <c r="NOW21" s="126"/>
      <c r="NOX21" s="126"/>
      <c r="NOY21" s="126"/>
      <c r="NOZ21" s="126"/>
      <c r="NPA21" s="126"/>
      <c r="NPB21" s="126"/>
      <c r="NPC21" s="126"/>
      <c r="NPD21" s="126"/>
      <c r="NPE21" s="126"/>
      <c r="NPF21" s="126"/>
      <c r="NPG21" s="126"/>
      <c r="NPH21" s="126"/>
      <c r="NPI21" s="126"/>
      <c r="NPJ21" s="126"/>
      <c r="NPK21" s="126"/>
      <c r="NPL21" s="126"/>
      <c r="NPM21" s="126"/>
      <c r="NPN21" s="126"/>
      <c r="NPO21" s="126"/>
      <c r="NPP21" s="126"/>
      <c r="NPQ21" s="126"/>
      <c r="NPR21" s="126"/>
      <c r="NPS21" s="126"/>
      <c r="NPT21" s="126"/>
      <c r="NPU21" s="126"/>
      <c r="NPV21" s="126"/>
      <c r="NPW21" s="126"/>
      <c r="NPX21" s="126"/>
      <c r="NPY21" s="126"/>
      <c r="NPZ21" s="126"/>
      <c r="NQA21" s="126"/>
      <c r="NQB21" s="126"/>
      <c r="NQC21" s="126"/>
      <c r="NQD21" s="126"/>
      <c r="NQE21" s="126"/>
      <c r="NQF21" s="126"/>
      <c r="NQG21" s="126"/>
      <c r="NQH21" s="126"/>
      <c r="NQI21" s="126"/>
      <c r="NQJ21" s="126"/>
      <c r="NQK21" s="126"/>
      <c r="NQL21" s="126"/>
      <c r="NQM21" s="126"/>
      <c r="NQN21" s="126"/>
      <c r="NQO21" s="126"/>
      <c r="NQP21" s="126"/>
      <c r="NQQ21" s="126"/>
      <c r="NQR21" s="126"/>
      <c r="NQS21" s="126"/>
      <c r="NQT21" s="126"/>
      <c r="NQU21" s="126"/>
      <c r="NQV21" s="126"/>
      <c r="NQW21" s="126"/>
      <c r="NQX21" s="126"/>
      <c r="NQY21" s="126"/>
      <c r="NQZ21" s="126"/>
      <c r="NRA21" s="126"/>
      <c r="NRB21" s="126"/>
      <c r="NRC21" s="126"/>
      <c r="NRD21" s="126"/>
      <c r="NRE21" s="126"/>
      <c r="NRF21" s="126"/>
      <c r="NRG21" s="126"/>
      <c r="NRH21" s="126"/>
      <c r="NRI21" s="126"/>
      <c r="NRJ21" s="126"/>
      <c r="NRK21" s="126"/>
      <c r="NRL21" s="126"/>
      <c r="NRM21" s="126"/>
      <c r="NRN21" s="126"/>
      <c r="NRO21" s="126"/>
      <c r="NRP21" s="126"/>
      <c r="NRQ21" s="126"/>
      <c r="NRR21" s="126"/>
      <c r="NRS21" s="126"/>
      <c r="NRT21" s="126"/>
      <c r="NRU21" s="126"/>
      <c r="NRV21" s="126"/>
      <c r="NRW21" s="126"/>
      <c r="NRX21" s="126"/>
      <c r="NRY21" s="126"/>
      <c r="NRZ21" s="126"/>
      <c r="NSA21" s="126"/>
      <c r="NSB21" s="126"/>
      <c r="NSC21" s="126"/>
      <c r="NSD21" s="126"/>
      <c r="NSE21" s="126"/>
      <c r="NSF21" s="126"/>
      <c r="NSG21" s="126"/>
      <c r="NSH21" s="126"/>
      <c r="NSI21" s="126"/>
      <c r="NSJ21" s="126"/>
      <c r="NSK21" s="126"/>
      <c r="NSL21" s="126"/>
      <c r="NSM21" s="126"/>
      <c r="NSN21" s="126"/>
      <c r="NSO21" s="126"/>
      <c r="NSP21" s="126"/>
      <c r="NSQ21" s="126"/>
      <c r="NSR21" s="126"/>
      <c r="NSS21" s="126"/>
      <c r="NST21" s="126"/>
      <c r="NSU21" s="126"/>
      <c r="NSV21" s="126"/>
      <c r="NSW21" s="126"/>
      <c r="NSX21" s="126"/>
      <c r="NSY21" s="126"/>
      <c r="NSZ21" s="126"/>
      <c r="NTA21" s="126"/>
      <c r="NTB21" s="126"/>
      <c r="NTC21" s="126"/>
      <c r="NTD21" s="126"/>
      <c r="NTE21" s="126"/>
      <c r="NTF21" s="126"/>
      <c r="NTG21" s="126"/>
      <c r="NTH21" s="126"/>
      <c r="NTI21" s="126"/>
      <c r="NTJ21" s="126"/>
      <c r="NTK21" s="126"/>
      <c r="NTL21" s="126"/>
      <c r="NTM21" s="126"/>
      <c r="NTN21" s="126"/>
      <c r="NTO21" s="126"/>
      <c r="NTP21" s="126"/>
      <c r="NTQ21" s="126"/>
      <c r="NTR21" s="126"/>
      <c r="NTS21" s="126"/>
      <c r="NTT21" s="126"/>
      <c r="NTU21" s="126"/>
      <c r="NTV21" s="126"/>
      <c r="NTW21" s="126"/>
      <c r="NTX21" s="126"/>
      <c r="NTY21" s="126"/>
      <c r="NTZ21" s="126"/>
      <c r="NUA21" s="126"/>
      <c r="NUB21" s="126"/>
      <c r="NUC21" s="126"/>
      <c r="NUD21" s="126"/>
      <c r="NUE21" s="126"/>
      <c r="NUF21" s="126"/>
      <c r="NUG21" s="126"/>
      <c r="NUH21" s="126"/>
      <c r="NUI21" s="126"/>
      <c r="NUJ21" s="126"/>
      <c r="NUK21" s="126"/>
      <c r="NUL21" s="126"/>
      <c r="NUM21" s="126"/>
      <c r="NUN21" s="126"/>
      <c r="NUO21" s="126"/>
      <c r="NUP21" s="126"/>
      <c r="NUQ21" s="126"/>
      <c r="NUR21" s="126"/>
      <c r="NUS21" s="126"/>
      <c r="NUT21" s="126"/>
      <c r="NUU21" s="126"/>
      <c r="NUV21" s="126"/>
      <c r="NUW21" s="126"/>
      <c r="NUX21" s="126"/>
      <c r="NUY21" s="126"/>
      <c r="NUZ21" s="126"/>
      <c r="NVA21" s="126"/>
      <c r="NVB21" s="126"/>
      <c r="NVC21" s="126"/>
      <c r="NVD21" s="126"/>
      <c r="NVE21" s="126"/>
      <c r="NVF21" s="126"/>
      <c r="NVG21" s="126"/>
      <c r="NVH21" s="126"/>
      <c r="NVI21" s="126"/>
      <c r="NVJ21" s="126"/>
      <c r="NVK21" s="126"/>
      <c r="NVL21" s="126"/>
      <c r="NVM21" s="126"/>
      <c r="NVN21" s="126"/>
      <c r="NVO21" s="126"/>
      <c r="NVP21" s="126"/>
      <c r="NVQ21" s="126"/>
      <c r="NVR21" s="126"/>
      <c r="NVS21" s="126"/>
      <c r="NVT21" s="126"/>
      <c r="NVU21" s="126"/>
      <c r="NVV21" s="126"/>
      <c r="NVW21" s="126"/>
      <c r="NVX21" s="126"/>
      <c r="NVY21" s="126"/>
      <c r="NVZ21" s="126"/>
      <c r="NWA21" s="126"/>
      <c r="NWB21" s="126"/>
      <c r="NWC21" s="126"/>
      <c r="NWD21" s="126"/>
      <c r="NWE21" s="126"/>
      <c r="NWF21" s="126"/>
      <c r="NWG21" s="126"/>
      <c r="NWH21" s="126"/>
      <c r="NWI21" s="126"/>
      <c r="NWJ21" s="126"/>
      <c r="NWK21" s="126"/>
      <c r="NWL21" s="126"/>
      <c r="NWM21" s="126"/>
      <c r="NWN21" s="126"/>
      <c r="NWO21" s="126"/>
      <c r="NWP21" s="126"/>
      <c r="NWQ21" s="126"/>
      <c r="NWR21" s="126"/>
      <c r="NWS21" s="126"/>
      <c r="NWT21" s="126"/>
      <c r="NWU21" s="126"/>
      <c r="NWV21" s="126"/>
      <c r="NWW21" s="126"/>
      <c r="NWX21" s="126"/>
      <c r="NWY21" s="126"/>
      <c r="NWZ21" s="126"/>
      <c r="NXA21" s="126"/>
      <c r="NXB21" s="126"/>
      <c r="NXC21" s="126"/>
      <c r="NXD21" s="126"/>
      <c r="NXE21" s="126"/>
      <c r="NXF21" s="126"/>
      <c r="NXG21" s="126"/>
      <c r="NXH21" s="126"/>
      <c r="NXI21" s="126"/>
      <c r="NXJ21" s="126"/>
      <c r="NXK21" s="126"/>
      <c r="NXL21" s="126"/>
      <c r="NXM21" s="126"/>
      <c r="NXN21" s="126"/>
      <c r="NXO21" s="126"/>
      <c r="NXP21" s="126"/>
      <c r="NXQ21" s="126"/>
      <c r="NXR21" s="126"/>
      <c r="NXS21" s="126"/>
      <c r="NXT21" s="126"/>
      <c r="NXU21" s="126"/>
      <c r="NXV21" s="126"/>
      <c r="NXW21" s="126"/>
      <c r="NXX21" s="126"/>
      <c r="NXY21" s="126"/>
      <c r="NXZ21" s="126"/>
      <c r="NYA21" s="126"/>
      <c r="NYB21" s="126"/>
      <c r="NYC21" s="126"/>
      <c r="NYD21" s="126"/>
      <c r="NYE21" s="126"/>
      <c r="NYF21" s="126"/>
      <c r="NYG21" s="126"/>
      <c r="NYH21" s="126"/>
      <c r="NYI21" s="126"/>
      <c r="NYJ21" s="126"/>
      <c r="NYK21" s="126"/>
      <c r="NYL21" s="126"/>
      <c r="NYM21" s="126"/>
      <c r="NYN21" s="126"/>
      <c r="NYO21" s="126"/>
      <c r="NYP21" s="126"/>
      <c r="NYQ21" s="126"/>
      <c r="NYR21" s="126"/>
      <c r="NYS21" s="126"/>
      <c r="NYT21" s="126"/>
      <c r="NYU21" s="126"/>
      <c r="NYV21" s="126"/>
      <c r="NYW21" s="126"/>
      <c r="NYX21" s="126"/>
      <c r="NYY21" s="126"/>
      <c r="NYZ21" s="126"/>
      <c r="NZA21" s="126"/>
      <c r="NZB21" s="126"/>
      <c r="NZC21" s="126"/>
      <c r="NZD21" s="126"/>
      <c r="NZE21" s="126"/>
      <c r="NZF21" s="126"/>
      <c r="NZG21" s="126"/>
      <c r="NZH21" s="126"/>
      <c r="NZI21" s="126"/>
      <c r="NZJ21" s="126"/>
      <c r="NZK21" s="126"/>
      <c r="NZL21" s="126"/>
      <c r="NZM21" s="126"/>
      <c r="NZN21" s="126"/>
      <c r="NZO21" s="126"/>
      <c r="NZP21" s="126"/>
      <c r="NZQ21" s="126"/>
      <c r="NZR21" s="126"/>
      <c r="NZS21" s="126"/>
      <c r="NZT21" s="126"/>
      <c r="NZU21" s="126"/>
      <c r="NZV21" s="126"/>
      <c r="NZW21" s="126"/>
      <c r="NZX21" s="126"/>
      <c r="NZY21" s="126"/>
      <c r="NZZ21" s="126"/>
      <c r="OAA21" s="126"/>
      <c r="OAB21" s="126"/>
      <c r="OAC21" s="126"/>
      <c r="OAD21" s="126"/>
      <c r="OAE21" s="126"/>
      <c r="OAF21" s="126"/>
      <c r="OAG21" s="126"/>
      <c r="OAH21" s="126"/>
      <c r="OAI21" s="126"/>
      <c r="OAJ21" s="126"/>
      <c r="OAK21" s="126"/>
      <c r="OAL21" s="126"/>
      <c r="OAM21" s="126"/>
      <c r="OAN21" s="126"/>
      <c r="OAO21" s="126"/>
      <c r="OAP21" s="126"/>
      <c r="OAQ21" s="126"/>
      <c r="OAR21" s="126"/>
      <c r="OAS21" s="126"/>
      <c r="OAT21" s="126"/>
      <c r="OAU21" s="126"/>
      <c r="OAV21" s="126"/>
      <c r="OAW21" s="126"/>
      <c r="OAX21" s="126"/>
      <c r="OAY21" s="126"/>
      <c r="OAZ21" s="126"/>
      <c r="OBA21" s="126"/>
      <c r="OBB21" s="126"/>
      <c r="OBC21" s="126"/>
      <c r="OBD21" s="126"/>
      <c r="OBE21" s="126"/>
      <c r="OBF21" s="126"/>
      <c r="OBG21" s="126"/>
      <c r="OBH21" s="126"/>
      <c r="OBI21" s="126"/>
      <c r="OBJ21" s="126"/>
      <c r="OBK21" s="126"/>
      <c r="OBL21" s="126"/>
      <c r="OBM21" s="126"/>
      <c r="OBN21" s="126"/>
      <c r="OBO21" s="126"/>
      <c r="OBP21" s="126"/>
      <c r="OBQ21" s="126"/>
      <c r="OBR21" s="126"/>
      <c r="OBS21" s="126"/>
      <c r="OBT21" s="126"/>
      <c r="OBU21" s="126"/>
      <c r="OBV21" s="126"/>
      <c r="OBW21" s="126"/>
      <c r="OBX21" s="126"/>
      <c r="OBY21" s="126"/>
      <c r="OBZ21" s="126"/>
      <c r="OCA21" s="126"/>
      <c r="OCB21" s="126"/>
      <c r="OCC21" s="126"/>
      <c r="OCD21" s="126"/>
      <c r="OCE21" s="126"/>
      <c r="OCF21" s="126"/>
      <c r="OCG21" s="126"/>
      <c r="OCH21" s="126"/>
      <c r="OCI21" s="126"/>
      <c r="OCJ21" s="126"/>
      <c r="OCK21" s="126"/>
      <c r="OCL21" s="126"/>
      <c r="OCM21" s="126"/>
      <c r="OCN21" s="126"/>
      <c r="OCO21" s="126"/>
      <c r="OCP21" s="126"/>
      <c r="OCQ21" s="126"/>
      <c r="OCR21" s="126"/>
      <c r="OCS21" s="126"/>
      <c r="OCT21" s="126"/>
      <c r="OCU21" s="126"/>
      <c r="OCV21" s="126"/>
      <c r="OCW21" s="126"/>
      <c r="OCX21" s="126"/>
      <c r="OCY21" s="126"/>
      <c r="OCZ21" s="126"/>
      <c r="ODA21" s="126"/>
      <c r="ODB21" s="126"/>
      <c r="ODC21" s="126"/>
      <c r="ODD21" s="126"/>
      <c r="ODE21" s="126"/>
      <c r="ODF21" s="126"/>
      <c r="ODG21" s="126"/>
      <c r="ODH21" s="126"/>
      <c r="ODI21" s="126"/>
      <c r="ODJ21" s="126"/>
      <c r="ODK21" s="126"/>
      <c r="ODL21" s="126"/>
      <c r="ODM21" s="126"/>
      <c r="ODN21" s="126"/>
      <c r="ODO21" s="126"/>
      <c r="ODP21" s="126"/>
      <c r="ODQ21" s="126"/>
      <c r="ODR21" s="126"/>
      <c r="ODS21" s="126"/>
      <c r="ODT21" s="126"/>
      <c r="ODU21" s="126"/>
      <c r="ODV21" s="126"/>
      <c r="ODW21" s="126"/>
      <c r="ODX21" s="126"/>
      <c r="ODY21" s="126"/>
      <c r="ODZ21" s="126"/>
      <c r="OEA21" s="126"/>
      <c r="OEB21" s="126"/>
      <c r="OEC21" s="126"/>
      <c r="OED21" s="126"/>
      <c r="OEE21" s="126"/>
      <c r="OEF21" s="126"/>
      <c r="OEG21" s="126"/>
      <c r="OEH21" s="126"/>
      <c r="OEI21" s="126"/>
      <c r="OEJ21" s="126"/>
      <c r="OEK21" s="126"/>
      <c r="OEL21" s="126"/>
      <c r="OEM21" s="126"/>
      <c r="OEN21" s="126"/>
      <c r="OEO21" s="126"/>
      <c r="OEP21" s="126"/>
      <c r="OEQ21" s="126"/>
      <c r="OER21" s="126"/>
      <c r="OES21" s="126"/>
      <c r="OET21" s="126"/>
      <c r="OEU21" s="126"/>
      <c r="OEV21" s="126"/>
      <c r="OEW21" s="126"/>
      <c r="OEX21" s="126"/>
      <c r="OEY21" s="126"/>
      <c r="OEZ21" s="126"/>
      <c r="OFA21" s="126"/>
      <c r="OFB21" s="126"/>
      <c r="OFC21" s="126"/>
      <c r="OFD21" s="126"/>
      <c r="OFE21" s="126"/>
      <c r="OFF21" s="126"/>
      <c r="OFG21" s="126"/>
      <c r="OFH21" s="126"/>
      <c r="OFI21" s="126"/>
      <c r="OFJ21" s="126"/>
      <c r="OFK21" s="126"/>
      <c r="OFL21" s="126"/>
      <c r="OFM21" s="126"/>
      <c r="OFN21" s="126"/>
      <c r="OFO21" s="126"/>
      <c r="OFP21" s="126"/>
      <c r="OFQ21" s="126"/>
      <c r="OFR21" s="126"/>
      <c r="OFS21" s="126"/>
      <c r="OFT21" s="126"/>
      <c r="OFU21" s="126"/>
      <c r="OFV21" s="126"/>
      <c r="OFW21" s="126"/>
      <c r="OFX21" s="126"/>
      <c r="OFY21" s="126"/>
      <c r="OFZ21" s="126"/>
      <c r="OGA21" s="126"/>
      <c r="OGB21" s="126"/>
      <c r="OGC21" s="126"/>
      <c r="OGD21" s="126"/>
      <c r="OGE21" s="126"/>
      <c r="OGF21" s="126"/>
      <c r="OGG21" s="126"/>
      <c r="OGH21" s="126"/>
      <c r="OGI21" s="126"/>
      <c r="OGJ21" s="126"/>
      <c r="OGK21" s="126"/>
      <c r="OGL21" s="126"/>
      <c r="OGM21" s="126"/>
      <c r="OGN21" s="126"/>
      <c r="OGO21" s="126"/>
      <c r="OGP21" s="126"/>
      <c r="OGQ21" s="126"/>
      <c r="OGR21" s="126"/>
      <c r="OGS21" s="126"/>
      <c r="OGT21" s="126"/>
      <c r="OGU21" s="126"/>
      <c r="OGV21" s="126"/>
      <c r="OGW21" s="126"/>
      <c r="OGX21" s="126"/>
      <c r="OGY21" s="126"/>
      <c r="OGZ21" s="126"/>
      <c r="OHA21" s="126"/>
      <c r="OHB21" s="126"/>
      <c r="OHC21" s="126"/>
      <c r="OHD21" s="126"/>
      <c r="OHE21" s="126"/>
      <c r="OHF21" s="126"/>
      <c r="OHG21" s="126"/>
      <c r="OHH21" s="126"/>
      <c r="OHI21" s="126"/>
      <c r="OHJ21" s="126"/>
      <c r="OHK21" s="126"/>
      <c r="OHL21" s="126"/>
      <c r="OHM21" s="126"/>
      <c r="OHN21" s="126"/>
      <c r="OHO21" s="126"/>
      <c r="OHP21" s="126"/>
      <c r="OHQ21" s="126"/>
      <c r="OHR21" s="126"/>
      <c r="OHS21" s="126"/>
      <c r="OHT21" s="126"/>
      <c r="OHU21" s="126"/>
      <c r="OHV21" s="126"/>
      <c r="OHW21" s="126"/>
      <c r="OHX21" s="126"/>
      <c r="OHY21" s="126"/>
      <c r="OHZ21" s="126"/>
      <c r="OIA21" s="126"/>
      <c r="OIB21" s="126"/>
      <c r="OIC21" s="126"/>
      <c r="OID21" s="126"/>
      <c r="OIE21" s="126"/>
      <c r="OIF21" s="126"/>
      <c r="OIG21" s="126"/>
      <c r="OIH21" s="126"/>
      <c r="OII21" s="126"/>
      <c r="OIJ21" s="126"/>
      <c r="OIK21" s="126"/>
      <c r="OIL21" s="126"/>
      <c r="OIM21" s="126"/>
      <c r="OIN21" s="126"/>
      <c r="OIO21" s="126"/>
      <c r="OIP21" s="126"/>
      <c r="OIQ21" s="126"/>
      <c r="OIR21" s="126"/>
      <c r="OIS21" s="126"/>
      <c r="OIT21" s="126"/>
      <c r="OIU21" s="126"/>
      <c r="OIV21" s="126"/>
      <c r="OIW21" s="126"/>
      <c r="OIX21" s="126"/>
      <c r="OIY21" s="126"/>
      <c r="OIZ21" s="126"/>
      <c r="OJA21" s="126"/>
      <c r="OJB21" s="126"/>
      <c r="OJC21" s="126"/>
      <c r="OJD21" s="126"/>
      <c r="OJE21" s="126"/>
      <c r="OJF21" s="126"/>
      <c r="OJG21" s="126"/>
      <c r="OJH21" s="126"/>
      <c r="OJI21" s="126"/>
      <c r="OJJ21" s="126"/>
      <c r="OJK21" s="126"/>
      <c r="OJL21" s="126"/>
      <c r="OJM21" s="126"/>
      <c r="OJN21" s="126"/>
      <c r="OJO21" s="126"/>
      <c r="OJP21" s="126"/>
      <c r="OJQ21" s="126"/>
      <c r="OJR21" s="126"/>
      <c r="OJS21" s="126"/>
      <c r="OJT21" s="126"/>
      <c r="OJU21" s="126"/>
      <c r="OJV21" s="126"/>
      <c r="OJW21" s="126"/>
      <c r="OJX21" s="126"/>
      <c r="OJY21" s="126"/>
      <c r="OJZ21" s="126"/>
      <c r="OKA21" s="126"/>
      <c r="OKB21" s="126"/>
      <c r="OKC21" s="126"/>
      <c r="OKD21" s="126"/>
      <c r="OKE21" s="126"/>
      <c r="OKF21" s="126"/>
      <c r="OKG21" s="126"/>
      <c r="OKH21" s="126"/>
      <c r="OKI21" s="126"/>
      <c r="OKJ21" s="126"/>
      <c r="OKK21" s="126"/>
      <c r="OKL21" s="126"/>
      <c r="OKM21" s="126"/>
      <c r="OKN21" s="126"/>
      <c r="OKO21" s="126"/>
      <c r="OKP21" s="126"/>
      <c r="OKQ21" s="126"/>
      <c r="OKR21" s="126"/>
      <c r="OKS21" s="126"/>
      <c r="OKT21" s="126"/>
      <c r="OKU21" s="126"/>
      <c r="OKV21" s="126"/>
      <c r="OKW21" s="126"/>
      <c r="OKX21" s="126"/>
      <c r="OKY21" s="126"/>
      <c r="OKZ21" s="126"/>
      <c r="OLA21" s="126"/>
      <c r="OLB21" s="126"/>
      <c r="OLC21" s="126"/>
      <c r="OLD21" s="126"/>
      <c r="OLE21" s="126"/>
      <c r="OLF21" s="126"/>
      <c r="OLG21" s="126"/>
      <c r="OLH21" s="126"/>
      <c r="OLI21" s="126"/>
      <c r="OLJ21" s="126"/>
      <c r="OLK21" s="126"/>
      <c r="OLL21" s="126"/>
      <c r="OLM21" s="126"/>
      <c r="OLN21" s="126"/>
      <c r="OLO21" s="126"/>
      <c r="OLP21" s="126"/>
      <c r="OLQ21" s="126"/>
      <c r="OLR21" s="126"/>
      <c r="OLS21" s="126"/>
      <c r="OLT21" s="126"/>
      <c r="OLU21" s="126"/>
      <c r="OLV21" s="126"/>
      <c r="OLW21" s="126"/>
      <c r="OLX21" s="126"/>
      <c r="OLY21" s="126"/>
      <c r="OLZ21" s="126"/>
      <c r="OMA21" s="126"/>
      <c r="OMB21" s="126"/>
      <c r="OMC21" s="126"/>
      <c r="OMD21" s="126"/>
      <c r="OME21" s="126"/>
      <c r="OMF21" s="126"/>
      <c r="OMG21" s="126"/>
      <c r="OMH21" s="126"/>
      <c r="OMI21" s="126"/>
      <c r="OMJ21" s="126"/>
      <c r="OMK21" s="126"/>
      <c r="OML21" s="126"/>
      <c r="OMM21" s="126"/>
      <c r="OMN21" s="126"/>
      <c r="OMO21" s="126"/>
      <c r="OMP21" s="126"/>
      <c r="OMQ21" s="126"/>
      <c r="OMR21" s="126"/>
      <c r="OMS21" s="126"/>
      <c r="OMT21" s="126"/>
      <c r="OMU21" s="126"/>
      <c r="OMV21" s="126"/>
      <c r="OMW21" s="126"/>
      <c r="OMX21" s="126"/>
      <c r="OMY21" s="126"/>
      <c r="OMZ21" s="126"/>
      <c r="ONA21" s="126"/>
      <c r="ONB21" s="126"/>
      <c r="ONC21" s="126"/>
      <c r="OND21" s="126"/>
      <c r="ONE21" s="126"/>
      <c r="ONF21" s="126"/>
      <c r="ONG21" s="126"/>
      <c r="ONH21" s="126"/>
      <c r="ONI21" s="126"/>
      <c r="ONJ21" s="126"/>
      <c r="ONK21" s="126"/>
      <c r="ONL21" s="126"/>
      <c r="ONM21" s="126"/>
      <c r="ONN21" s="126"/>
      <c r="ONO21" s="126"/>
      <c r="ONP21" s="126"/>
      <c r="ONQ21" s="126"/>
      <c r="ONR21" s="126"/>
      <c r="ONS21" s="126"/>
      <c r="ONT21" s="126"/>
      <c r="ONU21" s="126"/>
      <c r="ONV21" s="126"/>
      <c r="ONW21" s="126"/>
      <c r="ONX21" s="126"/>
      <c r="ONY21" s="126"/>
      <c r="ONZ21" s="126"/>
      <c r="OOA21" s="126"/>
      <c r="OOB21" s="126"/>
      <c r="OOC21" s="126"/>
      <c r="OOD21" s="126"/>
      <c r="OOE21" s="126"/>
      <c r="OOF21" s="126"/>
      <c r="OOG21" s="126"/>
      <c r="OOH21" s="126"/>
      <c r="OOI21" s="126"/>
      <c r="OOJ21" s="126"/>
      <c r="OOK21" s="126"/>
      <c r="OOL21" s="126"/>
      <c r="OOM21" s="126"/>
      <c r="OON21" s="126"/>
      <c r="OOO21" s="126"/>
      <c r="OOP21" s="126"/>
      <c r="OOQ21" s="126"/>
      <c r="OOR21" s="126"/>
      <c r="OOS21" s="126"/>
      <c r="OOT21" s="126"/>
      <c r="OOU21" s="126"/>
      <c r="OOV21" s="126"/>
      <c r="OOW21" s="126"/>
      <c r="OOX21" s="126"/>
      <c r="OOY21" s="126"/>
      <c r="OOZ21" s="126"/>
      <c r="OPA21" s="126"/>
      <c r="OPB21" s="126"/>
      <c r="OPC21" s="126"/>
      <c r="OPD21" s="126"/>
      <c r="OPE21" s="126"/>
      <c r="OPF21" s="126"/>
      <c r="OPG21" s="126"/>
      <c r="OPH21" s="126"/>
      <c r="OPI21" s="126"/>
      <c r="OPJ21" s="126"/>
      <c r="OPK21" s="126"/>
      <c r="OPL21" s="126"/>
      <c r="OPM21" s="126"/>
      <c r="OPN21" s="126"/>
      <c r="OPO21" s="126"/>
      <c r="OPP21" s="126"/>
      <c r="OPQ21" s="126"/>
      <c r="OPR21" s="126"/>
      <c r="OPS21" s="126"/>
      <c r="OPT21" s="126"/>
      <c r="OPU21" s="126"/>
      <c r="OPV21" s="126"/>
      <c r="OPW21" s="126"/>
      <c r="OPX21" s="126"/>
      <c r="OPY21" s="126"/>
      <c r="OPZ21" s="126"/>
      <c r="OQA21" s="126"/>
      <c r="OQB21" s="126"/>
      <c r="OQC21" s="126"/>
      <c r="OQD21" s="126"/>
      <c r="OQE21" s="126"/>
      <c r="OQF21" s="126"/>
      <c r="OQG21" s="126"/>
      <c r="OQH21" s="126"/>
      <c r="OQI21" s="126"/>
      <c r="OQJ21" s="126"/>
      <c r="OQK21" s="126"/>
      <c r="OQL21" s="126"/>
      <c r="OQM21" s="126"/>
      <c r="OQN21" s="126"/>
      <c r="OQO21" s="126"/>
      <c r="OQP21" s="126"/>
      <c r="OQQ21" s="126"/>
      <c r="OQR21" s="126"/>
      <c r="OQS21" s="126"/>
      <c r="OQT21" s="126"/>
      <c r="OQU21" s="126"/>
      <c r="OQV21" s="126"/>
      <c r="OQW21" s="126"/>
      <c r="OQX21" s="126"/>
      <c r="OQY21" s="126"/>
      <c r="OQZ21" s="126"/>
      <c r="ORA21" s="126"/>
      <c r="ORB21" s="126"/>
      <c r="ORC21" s="126"/>
      <c r="ORD21" s="126"/>
      <c r="ORE21" s="126"/>
      <c r="ORF21" s="126"/>
      <c r="ORG21" s="126"/>
      <c r="ORH21" s="126"/>
      <c r="ORI21" s="126"/>
      <c r="ORJ21" s="126"/>
      <c r="ORK21" s="126"/>
      <c r="ORL21" s="126"/>
      <c r="ORM21" s="126"/>
      <c r="ORN21" s="126"/>
      <c r="ORO21" s="126"/>
      <c r="ORP21" s="126"/>
      <c r="ORQ21" s="126"/>
      <c r="ORR21" s="126"/>
      <c r="ORS21" s="126"/>
      <c r="ORT21" s="126"/>
      <c r="ORU21" s="126"/>
      <c r="ORV21" s="126"/>
      <c r="ORW21" s="126"/>
      <c r="ORX21" s="126"/>
      <c r="ORY21" s="126"/>
      <c r="ORZ21" s="126"/>
      <c r="OSA21" s="126"/>
      <c r="OSB21" s="126"/>
      <c r="OSC21" s="126"/>
      <c r="OSD21" s="126"/>
      <c r="OSE21" s="126"/>
      <c r="OSF21" s="126"/>
      <c r="OSG21" s="126"/>
      <c r="OSH21" s="126"/>
      <c r="OSI21" s="126"/>
      <c r="OSJ21" s="126"/>
      <c r="OSK21" s="126"/>
      <c r="OSL21" s="126"/>
      <c r="OSM21" s="126"/>
      <c r="OSN21" s="126"/>
      <c r="OSO21" s="126"/>
      <c r="OSP21" s="126"/>
      <c r="OSQ21" s="126"/>
      <c r="OSR21" s="126"/>
      <c r="OSS21" s="126"/>
      <c r="OST21" s="126"/>
      <c r="OSU21" s="126"/>
      <c r="OSV21" s="126"/>
      <c r="OSW21" s="126"/>
      <c r="OSX21" s="126"/>
      <c r="OSY21" s="126"/>
      <c r="OSZ21" s="126"/>
      <c r="OTA21" s="126"/>
      <c r="OTB21" s="126"/>
      <c r="OTC21" s="126"/>
      <c r="OTD21" s="126"/>
      <c r="OTE21" s="126"/>
      <c r="OTF21" s="126"/>
      <c r="OTG21" s="126"/>
      <c r="OTH21" s="126"/>
      <c r="OTI21" s="126"/>
      <c r="OTJ21" s="126"/>
      <c r="OTK21" s="126"/>
      <c r="OTL21" s="126"/>
      <c r="OTM21" s="126"/>
      <c r="OTN21" s="126"/>
      <c r="OTO21" s="126"/>
      <c r="OTP21" s="126"/>
      <c r="OTQ21" s="126"/>
      <c r="OTR21" s="126"/>
      <c r="OTS21" s="126"/>
      <c r="OTT21" s="126"/>
      <c r="OTU21" s="126"/>
      <c r="OTV21" s="126"/>
      <c r="OTW21" s="126"/>
      <c r="OTX21" s="126"/>
      <c r="OTY21" s="126"/>
      <c r="OTZ21" s="126"/>
      <c r="OUA21" s="126"/>
      <c r="OUB21" s="126"/>
      <c r="OUC21" s="126"/>
      <c r="OUD21" s="126"/>
      <c r="OUE21" s="126"/>
      <c r="OUF21" s="126"/>
      <c r="OUG21" s="126"/>
      <c r="OUH21" s="126"/>
      <c r="OUI21" s="126"/>
      <c r="OUJ21" s="126"/>
      <c r="OUK21" s="126"/>
      <c r="OUL21" s="126"/>
      <c r="OUM21" s="126"/>
      <c r="OUN21" s="126"/>
      <c r="OUO21" s="126"/>
      <c r="OUP21" s="126"/>
      <c r="OUQ21" s="126"/>
      <c r="OUR21" s="126"/>
      <c r="OUS21" s="126"/>
      <c r="OUT21" s="126"/>
      <c r="OUU21" s="126"/>
      <c r="OUV21" s="126"/>
      <c r="OUW21" s="126"/>
      <c r="OUX21" s="126"/>
      <c r="OUY21" s="126"/>
      <c r="OUZ21" s="126"/>
      <c r="OVA21" s="126"/>
      <c r="OVB21" s="126"/>
      <c r="OVC21" s="126"/>
      <c r="OVD21" s="126"/>
      <c r="OVE21" s="126"/>
      <c r="OVF21" s="126"/>
      <c r="OVG21" s="126"/>
      <c r="OVH21" s="126"/>
      <c r="OVI21" s="126"/>
      <c r="OVJ21" s="126"/>
      <c r="OVK21" s="126"/>
      <c r="OVL21" s="126"/>
      <c r="OVM21" s="126"/>
      <c r="OVN21" s="126"/>
      <c r="OVO21" s="126"/>
      <c r="OVP21" s="126"/>
      <c r="OVQ21" s="126"/>
      <c r="OVR21" s="126"/>
      <c r="OVS21" s="126"/>
      <c r="OVT21" s="126"/>
      <c r="OVU21" s="126"/>
      <c r="OVV21" s="126"/>
      <c r="OVW21" s="126"/>
      <c r="OVX21" s="126"/>
      <c r="OVY21" s="126"/>
      <c r="OVZ21" s="126"/>
      <c r="OWA21" s="126"/>
      <c r="OWB21" s="126"/>
      <c r="OWC21" s="126"/>
      <c r="OWD21" s="126"/>
      <c r="OWE21" s="126"/>
      <c r="OWF21" s="126"/>
      <c r="OWG21" s="126"/>
      <c r="OWH21" s="126"/>
      <c r="OWI21" s="126"/>
      <c r="OWJ21" s="126"/>
      <c r="OWK21" s="126"/>
      <c r="OWL21" s="126"/>
      <c r="OWM21" s="126"/>
      <c r="OWN21" s="126"/>
      <c r="OWO21" s="126"/>
      <c r="OWP21" s="126"/>
      <c r="OWQ21" s="126"/>
      <c r="OWR21" s="126"/>
      <c r="OWS21" s="126"/>
      <c r="OWT21" s="126"/>
      <c r="OWU21" s="126"/>
      <c r="OWV21" s="126"/>
      <c r="OWW21" s="126"/>
      <c r="OWX21" s="126"/>
      <c r="OWY21" s="126"/>
      <c r="OWZ21" s="126"/>
      <c r="OXA21" s="126"/>
      <c r="OXB21" s="126"/>
      <c r="OXC21" s="126"/>
      <c r="OXD21" s="126"/>
      <c r="OXE21" s="126"/>
      <c r="OXF21" s="126"/>
      <c r="OXG21" s="126"/>
      <c r="OXH21" s="126"/>
      <c r="OXI21" s="126"/>
      <c r="OXJ21" s="126"/>
      <c r="OXK21" s="126"/>
      <c r="OXL21" s="126"/>
      <c r="OXM21" s="126"/>
      <c r="OXN21" s="126"/>
      <c r="OXO21" s="126"/>
      <c r="OXP21" s="126"/>
      <c r="OXQ21" s="126"/>
      <c r="OXR21" s="126"/>
      <c r="OXS21" s="126"/>
      <c r="OXT21" s="126"/>
      <c r="OXU21" s="126"/>
      <c r="OXV21" s="126"/>
      <c r="OXW21" s="126"/>
      <c r="OXX21" s="126"/>
      <c r="OXY21" s="126"/>
      <c r="OXZ21" s="126"/>
      <c r="OYA21" s="126"/>
      <c r="OYB21" s="126"/>
      <c r="OYC21" s="126"/>
      <c r="OYD21" s="126"/>
      <c r="OYE21" s="126"/>
      <c r="OYF21" s="126"/>
      <c r="OYG21" s="126"/>
      <c r="OYH21" s="126"/>
      <c r="OYI21" s="126"/>
      <c r="OYJ21" s="126"/>
      <c r="OYK21" s="126"/>
      <c r="OYL21" s="126"/>
      <c r="OYM21" s="126"/>
      <c r="OYN21" s="126"/>
      <c r="OYO21" s="126"/>
      <c r="OYP21" s="126"/>
      <c r="OYQ21" s="126"/>
      <c r="OYR21" s="126"/>
      <c r="OYS21" s="126"/>
      <c r="OYT21" s="126"/>
      <c r="OYU21" s="126"/>
      <c r="OYV21" s="126"/>
      <c r="OYW21" s="126"/>
      <c r="OYX21" s="126"/>
      <c r="OYY21" s="126"/>
      <c r="OYZ21" s="126"/>
      <c r="OZA21" s="126"/>
      <c r="OZB21" s="126"/>
      <c r="OZC21" s="126"/>
      <c r="OZD21" s="126"/>
      <c r="OZE21" s="126"/>
      <c r="OZF21" s="126"/>
      <c r="OZG21" s="126"/>
      <c r="OZH21" s="126"/>
      <c r="OZI21" s="126"/>
      <c r="OZJ21" s="126"/>
      <c r="OZK21" s="126"/>
      <c r="OZL21" s="126"/>
      <c r="OZM21" s="126"/>
      <c r="OZN21" s="126"/>
      <c r="OZO21" s="126"/>
      <c r="OZP21" s="126"/>
      <c r="OZQ21" s="126"/>
      <c r="OZR21" s="126"/>
      <c r="OZS21" s="126"/>
      <c r="OZT21" s="126"/>
      <c r="OZU21" s="126"/>
      <c r="OZV21" s="126"/>
      <c r="OZW21" s="126"/>
      <c r="OZX21" s="126"/>
      <c r="OZY21" s="126"/>
      <c r="OZZ21" s="126"/>
      <c r="PAA21" s="126"/>
      <c r="PAB21" s="126"/>
      <c r="PAC21" s="126"/>
      <c r="PAD21" s="126"/>
      <c r="PAE21" s="126"/>
      <c r="PAF21" s="126"/>
      <c r="PAG21" s="126"/>
      <c r="PAH21" s="126"/>
      <c r="PAI21" s="126"/>
      <c r="PAJ21" s="126"/>
      <c r="PAK21" s="126"/>
      <c r="PAL21" s="126"/>
      <c r="PAM21" s="126"/>
      <c r="PAN21" s="126"/>
      <c r="PAO21" s="126"/>
      <c r="PAP21" s="126"/>
      <c r="PAQ21" s="126"/>
      <c r="PAR21" s="126"/>
      <c r="PAS21" s="126"/>
      <c r="PAT21" s="126"/>
      <c r="PAU21" s="126"/>
      <c r="PAV21" s="126"/>
      <c r="PAW21" s="126"/>
      <c r="PAX21" s="126"/>
      <c r="PAY21" s="126"/>
      <c r="PAZ21" s="126"/>
      <c r="PBA21" s="126"/>
      <c r="PBB21" s="126"/>
      <c r="PBC21" s="126"/>
      <c r="PBD21" s="126"/>
      <c r="PBE21" s="126"/>
      <c r="PBF21" s="126"/>
      <c r="PBG21" s="126"/>
      <c r="PBH21" s="126"/>
      <c r="PBI21" s="126"/>
      <c r="PBJ21" s="126"/>
      <c r="PBK21" s="126"/>
      <c r="PBL21" s="126"/>
      <c r="PBM21" s="126"/>
      <c r="PBN21" s="126"/>
      <c r="PBO21" s="126"/>
      <c r="PBP21" s="126"/>
      <c r="PBQ21" s="126"/>
      <c r="PBR21" s="126"/>
      <c r="PBS21" s="126"/>
      <c r="PBT21" s="126"/>
      <c r="PBU21" s="126"/>
      <c r="PBV21" s="126"/>
      <c r="PBW21" s="126"/>
      <c r="PBX21" s="126"/>
      <c r="PBY21" s="126"/>
      <c r="PBZ21" s="126"/>
      <c r="PCA21" s="126"/>
      <c r="PCB21" s="126"/>
      <c r="PCC21" s="126"/>
      <c r="PCD21" s="126"/>
      <c r="PCE21" s="126"/>
      <c r="PCF21" s="126"/>
      <c r="PCG21" s="126"/>
      <c r="PCH21" s="126"/>
      <c r="PCI21" s="126"/>
      <c r="PCJ21" s="126"/>
      <c r="PCK21" s="126"/>
      <c r="PCL21" s="126"/>
      <c r="PCM21" s="126"/>
      <c r="PCN21" s="126"/>
      <c r="PCO21" s="126"/>
      <c r="PCP21" s="126"/>
      <c r="PCQ21" s="126"/>
      <c r="PCR21" s="126"/>
      <c r="PCS21" s="126"/>
      <c r="PCT21" s="126"/>
      <c r="PCU21" s="126"/>
      <c r="PCV21" s="126"/>
      <c r="PCW21" s="126"/>
      <c r="PCX21" s="126"/>
      <c r="PCY21" s="126"/>
      <c r="PCZ21" s="126"/>
      <c r="PDA21" s="126"/>
      <c r="PDB21" s="126"/>
      <c r="PDC21" s="126"/>
      <c r="PDD21" s="126"/>
      <c r="PDE21" s="126"/>
      <c r="PDF21" s="126"/>
      <c r="PDG21" s="126"/>
      <c r="PDH21" s="126"/>
      <c r="PDI21" s="126"/>
      <c r="PDJ21" s="126"/>
      <c r="PDK21" s="126"/>
      <c r="PDL21" s="126"/>
      <c r="PDM21" s="126"/>
      <c r="PDN21" s="126"/>
      <c r="PDO21" s="126"/>
      <c r="PDP21" s="126"/>
      <c r="PDQ21" s="126"/>
      <c r="PDR21" s="126"/>
      <c r="PDS21" s="126"/>
      <c r="PDT21" s="126"/>
      <c r="PDU21" s="126"/>
      <c r="PDV21" s="126"/>
      <c r="PDW21" s="126"/>
      <c r="PDX21" s="126"/>
      <c r="PDY21" s="126"/>
      <c r="PDZ21" s="126"/>
      <c r="PEA21" s="126"/>
      <c r="PEB21" s="126"/>
      <c r="PEC21" s="126"/>
      <c r="PED21" s="126"/>
      <c r="PEE21" s="126"/>
      <c r="PEF21" s="126"/>
      <c r="PEG21" s="126"/>
      <c r="PEH21" s="126"/>
      <c r="PEI21" s="126"/>
      <c r="PEJ21" s="126"/>
      <c r="PEK21" s="126"/>
      <c r="PEL21" s="126"/>
      <c r="PEM21" s="126"/>
      <c r="PEN21" s="126"/>
      <c r="PEO21" s="126"/>
      <c r="PEP21" s="126"/>
      <c r="PEQ21" s="126"/>
      <c r="PER21" s="126"/>
      <c r="PES21" s="126"/>
      <c r="PET21" s="126"/>
      <c r="PEU21" s="126"/>
      <c r="PEV21" s="126"/>
      <c r="PEW21" s="126"/>
      <c r="PEX21" s="126"/>
      <c r="PEY21" s="126"/>
      <c r="PEZ21" s="126"/>
      <c r="PFA21" s="126"/>
      <c r="PFB21" s="126"/>
      <c r="PFC21" s="126"/>
      <c r="PFD21" s="126"/>
      <c r="PFE21" s="126"/>
      <c r="PFF21" s="126"/>
      <c r="PFG21" s="126"/>
      <c r="PFH21" s="126"/>
      <c r="PFI21" s="126"/>
      <c r="PFJ21" s="126"/>
      <c r="PFK21" s="126"/>
      <c r="PFL21" s="126"/>
      <c r="PFM21" s="126"/>
      <c r="PFN21" s="126"/>
      <c r="PFO21" s="126"/>
      <c r="PFP21" s="126"/>
      <c r="PFQ21" s="126"/>
      <c r="PFR21" s="126"/>
      <c r="PFS21" s="126"/>
      <c r="PFT21" s="126"/>
      <c r="PFU21" s="126"/>
      <c r="PFV21" s="126"/>
      <c r="PFW21" s="126"/>
      <c r="PFX21" s="126"/>
      <c r="PFY21" s="126"/>
      <c r="PFZ21" s="126"/>
      <c r="PGA21" s="126"/>
      <c r="PGB21" s="126"/>
      <c r="PGC21" s="126"/>
      <c r="PGD21" s="126"/>
      <c r="PGE21" s="126"/>
      <c r="PGF21" s="126"/>
      <c r="PGG21" s="126"/>
      <c r="PGH21" s="126"/>
      <c r="PGI21" s="126"/>
      <c r="PGJ21" s="126"/>
      <c r="PGK21" s="126"/>
      <c r="PGL21" s="126"/>
      <c r="PGM21" s="126"/>
      <c r="PGN21" s="126"/>
      <c r="PGO21" s="126"/>
      <c r="PGP21" s="126"/>
      <c r="PGQ21" s="126"/>
      <c r="PGR21" s="126"/>
      <c r="PGS21" s="126"/>
      <c r="PGT21" s="126"/>
      <c r="PGU21" s="126"/>
      <c r="PGV21" s="126"/>
      <c r="PGW21" s="126"/>
      <c r="PGX21" s="126"/>
      <c r="PGY21" s="126"/>
      <c r="PGZ21" s="126"/>
      <c r="PHA21" s="126"/>
      <c r="PHB21" s="126"/>
      <c r="PHC21" s="126"/>
      <c r="PHD21" s="126"/>
      <c r="PHE21" s="126"/>
      <c r="PHF21" s="126"/>
      <c r="PHG21" s="126"/>
      <c r="PHH21" s="126"/>
      <c r="PHI21" s="126"/>
      <c r="PHJ21" s="126"/>
      <c r="PHK21" s="126"/>
      <c r="PHL21" s="126"/>
      <c r="PHM21" s="126"/>
      <c r="PHN21" s="126"/>
      <c r="PHO21" s="126"/>
      <c r="PHP21" s="126"/>
      <c r="PHQ21" s="126"/>
      <c r="PHR21" s="126"/>
      <c r="PHS21" s="126"/>
      <c r="PHT21" s="126"/>
      <c r="PHU21" s="126"/>
      <c r="PHV21" s="126"/>
      <c r="PHW21" s="126"/>
      <c r="PHX21" s="126"/>
      <c r="PHY21" s="126"/>
      <c r="PHZ21" s="126"/>
      <c r="PIA21" s="126"/>
      <c r="PIB21" s="126"/>
      <c r="PIC21" s="126"/>
      <c r="PID21" s="126"/>
      <c r="PIE21" s="126"/>
      <c r="PIF21" s="126"/>
      <c r="PIG21" s="126"/>
      <c r="PIH21" s="126"/>
      <c r="PII21" s="126"/>
      <c r="PIJ21" s="126"/>
      <c r="PIK21" s="126"/>
      <c r="PIL21" s="126"/>
      <c r="PIM21" s="126"/>
      <c r="PIN21" s="126"/>
      <c r="PIO21" s="126"/>
      <c r="PIP21" s="126"/>
      <c r="PIQ21" s="126"/>
      <c r="PIR21" s="126"/>
      <c r="PIS21" s="126"/>
      <c r="PIT21" s="126"/>
      <c r="PIU21" s="126"/>
      <c r="PIV21" s="126"/>
      <c r="PIW21" s="126"/>
      <c r="PIX21" s="126"/>
      <c r="PIY21" s="126"/>
      <c r="PIZ21" s="126"/>
      <c r="PJA21" s="126"/>
      <c r="PJB21" s="126"/>
      <c r="PJC21" s="126"/>
      <c r="PJD21" s="126"/>
      <c r="PJE21" s="126"/>
      <c r="PJF21" s="126"/>
      <c r="PJG21" s="126"/>
      <c r="PJH21" s="126"/>
      <c r="PJI21" s="126"/>
      <c r="PJJ21" s="126"/>
      <c r="PJK21" s="126"/>
      <c r="PJL21" s="126"/>
      <c r="PJM21" s="126"/>
      <c r="PJN21" s="126"/>
      <c r="PJO21" s="126"/>
      <c r="PJP21" s="126"/>
      <c r="PJQ21" s="126"/>
      <c r="PJR21" s="126"/>
      <c r="PJS21" s="126"/>
      <c r="PJT21" s="126"/>
      <c r="PJU21" s="126"/>
      <c r="PJV21" s="126"/>
      <c r="PJW21" s="126"/>
      <c r="PJX21" s="126"/>
      <c r="PJY21" s="126"/>
      <c r="PJZ21" s="126"/>
      <c r="PKA21" s="126"/>
      <c r="PKB21" s="126"/>
      <c r="PKC21" s="126"/>
      <c r="PKD21" s="126"/>
      <c r="PKE21" s="126"/>
      <c r="PKF21" s="126"/>
      <c r="PKG21" s="126"/>
      <c r="PKH21" s="126"/>
      <c r="PKI21" s="126"/>
      <c r="PKJ21" s="126"/>
      <c r="PKK21" s="126"/>
      <c r="PKL21" s="126"/>
      <c r="PKM21" s="126"/>
      <c r="PKN21" s="126"/>
      <c r="PKO21" s="126"/>
      <c r="PKP21" s="126"/>
      <c r="PKQ21" s="126"/>
      <c r="PKR21" s="126"/>
      <c r="PKS21" s="126"/>
      <c r="PKT21" s="126"/>
      <c r="PKU21" s="126"/>
      <c r="PKV21" s="126"/>
      <c r="PKW21" s="126"/>
      <c r="PKX21" s="126"/>
      <c r="PKY21" s="126"/>
      <c r="PKZ21" s="126"/>
      <c r="PLA21" s="126"/>
      <c r="PLB21" s="126"/>
      <c r="PLC21" s="126"/>
      <c r="PLD21" s="126"/>
      <c r="PLE21" s="126"/>
      <c r="PLF21" s="126"/>
      <c r="PLG21" s="126"/>
      <c r="PLH21" s="126"/>
      <c r="PLI21" s="126"/>
      <c r="PLJ21" s="126"/>
      <c r="PLK21" s="126"/>
      <c r="PLL21" s="126"/>
      <c r="PLM21" s="126"/>
      <c r="PLN21" s="126"/>
      <c r="PLO21" s="126"/>
      <c r="PLP21" s="126"/>
      <c r="PLQ21" s="126"/>
      <c r="PLR21" s="126"/>
      <c r="PLS21" s="126"/>
      <c r="PLT21" s="126"/>
      <c r="PLU21" s="126"/>
      <c r="PLV21" s="126"/>
      <c r="PLW21" s="126"/>
      <c r="PLX21" s="126"/>
      <c r="PLY21" s="126"/>
      <c r="PLZ21" s="126"/>
      <c r="PMA21" s="126"/>
      <c r="PMB21" s="126"/>
      <c r="PMC21" s="126"/>
      <c r="PMD21" s="126"/>
      <c r="PME21" s="126"/>
      <c r="PMF21" s="126"/>
      <c r="PMG21" s="126"/>
      <c r="PMH21" s="126"/>
      <c r="PMI21" s="126"/>
      <c r="PMJ21" s="126"/>
      <c r="PMK21" s="126"/>
      <c r="PML21" s="126"/>
      <c r="PMM21" s="126"/>
      <c r="PMN21" s="126"/>
      <c r="PMO21" s="126"/>
      <c r="PMP21" s="126"/>
      <c r="PMQ21" s="126"/>
      <c r="PMR21" s="126"/>
      <c r="PMS21" s="126"/>
      <c r="PMT21" s="126"/>
      <c r="PMU21" s="126"/>
      <c r="PMV21" s="126"/>
      <c r="PMW21" s="126"/>
      <c r="PMX21" s="126"/>
      <c r="PMY21" s="126"/>
      <c r="PMZ21" s="126"/>
      <c r="PNA21" s="126"/>
      <c r="PNB21" s="126"/>
      <c r="PNC21" s="126"/>
      <c r="PND21" s="126"/>
      <c r="PNE21" s="126"/>
      <c r="PNF21" s="126"/>
      <c r="PNG21" s="126"/>
      <c r="PNH21" s="126"/>
      <c r="PNI21" s="126"/>
      <c r="PNJ21" s="126"/>
      <c r="PNK21" s="126"/>
      <c r="PNL21" s="126"/>
      <c r="PNM21" s="126"/>
      <c r="PNN21" s="126"/>
      <c r="PNO21" s="126"/>
      <c r="PNP21" s="126"/>
      <c r="PNQ21" s="126"/>
      <c r="PNR21" s="126"/>
      <c r="PNS21" s="126"/>
      <c r="PNT21" s="126"/>
      <c r="PNU21" s="126"/>
      <c r="PNV21" s="126"/>
      <c r="PNW21" s="126"/>
      <c r="PNX21" s="126"/>
      <c r="PNY21" s="126"/>
      <c r="PNZ21" s="126"/>
      <c r="POA21" s="126"/>
      <c r="POB21" s="126"/>
      <c r="POC21" s="126"/>
      <c r="POD21" s="126"/>
      <c r="POE21" s="126"/>
      <c r="POF21" s="126"/>
      <c r="POG21" s="126"/>
      <c r="POH21" s="126"/>
      <c r="POI21" s="126"/>
      <c r="POJ21" s="126"/>
      <c r="POK21" s="126"/>
      <c r="POL21" s="126"/>
      <c r="POM21" s="126"/>
      <c r="PON21" s="126"/>
      <c r="POO21" s="126"/>
      <c r="POP21" s="126"/>
      <c r="POQ21" s="126"/>
      <c r="POR21" s="126"/>
      <c r="POS21" s="126"/>
      <c r="POT21" s="126"/>
      <c r="POU21" s="126"/>
      <c r="POV21" s="126"/>
      <c r="POW21" s="126"/>
      <c r="POX21" s="126"/>
      <c r="POY21" s="126"/>
      <c r="POZ21" s="126"/>
      <c r="PPA21" s="126"/>
      <c r="PPB21" s="126"/>
      <c r="PPC21" s="126"/>
      <c r="PPD21" s="126"/>
      <c r="PPE21" s="126"/>
      <c r="PPF21" s="126"/>
      <c r="PPG21" s="126"/>
      <c r="PPH21" s="126"/>
      <c r="PPI21" s="126"/>
      <c r="PPJ21" s="126"/>
      <c r="PPK21" s="126"/>
      <c r="PPL21" s="126"/>
      <c r="PPM21" s="126"/>
      <c r="PPN21" s="126"/>
      <c r="PPO21" s="126"/>
      <c r="PPP21" s="126"/>
      <c r="PPQ21" s="126"/>
      <c r="PPR21" s="126"/>
      <c r="PPS21" s="126"/>
      <c r="PPT21" s="126"/>
      <c r="PPU21" s="126"/>
      <c r="PPV21" s="126"/>
      <c r="PPW21" s="126"/>
      <c r="PPX21" s="126"/>
      <c r="PPY21" s="126"/>
      <c r="PPZ21" s="126"/>
      <c r="PQA21" s="126"/>
      <c r="PQB21" s="126"/>
      <c r="PQC21" s="126"/>
      <c r="PQD21" s="126"/>
      <c r="PQE21" s="126"/>
      <c r="PQF21" s="126"/>
      <c r="PQG21" s="126"/>
      <c r="PQH21" s="126"/>
      <c r="PQI21" s="126"/>
      <c r="PQJ21" s="126"/>
      <c r="PQK21" s="126"/>
      <c r="PQL21" s="126"/>
      <c r="PQM21" s="126"/>
      <c r="PQN21" s="126"/>
      <c r="PQO21" s="126"/>
      <c r="PQP21" s="126"/>
      <c r="PQQ21" s="126"/>
      <c r="PQR21" s="126"/>
      <c r="PQS21" s="126"/>
      <c r="PQT21" s="126"/>
      <c r="PQU21" s="126"/>
      <c r="PQV21" s="126"/>
      <c r="PQW21" s="126"/>
      <c r="PQX21" s="126"/>
      <c r="PQY21" s="126"/>
      <c r="PQZ21" s="126"/>
      <c r="PRA21" s="126"/>
      <c r="PRB21" s="126"/>
      <c r="PRC21" s="126"/>
      <c r="PRD21" s="126"/>
      <c r="PRE21" s="126"/>
      <c r="PRF21" s="126"/>
      <c r="PRG21" s="126"/>
      <c r="PRH21" s="126"/>
      <c r="PRI21" s="126"/>
      <c r="PRJ21" s="126"/>
      <c r="PRK21" s="126"/>
      <c r="PRL21" s="126"/>
      <c r="PRM21" s="126"/>
      <c r="PRN21" s="126"/>
      <c r="PRO21" s="126"/>
      <c r="PRP21" s="126"/>
      <c r="PRQ21" s="126"/>
      <c r="PRR21" s="126"/>
      <c r="PRS21" s="126"/>
      <c r="PRT21" s="126"/>
      <c r="PRU21" s="126"/>
      <c r="PRV21" s="126"/>
      <c r="PRW21" s="126"/>
      <c r="PRX21" s="126"/>
      <c r="PRY21" s="126"/>
      <c r="PRZ21" s="126"/>
      <c r="PSA21" s="126"/>
      <c r="PSB21" s="126"/>
      <c r="PSC21" s="126"/>
      <c r="PSD21" s="126"/>
      <c r="PSE21" s="126"/>
      <c r="PSF21" s="126"/>
      <c r="PSG21" s="126"/>
      <c r="PSH21" s="126"/>
      <c r="PSI21" s="126"/>
      <c r="PSJ21" s="126"/>
      <c r="PSK21" s="126"/>
      <c r="PSL21" s="126"/>
      <c r="PSM21" s="126"/>
      <c r="PSN21" s="126"/>
      <c r="PSO21" s="126"/>
      <c r="PSP21" s="126"/>
      <c r="PSQ21" s="126"/>
      <c r="PSR21" s="126"/>
      <c r="PSS21" s="126"/>
      <c r="PST21" s="126"/>
      <c r="PSU21" s="126"/>
      <c r="PSV21" s="126"/>
      <c r="PSW21" s="126"/>
      <c r="PSX21" s="126"/>
      <c r="PSY21" s="126"/>
      <c r="PSZ21" s="126"/>
      <c r="PTA21" s="126"/>
      <c r="PTB21" s="126"/>
      <c r="PTC21" s="126"/>
      <c r="PTD21" s="126"/>
      <c r="PTE21" s="126"/>
      <c r="PTF21" s="126"/>
      <c r="PTG21" s="126"/>
      <c r="PTH21" s="126"/>
      <c r="PTI21" s="126"/>
      <c r="PTJ21" s="126"/>
      <c r="PTK21" s="126"/>
      <c r="PTL21" s="126"/>
      <c r="PTM21" s="126"/>
      <c r="PTN21" s="126"/>
      <c r="PTO21" s="126"/>
      <c r="PTP21" s="126"/>
      <c r="PTQ21" s="126"/>
      <c r="PTR21" s="126"/>
      <c r="PTS21" s="126"/>
      <c r="PTT21" s="126"/>
      <c r="PTU21" s="126"/>
      <c r="PTV21" s="126"/>
      <c r="PTW21" s="126"/>
      <c r="PTX21" s="126"/>
      <c r="PTY21" s="126"/>
      <c r="PTZ21" s="126"/>
      <c r="PUA21" s="126"/>
      <c r="PUB21" s="126"/>
      <c r="PUC21" s="126"/>
      <c r="PUD21" s="126"/>
      <c r="PUE21" s="126"/>
      <c r="PUF21" s="126"/>
      <c r="PUG21" s="126"/>
      <c r="PUH21" s="126"/>
      <c r="PUI21" s="126"/>
      <c r="PUJ21" s="126"/>
      <c r="PUK21" s="126"/>
      <c r="PUL21" s="126"/>
      <c r="PUM21" s="126"/>
      <c r="PUN21" s="126"/>
      <c r="PUO21" s="126"/>
      <c r="PUP21" s="126"/>
      <c r="PUQ21" s="126"/>
      <c r="PUR21" s="126"/>
      <c r="PUS21" s="126"/>
      <c r="PUT21" s="126"/>
      <c r="PUU21" s="126"/>
      <c r="PUV21" s="126"/>
      <c r="PUW21" s="126"/>
      <c r="PUX21" s="126"/>
      <c r="PUY21" s="126"/>
      <c r="PUZ21" s="126"/>
      <c r="PVA21" s="126"/>
      <c r="PVB21" s="126"/>
      <c r="PVC21" s="126"/>
      <c r="PVD21" s="126"/>
      <c r="PVE21" s="126"/>
      <c r="PVF21" s="126"/>
      <c r="PVG21" s="126"/>
      <c r="PVH21" s="126"/>
      <c r="PVI21" s="126"/>
      <c r="PVJ21" s="126"/>
      <c r="PVK21" s="126"/>
      <c r="PVL21" s="126"/>
      <c r="PVM21" s="126"/>
      <c r="PVN21" s="126"/>
      <c r="PVO21" s="126"/>
      <c r="PVP21" s="126"/>
      <c r="PVQ21" s="126"/>
      <c r="PVR21" s="126"/>
      <c r="PVS21" s="126"/>
      <c r="PVT21" s="126"/>
      <c r="PVU21" s="126"/>
      <c r="PVV21" s="126"/>
      <c r="PVW21" s="126"/>
      <c r="PVX21" s="126"/>
      <c r="PVY21" s="126"/>
      <c r="PVZ21" s="126"/>
      <c r="PWA21" s="126"/>
      <c r="PWB21" s="126"/>
      <c r="PWC21" s="126"/>
      <c r="PWD21" s="126"/>
      <c r="PWE21" s="126"/>
      <c r="PWF21" s="126"/>
      <c r="PWG21" s="126"/>
      <c r="PWH21" s="126"/>
      <c r="PWI21" s="126"/>
      <c r="PWJ21" s="126"/>
      <c r="PWK21" s="126"/>
      <c r="PWL21" s="126"/>
      <c r="PWM21" s="126"/>
      <c r="PWN21" s="126"/>
      <c r="PWO21" s="126"/>
      <c r="PWP21" s="126"/>
      <c r="PWQ21" s="126"/>
      <c r="PWR21" s="126"/>
      <c r="PWS21" s="126"/>
      <c r="PWT21" s="126"/>
      <c r="PWU21" s="126"/>
      <c r="PWV21" s="126"/>
      <c r="PWW21" s="126"/>
      <c r="PWX21" s="126"/>
      <c r="PWY21" s="126"/>
      <c r="PWZ21" s="126"/>
      <c r="PXA21" s="126"/>
      <c r="PXB21" s="126"/>
      <c r="PXC21" s="126"/>
      <c r="PXD21" s="126"/>
      <c r="PXE21" s="126"/>
      <c r="PXF21" s="126"/>
      <c r="PXG21" s="126"/>
      <c r="PXH21" s="126"/>
      <c r="PXI21" s="126"/>
      <c r="PXJ21" s="126"/>
      <c r="PXK21" s="126"/>
      <c r="PXL21" s="126"/>
      <c r="PXM21" s="126"/>
      <c r="PXN21" s="126"/>
      <c r="PXO21" s="126"/>
      <c r="PXP21" s="126"/>
      <c r="PXQ21" s="126"/>
      <c r="PXR21" s="126"/>
      <c r="PXS21" s="126"/>
      <c r="PXT21" s="126"/>
      <c r="PXU21" s="126"/>
      <c r="PXV21" s="126"/>
      <c r="PXW21" s="126"/>
      <c r="PXX21" s="126"/>
      <c r="PXY21" s="126"/>
      <c r="PXZ21" s="126"/>
      <c r="PYA21" s="126"/>
      <c r="PYB21" s="126"/>
      <c r="PYC21" s="126"/>
      <c r="PYD21" s="126"/>
      <c r="PYE21" s="126"/>
      <c r="PYF21" s="126"/>
      <c r="PYG21" s="126"/>
      <c r="PYH21" s="126"/>
      <c r="PYI21" s="126"/>
      <c r="PYJ21" s="126"/>
      <c r="PYK21" s="126"/>
      <c r="PYL21" s="126"/>
      <c r="PYM21" s="126"/>
      <c r="PYN21" s="126"/>
      <c r="PYO21" s="126"/>
      <c r="PYP21" s="126"/>
      <c r="PYQ21" s="126"/>
      <c r="PYR21" s="126"/>
      <c r="PYS21" s="126"/>
      <c r="PYT21" s="126"/>
      <c r="PYU21" s="126"/>
      <c r="PYV21" s="126"/>
      <c r="PYW21" s="126"/>
      <c r="PYX21" s="126"/>
      <c r="PYY21" s="126"/>
      <c r="PYZ21" s="126"/>
      <c r="PZA21" s="126"/>
      <c r="PZB21" s="126"/>
      <c r="PZC21" s="126"/>
      <c r="PZD21" s="126"/>
      <c r="PZE21" s="126"/>
      <c r="PZF21" s="126"/>
      <c r="PZG21" s="126"/>
      <c r="PZH21" s="126"/>
      <c r="PZI21" s="126"/>
      <c r="PZJ21" s="126"/>
      <c r="PZK21" s="126"/>
      <c r="PZL21" s="126"/>
      <c r="PZM21" s="126"/>
      <c r="PZN21" s="126"/>
      <c r="PZO21" s="126"/>
      <c r="PZP21" s="126"/>
      <c r="PZQ21" s="126"/>
      <c r="PZR21" s="126"/>
      <c r="PZS21" s="126"/>
      <c r="PZT21" s="126"/>
      <c r="PZU21" s="126"/>
      <c r="PZV21" s="126"/>
      <c r="PZW21" s="126"/>
      <c r="PZX21" s="126"/>
      <c r="PZY21" s="126"/>
      <c r="PZZ21" s="126"/>
      <c r="QAA21" s="126"/>
      <c r="QAB21" s="126"/>
      <c r="QAC21" s="126"/>
      <c r="QAD21" s="126"/>
      <c r="QAE21" s="126"/>
      <c r="QAF21" s="126"/>
      <c r="QAG21" s="126"/>
      <c r="QAH21" s="126"/>
      <c r="QAI21" s="126"/>
      <c r="QAJ21" s="126"/>
      <c r="QAK21" s="126"/>
      <c r="QAL21" s="126"/>
      <c r="QAM21" s="126"/>
      <c r="QAN21" s="126"/>
      <c r="QAO21" s="126"/>
      <c r="QAP21" s="126"/>
      <c r="QAQ21" s="126"/>
      <c r="QAR21" s="126"/>
      <c r="QAS21" s="126"/>
      <c r="QAT21" s="126"/>
      <c r="QAU21" s="126"/>
      <c r="QAV21" s="126"/>
      <c r="QAW21" s="126"/>
      <c r="QAX21" s="126"/>
      <c r="QAY21" s="126"/>
      <c r="QAZ21" s="126"/>
      <c r="QBA21" s="126"/>
      <c r="QBB21" s="126"/>
      <c r="QBC21" s="126"/>
      <c r="QBD21" s="126"/>
      <c r="QBE21" s="126"/>
      <c r="QBF21" s="126"/>
      <c r="QBG21" s="126"/>
      <c r="QBH21" s="126"/>
      <c r="QBI21" s="126"/>
      <c r="QBJ21" s="126"/>
      <c r="QBK21" s="126"/>
      <c r="QBL21" s="126"/>
      <c r="QBM21" s="126"/>
      <c r="QBN21" s="126"/>
      <c r="QBO21" s="126"/>
      <c r="QBP21" s="126"/>
      <c r="QBQ21" s="126"/>
      <c r="QBR21" s="126"/>
      <c r="QBS21" s="126"/>
      <c r="QBT21" s="126"/>
      <c r="QBU21" s="126"/>
      <c r="QBV21" s="126"/>
      <c r="QBW21" s="126"/>
      <c r="QBX21" s="126"/>
      <c r="QBY21" s="126"/>
      <c r="QBZ21" s="126"/>
      <c r="QCA21" s="126"/>
      <c r="QCB21" s="126"/>
      <c r="QCC21" s="126"/>
      <c r="QCD21" s="126"/>
      <c r="QCE21" s="126"/>
      <c r="QCF21" s="126"/>
      <c r="QCG21" s="126"/>
      <c r="QCH21" s="126"/>
      <c r="QCI21" s="126"/>
      <c r="QCJ21" s="126"/>
      <c r="QCK21" s="126"/>
      <c r="QCL21" s="126"/>
      <c r="QCM21" s="126"/>
      <c r="QCN21" s="126"/>
      <c r="QCO21" s="126"/>
      <c r="QCP21" s="126"/>
      <c r="QCQ21" s="126"/>
      <c r="QCR21" s="126"/>
      <c r="QCS21" s="126"/>
      <c r="QCT21" s="126"/>
      <c r="QCU21" s="126"/>
      <c r="QCV21" s="126"/>
      <c r="QCW21" s="126"/>
      <c r="QCX21" s="126"/>
      <c r="QCY21" s="126"/>
      <c r="QCZ21" s="126"/>
      <c r="QDA21" s="126"/>
      <c r="QDB21" s="126"/>
      <c r="QDC21" s="126"/>
      <c r="QDD21" s="126"/>
      <c r="QDE21" s="126"/>
      <c r="QDF21" s="126"/>
      <c r="QDG21" s="126"/>
      <c r="QDH21" s="126"/>
      <c r="QDI21" s="126"/>
      <c r="QDJ21" s="126"/>
      <c r="QDK21" s="126"/>
      <c r="QDL21" s="126"/>
      <c r="QDM21" s="126"/>
      <c r="QDN21" s="126"/>
      <c r="QDO21" s="126"/>
      <c r="QDP21" s="126"/>
      <c r="QDQ21" s="126"/>
      <c r="QDR21" s="126"/>
      <c r="QDS21" s="126"/>
      <c r="QDT21" s="126"/>
      <c r="QDU21" s="126"/>
      <c r="QDV21" s="126"/>
      <c r="QDW21" s="126"/>
      <c r="QDX21" s="126"/>
      <c r="QDY21" s="126"/>
      <c r="QDZ21" s="126"/>
      <c r="QEA21" s="126"/>
      <c r="QEB21" s="126"/>
      <c r="QEC21" s="126"/>
      <c r="QED21" s="126"/>
      <c r="QEE21" s="126"/>
      <c r="QEF21" s="126"/>
      <c r="QEG21" s="126"/>
      <c r="QEH21" s="126"/>
      <c r="QEI21" s="126"/>
      <c r="QEJ21" s="126"/>
      <c r="QEK21" s="126"/>
      <c r="QEL21" s="126"/>
      <c r="QEM21" s="126"/>
      <c r="QEN21" s="126"/>
      <c r="QEO21" s="126"/>
      <c r="QEP21" s="126"/>
      <c r="QEQ21" s="126"/>
      <c r="QER21" s="126"/>
      <c r="QES21" s="126"/>
      <c r="QET21" s="126"/>
      <c r="QEU21" s="126"/>
      <c r="QEV21" s="126"/>
      <c r="QEW21" s="126"/>
      <c r="QEX21" s="126"/>
      <c r="QEY21" s="126"/>
      <c r="QEZ21" s="126"/>
      <c r="QFA21" s="126"/>
      <c r="QFB21" s="126"/>
      <c r="QFC21" s="126"/>
      <c r="QFD21" s="126"/>
      <c r="QFE21" s="126"/>
      <c r="QFF21" s="126"/>
      <c r="QFG21" s="126"/>
      <c r="QFH21" s="126"/>
      <c r="QFI21" s="126"/>
      <c r="QFJ21" s="126"/>
      <c r="QFK21" s="126"/>
      <c r="QFL21" s="126"/>
      <c r="QFM21" s="126"/>
      <c r="QFN21" s="126"/>
      <c r="QFO21" s="126"/>
      <c r="QFP21" s="126"/>
      <c r="QFQ21" s="126"/>
      <c r="QFR21" s="126"/>
      <c r="QFS21" s="126"/>
      <c r="QFT21" s="126"/>
      <c r="QFU21" s="126"/>
      <c r="QFV21" s="126"/>
      <c r="QFW21" s="126"/>
      <c r="QFX21" s="126"/>
      <c r="QFY21" s="126"/>
      <c r="QFZ21" s="126"/>
      <c r="QGA21" s="126"/>
      <c r="QGB21" s="126"/>
      <c r="QGC21" s="126"/>
      <c r="QGD21" s="126"/>
      <c r="QGE21" s="126"/>
      <c r="QGF21" s="126"/>
      <c r="QGG21" s="126"/>
      <c r="QGH21" s="126"/>
      <c r="QGI21" s="126"/>
      <c r="QGJ21" s="126"/>
      <c r="QGK21" s="126"/>
      <c r="QGL21" s="126"/>
      <c r="QGM21" s="126"/>
      <c r="QGN21" s="126"/>
      <c r="QGO21" s="126"/>
      <c r="QGP21" s="126"/>
      <c r="QGQ21" s="126"/>
      <c r="QGR21" s="126"/>
      <c r="QGS21" s="126"/>
      <c r="QGT21" s="126"/>
      <c r="QGU21" s="126"/>
      <c r="QGV21" s="126"/>
      <c r="QGW21" s="126"/>
      <c r="QGX21" s="126"/>
      <c r="QGY21" s="126"/>
      <c r="QGZ21" s="126"/>
      <c r="QHA21" s="126"/>
      <c r="QHB21" s="126"/>
      <c r="QHC21" s="126"/>
      <c r="QHD21" s="126"/>
      <c r="QHE21" s="126"/>
      <c r="QHF21" s="126"/>
      <c r="QHG21" s="126"/>
      <c r="QHH21" s="126"/>
      <c r="QHI21" s="126"/>
      <c r="QHJ21" s="126"/>
      <c r="QHK21" s="126"/>
      <c r="QHL21" s="126"/>
      <c r="QHM21" s="126"/>
      <c r="QHN21" s="126"/>
      <c r="QHO21" s="126"/>
      <c r="QHP21" s="126"/>
      <c r="QHQ21" s="126"/>
      <c r="QHR21" s="126"/>
      <c r="QHS21" s="126"/>
      <c r="QHT21" s="126"/>
      <c r="QHU21" s="126"/>
      <c r="QHV21" s="126"/>
      <c r="QHW21" s="126"/>
      <c r="QHX21" s="126"/>
      <c r="QHY21" s="126"/>
      <c r="QHZ21" s="126"/>
      <c r="QIA21" s="126"/>
      <c r="QIB21" s="126"/>
      <c r="QIC21" s="126"/>
      <c r="QID21" s="126"/>
      <c r="QIE21" s="126"/>
      <c r="QIF21" s="126"/>
      <c r="QIG21" s="126"/>
      <c r="QIH21" s="126"/>
      <c r="QII21" s="126"/>
      <c r="QIJ21" s="126"/>
      <c r="QIK21" s="126"/>
      <c r="QIL21" s="126"/>
      <c r="QIM21" s="126"/>
      <c r="QIN21" s="126"/>
      <c r="QIO21" s="126"/>
      <c r="QIP21" s="126"/>
      <c r="QIQ21" s="126"/>
      <c r="QIR21" s="126"/>
      <c r="QIS21" s="126"/>
      <c r="QIT21" s="126"/>
      <c r="QIU21" s="126"/>
      <c r="QIV21" s="126"/>
      <c r="QIW21" s="126"/>
      <c r="QIX21" s="126"/>
      <c r="QIY21" s="126"/>
      <c r="QIZ21" s="126"/>
      <c r="QJA21" s="126"/>
      <c r="QJB21" s="126"/>
      <c r="QJC21" s="126"/>
      <c r="QJD21" s="126"/>
      <c r="QJE21" s="126"/>
      <c r="QJF21" s="126"/>
      <c r="QJG21" s="126"/>
      <c r="QJH21" s="126"/>
      <c r="QJI21" s="126"/>
      <c r="QJJ21" s="126"/>
      <c r="QJK21" s="126"/>
      <c r="QJL21" s="126"/>
      <c r="QJM21" s="126"/>
      <c r="QJN21" s="126"/>
      <c r="QJO21" s="126"/>
      <c r="QJP21" s="126"/>
      <c r="QJQ21" s="126"/>
      <c r="QJR21" s="126"/>
      <c r="QJS21" s="126"/>
      <c r="QJT21" s="126"/>
      <c r="QJU21" s="126"/>
      <c r="QJV21" s="126"/>
      <c r="QJW21" s="126"/>
      <c r="QJX21" s="126"/>
      <c r="QJY21" s="126"/>
      <c r="QJZ21" s="126"/>
      <c r="QKA21" s="126"/>
      <c r="QKB21" s="126"/>
      <c r="QKC21" s="126"/>
      <c r="QKD21" s="126"/>
      <c r="QKE21" s="126"/>
      <c r="QKF21" s="126"/>
      <c r="QKG21" s="126"/>
      <c r="QKH21" s="126"/>
      <c r="QKI21" s="126"/>
      <c r="QKJ21" s="126"/>
      <c r="QKK21" s="126"/>
      <c r="QKL21" s="126"/>
      <c r="QKM21" s="126"/>
      <c r="QKN21" s="126"/>
      <c r="QKO21" s="126"/>
      <c r="QKP21" s="126"/>
      <c r="QKQ21" s="126"/>
      <c r="QKR21" s="126"/>
      <c r="QKS21" s="126"/>
      <c r="QKT21" s="126"/>
      <c r="QKU21" s="126"/>
      <c r="QKV21" s="126"/>
      <c r="QKW21" s="126"/>
      <c r="QKX21" s="126"/>
      <c r="QKY21" s="126"/>
      <c r="QKZ21" s="126"/>
      <c r="QLA21" s="126"/>
      <c r="QLB21" s="126"/>
      <c r="QLC21" s="126"/>
      <c r="QLD21" s="126"/>
      <c r="QLE21" s="126"/>
      <c r="QLF21" s="126"/>
      <c r="QLG21" s="126"/>
      <c r="QLH21" s="126"/>
      <c r="QLI21" s="126"/>
      <c r="QLJ21" s="126"/>
      <c r="QLK21" s="126"/>
      <c r="QLL21" s="126"/>
      <c r="QLM21" s="126"/>
      <c r="QLN21" s="126"/>
      <c r="QLO21" s="126"/>
      <c r="QLP21" s="126"/>
      <c r="QLQ21" s="126"/>
      <c r="QLR21" s="126"/>
      <c r="QLS21" s="126"/>
      <c r="QLT21" s="126"/>
      <c r="QLU21" s="126"/>
      <c r="QLV21" s="126"/>
      <c r="QLW21" s="126"/>
      <c r="QLX21" s="126"/>
      <c r="QLY21" s="126"/>
      <c r="QLZ21" s="126"/>
      <c r="QMA21" s="126"/>
      <c r="QMB21" s="126"/>
      <c r="QMC21" s="126"/>
      <c r="QMD21" s="126"/>
      <c r="QME21" s="126"/>
      <c r="QMF21" s="126"/>
      <c r="QMG21" s="126"/>
      <c r="QMH21" s="126"/>
      <c r="QMI21" s="126"/>
      <c r="QMJ21" s="126"/>
      <c r="QMK21" s="126"/>
      <c r="QML21" s="126"/>
      <c r="QMM21" s="126"/>
      <c r="QMN21" s="126"/>
      <c r="QMO21" s="126"/>
      <c r="QMP21" s="126"/>
      <c r="QMQ21" s="126"/>
      <c r="QMR21" s="126"/>
      <c r="QMS21" s="126"/>
      <c r="QMT21" s="126"/>
      <c r="QMU21" s="126"/>
      <c r="QMV21" s="126"/>
      <c r="QMW21" s="126"/>
      <c r="QMX21" s="126"/>
      <c r="QMY21" s="126"/>
      <c r="QMZ21" s="126"/>
      <c r="QNA21" s="126"/>
      <c r="QNB21" s="126"/>
      <c r="QNC21" s="126"/>
      <c r="QND21" s="126"/>
      <c r="QNE21" s="126"/>
      <c r="QNF21" s="126"/>
      <c r="QNG21" s="126"/>
      <c r="QNH21" s="126"/>
      <c r="QNI21" s="126"/>
      <c r="QNJ21" s="126"/>
      <c r="QNK21" s="126"/>
      <c r="QNL21" s="126"/>
      <c r="QNM21" s="126"/>
      <c r="QNN21" s="126"/>
      <c r="QNO21" s="126"/>
      <c r="QNP21" s="126"/>
      <c r="QNQ21" s="126"/>
      <c r="QNR21" s="126"/>
      <c r="QNS21" s="126"/>
      <c r="QNT21" s="126"/>
      <c r="QNU21" s="126"/>
      <c r="QNV21" s="126"/>
      <c r="QNW21" s="126"/>
      <c r="QNX21" s="126"/>
      <c r="QNY21" s="126"/>
      <c r="QNZ21" s="126"/>
      <c r="QOA21" s="126"/>
      <c r="QOB21" s="126"/>
      <c r="QOC21" s="126"/>
      <c r="QOD21" s="126"/>
      <c r="QOE21" s="126"/>
      <c r="QOF21" s="126"/>
      <c r="QOG21" s="126"/>
      <c r="QOH21" s="126"/>
      <c r="QOI21" s="126"/>
      <c r="QOJ21" s="126"/>
      <c r="QOK21" s="126"/>
      <c r="QOL21" s="126"/>
      <c r="QOM21" s="126"/>
      <c r="QON21" s="126"/>
      <c r="QOO21" s="126"/>
      <c r="QOP21" s="126"/>
      <c r="QOQ21" s="126"/>
      <c r="QOR21" s="126"/>
      <c r="QOS21" s="126"/>
      <c r="QOT21" s="126"/>
      <c r="QOU21" s="126"/>
      <c r="QOV21" s="126"/>
      <c r="QOW21" s="126"/>
      <c r="QOX21" s="126"/>
      <c r="QOY21" s="126"/>
      <c r="QOZ21" s="126"/>
      <c r="QPA21" s="126"/>
      <c r="QPB21" s="126"/>
      <c r="QPC21" s="126"/>
      <c r="QPD21" s="126"/>
      <c r="QPE21" s="126"/>
      <c r="QPF21" s="126"/>
      <c r="QPG21" s="126"/>
      <c r="QPH21" s="126"/>
      <c r="QPI21" s="126"/>
      <c r="QPJ21" s="126"/>
      <c r="QPK21" s="126"/>
      <c r="QPL21" s="126"/>
      <c r="QPM21" s="126"/>
      <c r="QPN21" s="126"/>
      <c r="QPO21" s="126"/>
      <c r="QPP21" s="126"/>
      <c r="QPQ21" s="126"/>
      <c r="QPR21" s="126"/>
      <c r="QPS21" s="126"/>
      <c r="QPT21" s="126"/>
      <c r="QPU21" s="126"/>
      <c r="QPV21" s="126"/>
      <c r="QPW21" s="126"/>
      <c r="QPX21" s="126"/>
      <c r="QPY21" s="126"/>
      <c r="QPZ21" s="126"/>
      <c r="QQA21" s="126"/>
      <c r="QQB21" s="126"/>
      <c r="QQC21" s="126"/>
      <c r="QQD21" s="126"/>
      <c r="QQE21" s="126"/>
      <c r="QQF21" s="126"/>
      <c r="QQG21" s="126"/>
      <c r="QQH21" s="126"/>
      <c r="QQI21" s="126"/>
      <c r="QQJ21" s="126"/>
      <c r="QQK21" s="126"/>
      <c r="QQL21" s="126"/>
      <c r="QQM21" s="126"/>
      <c r="QQN21" s="126"/>
      <c r="QQO21" s="126"/>
      <c r="QQP21" s="126"/>
      <c r="QQQ21" s="126"/>
      <c r="QQR21" s="126"/>
      <c r="QQS21" s="126"/>
      <c r="QQT21" s="126"/>
      <c r="QQU21" s="126"/>
      <c r="QQV21" s="126"/>
      <c r="QQW21" s="126"/>
      <c r="QQX21" s="126"/>
      <c r="QQY21" s="126"/>
      <c r="QQZ21" s="126"/>
      <c r="QRA21" s="126"/>
      <c r="QRB21" s="126"/>
      <c r="QRC21" s="126"/>
      <c r="QRD21" s="126"/>
      <c r="QRE21" s="126"/>
      <c r="QRF21" s="126"/>
      <c r="QRG21" s="126"/>
      <c r="QRH21" s="126"/>
      <c r="QRI21" s="126"/>
      <c r="QRJ21" s="126"/>
      <c r="QRK21" s="126"/>
      <c r="QRL21" s="126"/>
      <c r="QRM21" s="126"/>
      <c r="QRN21" s="126"/>
      <c r="QRO21" s="126"/>
      <c r="QRP21" s="126"/>
      <c r="QRQ21" s="126"/>
      <c r="QRR21" s="126"/>
      <c r="QRS21" s="126"/>
      <c r="QRT21" s="126"/>
      <c r="QRU21" s="126"/>
      <c r="QRV21" s="126"/>
      <c r="QRW21" s="126"/>
      <c r="QRX21" s="126"/>
      <c r="QRY21" s="126"/>
      <c r="QRZ21" s="126"/>
      <c r="QSA21" s="126"/>
      <c r="QSB21" s="126"/>
      <c r="QSC21" s="126"/>
      <c r="QSD21" s="126"/>
      <c r="QSE21" s="126"/>
      <c r="QSF21" s="126"/>
      <c r="QSG21" s="126"/>
      <c r="QSH21" s="126"/>
      <c r="QSI21" s="126"/>
      <c r="QSJ21" s="126"/>
      <c r="QSK21" s="126"/>
      <c r="QSL21" s="126"/>
      <c r="QSM21" s="126"/>
      <c r="QSN21" s="126"/>
      <c r="QSO21" s="126"/>
      <c r="QSP21" s="126"/>
      <c r="QSQ21" s="126"/>
      <c r="QSR21" s="126"/>
      <c r="QSS21" s="126"/>
      <c r="QST21" s="126"/>
      <c r="QSU21" s="126"/>
      <c r="QSV21" s="126"/>
      <c r="QSW21" s="126"/>
      <c r="QSX21" s="126"/>
      <c r="QSY21" s="126"/>
      <c r="QSZ21" s="126"/>
      <c r="QTA21" s="126"/>
      <c r="QTB21" s="126"/>
      <c r="QTC21" s="126"/>
      <c r="QTD21" s="126"/>
      <c r="QTE21" s="126"/>
      <c r="QTF21" s="126"/>
      <c r="QTG21" s="126"/>
      <c r="QTH21" s="126"/>
      <c r="QTI21" s="126"/>
      <c r="QTJ21" s="126"/>
      <c r="QTK21" s="126"/>
      <c r="QTL21" s="126"/>
      <c r="QTM21" s="126"/>
      <c r="QTN21" s="126"/>
      <c r="QTO21" s="126"/>
      <c r="QTP21" s="126"/>
      <c r="QTQ21" s="126"/>
      <c r="QTR21" s="126"/>
      <c r="QTS21" s="126"/>
      <c r="QTT21" s="126"/>
      <c r="QTU21" s="126"/>
      <c r="QTV21" s="126"/>
      <c r="QTW21" s="126"/>
      <c r="QTX21" s="126"/>
      <c r="QTY21" s="126"/>
      <c r="QTZ21" s="126"/>
      <c r="QUA21" s="126"/>
      <c r="QUB21" s="126"/>
      <c r="QUC21" s="126"/>
      <c r="QUD21" s="126"/>
      <c r="QUE21" s="126"/>
      <c r="QUF21" s="126"/>
      <c r="QUG21" s="126"/>
      <c r="QUH21" s="126"/>
      <c r="QUI21" s="126"/>
      <c r="QUJ21" s="126"/>
      <c r="QUK21" s="126"/>
      <c r="QUL21" s="126"/>
      <c r="QUM21" s="126"/>
      <c r="QUN21" s="126"/>
      <c r="QUO21" s="126"/>
      <c r="QUP21" s="126"/>
      <c r="QUQ21" s="126"/>
      <c r="QUR21" s="126"/>
      <c r="QUS21" s="126"/>
      <c r="QUT21" s="126"/>
      <c r="QUU21" s="126"/>
      <c r="QUV21" s="126"/>
      <c r="QUW21" s="126"/>
      <c r="QUX21" s="126"/>
      <c r="QUY21" s="126"/>
      <c r="QUZ21" s="126"/>
      <c r="QVA21" s="126"/>
      <c r="QVB21" s="126"/>
      <c r="QVC21" s="126"/>
      <c r="QVD21" s="126"/>
      <c r="QVE21" s="126"/>
      <c r="QVF21" s="126"/>
      <c r="QVG21" s="126"/>
      <c r="QVH21" s="126"/>
      <c r="QVI21" s="126"/>
      <c r="QVJ21" s="126"/>
      <c r="QVK21" s="126"/>
      <c r="QVL21" s="126"/>
      <c r="QVM21" s="126"/>
      <c r="QVN21" s="126"/>
      <c r="QVO21" s="126"/>
      <c r="QVP21" s="126"/>
      <c r="QVQ21" s="126"/>
      <c r="QVR21" s="126"/>
      <c r="QVS21" s="126"/>
      <c r="QVT21" s="126"/>
      <c r="QVU21" s="126"/>
      <c r="QVV21" s="126"/>
      <c r="QVW21" s="126"/>
      <c r="QVX21" s="126"/>
      <c r="QVY21" s="126"/>
      <c r="QVZ21" s="126"/>
      <c r="QWA21" s="126"/>
      <c r="QWB21" s="126"/>
      <c r="QWC21" s="126"/>
      <c r="QWD21" s="126"/>
      <c r="QWE21" s="126"/>
      <c r="QWF21" s="126"/>
      <c r="QWG21" s="126"/>
      <c r="QWH21" s="126"/>
      <c r="QWI21" s="126"/>
      <c r="QWJ21" s="126"/>
      <c r="QWK21" s="126"/>
      <c r="QWL21" s="126"/>
      <c r="QWM21" s="126"/>
      <c r="QWN21" s="126"/>
      <c r="QWO21" s="126"/>
      <c r="QWP21" s="126"/>
      <c r="QWQ21" s="126"/>
      <c r="QWR21" s="126"/>
      <c r="QWS21" s="126"/>
      <c r="QWT21" s="126"/>
      <c r="QWU21" s="126"/>
      <c r="QWV21" s="126"/>
      <c r="QWW21" s="126"/>
      <c r="QWX21" s="126"/>
      <c r="QWY21" s="126"/>
      <c r="QWZ21" s="126"/>
      <c r="QXA21" s="126"/>
      <c r="QXB21" s="126"/>
      <c r="QXC21" s="126"/>
      <c r="QXD21" s="126"/>
      <c r="QXE21" s="126"/>
      <c r="QXF21" s="126"/>
      <c r="QXG21" s="126"/>
      <c r="QXH21" s="126"/>
      <c r="QXI21" s="126"/>
      <c r="QXJ21" s="126"/>
      <c r="QXK21" s="126"/>
      <c r="QXL21" s="126"/>
      <c r="QXM21" s="126"/>
      <c r="QXN21" s="126"/>
      <c r="QXO21" s="126"/>
      <c r="QXP21" s="126"/>
      <c r="QXQ21" s="126"/>
      <c r="QXR21" s="126"/>
      <c r="QXS21" s="126"/>
      <c r="QXT21" s="126"/>
      <c r="QXU21" s="126"/>
      <c r="QXV21" s="126"/>
      <c r="QXW21" s="126"/>
      <c r="QXX21" s="126"/>
      <c r="QXY21" s="126"/>
      <c r="QXZ21" s="126"/>
      <c r="QYA21" s="126"/>
      <c r="QYB21" s="126"/>
      <c r="QYC21" s="126"/>
      <c r="QYD21" s="126"/>
      <c r="QYE21" s="126"/>
      <c r="QYF21" s="126"/>
      <c r="QYG21" s="126"/>
      <c r="QYH21" s="126"/>
      <c r="QYI21" s="126"/>
      <c r="QYJ21" s="126"/>
      <c r="QYK21" s="126"/>
      <c r="QYL21" s="126"/>
      <c r="QYM21" s="126"/>
      <c r="QYN21" s="126"/>
      <c r="QYO21" s="126"/>
      <c r="QYP21" s="126"/>
      <c r="QYQ21" s="126"/>
      <c r="QYR21" s="126"/>
      <c r="QYS21" s="126"/>
      <c r="QYT21" s="126"/>
      <c r="QYU21" s="126"/>
      <c r="QYV21" s="126"/>
      <c r="QYW21" s="126"/>
      <c r="QYX21" s="126"/>
      <c r="QYY21" s="126"/>
      <c r="QYZ21" s="126"/>
      <c r="QZA21" s="126"/>
      <c r="QZB21" s="126"/>
      <c r="QZC21" s="126"/>
      <c r="QZD21" s="126"/>
      <c r="QZE21" s="126"/>
      <c r="QZF21" s="126"/>
      <c r="QZG21" s="126"/>
      <c r="QZH21" s="126"/>
      <c r="QZI21" s="126"/>
      <c r="QZJ21" s="126"/>
      <c r="QZK21" s="126"/>
      <c r="QZL21" s="126"/>
      <c r="QZM21" s="126"/>
      <c r="QZN21" s="126"/>
      <c r="QZO21" s="126"/>
      <c r="QZP21" s="126"/>
      <c r="QZQ21" s="126"/>
      <c r="QZR21" s="126"/>
      <c r="QZS21" s="126"/>
      <c r="QZT21" s="126"/>
      <c r="QZU21" s="126"/>
      <c r="QZV21" s="126"/>
      <c r="QZW21" s="126"/>
      <c r="QZX21" s="126"/>
      <c r="QZY21" s="126"/>
      <c r="QZZ21" s="126"/>
      <c r="RAA21" s="126"/>
      <c r="RAB21" s="126"/>
      <c r="RAC21" s="126"/>
      <c r="RAD21" s="126"/>
      <c r="RAE21" s="126"/>
      <c r="RAF21" s="126"/>
      <c r="RAG21" s="126"/>
      <c r="RAH21" s="126"/>
      <c r="RAI21" s="126"/>
      <c r="RAJ21" s="126"/>
      <c r="RAK21" s="126"/>
      <c r="RAL21" s="126"/>
      <c r="RAM21" s="126"/>
      <c r="RAN21" s="126"/>
      <c r="RAO21" s="126"/>
      <c r="RAP21" s="126"/>
      <c r="RAQ21" s="126"/>
      <c r="RAR21" s="126"/>
      <c r="RAS21" s="126"/>
      <c r="RAT21" s="126"/>
      <c r="RAU21" s="126"/>
      <c r="RAV21" s="126"/>
      <c r="RAW21" s="126"/>
      <c r="RAX21" s="126"/>
      <c r="RAY21" s="126"/>
      <c r="RAZ21" s="126"/>
      <c r="RBA21" s="126"/>
      <c r="RBB21" s="126"/>
      <c r="RBC21" s="126"/>
      <c r="RBD21" s="126"/>
      <c r="RBE21" s="126"/>
      <c r="RBF21" s="126"/>
      <c r="RBG21" s="126"/>
      <c r="RBH21" s="126"/>
      <c r="RBI21" s="126"/>
      <c r="RBJ21" s="126"/>
      <c r="RBK21" s="126"/>
      <c r="RBL21" s="126"/>
      <c r="RBM21" s="126"/>
      <c r="RBN21" s="126"/>
      <c r="RBO21" s="126"/>
      <c r="RBP21" s="126"/>
      <c r="RBQ21" s="126"/>
      <c r="RBR21" s="126"/>
      <c r="RBS21" s="126"/>
      <c r="RBT21" s="126"/>
      <c r="RBU21" s="126"/>
      <c r="RBV21" s="126"/>
      <c r="RBW21" s="126"/>
      <c r="RBX21" s="126"/>
      <c r="RBY21" s="126"/>
      <c r="RBZ21" s="126"/>
      <c r="RCA21" s="126"/>
      <c r="RCB21" s="126"/>
      <c r="RCC21" s="126"/>
      <c r="RCD21" s="126"/>
      <c r="RCE21" s="126"/>
      <c r="RCF21" s="126"/>
      <c r="RCG21" s="126"/>
      <c r="RCH21" s="126"/>
      <c r="RCI21" s="126"/>
      <c r="RCJ21" s="126"/>
      <c r="RCK21" s="126"/>
      <c r="RCL21" s="126"/>
      <c r="RCM21" s="126"/>
      <c r="RCN21" s="126"/>
      <c r="RCO21" s="126"/>
      <c r="RCP21" s="126"/>
      <c r="RCQ21" s="126"/>
      <c r="RCR21" s="126"/>
      <c r="RCS21" s="126"/>
      <c r="RCT21" s="126"/>
      <c r="RCU21" s="126"/>
      <c r="RCV21" s="126"/>
      <c r="RCW21" s="126"/>
      <c r="RCX21" s="126"/>
      <c r="RCY21" s="126"/>
      <c r="RCZ21" s="126"/>
      <c r="RDA21" s="126"/>
      <c r="RDB21" s="126"/>
      <c r="RDC21" s="126"/>
      <c r="RDD21" s="126"/>
      <c r="RDE21" s="126"/>
      <c r="RDF21" s="126"/>
      <c r="RDG21" s="126"/>
      <c r="RDH21" s="126"/>
      <c r="RDI21" s="126"/>
      <c r="RDJ21" s="126"/>
      <c r="RDK21" s="126"/>
      <c r="RDL21" s="126"/>
      <c r="RDM21" s="126"/>
      <c r="RDN21" s="126"/>
      <c r="RDO21" s="126"/>
      <c r="RDP21" s="126"/>
      <c r="RDQ21" s="126"/>
      <c r="RDR21" s="126"/>
      <c r="RDS21" s="126"/>
      <c r="RDT21" s="126"/>
      <c r="RDU21" s="126"/>
      <c r="RDV21" s="126"/>
      <c r="RDW21" s="126"/>
      <c r="RDX21" s="126"/>
      <c r="RDY21" s="126"/>
      <c r="RDZ21" s="126"/>
      <c r="REA21" s="126"/>
      <c r="REB21" s="126"/>
      <c r="REC21" s="126"/>
      <c r="RED21" s="126"/>
      <c r="REE21" s="126"/>
      <c r="REF21" s="126"/>
      <c r="REG21" s="126"/>
      <c r="REH21" s="126"/>
      <c r="REI21" s="126"/>
      <c r="REJ21" s="126"/>
      <c r="REK21" s="126"/>
      <c r="REL21" s="126"/>
      <c r="REM21" s="126"/>
      <c r="REN21" s="126"/>
      <c r="REO21" s="126"/>
      <c r="REP21" s="126"/>
      <c r="REQ21" s="126"/>
      <c r="RER21" s="126"/>
      <c r="RES21" s="126"/>
      <c r="RET21" s="126"/>
      <c r="REU21" s="126"/>
      <c r="REV21" s="126"/>
      <c r="REW21" s="126"/>
      <c r="REX21" s="126"/>
      <c r="REY21" s="126"/>
      <c r="REZ21" s="126"/>
      <c r="RFA21" s="126"/>
      <c r="RFB21" s="126"/>
      <c r="RFC21" s="126"/>
      <c r="RFD21" s="126"/>
      <c r="RFE21" s="126"/>
      <c r="RFF21" s="126"/>
      <c r="RFG21" s="126"/>
      <c r="RFH21" s="126"/>
      <c r="RFI21" s="126"/>
      <c r="RFJ21" s="126"/>
      <c r="RFK21" s="126"/>
      <c r="RFL21" s="126"/>
      <c r="RFM21" s="126"/>
      <c r="RFN21" s="126"/>
      <c r="RFO21" s="126"/>
      <c r="RFP21" s="126"/>
      <c r="RFQ21" s="126"/>
      <c r="RFR21" s="126"/>
      <c r="RFS21" s="126"/>
      <c r="RFT21" s="126"/>
      <c r="RFU21" s="126"/>
      <c r="RFV21" s="126"/>
      <c r="RFW21" s="126"/>
      <c r="RFX21" s="126"/>
      <c r="RFY21" s="126"/>
      <c r="RFZ21" s="126"/>
      <c r="RGA21" s="126"/>
      <c r="RGB21" s="126"/>
      <c r="RGC21" s="126"/>
      <c r="RGD21" s="126"/>
      <c r="RGE21" s="126"/>
      <c r="RGF21" s="126"/>
      <c r="RGG21" s="126"/>
      <c r="RGH21" s="126"/>
      <c r="RGI21" s="126"/>
      <c r="RGJ21" s="126"/>
      <c r="RGK21" s="126"/>
      <c r="RGL21" s="126"/>
      <c r="RGM21" s="126"/>
      <c r="RGN21" s="126"/>
      <c r="RGO21" s="126"/>
      <c r="RGP21" s="126"/>
      <c r="RGQ21" s="126"/>
      <c r="RGR21" s="126"/>
      <c r="RGS21" s="126"/>
      <c r="RGT21" s="126"/>
      <c r="RGU21" s="126"/>
      <c r="RGV21" s="126"/>
      <c r="RGW21" s="126"/>
      <c r="RGX21" s="126"/>
      <c r="RGY21" s="126"/>
      <c r="RGZ21" s="126"/>
      <c r="RHA21" s="126"/>
      <c r="RHB21" s="126"/>
      <c r="RHC21" s="126"/>
      <c r="RHD21" s="126"/>
      <c r="RHE21" s="126"/>
      <c r="RHF21" s="126"/>
      <c r="RHG21" s="126"/>
      <c r="RHH21" s="126"/>
      <c r="RHI21" s="126"/>
      <c r="RHJ21" s="126"/>
      <c r="RHK21" s="126"/>
      <c r="RHL21" s="126"/>
      <c r="RHM21" s="126"/>
      <c r="RHN21" s="126"/>
      <c r="RHO21" s="126"/>
      <c r="RHP21" s="126"/>
      <c r="RHQ21" s="126"/>
      <c r="RHR21" s="126"/>
      <c r="RHS21" s="126"/>
      <c r="RHT21" s="126"/>
      <c r="RHU21" s="126"/>
      <c r="RHV21" s="126"/>
      <c r="RHW21" s="126"/>
      <c r="RHX21" s="126"/>
      <c r="RHY21" s="126"/>
      <c r="RHZ21" s="126"/>
      <c r="RIA21" s="126"/>
      <c r="RIB21" s="126"/>
      <c r="RIC21" s="126"/>
      <c r="RID21" s="126"/>
      <c r="RIE21" s="126"/>
      <c r="RIF21" s="126"/>
      <c r="RIG21" s="126"/>
      <c r="RIH21" s="126"/>
      <c r="RII21" s="126"/>
      <c r="RIJ21" s="126"/>
      <c r="RIK21" s="126"/>
      <c r="RIL21" s="126"/>
      <c r="RIM21" s="126"/>
      <c r="RIN21" s="126"/>
      <c r="RIO21" s="126"/>
      <c r="RIP21" s="126"/>
      <c r="RIQ21" s="126"/>
      <c r="RIR21" s="126"/>
      <c r="RIS21" s="126"/>
      <c r="RIT21" s="126"/>
      <c r="RIU21" s="126"/>
      <c r="RIV21" s="126"/>
      <c r="RIW21" s="126"/>
      <c r="RIX21" s="126"/>
      <c r="RIY21" s="126"/>
      <c r="RIZ21" s="126"/>
      <c r="RJA21" s="126"/>
      <c r="RJB21" s="126"/>
      <c r="RJC21" s="126"/>
      <c r="RJD21" s="126"/>
      <c r="RJE21" s="126"/>
      <c r="RJF21" s="126"/>
      <c r="RJG21" s="126"/>
      <c r="RJH21" s="126"/>
      <c r="RJI21" s="126"/>
      <c r="RJJ21" s="126"/>
      <c r="RJK21" s="126"/>
      <c r="RJL21" s="126"/>
      <c r="RJM21" s="126"/>
      <c r="RJN21" s="126"/>
      <c r="RJO21" s="126"/>
      <c r="RJP21" s="126"/>
      <c r="RJQ21" s="126"/>
      <c r="RJR21" s="126"/>
      <c r="RJS21" s="126"/>
      <c r="RJT21" s="126"/>
      <c r="RJU21" s="126"/>
      <c r="RJV21" s="126"/>
      <c r="RJW21" s="126"/>
      <c r="RJX21" s="126"/>
      <c r="RJY21" s="126"/>
      <c r="RJZ21" s="126"/>
      <c r="RKA21" s="126"/>
      <c r="RKB21" s="126"/>
      <c r="RKC21" s="126"/>
      <c r="RKD21" s="126"/>
      <c r="RKE21" s="126"/>
      <c r="RKF21" s="126"/>
      <c r="RKG21" s="126"/>
      <c r="RKH21" s="126"/>
      <c r="RKI21" s="126"/>
      <c r="RKJ21" s="126"/>
      <c r="RKK21" s="126"/>
      <c r="RKL21" s="126"/>
      <c r="RKM21" s="126"/>
      <c r="RKN21" s="126"/>
      <c r="RKO21" s="126"/>
      <c r="RKP21" s="126"/>
      <c r="RKQ21" s="126"/>
      <c r="RKR21" s="126"/>
      <c r="RKS21" s="126"/>
      <c r="RKT21" s="126"/>
      <c r="RKU21" s="126"/>
      <c r="RKV21" s="126"/>
      <c r="RKW21" s="126"/>
      <c r="RKX21" s="126"/>
      <c r="RKY21" s="126"/>
      <c r="RKZ21" s="126"/>
      <c r="RLA21" s="126"/>
      <c r="RLB21" s="126"/>
      <c r="RLC21" s="126"/>
      <c r="RLD21" s="126"/>
      <c r="RLE21" s="126"/>
      <c r="RLF21" s="126"/>
      <c r="RLG21" s="126"/>
      <c r="RLH21" s="126"/>
      <c r="RLI21" s="126"/>
      <c r="RLJ21" s="126"/>
      <c r="RLK21" s="126"/>
      <c r="RLL21" s="126"/>
      <c r="RLM21" s="126"/>
      <c r="RLN21" s="126"/>
      <c r="RLO21" s="126"/>
      <c r="RLP21" s="126"/>
      <c r="RLQ21" s="126"/>
      <c r="RLR21" s="126"/>
      <c r="RLS21" s="126"/>
      <c r="RLT21" s="126"/>
      <c r="RLU21" s="126"/>
      <c r="RLV21" s="126"/>
      <c r="RLW21" s="126"/>
      <c r="RLX21" s="126"/>
      <c r="RLY21" s="126"/>
      <c r="RLZ21" s="126"/>
      <c r="RMA21" s="126"/>
      <c r="RMB21" s="126"/>
      <c r="RMC21" s="126"/>
      <c r="RMD21" s="126"/>
      <c r="RME21" s="126"/>
      <c r="RMF21" s="126"/>
      <c r="RMG21" s="126"/>
      <c r="RMH21" s="126"/>
      <c r="RMI21" s="126"/>
      <c r="RMJ21" s="126"/>
      <c r="RMK21" s="126"/>
      <c r="RML21" s="126"/>
      <c r="RMM21" s="126"/>
      <c r="RMN21" s="126"/>
      <c r="RMO21" s="126"/>
      <c r="RMP21" s="126"/>
      <c r="RMQ21" s="126"/>
      <c r="RMR21" s="126"/>
      <c r="RMS21" s="126"/>
      <c r="RMT21" s="126"/>
      <c r="RMU21" s="126"/>
      <c r="RMV21" s="126"/>
      <c r="RMW21" s="126"/>
      <c r="RMX21" s="126"/>
      <c r="RMY21" s="126"/>
      <c r="RMZ21" s="126"/>
      <c r="RNA21" s="126"/>
      <c r="RNB21" s="126"/>
      <c r="RNC21" s="126"/>
      <c r="RND21" s="126"/>
      <c r="RNE21" s="126"/>
      <c r="RNF21" s="126"/>
      <c r="RNG21" s="126"/>
      <c r="RNH21" s="126"/>
      <c r="RNI21" s="126"/>
      <c r="RNJ21" s="126"/>
      <c r="RNK21" s="126"/>
      <c r="RNL21" s="126"/>
      <c r="RNM21" s="126"/>
      <c r="RNN21" s="126"/>
      <c r="RNO21" s="126"/>
      <c r="RNP21" s="126"/>
      <c r="RNQ21" s="126"/>
      <c r="RNR21" s="126"/>
      <c r="RNS21" s="126"/>
      <c r="RNT21" s="126"/>
      <c r="RNU21" s="126"/>
      <c r="RNV21" s="126"/>
      <c r="RNW21" s="126"/>
      <c r="RNX21" s="126"/>
      <c r="RNY21" s="126"/>
      <c r="RNZ21" s="126"/>
      <c r="ROA21" s="126"/>
      <c r="ROB21" s="126"/>
      <c r="ROC21" s="126"/>
      <c r="ROD21" s="126"/>
      <c r="ROE21" s="126"/>
      <c r="ROF21" s="126"/>
      <c r="ROG21" s="126"/>
      <c r="ROH21" s="126"/>
      <c r="ROI21" s="126"/>
      <c r="ROJ21" s="126"/>
      <c r="ROK21" s="126"/>
      <c r="ROL21" s="126"/>
      <c r="ROM21" s="126"/>
      <c r="RON21" s="126"/>
      <c r="ROO21" s="126"/>
      <c r="ROP21" s="126"/>
      <c r="ROQ21" s="126"/>
      <c r="ROR21" s="126"/>
      <c r="ROS21" s="126"/>
      <c r="ROT21" s="126"/>
      <c r="ROU21" s="126"/>
      <c r="ROV21" s="126"/>
      <c r="ROW21" s="126"/>
      <c r="ROX21" s="126"/>
      <c r="ROY21" s="126"/>
      <c r="ROZ21" s="126"/>
      <c r="RPA21" s="126"/>
      <c r="RPB21" s="126"/>
      <c r="RPC21" s="126"/>
      <c r="RPD21" s="126"/>
      <c r="RPE21" s="126"/>
      <c r="RPF21" s="126"/>
      <c r="RPG21" s="126"/>
      <c r="RPH21" s="126"/>
      <c r="RPI21" s="126"/>
      <c r="RPJ21" s="126"/>
      <c r="RPK21" s="126"/>
      <c r="RPL21" s="126"/>
      <c r="RPM21" s="126"/>
      <c r="RPN21" s="126"/>
      <c r="RPO21" s="126"/>
      <c r="RPP21" s="126"/>
      <c r="RPQ21" s="126"/>
      <c r="RPR21" s="126"/>
      <c r="RPS21" s="126"/>
      <c r="RPT21" s="126"/>
      <c r="RPU21" s="126"/>
      <c r="RPV21" s="126"/>
      <c r="RPW21" s="126"/>
      <c r="RPX21" s="126"/>
      <c r="RPY21" s="126"/>
      <c r="RPZ21" s="126"/>
      <c r="RQA21" s="126"/>
      <c r="RQB21" s="126"/>
      <c r="RQC21" s="126"/>
      <c r="RQD21" s="126"/>
      <c r="RQE21" s="126"/>
      <c r="RQF21" s="126"/>
      <c r="RQG21" s="126"/>
      <c r="RQH21" s="126"/>
      <c r="RQI21" s="126"/>
      <c r="RQJ21" s="126"/>
      <c r="RQK21" s="126"/>
      <c r="RQL21" s="126"/>
      <c r="RQM21" s="126"/>
      <c r="RQN21" s="126"/>
      <c r="RQO21" s="126"/>
      <c r="RQP21" s="126"/>
      <c r="RQQ21" s="126"/>
      <c r="RQR21" s="126"/>
      <c r="RQS21" s="126"/>
      <c r="RQT21" s="126"/>
      <c r="RQU21" s="126"/>
      <c r="RQV21" s="126"/>
      <c r="RQW21" s="126"/>
      <c r="RQX21" s="126"/>
      <c r="RQY21" s="126"/>
      <c r="RQZ21" s="126"/>
      <c r="RRA21" s="126"/>
      <c r="RRB21" s="126"/>
      <c r="RRC21" s="126"/>
      <c r="RRD21" s="126"/>
      <c r="RRE21" s="126"/>
      <c r="RRF21" s="126"/>
      <c r="RRG21" s="126"/>
      <c r="RRH21" s="126"/>
      <c r="RRI21" s="126"/>
      <c r="RRJ21" s="126"/>
      <c r="RRK21" s="126"/>
      <c r="RRL21" s="126"/>
      <c r="RRM21" s="126"/>
      <c r="RRN21" s="126"/>
      <c r="RRO21" s="126"/>
      <c r="RRP21" s="126"/>
      <c r="RRQ21" s="126"/>
      <c r="RRR21" s="126"/>
      <c r="RRS21" s="126"/>
      <c r="RRT21" s="126"/>
      <c r="RRU21" s="126"/>
      <c r="RRV21" s="126"/>
      <c r="RRW21" s="126"/>
      <c r="RRX21" s="126"/>
      <c r="RRY21" s="126"/>
      <c r="RRZ21" s="126"/>
      <c r="RSA21" s="126"/>
      <c r="RSB21" s="126"/>
      <c r="RSC21" s="126"/>
      <c r="RSD21" s="126"/>
      <c r="RSE21" s="126"/>
      <c r="RSF21" s="126"/>
      <c r="RSG21" s="126"/>
      <c r="RSH21" s="126"/>
      <c r="RSI21" s="126"/>
      <c r="RSJ21" s="126"/>
      <c r="RSK21" s="126"/>
      <c r="RSL21" s="126"/>
      <c r="RSM21" s="126"/>
      <c r="RSN21" s="126"/>
      <c r="RSO21" s="126"/>
      <c r="RSP21" s="126"/>
      <c r="RSQ21" s="126"/>
      <c r="RSR21" s="126"/>
      <c r="RSS21" s="126"/>
      <c r="RST21" s="126"/>
      <c r="RSU21" s="126"/>
      <c r="RSV21" s="126"/>
      <c r="RSW21" s="126"/>
      <c r="RSX21" s="126"/>
      <c r="RSY21" s="126"/>
      <c r="RSZ21" s="126"/>
      <c r="RTA21" s="126"/>
      <c r="RTB21" s="126"/>
      <c r="RTC21" s="126"/>
      <c r="RTD21" s="126"/>
      <c r="RTE21" s="126"/>
      <c r="RTF21" s="126"/>
      <c r="RTG21" s="126"/>
      <c r="RTH21" s="126"/>
      <c r="RTI21" s="126"/>
      <c r="RTJ21" s="126"/>
      <c r="RTK21" s="126"/>
      <c r="RTL21" s="126"/>
      <c r="RTM21" s="126"/>
      <c r="RTN21" s="126"/>
      <c r="RTO21" s="126"/>
      <c r="RTP21" s="126"/>
      <c r="RTQ21" s="126"/>
      <c r="RTR21" s="126"/>
      <c r="RTS21" s="126"/>
      <c r="RTT21" s="126"/>
      <c r="RTU21" s="126"/>
      <c r="RTV21" s="126"/>
      <c r="RTW21" s="126"/>
      <c r="RTX21" s="126"/>
      <c r="RTY21" s="126"/>
      <c r="RTZ21" s="126"/>
      <c r="RUA21" s="126"/>
      <c r="RUB21" s="126"/>
      <c r="RUC21" s="126"/>
      <c r="RUD21" s="126"/>
      <c r="RUE21" s="126"/>
      <c r="RUF21" s="126"/>
      <c r="RUG21" s="126"/>
      <c r="RUH21" s="126"/>
      <c r="RUI21" s="126"/>
      <c r="RUJ21" s="126"/>
      <c r="RUK21" s="126"/>
      <c r="RUL21" s="126"/>
      <c r="RUM21" s="126"/>
      <c r="RUN21" s="126"/>
      <c r="RUO21" s="126"/>
      <c r="RUP21" s="126"/>
      <c r="RUQ21" s="126"/>
      <c r="RUR21" s="126"/>
      <c r="RUS21" s="126"/>
      <c r="RUT21" s="126"/>
      <c r="RUU21" s="126"/>
      <c r="RUV21" s="126"/>
      <c r="RUW21" s="126"/>
      <c r="RUX21" s="126"/>
      <c r="RUY21" s="126"/>
      <c r="RUZ21" s="126"/>
      <c r="RVA21" s="126"/>
      <c r="RVB21" s="126"/>
      <c r="RVC21" s="126"/>
      <c r="RVD21" s="126"/>
      <c r="RVE21" s="126"/>
      <c r="RVF21" s="126"/>
      <c r="RVG21" s="126"/>
      <c r="RVH21" s="126"/>
      <c r="RVI21" s="126"/>
      <c r="RVJ21" s="126"/>
      <c r="RVK21" s="126"/>
      <c r="RVL21" s="126"/>
      <c r="RVM21" s="126"/>
      <c r="RVN21" s="126"/>
      <c r="RVO21" s="126"/>
      <c r="RVP21" s="126"/>
      <c r="RVQ21" s="126"/>
      <c r="RVR21" s="126"/>
      <c r="RVS21" s="126"/>
      <c r="RVT21" s="126"/>
      <c r="RVU21" s="126"/>
      <c r="RVV21" s="126"/>
      <c r="RVW21" s="126"/>
      <c r="RVX21" s="126"/>
      <c r="RVY21" s="126"/>
      <c r="RVZ21" s="126"/>
      <c r="RWA21" s="126"/>
      <c r="RWB21" s="126"/>
      <c r="RWC21" s="126"/>
      <c r="RWD21" s="126"/>
      <c r="RWE21" s="126"/>
      <c r="RWF21" s="126"/>
      <c r="RWG21" s="126"/>
      <c r="RWH21" s="126"/>
      <c r="RWI21" s="126"/>
      <c r="RWJ21" s="126"/>
      <c r="RWK21" s="126"/>
      <c r="RWL21" s="126"/>
      <c r="RWM21" s="126"/>
      <c r="RWN21" s="126"/>
      <c r="RWO21" s="126"/>
      <c r="RWP21" s="126"/>
      <c r="RWQ21" s="126"/>
      <c r="RWR21" s="126"/>
      <c r="RWS21" s="126"/>
      <c r="RWT21" s="126"/>
      <c r="RWU21" s="126"/>
      <c r="RWV21" s="126"/>
      <c r="RWW21" s="126"/>
      <c r="RWX21" s="126"/>
      <c r="RWY21" s="126"/>
      <c r="RWZ21" s="126"/>
      <c r="RXA21" s="126"/>
      <c r="RXB21" s="126"/>
      <c r="RXC21" s="126"/>
      <c r="RXD21" s="126"/>
      <c r="RXE21" s="126"/>
      <c r="RXF21" s="126"/>
      <c r="RXG21" s="126"/>
      <c r="RXH21" s="126"/>
      <c r="RXI21" s="126"/>
      <c r="RXJ21" s="126"/>
      <c r="RXK21" s="126"/>
      <c r="RXL21" s="126"/>
      <c r="RXM21" s="126"/>
      <c r="RXN21" s="126"/>
      <c r="RXO21" s="126"/>
      <c r="RXP21" s="126"/>
      <c r="RXQ21" s="126"/>
      <c r="RXR21" s="126"/>
      <c r="RXS21" s="126"/>
      <c r="RXT21" s="126"/>
      <c r="RXU21" s="126"/>
      <c r="RXV21" s="126"/>
      <c r="RXW21" s="126"/>
      <c r="RXX21" s="126"/>
      <c r="RXY21" s="126"/>
      <c r="RXZ21" s="126"/>
      <c r="RYA21" s="126"/>
      <c r="RYB21" s="126"/>
      <c r="RYC21" s="126"/>
      <c r="RYD21" s="126"/>
      <c r="RYE21" s="126"/>
      <c r="RYF21" s="126"/>
      <c r="RYG21" s="126"/>
      <c r="RYH21" s="126"/>
      <c r="RYI21" s="126"/>
      <c r="RYJ21" s="126"/>
      <c r="RYK21" s="126"/>
      <c r="RYL21" s="126"/>
      <c r="RYM21" s="126"/>
      <c r="RYN21" s="126"/>
      <c r="RYO21" s="126"/>
      <c r="RYP21" s="126"/>
      <c r="RYQ21" s="126"/>
      <c r="RYR21" s="126"/>
      <c r="RYS21" s="126"/>
      <c r="RYT21" s="126"/>
      <c r="RYU21" s="126"/>
      <c r="RYV21" s="126"/>
      <c r="RYW21" s="126"/>
      <c r="RYX21" s="126"/>
      <c r="RYY21" s="126"/>
      <c r="RYZ21" s="126"/>
      <c r="RZA21" s="126"/>
      <c r="RZB21" s="126"/>
      <c r="RZC21" s="126"/>
      <c r="RZD21" s="126"/>
      <c r="RZE21" s="126"/>
      <c r="RZF21" s="126"/>
      <c r="RZG21" s="126"/>
      <c r="RZH21" s="126"/>
      <c r="RZI21" s="126"/>
      <c r="RZJ21" s="126"/>
      <c r="RZK21" s="126"/>
      <c r="RZL21" s="126"/>
      <c r="RZM21" s="126"/>
      <c r="RZN21" s="126"/>
      <c r="RZO21" s="126"/>
      <c r="RZP21" s="126"/>
      <c r="RZQ21" s="126"/>
      <c r="RZR21" s="126"/>
      <c r="RZS21" s="126"/>
      <c r="RZT21" s="126"/>
      <c r="RZU21" s="126"/>
      <c r="RZV21" s="126"/>
      <c r="RZW21" s="126"/>
      <c r="RZX21" s="126"/>
      <c r="RZY21" s="126"/>
      <c r="RZZ21" s="126"/>
      <c r="SAA21" s="126"/>
      <c r="SAB21" s="126"/>
      <c r="SAC21" s="126"/>
      <c r="SAD21" s="126"/>
      <c r="SAE21" s="126"/>
      <c r="SAF21" s="126"/>
      <c r="SAG21" s="126"/>
      <c r="SAH21" s="126"/>
      <c r="SAI21" s="126"/>
      <c r="SAJ21" s="126"/>
      <c r="SAK21" s="126"/>
      <c r="SAL21" s="126"/>
      <c r="SAM21" s="126"/>
      <c r="SAN21" s="126"/>
      <c r="SAO21" s="126"/>
      <c r="SAP21" s="126"/>
      <c r="SAQ21" s="126"/>
      <c r="SAR21" s="126"/>
      <c r="SAS21" s="126"/>
      <c r="SAT21" s="126"/>
      <c r="SAU21" s="126"/>
      <c r="SAV21" s="126"/>
      <c r="SAW21" s="126"/>
      <c r="SAX21" s="126"/>
      <c r="SAY21" s="126"/>
      <c r="SAZ21" s="126"/>
      <c r="SBA21" s="126"/>
      <c r="SBB21" s="126"/>
      <c r="SBC21" s="126"/>
      <c r="SBD21" s="126"/>
      <c r="SBE21" s="126"/>
      <c r="SBF21" s="126"/>
      <c r="SBG21" s="126"/>
      <c r="SBH21" s="126"/>
      <c r="SBI21" s="126"/>
      <c r="SBJ21" s="126"/>
      <c r="SBK21" s="126"/>
      <c r="SBL21" s="126"/>
      <c r="SBM21" s="126"/>
      <c r="SBN21" s="126"/>
      <c r="SBO21" s="126"/>
      <c r="SBP21" s="126"/>
      <c r="SBQ21" s="126"/>
      <c r="SBR21" s="126"/>
      <c r="SBS21" s="126"/>
      <c r="SBT21" s="126"/>
      <c r="SBU21" s="126"/>
      <c r="SBV21" s="126"/>
      <c r="SBW21" s="126"/>
      <c r="SBX21" s="126"/>
      <c r="SBY21" s="126"/>
      <c r="SBZ21" s="126"/>
      <c r="SCA21" s="126"/>
      <c r="SCB21" s="126"/>
      <c r="SCC21" s="126"/>
      <c r="SCD21" s="126"/>
      <c r="SCE21" s="126"/>
      <c r="SCF21" s="126"/>
      <c r="SCG21" s="126"/>
      <c r="SCH21" s="126"/>
      <c r="SCI21" s="126"/>
      <c r="SCJ21" s="126"/>
      <c r="SCK21" s="126"/>
      <c r="SCL21" s="126"/>
      <c r="SCM21" s="126"/>
      <c r="SCN21" s="126"/>
      <c r="SCO21" s="126"/>
      <c r="SCP21" s="126"/>
      <c r="SCQ21" s="126"/>
      <c r="SCR21" s="126"/>
      <c r="SCS21" s="126"/>
      <c r="SCT21" s="126"/>
      <c r="SCU21" s="126"/>
      <c r="SCV21" s="126"/>
      <c r="SCW21" s="126"/>
      <c r="SCX21" s="126"/>
      <c r="SCY21" s="126"/>
      <c r="SCZ21" s="126"/>
      <c r="SDA21" s="126"/>
      <c r="SDB21" s="126"/>
      <c r="SDC21" s="126"/>
      <c r="SDD21" s="126"/>
      <c r="SDE21" s="126"/>
      <c r="SDF21" s="126"/>
      <c r="SDG21" s="126"/>
      <c r="SDH21" s="126"/>
      <c r="SDI21" s="126"/>
      <c r="SDJ21" s="126"/>
      <c r="SDK21" s="126"/>
      <c r="SDL21" s="126"/>
      <c r="SDM21" s="126"/>
      <c r="SDN21" s="126"/>
      <c r="SDO21" s="126"/>
      <c r="SDP21" s="126"/>
      <c r="SDQ21" s="126"/>
      <c r="SDR21" s="126"/>
      <c r="SDS21" s="126"/>
      <c r="SDT21" s="126"/>
      <c r="SDU21" s="126"/>
      <c r="SDV21" s="126"/>
      <c r="SDW21" s="126"/>
      <c r="SDX21" s="126"/>
      <c r="SDY21" s="126"/>
      <c r="SDZ21" s="126"/>
      <c r="SEA21" s="126"/>
      <c r="SEB21" s="126"/>
      <c r="SEC21" s="126"/>
      <c r="SED21" s="126"/>
      <c r="SEE21" s="126"/>
      <c r="SEF21" s="126"/>
      <c r="SEG21" s="126"/>
      <c r="SEH21" s="126"/>
      <c r="SEI21" s="126"/>
      <c r="SEJ21" s="126"/>
      <c r="SEK21" s="126"/>
      <c r="SEL21" s="126"/>
      <c r="SEM21" s="126"/>
      <c r="SEN21" s="126"/>
      <c r="SEO21" s="126"/>
      <c r="SEP21" s="126"/>
      <c r="SEQ21" s="126"/>
      <c r="SER21" s="126"/>
      <c r="SES21" s="126"/>
      <c r="SET21" s="126"/>
      <c r="SEU21" s="126"/>
      <c r="SEV21" s="126"/>
      <c r="SEW21" s="126"/>
      <c r="SEX21" s="126"/>
      <c r="SEY21" s="126"/>
      <c r="SEZ21" s="126"/>
      <c r="SFA21" s="126"/>
      <c r="SFB21" s="126"/>
      <c r="SFC21" s="126"/>
      <c r="SFD21" s="126"/>
      <c r="SFE21" s="126"/>
      <c r="SFF21" s="126"/>
      <c r="SFG21" s="126"/>
      <c r="SFH21" s="126"/>
      <c r="SFI21" s="126"/>
      <c r="SFJ21" s="126"/>
      <c r="SFK21" s="126"/>
      <c r="SFL21" s="126"/>
      <c r="SFM21" s="126"/>
      <c r="SFN21" s="126"/>
      <c r="SFO21" s="126"/>
      <c r="SFP21" s="126"/>
      <c r="SFQ21" s="126"/>
      <c r="SFR21" s="126"/>
      <c r="SFS21" s="126"/>
      <c r="SFT21" s="126"/>
      <c r="SFU21" s="126"/>
      <c r="SFV21" s="126"/>
      <c r="SFW21" s="126"/>
      <c r="SFX21" s="126"/>
      <c r="SFY21" s="126"/>
      <c r="SFZ21" s="126"/>
      <c r="SGA21" s="126"/>
      <c r="SGB21" s="126"/>
      <c r="SGC21" s="126"/>
      <c r="SGD21" s="126"/>
      <c r="SGE21" s="126"/>
      <c r="SGF21" s="126"/>
      <c r="SGG21" s="126"/>
      <c r="SGH21" s="126"/>
      <c r="SGI21" s="126"/>
      <c r="SGJ21" s="126"/>
      <c r="SGK21" s="126"/>
      <c r="SGL21" s="126"/>
      <c r="SGM21" s="126"/>
      <c r="SGN21" s="126"/>
      <c r="SGO21" s="126"/>
      <c r="SGP21" s="126"/>
      <c r="SGQ21" s="126"/>
      <c r="SGR21" s="126"/>
      <c r="SGS21" s="126"/>
      <c r="SGT21" s="126"/>
      <c r="SGU21" s="126"/>
      <c r="SGV21" s="126"/>
      <c r="SGW21" s="126"/>
      <c r="SGX21" s="126"/>
      <c r="SGY21" s="126"/>
      <c r="SGZ21" s="126"/>
      <c r="SHA21" s="126"/>
      <c r="SHB21" s="126"/>
      <c r="SHC21" s="126"/>
      <c r="SHD21" s="126"/>
      <c r="SHE21" s="126"/>
      <c r="SHF21" s="126"/>
      <c r="SHG21" s="126"/>
      <c r="SHH21" s="126"/>
      <c r="SHI21" s="126"/>
      <c r="SHJ21" s="126"/>
      <c r="SHK21" s="126"/>
      <c r="SHL21" s="126"/>
      <c r="SHM21" s="126"/>
      <c r="SHN21" s="126"/>
      <c r="SHO21" s="126"/>
      <c r="SHP21" s="126"/>
      <c r="SHQ21" s="126"/>
      <c r="SHR21" s="126"/>
      <c r="SHS21" s="126"/>
      <c r="SHT21" s="126"/>
      <c r="SHU21" s="126"/>
      <c r="SHV21" s="126"/>
      <c r="SHW21" s="126"/>
      <c r="SHX21" s="126"/>
      <c r="SHY21" s="126"/>
      <c r="SHZ21" s="126"/>
      <c r="SIA21" s="126"/>
      <c r="SIB21" s="126"/>
      <c r="SIC21" s="126"/>
      <c r="SID21" s="126"/>
      <c r="SIE21" s="126"/>
      <c r="SIF21" s="126"/>
      <c r="SIG21" s="126"/>
      <c r="SIH21" s="126"/>
      <c r="SII21" s="126"/>
      <c r="SIJ21" s="126"/>
      <c r="SIK21" s="126"/>
      <c r="SIL21" s="126"/>
      <c r="SIM21" s="126"/>
      <c r="SIN21" s="126"/>
      <c r="SIO21" s="126"/>
      <c r="SIP21" s="126"/>
      <c r="SIQ21" s="126"/>
      <c r="SIR21" s="126"/>
      <c r="SIS21" s="126"/>
      <c r="SIT21" s="126"/>
      <c r="SIU21" s="126"/>
      <c r="SIV21" s="126"/>
      <c r="SIW21" s="126"/>
      <c r="SIX21" s="126"/>
      <c r="SIY21" s="126"/>
      <c r="SIZ21" s="126"/>
      <c r="SJA21" s="126"/>
      <c r="SJB21" s="126"/>
      <c r="SJC21" s="126"/>
      <c r="SJD21" s="126"/>
      <c r="SJE21" s="126"/>
      <c r="SJF21" s="126"/>
      <c r="SJG21" s="126"/>
      <c r="SJH21" s="126"/>
      <c r="SJI21" s="126"/>
      <c r="SJJ21" s="126"/>
      <c r="SJK21" s="126"/>
      <c r="SJL21" s="126"/>
      <c r="SJM21" s="126"/>
      <c r="SJN21" s="126"/>
      <c r="SJO21" s="126"/>
      <c r="SJP21" s="126"/>
      <c r="SJQ21" s="126"/>
      <c r="SJR21" s="126"/>
      <c r="SJS21" s="126"/>
      <c r="SJT21" s="126"/>
      <c r="SJU21" s="126"/>
      <c r="SJV21" s="126"/>
      <c r="SJW21" s="126"/>
      <c r="SJX21" s="126"/>
      <c r="SJY21" s="126"/>
      <c r="SJZ21" s="126"/>
      <c r="SKA21" s="126"/>
      <c r="SKB21" s="126"/>
      <c r="SKC21" s="126"/>
      <c r="SKD21" s="126"/>
      <c r="SKE21" s="126"/>
      <c r="SKF21" s="126"/>
      <c r="SKG21" s="126"/>
      <c r="SKH21" s="126"/>
      <c r="SKI21" s="126"/>
      <c r="SKJ21" s="126"/>
      <c r="SKK21" s="126"/>
      <c r="SKL21" s="126"/>
      <c r="SKM21" s="126"/>
      <c r="SKN21" s="126"/>
      <c r="SKO21" s="126"/>
      <c r="SKP21" s="126"/>
      <c r="SKQ21" s="126"/>
      <c r="SKR21" s="126"/>
      <c r="SKS21" s="126"/>
      <c r="SKT21" s="126"/>
      <c r="SKU21" s="126"/>
      <c r="SKV21" s="126"/>
      <c r="SKW21" s="126"/>
      <c r="SKX21" s="126"/>
      <c r="SKY21" s="126"/>
      <c r="SKZ21" s="126"/>
      <c r="SLA21" s="126"/>
      <c r="SLB21" s="126"/>
      <c r="SLC21" s="126"/>
      <c r="SLD21" s="126"/>
      <c r="SLE21" s="126"/>
      <c r="SLF21" s="126"/>
      <c r="SLG21" s="126"/>
      <c r="SLH21" s="126"/>
      <c r="SLI21" s="126"/>
      <c r="SLJ21" s="126"/>
      <c r="SLK21" s="126"/>
      <c r="SLL21" s="126"/>
      <c r="SLM21" s="126"/>
      <c r="SLN21" s="126"/>
      <c r="SLO21" s="126"/>
      <c r="SLP21" s="126"/>
      <c r="SLQ21" s="126"/>
      <c r="SLR21" s="126"/>
      <c r="SLS21" s="126"/>
      <c r="SLT21" s="126"/>
      <c r="SLU21" s="126"/>
      <c r="SLV21" s="126"/>
      <c r="SLW21" s="126"/>
      <c r="SLX21" s="126"/>
      <c r="SLY21" s="126"/>
      <c r="SLZ21" s="126"/>
      <c r="SMA21" s="126"/>
      <c r="SMB21" s="126"/>
      <c r="SMC21" s="126"/>
      <c r="SMD21" s="126"/>
      <c r="SME21" s="126"/>
      <c r="SMF21" s="126"/>
      <c r="SMG21" s="126"/>
      <c r="SMH21" s="126"/>
      <c r="SMI21" s="126"/>
      <c r="SMJ21" s="126"/>
      <c r="SMK21" s="126"/>
      <c r="SML21" s="126"/>
      <c r="SMM21" s="126"/>
      <c r="SMN21" s="126"/>
      <c r="SMO21" s="126"/>
      <c r="SMP21" s="126"/>
      <c r="SMQ21" s="126"/>
      <c r="SMR21" s="126"/>
      <c r="SMS21" s="126"/>
      <c r="SMT21" s="126"/>
      <c r="SMU21" s="126"/>
      <c r="SMV21" s="126"/>
      <c r="SMW21" s="126"/>
      <c r="SMX21" s="126"/>
      <c r="SMY21" s="126"/>
      <c r="SMZ21" s="126"/>
      <c r="SNA21" s="126"/>
      <c r="SNB21" s="126"/>
      <c r="SNC21" s="126"/>
      <c r="SND21" s="126"/>
      <c r="SNE21" s="126"/>
      <c r="SNF21" s="126"/>
      <c r="SNG21" s="126"/>
      <c r="SNH21" s="126"/>
      <c r="SNI21" s="126"/>
      <c r="SNJ21" s="126"/>
      <c r="SNK21" s="126"/>
      <c r="SNL21" s="126"/>
      <c r="SNM21" s="126"/>
      <c r="SNN21" s="126"/>
      <c r="SNO21" s="126"/>
      <c r="SNP21" s="126"/>
      <c r="SNQ21" s="126"/>
      <c r="SNR21" s="126"/>
      <c r="SNS21" s="126"/>
      <c r="SNT21" s="126"/>
      <c r="SNU21" s="126"/>
      <c r="SNV21" s="126"/>
      <c r="SNW21" s="126"/>
      <c r="SNX21" s="126"/>
      <c r="SNY21" s="126"/>
      <c r="SNZ21" s="126"/>
      <c r="SOA21" s="126"/>
      <c r="SOB21" s="126"/>
      <c r="SOC21" s="126"/>
      <c r="SOD21" s="126"/>
      <c r="SOE21" s="126"/>
      <c r="SOF21" s="126"/>
      <c r="SOG21" s="126"/>
      <c r="SOH21" s="126"/>
      <c r="SOI21" s="126"/>
      <c r="SOJ21" s="126"/>
      <c r="SOK21" s="126"/>
      <c r="SOL21" s="126"/>
      <c r="SOM21" s="126"/>
      <c r="SON21" s="126"/>
      <c r="SOO21" s="126"/>
      <c r="SOP21" s="126"/>
      <c r="SOQ21" s="126"/>
      <c r="SOR21" s="126"/>
      <c r="SOS21" s="126"/>
      <c r="SOT21" s="126"/>
      <c r="SOU21" s="126"/>
      <c r="SOV21" s="126"/>
      <c r="SOW21" s="126"/>
      <c r="SOX21" s="126"/>
      <c r="SOY21" s="126"/>
      <c r="SOZ21" s="126"/>
      <c r="SPA21" s="126"/>
      <c r="SPB21" s="126"/>
      <c r="SPC21" s="126"/>
      <c r="SPD21" s="126"/>
      <c r="SPE21" s="126"/>
      <c r="SPF21" s="126"/>
      <c r="SPG21" s="126"/>
      <c r="SPH21" s="126"/>
      <c r="SPI21" s="126"/>
      <c r="SPJ21" s="126"/>
      <c r="SPK21" s="126"/>
      <c r="SPL21" s="126"/>
      <c r="SPM21" s="126"/>
      <c r="SPN21" s="126"/>
      <c r="SPO21" s="126"/>
      <c r="SPP21" s="126"/>
      <c r="SPQ21" s="126"/>
      <c r="SPR21" s="126"/>
      <c r="SPS21" s="126"/>
      <c r="SPT21" s="126"/>
      <c r="SPU21" s="126"/>
      <c r="SPV21" s="126"/>
      <c r="SPW21" s="126"/>
      <c r="SPX21" s="126"/>
      <c r="SPY21" s="126"/>
      <c r="SPZ21" s="126"/>
      <c r="SQA21" s="126"/>
      <c r="SQB21" s="126"/>
      <c r="SQC21" s="126"/>
      <c r="SQD21" s="126"/>
      <c r="SQE21" s="126"/>
      <c r="SQF21" s="126"/>
      <c r="SQG21" s="126"/>
      <c r="SQH21" s="126"/>
      <c r="SQI21" s="126"/>
      <c r="SQJ21" s="126"/>
      <c r="SQK21" s="126"/>
      <c r="SQL21" s="126"/>
      <c r="SQM21" s="126"/>
      <c r="SQN21" s="126"/>
      <c r="SQO21" s="126"/>
      <c r="SQP21" s="126"/>
      <c r="SQQ21" s="126"/>
      <c r="SQR21" s="126"/>
      <c r="SQS21" s="126"/>
      <c r="SQT21" s="126"/>
      <c r="SQU21" s="126"/>
      <c r="SQV21" s="126"/>
      <c r="SQW21" s="126"/>
      <c r="SQX21" s="126"/>
      <c r="SQY21" s="126"/>
      <c r="SQZ21" s="126"/>
      <c r="SRA21" s="126"/>
      <c r="SRB21" s="126"/>
      <c r="SRC21" s="126"/>
      <c r="SRD21" s="126"/>
      <c r="SRE21" s="126"/>
      <c r="SRF21" s="126"/>
      <c r="SRG21" s="126"/>
      <c r="SRH21" s="126"/>
      <c r="SRI21" s="126"/>
      <c r="SRJ21" s="126"/>
      <c r="SRK21" s="126"/>
      <c r="SRL21" s="126"/>
      <c r="SRM21" s="126"/>
      <c r="SRN21" s="126"/>
      <c r="SRO21" s="126"/>
      <c r="SRP21" s="126"/>
      <c r="SRQ21" s="126"/>
      <c r="SRR21" s="126"/>
      <c r="SRS21" s="126"/>
      <c r="SRT21" s="126"/>
      <c r="SRU21" s="126"/>
      <c r="SRV21" s="126"/>
      <c r="SRW21" s="126"/>
      <c r="SRX21" s="126"/>
      <c r="SRY21" s="126"/>
      <c r="SRZ21" s="126"/>
      <c r="SSA21" s="126"/>
      <c r="SSB21" s="126"/>
      <c r="SSC21" s="126"/>
      <c r="SSD21" s="126"/>
      <c r="SSE21" s="126"/>
      <c r="SSF21" s="126"/>
      <c r="SSG21" s="126"/>
      <c r="SSH21" s="126"/>
      <c r="SSI21" s="126"/>
      <c r="SSJ21" s="126"/>
      <c r="SSK21" s="126"/>
      <c r="SSL21" s="126"/>
      <c r="SSM21" s="126"/>
      <c r="SSN21" s="126"/>
      <c r="SSO21" s="126"/>
      <c r="SSP21" s="126"/>
      <c r="SSQ21" s="126"/>
      <c r="SSR21" s="126"/>
      <c r="SSS21" s="126"/>
      <c r="SST21" s="126"/>
      <c r="SSU21" s="126"/>
      <c r="SSV21" s="126"/>
      <c r="SSW21" s="126"/>
      <c r="SSX21" s="126"/>
      <c r="SSY21" s="126"/>
      <c r="SSZ21" s="126"/>
      <c r="STA21" s="126"/>
      <c r="STB21" s="126"/>
      <c r="STC21" s="126"/>
      <c r="STD21" s="126"/>
      <c r="STE21" s="126"/>
      <c r="STF21" s="126"/>
      <c r="STG21" s="126"/>
      <c r="STH21" s="126"/>
      <c r="STI21" s="126"/>
      <c r="STJ21" s="126"/>
      <c r="STK21" s="126"/>
      <c r="STL21" s="126"/>
      <c r="STM21" s="126"/>
      <c r="STN21" s="126"/>
      <c r="STO21" s="126"/>
      <c r="STP21" s="126"/>
      <c r="STQ21" s="126"/>
      <c r="STR21" s="126"/>
      <c r="STS21" s="126"/>
      <c r="STT21" s="126"/>
      <c r="STU21" s="126"/>
      <c r="STV21" s="126"/>
      <c r="STW21" s="126"/>
      <c r="STX21" s="126"/>
      <c r="STY21" s="126"/>
      <c r="STZ21" s="126"/>
      <c r="SUA21" s="126"/>
      <c r="SUB21" s="126"/>
      <c r="SUC21" s="126"/>
      <c r="SUD21" s="126"/>
      <c r="SUE21" s="126"/>
      <c r="SUF21" s="126"/>
      <c r="SUG21" s="126"/>
      <c r="SUH21" s="126"/>
      <c r="SUI21" s="126"/>
      <c r="SUJ21" s="126"/>
      <c r="SUK21" s="126"/>
      <c r="SUL21" s="126"/>
      <c r="SUM21" s="126"/>
      <c r="SUN21" s="126"/>
      <c r="SUO21" s="126"/>
      <c r="SUP21" s="126"/>
      <c r="SUQ21" s="126"/>
      <c r="SUR21" s="126"/>
      <c r="SUS21" s="126"/>
      <c r="SUT21" s="126"/>
      <c r="SUU21" s="126"/>
      <c r="SUV21" s="126"/>
      <c r="SUW21" s="126"/>
      <c r="SUX21" s="126"/>
      <c r="SUY21" s="126"/>
      <c r="SUZ21" s="126"/>
      <c r="SVA21" s="126"/>
      <c r="SVB21" s="126"/>
      <c r="SVC21" s="126"/>
      <c r="SVD21" s="126"/>
      <c r="SVE21" s="126"/>
      <c r="SVF21" s="126"/>
      <c r="SVG21" s="126"/>
      <c r="SVH21" s="126"/>
      <c r="SVI21" s="126"/>
      <c r="SVJ21" s="126"/>
      <c r="SVK21" s="126"/>
      <c r="SVL21" s="126"/>
      <c r="SVM21" s="126"/>
      <c r="SVN21" s="126"/>
      <c r="SVO21" s="126"/>
      <c r="SVP21" s="126"/>
      <c r="SVQ21" s="126"/>
      <c r="SVR21" s="126"/>
      <c r="SVS21" s="126"/>
      <c r="SVT21" s="126"/>
      <c r="SVU21" s="126"/>
      <c r="SVV21" s="126"/>
      <c r="SVW21" s="126"/>
      <c r="SVX21" s="126"/>
      <c r="SVY21" s="126"/>
      <c r="SVZ21" s="126"/>
      <c r="SWA21" s="126"/>
      <c r="SWB21" s="126"/>
      <c r="SWC21" s="126"/>
      <c r="SWD21" s="126"/>
      <c r="SWE21" s="126"/>
      <c r="SWF21" s="126"/>
      <c r="SWG21" s="126"/>
      <c r="SWH21" s="126"/>
      <c r="SWI21" s="126"/>
      <c r="SWJ21" s="126"/>
      <c r="SWK21" s="126"/>
      <c r="SWL21" s="126"/>
      <c r="SWM21" s="126"/>
      <c r="SWN21" s="126"/>
      <c r="SWO21" s="126"/>
      <c r="SWP21" s="126"/>
      <c r="SWQ21" s="126"/>
      <c r="SWR21" s="126"/>
      <c r="SWS21" s="126"/>
      <c r="SWT21" s="126"/>
      <c r="SWU21" s="126"/>
      <c r="SWV21" s="126"/>
      <c r="SWW21" s="126"/>
      <c r="SWX21" s="126"/>
      <c r="SWY21" s="126"/>
      <c r="SWZ21" s="126"/>
      <c r="SXA21" s="126"/>
      <c r="SXB21" s="126"/>
      <c r="SXC21" s="126"/>
      <c r="SXD21" s="126"/>
      <c r="SXE21" s="126"/>
      <c r="SXF21" s="126"/>
      <c r="SXG21" s="126"/>
      <c r="SXH21" s="126"/>
      <c r="SXI21" s="126"/>
      <c r="SXJ21" s="126"/>
      <c r="SXK21" s="126"/>
      <c r="SXL21" s="126"/>
      <c r="SXM21" s="126"/>
      <c r="SXN21" s="126"/>
      <c r="SXO21" s="126"/>
      <c r="SXP21" s="126"/>
      <c r="SXQ21" s="126"/>
      <c r="SXR21" s="126"/>
      <c r="SXS21" s="126"/>
      <c r="SXT21" s="126"/>
      <c r="SXU21" s="126"/>
      <c r="SXV21" s="126"/>
      <c r="SXW21" s="126"/>
      <c r="SXX21" s="126"/>
      <c r="SXY21" s="126"/>
      <c r="SXZ21" s="126"/>
      <c r="SYA21" s="126"/>
      <c r="SYB21" s="126"/>
      <c r="SYC21" s="126"/>
      <c r="SYD21" s="126"/>
      <c r="SYE21" s="126"/>
      <c r="SYF21" s="126"/>
      <c r="SYG21" s="126"/>
      <c r="SYH21" s="126"/>
      <c r="SYI21" s="126"/>
      <c r="SYJ21" s="126"/>
      <c r="SYK21" s="126"/>
      <c r="SYL21" s="126"/>
      <c r="SYM21" s="126"/>
      <c r="SYN21" s="126"/>
      <c r="SYO21" s="126"/>
      <c r="SYP21" s="126"/>
      <c r="SYQ21" s="126"/>
      <c r="SYR21" s="126"/>
      <c r="SYS21" s="126"/>
      <c r="SYT21" s="126"/>
      <c r="SYU21" s="126"/>
      <c r="SYV21" s="126"/>
      <c r="SYW21" s="126"/>
      <c r="SYX21" s="126"/>
      <c r="SYY21" s="126"/>
      <c r="SYZ21" s="126"/>
      <c r="SZA21" s="126"/>
      <c r="SZB21" s="126"/>
      <c r="SZC21" s="126"/>
      <c r="SZD21" s="126"/>
      <c r="SZE21" s="126"/>
      <c r="SZF21" s="126"/>
      <c r="SZG21" s="126"/>
      <c r="SZH21" s="126"/>
      <c r="SZI21" s="126"/>
      <c r="SZJ21" s="126"/>
      <c r="SZK21" s="126"/>
      <c r="SZL21" s="126"/>
      <c r="SZM21" s="126"/>
      <c r="SZN21" s="126"/>
      <c r="SZO21" s="126"/>
      <c r="SZP21" s="126"/>
      <c r="SZQ21" s="126"/>
      <c r="SZR21" s="126"/>
      <c r="SZS21" s="126"/>
      <c r="SZT21" s="126"/>
      <c r="SZU21" s="126"/>
      <c r="SZV21" s="126"/>
      <c r="SZW21" s="126"/>
      <c r="SZX21" s="126"/>
      <c r="SZY21" s="126"/>
      <c r="SZZ21" s="126"/>
      <c r="TAA21" s="126"/>
      <c r="TAB21" s="126"/>
      <c r="TAC21" s="126"/>
      <c r="TAD21" s="126"/>
      <c r="TAE21" s="126"/>
      <c r="TAF21" s="126"/>
      <c r="TAG21" s="126"/>
      <c r="TAH21" s="126"/>
      <c r="TAI21" s="126"/>
      <c r="TAJ21" s="126"/>
      <c r="TAK21" s="126"/>
      <c r="TAL21" s="126"/>
      <c r="TAM21" s="126"/>
      <c r="TAN21" s="126"/>
      <c r="TAO21" s="126"/>
      <c r="TAP21" s="126"/>
      <c r="TAQ21" s="126"/>
      <c r="TAR21" s="126"/>
      <c r="TAS21" s="126"/>
      <c r="TAT21" s="126"/>
      <c r="TAU21" s="126"/>
      <c r="TAV21" s="126"/>
      <c r="TAW21" s="126"/>
      <c r="TAX21" s="126"/>
      <c r="TAY21" s="126"/>
      <c r="TAZ21" s="126"/>
      <c r="TBA21" s="126"/>
      <c r="TBB21" s="126"/>
      <c r="TBC21" s="126"/>
      <c r="TBD21" s="126"/>
      <c r="TBE21" s="126"/>
      <c r="TBF21" s="126"/>
      <c r="TBG21" s="126"/>
      <c r="TBH21" s="126"/>
      <c r="TBI21" s="126"/>
      <c r="TBJ21" s="126"/>
      <c r="TBK21" s="126"/>
      <c r="TBL21" s="126"/>
      <c r="TBM21" s="126"/>
      <c r="TBN21" s="126"/>
      <c r="TBO21" s="126"/>
      <c r="TBP21" s="126"/>
      <c r="TBQ21" s="126"/>
      <c r="TBR21" s="126"/>
      <c r="TBS21" s="126"/>
      <c r="TBT21" s="126"/>
      <c r="TBU21" s="126"/>
      <c r="TBV21" s="126"/>
      <c r="TBW21" s="126"/>
      <c r="TBX21" s="126"/>
      <c r="TBY21" s="126"/>
      <c r="TBZ21" s="126"/>
      <c r="TCA21" s="126"/>
      <c r="TCB21" s="126"/>
      <c r="TCC21" s="126"/>
      <c r="TCD21" s="126"/>
      <c r="TCE21" s="126"/>
      <c r="TCF21" s="126"/>
      <c r="TCG21" s="126"/>
      <c r="TCH21" s="126"/>
      <c r="TCI21" s="126"/>
      <c r="TCJ21" s="126"/>
      <c r="TCK21" s="126"/>
      <c r="TCL21" s="126"/>
      <c r="TCM21" s="126"/>
      <c r="TCN21" s="126"/>
      <c r="TCO21" s="126"/>
      <c r="TCP21" s="126"/>
      <c r="TCQ21" s="126"/>
      <c r="TCR21" s="126"/>
      <c r="TCS21" s="126"/>
      <c r="TCT21" s="126"/>
      <c r="TCU21" s="126"/>
      <c r="TCV21" s="126"/>
      <c r="TCW21" s="126"/>
      <c r="TCX21" s="126"/>
      <c r="TCY21" s="126"/>
      <c r="TCZ21" s="126"/>
      <c r="TDA21" s="126"/>
      <c r="TDB21" s="126"/>
      <c r="TDC21" s="126"/>
      <c r="TDD21" s="126"/>
      <c r="TDE21" s="126"/>
      <c r="TDF21" s="126"/>
      <c r="TDG21" s="126"/>
      <c r="TDH21" s="126"/>
      <c r="TDI21" s="126"/>
      <c r="TDJ21" s="126"/>
      <c r="TDK21" s="126"/>
      <c r="TDL21" s="126"/>
      <c r="TDM21" s="126"/>
      <c r="TDN21" s="126"/>
      <c r="TDO21" s="126"/>
      <c r="TDP21" s="126"/>
      <c r="TDQ21" s="126"/>
      <c r="TDR21" s="126"/>
      <c r="TDS21" s="126"/>
      <c r="TDT21" s="126"/>
      <c r="TDU21" s="126"/>
      <c r="TDV21" s="126"/>
      <c r="TDW21" s="126"/>
      <c r="TDX21" s="126"/>
      <c r="TDY21" s="126"/>
      <c r="TDZ21" s="126"/>
      <c r="TEA21" s="126"/>
      <c r="TEB21" s="126"/>
      <c r="TEC21" s="126"/>
      <c r="TED21" s="126"/>
      <c r="TEE21" s="126"/>
      <c r="TEF21" s="126"/>
      <c r="TEG21" s="126"/>
      <c r="TEH21" s="126"/>
      <c r="TEI21" s="126"/>
      <c r="TEJ21" s="126"/>
      <c r="TEK21" s="126"/>
      <c r="TEL21" s="126"/>
      <c r="TEM21" s="126"/>
      <c r="TEN21" s="126"/>
      <c r="TEO21" s="126"/>
      <c r="TEP21" s="126"/>
      <c r="TEQ21" s="126"/>
      <c r="TER21" s="126"/>
      <c r="TES21" s="126"/>
      <c r="TET21" s="126"/>
      <c r="TEU21" s="126"/>
      <c r="TEV21" s="126"/>
      <c r="TEW21" s="126"/>
      <c r="TEX21" s="126"/>
      <c r="TEY21" s="126"/>
      <c r="TEZ21" s="126"/>
      <c r="TFA21" s="126"/>
      <c r="TFB21" s="126"/>
      <c r="TFC21" s="126"/>
      <c r="TFD21" s="126"/>
      <c r="TFE21" s="126"/>
      <c r="TFF21" s="126"/>
      <c r="TFG21" s="126"/>
      <c r="TFH21" s="126"/>
      <c r="TFI21" s="126"/>
      <c r="TFJ21" s="126"/>
      <c r="TFK21" s="126"/>
      <c r="TFL21" s="126"/>
      <c r="TFM21" s="126"/>
      <c r="TFN21" s="126"/>
      <c r="TFO21" s="126"/>
      <c r="TFP21" s="126"/>
      <c r="TFQ21" s="126"/>
      <c r="TFR21" s="126"/>
      <c r="TFS21" s="126"/>
      <c r="TFT21" s="126"/>
      <c r="TFU21" s="126"/>
      <c r="TFV21" s="126"/>
      <c r="TFW21" s="126"/>
      <c r="TFX21" s="126"/>
      <c r="TFY21" s="126"/>
      <c r="TFZ21" s="126"/>
      <c r="TGA21" s="126"/>
      <c r="TGB21" s="126"/>
      <c r="TGC21" s="126"/>
      <c r="TGD21" s="126"/>
      <c r="TGE21" s="126"/>
      <c r="TGF21" s="126"/>
      <c r="TGG21" s="126"/>
      <c r="TGH21" s="126"/>
      <c r="TGI21" s="126"/>
      <c r="TGJ21" s="126"/>
      <c r="TGK21" s="126"/>
      <c r="TGL21" s="126"/>
      <c r="TGM21" s="126"/>
      <c r="TGN21" s="126"/>
      <c r="TGO21" s="126"/>
      <c r="TGP21" s="126"/>
      <c r="TGQ21" s="126"/>
      <c r="TGR21" s="126"/>
      <c r="TGS21" s="126"/>
      <c r="TGT21" s="126"/>
      <c r="TGU21" s="126"/>
      <c r="TGV21" s="126"/>
      <c r="TGW21" s="126"/>
      <c r="TGX21" s="126"/>
      <c r="TGY21" s="126"/>
      <c r="TGZ21" s="126"/>
      <c r="THA21" s="126"/>
      <c r="THB21" s="126"/>
      <c r="THC21" s="126"/>
      <c r="THD21" s="126"/>
      <c r="THE21" s="126"/>
      <c r="THF21" s="126"/>
      <c r="THG21" s="126"/>
      <c r="THH21" s="126"/>
      <c r="THI21" s="126"/>
      <c r="THJ21" s="126"/>
      <c r="THK21" s="126"/>
      <c r="THL21" s="126"/>
      <c r="THM21" s="126"/>
      <c r="THN21" s="126"/>
      <c r="THO21" s="126"/>
      <c r="THP21" s="126"/>
      <c r="THQ21" s="126"/>
      <c r="THR21" s="126"/>
      <c r="THS21" s="126"/>
      <c r="THT21" s="126"/>
      <c r="THU21" s="126"/>
      <c r="THV21" s="126"/>
      <c r="THW21" s="126"/>
      <c r="THX21" s="126"/>
      <c r="THY21" s="126"/>
      <c r="THZ21" s="126"/>
      <c r="TIA21" s="126"/>
      <c r="TIB21" s="126"/>
      <c r="TIC21" s="126"/>
      <c r="TID21" s="126"/>
      <c r="TIE21" s="126"/>
      <c r="TIF21" s="126"/>
      <c r="TIG21" s="126"/>
      <c r="TIH21" s="126"/>
      <c r="TII21" s="126"/>
      <c r="TIJ21" s="126"/>
      <c r="TIK21" s="126"/>
      <c r="TIL21" s="126"/>
      <c r="TIM21" s="126"/>
      <c r="TIN21" s="126"/>
      <c r="TIO21" s="126"/>
      <c r="TIP21" s="126"/>
      <c r="TIQ21" s="126"/>
      <c r="TIR21" s="126"/>
      <c r="TIS21" s="126"/>
      <c r="TIT21" s="126"/>
      <c r="TIU21" s="126"/>
      <c r="TIV21" s="126"/>
      <c r="TIW21" s="126"/>
      <c r="TIX21" s="126"/>
      <c r="TIY21" s="126"/>
      <c r="TIZ21" s="126"/>
      <c r="TJA21" s="126"/>
      <c r="TJB21" s="126"/>
      <c r="TJC21" s="126"/>
      <c r="TJD21" s="126"/>
      <c r="TJE21" s="126"/>
      <c r="TJF21" s="126"/>
      <c r="TJG21" s="126"/>
      <c r="TJH21" s="126"/>
      <c r="TJI21" s="126"/>
      <c r="TJJ21" s="126"/>
      <c r="TJK21" s="126"/>
      <c r="TJL21" s="126"/>
      <c r="TJM21" s="126"/>
      <c r="TJN21" s="126"/>
      <c r="TJO21" s="126"/>
      <c r="TJP21" s="126"/>
      <c r="TJQ21" s="126"/>
      <c r="TJR21" s="126"/>
      <c r="TJS21" s="126"/>
      <c r="TJT21" s="126"/>
      <c r="TJU21" s="126"/>
      <c r="TJV21" s="126"/>
      <c r="TJW21" s="126"/>
      <c r="TJX21" s="126"/>
      <c r="TJY21" s="126"/>
      <c r="TJZ21" s="126"/>
      <c r="TKA21" s="126"/>
      <c r="TKB21" s="126"/>
      <c r="TKC21" s="126"/>
      <c r="TKD21" s="126"/>
      <c r="TKE21" s="126"/>
      <c r="TKF21" s="126"/>
      <c r="TKG21" s="126"/>
      <c r="TKH21" s="126"/>
      <c r="TKI21" s="126"/>
      <c r="TKJ21" s="126"/>
      <c r="TKK21" s="126"/>
      <c r="TKL21" s="126"/>
      <c r="TKM21" s="126"/>
      <c r="TKN21" s="126"/>
      <c r="TKO21" s="126"/>
      <c r="TKP21" s="126"/>
      <c r="TKQ21" s="126"/>
      <c r="TKR21" s="126"/>
      <c r="TKS21" s="126"/>
      <c r="TKT21" s="126"/>
      <c r="TKU21" s="126"/>
      <c r="TKV21" s="126"/>
      <c r="TKW21" s="126"/>
      <c r="TKX21" s="126"/>
      <c r="TKY21" s="126"/>
      <c r="TKZ21" s="126"/>
      <c r="TLA21" s="126"/>
      <c r="TLB21" s="126"/>
      <c r="TLC21" s="126"/>
      <c r="TLD21" s="126"/>
      <c r="TLE21" s="126"/>
      <c r="TLF21" s="126"/>
      <c r="TLG21" s="126"/>
      <c r="TLH21" s="126"/>
      <c r="TLI21" s="126"/>
      <c r="TLJ21" s="126"/>
      <c r="TLK21" s="126"/>
      <c r="TLL21" s="126"/>
      <c r="TLM21" s="126"/>
      <c r="TLN21" s="126"/>
      <c r="TLO21" s="126"/>
      <c r="TLP21" s="126"/>
      <c r="TLQ21" s="126"/>
      <c r="TLR21" s="126"/>
      <c r="TLS21" s="126"/>
      <c r="TLT21" s="126"/>
      <c r="TLU21" s="126"/>
      <c r="TLV21" s="126"/>
      <c r="TLW21" s="126"/>
      <c r="TLX21" s="126"/>
      <c r="TLY21" s="126"/>
      <c r="TLZ21" s="126"/>
      <c r="TMA21" s="126"/>
      <c r="TMB21" s="126"/>
      <c r="TMC21" s="126"/>
      <c r="TMD21" s="126"/>
      <c r="TME21" s="126"/>
      <c r="TMF21" s="126"/>
      <c r="TMG21" s="126"/>
      <c r="TMH21" s="126"/>
      <c r="TMI21" s="126"/>
      <c r="TMJ21" s="126"/>
      <c r="TMK21" s="126"/>
      <c r="TML21" s="126"/>
      <c r="TMM21" s="126"/>
      <c r="TMN21" s="126"/>
      <c r="TMO21" s="126"/>
      <c r="TMP21" s="126"/>
      <c r="TMQ21" s="126"/>
      <c r="TMR21" s="126"/>
      <c r="TMS21" s="126"/>
      <c r="TMT21" s="126"/>
      <c r="TMU21" s="126"/>
      <c r="TMV21" s="126"/>
      <c r="TMW21" s="126"/>
      <c r="TMX21" s="126"/>
      <c r="TMY21" s="126"/>
      <c r="TMZ21" s="126"/>
      <c r="TNA21" s="126"/>
      <c r="TNB21" s="126"/>
      <c r="TNC21" s="126"/>
      <c r="TND21" s="126"/>
      <c r="TNE21" s="126"/>
      <c r="TNF21" s="126"/>
      <c r="TNG21" s="126"/>
      <c r="TNH21" s="126"/>
      <c r="TNI21" s="126"/>
      <c r="TNJ21" s="126"/>
      <c r="TNK21" s="126"/>
      <c r="TNL21" s="126"/>
      <c r="TNM21" s="126"/>
      <c r="TNN21" s="126"/>
      <c r="TNO21" s="126"/>
      <c r="TNP21" s="126"/>
      <c r="TNQ21" s="126"/>
      <c r="TNR21" s="126"/>
      <c r="TNS21" s="126"/>
      <c r="TNT21" s="126"/>
      <c r="TNU21" s="126"/>
      <c r="TNV21" s="126"/>
      <c r="TNW21" s="126"/>
      <c r="TNX21" s="126"/>
      <c r="TNY21" s="126"/>
      <c r="TNZ21" s="126"/>
      <c r="TOA21" s="126"/>
      <c r="TOB21" s="126"/>
      <c r="TOC21" s="126"/>
      <c r="TOD21" s="126"/>
      <c r="TOE21" s="126"/>
      <c r="TOF21" s="126"/>
      <c r="TOG21" s="126"/>
      <c r="TOH21" s="126"/>
      <c r="TOI21" s="126"/>
      <c r="TOJ21" s="126"/>
      <c r="TOK21" s="126"/>
      <c r="TOL21" s="126"/>
      <c r="TOM21" s="126"/>
      <c r="TON21" s="126"/>
      <c r="TOO21" s="126"/>
      <c r="TOP21" s="126"/>
      <c r="TOQ21" s="126"/>
      <c r="TOR21" s="126"/>
      <c r="TOS21" s="126"/>
      <c r="TOT21" s="126"/>
      <c r="TOU21" s="126"/>
      <c r="TOV21" s="126"/>
      <c r="TOW21" s="126"/>
      <c r="TOX21" s="126"/>
      <c r="TOY21" s="126"/>
      <c r="TOZ21" s="126"/>
      <c r="TPA21" s="126"/>
      <c r="TPB21" s="126"/>
      <c r="TPC21" s="126"/>
      <c r="TPD21" s="126"/>
      <c r="TPE21" s="126"/>
      <c r="TPF21" s="126"/>
      <c r="TPG21" s="126"/>
      <c r="TPH21" s="126"/>
      <c r="TPI21" s="126"/>
      <c r="TPJ21" s="126"/>
      <c r="TPK21" s="126"/>
      <c r="TPL21" s="126"/>
      <c r="TPM21" s="126"/>
      <c r="TPN21" s="126"/>
      <c r="TPO21" s="126"/>
      <c r="TPP21" s="126"/>
      <c r="TPQ21" s="126"/>
      <c r="TPR21" s="126"/>
      <c r="TPS21" s="126"/>
      <c r="TPT21" s="126"/>
      <c r="TPU21" s="126"/>
      <c r="TPV21" s="126"/>
      <c r="TPW21" s="126"/>
      <c r="TPX21" s="126"/>
      <c r="TPY21" s="126"/>
      <c r="TPZ21" s="126"/>
      <c r="TQA21" s="126"/>
      <c r="TQB21" s="126"/>
      <c r="TQC21" s="126"/>
      <c r="TQD21" s="126"/>
      <c r="TQE21" s="126"/>
      <c r="TQF21" s="126"/>
      <c r="TQG21" s="126"/>
      <c r="TQH21" s="126"/>
      <c r="TQI21" s="126"/>
      <c r="TQJ21" s="126"/>
      <c r="TQK21" s="126"/>
      <c r="TQL21" s="126"/>
      <c r="TQM21" s="126"/>
      <c r="TQN21" s="126"/>
      <c r="TQO21" s="126"/>
      <c r="TQP21" s="126"/>
      <c r="TQQ21" s="126"/>
      <c r="TQR21" s="126"/>
      <c r="TQS21" s="126"/>
      <c r="TQT21" s="126"/>
      <c r="TQU21" s="126"/>
      <c r="TQV21" s="126"/>
      <c r="TQW21" s="126"/>
      <c r="TQX21" s="126"/>
      <c r="TQY21" s="126"/>
      <c r="TQZ21" s="126"/>
      <c r="TRA21" s="126"/>
      <c r="TRB21" s="126"/>
      <c r="TRC21" s="126"/>
      <c r="TRD21" s="126"/>
      <c r="TRE21" s="126"/>
      <c r="TRF21" s="126"/>
      <c r="TRG21" s="126"/>
      <c r="TRH21" s="126"/>
      <c r="TRI21" s="126"/>
      <c r="TRJ21" s="126"/>
      <c r="TRK21" s="126"/>
      <c r="TRL21" s="126"/>
      <c r="TRM21" s="126"/>
      <c r="TRN21" s="126"/>
      <c r="TRO21" s="126"/>
      <c r="TRP21" s="126"/>
      <c r="TRQ21" s="126"/>
      <c r="TRR21" s="126"/>
      <c r="TRS21" s="126"/>
      <c r="TRT21" s="126"/>
      <c r="TRU21" s="126"/>
      <c r="TRV21" s="126"/>
      <c r="TRW21" s="126"/>
      <c r="TRX21" s="126"/>
      <c r="TRY21" s="126"/>
      <c r="TRZ21" s="126"/>
      <c r="TSA21" s="126"/>
      <c r="TSB21" s="126"/>
      <c r="TSC21" s="126"/>
      <c r="TSD21" s="126"/>
      <c r="TSE21" s="126"/>
      <c r="TSF21" s="126"/>
      <c r="TSG21" s="126"/>
      <c r="TSH21" s="126"/>
      <c r="TSI21" s="126"/>
      <c r="TSJ21" s="126"/>
      <c r="TSK21" s="126"/>
      <c r="TSL21" s="126"/>
      <c r="TSM21" s="126"/>
      <c r="TSN21" s="126"/>
      <c r="TSO21" s="126"/>
      <c r="TSP21" s="126"/>
      <c r="TSQ21" s="126"/>
      <c r="TSR21" s="126"/>
      <c r="TSS21" s="126"/>
      <c r="TST21" s="126"/>
      <c r="TSU21" s="126"/>
      <c r="TSV21" s="126"/>
      <c r="TSW21" s="126"/>
      <c r="TSX21" s="126"/>
      <c r="TSY21" s="126"/>
      <c r="TSZ21" s="126"/>
      <c r="TTA21" s="126"/>
      <c r="TTB21" s="126"/>
      <c r="TTC21" s="126"/>
      <c r="TTD21" s="126"/>
      <c r="TTE21" s="126"/>
      <c r="TTF21" s="126"/>
      <c r="TTG21" s="126"/>
      <c r="TTH21" s="126"/>
      <c r="TTI21" s="126"/>
      <c r="TTJ21" s="126"/>
      <c r="TTK21" s="126"/>
      <c r="TTL21" s="126"/>
      <c r="TTM21" s="126"/>
      <c r="TTN21" s="126"/>
      <c r="TTO21" s="126"/>
      <c r="TTP21" s="126"/>
      <c r="TTQ21" s="126"/>
      <c r="TTR21" s="126"/>
      <c r="TTS21" s="126"/>
      <c r="TTT21" s="126"/>
      <c r="TTU21" s="126"/>
      <c r="TTV21" s="126"/>
      <c r="TTW21" s="126"/>
      <c r="TTX21" s="126"/>
      <c r="TTY21" s="126"/>
      <c r="TTZ21" s="126"/>
      <c r="TUA21" s="126"/>
      <c r="TUB21" s="126"/>
      <c r="TUC21" s="126"/>
      <c r="TUD21" s="126"/>
      <c r="TUE21" s="126"/>
      <c r="TUF21" s="126"/>
      <c r="TUG21" s="126"/>
      <c r="TUH21" s="126"/>
      <c r="TUI21" s="126"/>
      <c r="TUJ21" s="126"/>
      <c r="TUK21" s="126"/>
      <c r="TUL21" s="126"/>
      <c r="TUM21" s="126"/>
      <c r="TUN21" s="126"/>
      <c r="TUO21" s="126"/>
      <c r="TUP21" s="126"/>
      <c r="TUQ21" s="126"/>
      <c r="TUR21" s="126"/>
      <c r="TUS21" s="126"/>
      <c r="TUT21" s="126"/>
      <c r="TUU21" s="126"/>
      <c r="TUV21" s="126"/>
      <c r="TUW21" s="126"/>
      <c r="TUX21" s="126"/>
      <c r="TUY21" s="126"/>
      <c r="TUZ21" s="126"/>
      <c r="TVA21" s="126"/>
      <c r="TVB21" s="126"/>
      <c r="TVC21" s="126"/>
      <c r="TVD21" s="126"/>
      <c r="TVE21" s="126"/>
      <c r="TVF21" s="126"/>
      <c r="TVG21" s="126"/>
      <c r="TVH21" s="126"/>
      <c r="TVI21" s="126"/>
      <c r="TVJ21" s="126"/>
      <c r="TVK21" s="126"/>
      <c r="TVL21" s="126"/>
      <c r="TVM21" s="126"/>
      <c r="TVN21" s="126"/>
      <c r="TVO21" s="126"/>
      <c r="TVP21" s="126"/>
      <c r="TVQ21" s="126"/>
      <c r="TVR21" s="126"/>
      <c r="TVS21" s="126"/>
      <c r="TVT21" s="126"/>
      <c r="TVU21" s="126"/>
      <c r="TVV21" s="126"/>
      <c r="TVW21" s="126"/>
      <c r="TVX21" s="126"/>
      <c r="TVY21" s="126"/>
      <c r="TVZ21" s="126"/>
      <c r="TWA21" s="126"/>
      <c r="TWB21" s="126"/>
      <c r="TWC21" s="126"/>
      <c r="TWD21" s="126"/>
      <c r="TWE21" s="126"/>
      <c r="TWF21" s="126"/>
      <c r="TWG21" s="126"/>
      <c r="TWH21" s="126"/>
      <c r="TWI21" s="126"/>
      <c r="TWJ21" s="126"/>
      <c r="TWK21" s="126"/>
      <c r="TWL21" s="126"/>
      <c r="TWM21" s="126"/>
      <c r="TWN21" s="126"/>
      <c r="TWO21" s="126"/>
      <c r="TWP21" s="126"/>
      <c r="TWQ21" s="126"/>
      <c r="TWR21" s="126"/>
      <c r="TWS21" s="126"/>
      <c r="TWT21" s="126"/>
      <c r="TWU21" s="126"/>
      <c r="TWV21" s="126"/>
      <c r="TWW21" s="126"/>
      <c r="TWX21" s="126"/>
      <c r="TWY21" s="126"/>
      <c r="TWZ21" s="126"/>
      <c r="TXA21" s="126"/>
      <c r="TXB21" s="126"/>
      <c r="TXC21" s="126"/>
      <c r="TXD21" s="126"/>
      <c r="TXE21" s="126"/>
      <c r="TXF21" s="126"/>
      <c r="TXG21" s="126"/>
      <c r="TXH21" s="126"/>
      <c r="TXI21" s="126"/>
      <c r="TXJ21" s="126"/>
      <c r="TXK21" s="126"/>
      <c r="TXL21" s="126"/>
      <c r="TXM21" s="126"/>
      <c r="TXN21" s="126"/>
      <c r="TXO21" s="126"/>
      <c r="TXP21" s="126"/>
      <c r="TXQ21" s="126"/>
      <c r="TXR21" s="126"/>
      <c r="TXS21" s="126"/>
      <c r="TXT21" s="126"/>
      <c r="TXU21" s="126"/>
      <c r="TXV21" s="126"/>
      <c r="TXW21" s="126"/>
      <c r="TXX21" s="126"/>
      <c r="TXY21" s="126"/>
      <c r="TXZ21" s="126"/>
      <c r="TYA21" s="126"/>
      <c r="TYB21" s="126"/>
      <c r="TYC21" s="126"/>
      <c r="TYD21" s="126"/>
      <c r="TYE21" s="126"/>
      <c r="TYF21" s="126"/>
      <c r="TYG21" s="126"/>
      <c r="TYH21" s="126"/>
      <c r="TYI21" s="126"/>
      <c r="TYJ21" s="126"/>
      <c r="TYK21" s="126"/>
      <c r="TYL21" s="126"/>
      <c r="TYM21" s="126"/>
      <c r="TYN21" s="126"/>
      <c r="TYO21" s="126"/>
      <c r="TYP21" s="126"/>
      <c r="TYQ21" s="126"/>
      <c r="TYR21" s="126"/>
      <c r="TYS21" s="126"/>
      <c r="TYT21" s="126"/>
      <c r="TYU21" s="126"/>
      <c r="TYV21" s="126"/>
      <c r="TYW21" s="126"/>
      <c r="TYX21" s="126"/>
      <c r="TYY21" s="126"/>
      <c r="TYZ21" s="126"/>
      <c r="TZA21" s="126"/>
      <c r="TZB21" s="126"/>
      <c r="TZC21" s="126"/>
      <c r="TZD21" s="126"/>
      <c r="TZE21" s="126"/>
      <c r="TZF21" s="126"/>
      <c r="TZG21" s="126"/>
      <c r="TZH21" s="126"/>
      <c r="TZI21" s="126"/>
      <c r="TZJ21" s="126"/>
      <c r="TZK21" s="126"/>
      <c r="TZL21" s="126"/>
      <c r="TZM21" s="126"/>
      <c r="TZN21" s="126"/>
      <c r="TZO21" s="126"/>
      <c r="TZP21" s="126"/>
      <c r="TZQ21" s="126"/>
      <c r="TZR21" s="126"/>
      <c r="TZS21" s="126"/>
      <c r="TZT21" s="126"/>
      <c r="TZU21" s="126"/>
      <c r="TZV21" s="126"/>
      <c r="TZW21" s="126"/>
      <c r="TZX21" s="126"/>
      <c r="TZY21" s="126"/>
      <c r="TZZ21" s="126"/>
      <c r="UAA21" s="126"/>
      <c r="UAB21" s="126"/>
      <c r="UAC21" s="126"/>
      <c r="UAD21" s="126"/>
      <c r="UAE21" s="126"/>
      <c r="UAF21" s="126"/>
      <c r="UAG21" s="126"/>
      <c r="UAH21" s="126"/>
      <c r="UAI21" s="126"/>
      <c r="UAJ21" s="126"/>
      <c r="UAK21" s="126"/>
      <c r="UAL21" s="126"/>
      <c r="UAM21" s="126"/>
      <c r="UAN21" s="126"/>
      <c r="UAO21" s="126"/>
      <c r="UAP21" s="126"/>
      <c r="UAQ21" s="126"/>
      <c r="UAR21" s="126"/>
      <c r="UAS21" s="126"/>
      <c r="UAT21" s="126"/>
      <c r="UAU21" s="126"/>
      <c r="UAV21" s="126"/>
      <c r="UAW21" s="126"/>
      <c r="UAX21" s="126"/>
      <c r="UAY21" s="126"/>
      <c r="UAZ21" s="126"/>
      <c r="UBA21" s="126"/>
      <c r="UBB21" s="126"/>
      <c r="UBC21" s="126"/>
      <c r="UBD21" s="126"/>
      <c r="UBE21" s="126"/>
      <c r="UBF21" s="126"/>
      <c r="UBG21" s="126"/>
      <c r="UBH21" s="126"/>
      <c r="UBI21" s="126"/>
      <c r="UBJ21" s="126"/>
      <c r="UBK21" s="126"/>
      <c r="UBL21" s="126"/>
      <c r="UBM21" s="126"/>
      <c r="UBN21" s="126"/>
      <c r="UBO21" s="126"/>
      <c r="UBP21" s="126"/>
      <c r="UBQ21" s="126"/>
      <c r="UBR21" s="126"/>
      <c r="UBS21" s="126"/>
      <c r="UBT21" s="126"/>
      <c r="UBU21" s="126"/>
      <c r="UBV21" s="126"/>
      <c r="UBW21" s="126"/>
      <c r="UBX21" s="126"/>
      <c r="UBY21" s="126"/>
      <c r="UBZ21" s="126"/>
      <c r="UCA21" s="126"/>
      <c r="UCB21" s="126"/>
      <c r="UCC21" s="126"/>
      <c r="UCD21" s="126"/>
      <c r="UCE21" s="126"/>
      <c r="UCF21" s="126"/>
      <c r="UCG21" s="126"/>
      <c r="UCH21" s="126"/>
      <c r="UCI21" s="126"/>
      <c r="UCJ21" s="126"/>
      <c r="UCK21" s="126"/>
      <c r="UCL21" s="126"/>
      <c r="UCM21" s="126"/>
      <c r="UCN21" s="126"/>
      <c r="UCO21" s="126"/>
      <c r="UCP21" s="126"/>
      <c r="UCQ21" s="126"/>
      <c r="UCR21" s="126"/>
      <c r="UCS21" s="126"/>
      <c r="UCT21" s="126"/>
      <c r="UCU21" s="126"/>
      <c r="UCV21" s="126"/>
      <c r="UCW21" s="126"/>
      <c r="UCX21" s="126"/>
      <c r="UCY21" s="126"/>
      <c r="UCZ21" s="126"/>
      <c r="UDA21" s="126"/>
      <c r="UDB21" s="126"/>
      <c r="UDC21" s="126"/>
      <c r="UDD21" s="126"/>
      <c r="UDE21" s="126"/>
      <c r="UDF21" s="126"/>
      <c r="UDG21" s="126"/>
      <c r="UDH21" s="126"/>
      <c r="UDI21" s="126"/>
      <c r="UDJ21" s="126"/>
      <c r="UDK21" s="126"/>
      <c r="UDL21" s="126"/>
      <c r="UDM21" s="126"/>
      <c r="UDN21" s="126"/>
      <c r="UDO21" s="126"/>
      <c r="UDP21" s="126"/>
      <c r="UDQ21" s="126"/>
      <c r="UDR21" s="126"/>
      <c r="UDS21" s="126"/>
      <c r="UDT21" s="126"/>
      <c r="UDU21" s="126"/>
      <c r="UDV21" s="126"/>
      <c r="UDW21" s="126"/>
      <c r="UDX21" s="126"/>
      <c r="UDY21" s="126"/>
      <c r="UDZ21" s="126"/>
      <c r="UEA21" s="126"/>
      <c r="UEB21" s="126"/>
      <c r="UEC21" s="126"/>
      <c r="UED21" s="126"/>
      <c r="UEE21" s="126"/>
      <c r="UEF21" s="126"/>
      <c r="UEG21" s="126"/>
      <c r="UEH21" s="126"/>
      <c r="UEI21" s="126"/>
      <c r="UEJ21" s="126"/>
      <c r="UEK21" s="126"/>
      <c r="UEL21" s="126"/>
      <c r="UEM21" s="126"/>
      <c r="UEN21" s="126"/>
      <c r="UEO21" s="126"/>
      <c r="UEP21" s="126"/>
      <c r="UEQ21" s="126"/>
      <c r="UER21" s="126"/>
      <c r="UES21" s="126"/>
      <c r="UET21" s="126"/>
      <c r="UEU21" s="126"/>
      <c r="UEV21" s="126"/>
      <c r="UEW21" s="126"/>
      <c r="UEX21" s="126"/>
      <c r="UEY21" s="126"/>
      <c r="UEZ21" s="126"/>
      <c r="UFA21" s="126"/>
      <c r="UFB21" s="126"/>
      <c r="UFC21" s="126"/>
      <c r="UFD21" s="126"/>
      <c r="UFE21" s="126"/>
      <c r="UFF21" s="126"/>
      <c r="UFG21" s="126"/>
      <c r="UFH21" s="126"/>
      <c r="UFI21" s="126"/>
      <c r="UFJ21" s="126"/>
      <c r="UFK21" s="126"/>
      <c r="UFL21" s="126"/>
      <c r="UFM21" s="126"/>
      <c r="UFN21" s="126"/>
      <c r="UFO21" s="126"/>
      <c r="UFP21" s="126"/>
      <c r="UFQ21" s="126"/>
      <c r="UFR21" s="126"/>
      <c r="UFS21" s="126"/>
      <c r="UFT21" s="126"/>
      <c r="UFU21" s="126"/>
      <c r="UFV21" s="126"/>
      <c r="UFW21" s="126"/>
      <c r="UFX21" s="126"/>
      <c r="UFY21" s="126"/>
      <c r="UFZ21" s="126"/>
      <c r="UGA21" s="126"/>
      <c r="UGB21" s="126"/>
      <c r="UGC21" s="126"/>
      <c r="UGD21" s="126"/>
      <c r="UGE21" s="126"/>
      <c r="UGF21" s="126"/>
      <c r="UGG21" s="126"/>
      <c r="UGH21" s="126"/>
      <c r="UGI21" s="126"/>
      <c r="UGJ21" s="126"/>
      <c r="UGK21" s="126"/>
      <c r="UGL21" s="126"/>
      <c r="UGM21" s="126"/>
      <c r="UGN21" s="126"/>
      <c r="UGO21" s="126"/>
      <c r="UGP21" s="126"/>
      <c r="UGQ21" s="126"/>
      <c r="UGR21" s="126"/>
      <c r="UGS21" s="126"/>
      <c r="UGT21" s="126"/>
      <c r="UGU21" s="126"/>
      <c r="UGV21" s="126"/>
      <c r="UGW21" s="126"/>
      <c r="UGX21" s="126"/>
      <c r="UGY21" s="126"/>
      <c r="UGZ21" s="126"/>
      <c r="UHA21" s="126"/>
      <c r="UHB21" s="126"/>
      <c r="UHC21" s="126"/>
      <c r="UHD21" s="126"/>
      <c r="UHE21" s="126"/>
      <c r="UHF21" s="126"/>
      <c r="UHG21" s="126"/>
      <c r="UHH21" s="126"/>
      <c r="UHI21" s="126"/>
      <c r="UHJ21" s="126"/>
      <c r="UHK21" s="126"/>
      <c r="UHL21" s="126"/>
      <c r="UHM21" s="126"/>
      <c r="UHN21" s="126"/>
      <c r="UHO21" s="126"/>
      <c r="UHP21" s="126"/>
      <c r="UHQ21" s="126"/>
      <c r="UHR21" s="126"/>
      <c r="UHS21" s="126"/>
      <c r="UHT21" s="126"/>
      <c r="UHU21" s="126"/>
      <c r="UHV21" s="126"/>
      <c r="UHW21" s="126"/>
      <c r="UHX21" s="126"/>
      <c r="UHY21" s="126"/>
      <c r="UHZ21" s="126"/>
      <c r="UIA21" s="126"/>
      <c r="UIB21" s="126"/>
      <c r="UIC21" s="126"/>
      <c r="UID21" s="126"/>
      <c r="UIE21" s="126"/>
      <c r="UIF21" s="126"/>
      <c r="UIG21" s="126"/>
      <c r="UIH21" s="126"/>
      <c r="UII21" s="126"/>
      <c r="UIJ21" s="126"/>
      <c r="UIK21" s="126"/>
      <c r="UIL21" s="126"/>
      <c r="UIM21" s="126"/>
      <c r="UIN21" s="126"/>
      <c r="UIO21" s="126"/>
      <c r="UIP21" s="126"/>
      <c r="UIQ21" s="126"/>
      <c r="UIR21" s="126"/>
      <c r="UIS21" s="126"/>
      <c r="UIT21" s="126"/>
      <c r="UIU21" s="126"/>
      <c r="UIV21" s="126"/>
      <c r="UIW21" s="126"/>
      <c r="UIX21" s="126"/>
      <c r="UIY21" s="126"/>
      <c r="UIZ21" s="126"/>
      <c r="UJA21" s="126"/>
      <c r="UJB21" s="126"/>
      <c r="UJC21" s="126"/>
      <c r="UJD21" s="126"/>
      <c r="UJE21" s="126"/>
      <c r="UJF21" s="126"/>
      <c r="UJG21" s="126"/>
      <c r="UJH21" s="126"/>
      <c r="UJI21" s="126"/>
      <c r="UJJ21" s="126"/>
      <c r="UJK21" s="126"/>
      <c r="UJL21" s="126"/>
      <c r="UJM21" s="126"/>
      <c r="UJN21" s="126"/>
      <c r="UJO21" s="126"/>
      <c r="UJP21" s="126"/>
      <c r="UJQ21" s="126"/>
      <c r="UJR21" s="126"/>
      <c r="UJS21" s="126"/>
      <c r="UJT21" s="126"/>
      <c r="UJU21" s="126"/>
      <c r="UJV21" s="126"/>
      <c r="UJW21" s="126"/>
      <c r="UJX21" s="126"/>
      <c r="UJY21" s="126"/>
      <c r="UJZ21" s="126"/>
      <c r="UKA21" s="126"/>
      <c r="UKB21" s="126"/>
      <c r="UKC21" s="126"/>
      <c r="UKD21" s="126"/>
      <c r="UKE21" s="126"/>
      <c r="UKF21" s="126"/>
      <c r="UKG21" s="126"/>
      <c r="UKH21" s="126"/>
      <c r="UKI21" s="126"/>
      <c r="UKJ21" s="126"/>
      <c r="UKK21" s="126"/>
      <c r="UKL21" s="126"/>
      <c r="UKM21" s="126"/>
      <c r="UKN21" s="126"/>
      <c r="UKO21" s="126"/>
      <c r="UKP21" s="126"/>
      <c r="UKQ21" s="126"/>
      <c r="UKR21" s="126"/>
      <c r="UKS21" s="126"/>
      <c r="UKT21" s="126"/>
      <c r="UKU21" s="126"/>
      <c r="UKV21" s="126"/>
      <c r="UKW21" s="126"/>
      <c r="UKX21" s="126"/>
      <c r="UKY21" s="126"/>
      <c r="UKZ21" s="126"/>
      <c r="ULA21" s="126"/>
      <c r="ULB21" s="126"/>
      <c r="ULC21" s="126"/>
      <c r="ULD21" s="126"/>
      <c r="ULE21" s="126"/>
      <c r="ULF21" s="126"/>
      <c r="ULG21" s="126"/>
      <c r="ULH21" s="126"/>
      <c r="ULI21" s="126"/>
      <c r="ULJ21" s="126"/>
      <c r="ULK21" s="126"/>
      <c r="ULL21" s="126"/>
      <c r="ULM21" s="126"/>
      <c r="ULN21" s="126"/>
      <c r="ULO21" s="126"/>
      <c r="ULP21" s="126"/>
      <c r="ULQ21" s="126"/>
      <c r="ULR21" s="126"/>
      <c r="ULS21" s="126"/>
      <c r="ULT21" s="126"/>
      <c r="ULU21" s="126"/>
      <c r="ULV21" s="126"/>
      <c r="ULW21" s="126"/>
      <c r="ULX21" s="126"/>
      <c r="ULY21" s="126"/>
      <c r="ULZ21" s="126"/>
      <c r="UMA21" s="126"/>
      <c r="UMB21" s="126"/>
      <c r="UMC21" s="126"/>
      <c r="UMD21" s="126"/>
      <c r="UME21" s="126"/>
      <c r="UMF21" s="126"/>
      <c r="UMG21" s="126"/>
      <c r="UMH21" s="126"/>
      <c r="UMI21" s="126"/>
      <c r="UMJ21" s="126"/>
      <c r="UMK21" s="126"/>
      <c r="UML21" s="126"/>
      <c r="UMM21" s="126"/>
      <c r="UMN21" s="126"/>
      <c r="UMO21" s="126"/>
      <c r="UMP21" s="126"/>
      <c r="UMQ21" s="126"/>
      <c r="UMR21" s="126"/>
      <c r="UMS21" s="126"/>
      <c r="UMT21" s="126"/>
      <c r="UMU21" s="126"/>
      <c r="UMV21" s="126"/>
      <c r="UMW21" s="126"/>
      <c r="UMX21" s="126"/>
      <c r="UMY21" s="126"/>
      <c r="UMZ21" s="126"/>
      <c r="UNA21" s="126"/>
      <c r="UNB21" s="126"/>
      <c r="UNC21" s="126"/>
      <c r="UND21" s="126"/>
      <c r="UNE21" s="126"/>
      <c r="UNF21" s="126"/>
      <c r="UNG21" s="126"/>
      <c r="UNH21" s="126"/>
      <c r="UNI21" s="126"/>
      <c r="UNJ21" s="126"/>
      <c r="UNK21" s="126"/>
      <c r="UNL21" s="126"/>
      <c r="UNM21" s="126"/>
      <c r="UNN21" s="126"/>
      <c r="UNO21" s="126"/>
      <c r="UNP21" s="126"/>
      <c r="UNQ21" s="126"/>
      <c r="UNR21" s="126"/>
      <c r="UNS21" s="126"/>
      <c r="UNT21" s="126"/>
      <c r="UNU21" s="126"/>
      <c r="UNV21" s="126"/>
      <c r="UNW21" s="126"/>
      <c r="UNX21" s="126"/>
      <c r="UNY21" s="126"/>
      <c r="UNZ21" s="126"/>
      <c r="UOA21" s="126"/>
      <c r="UOB21" s="126"/>
      <c r="UOC21" s="126"/>
      <c r="UOD21" s="126"/>
      <c r="UOE21" s="126"/>
      <c r="UOF21" s="126"/>
      <c r="UOG21" s="126"/>
      <c r="UOH21" s="126"/>
      <c r="UOI21" s="126"/>
      <c r="UOJ21" s="126"/>
      <c r="UOK21" s="126"/>
      <c r="UOL21" s="126"/>
      <c r="UOM21" s="126"/>
      <c r="UON21" s="126"/>
      <c r="UOO21" s="126"/>
      <c r="UOP21" s="126"/>
      <c r="UOQ21" s="126"/>
      <c r="UOR21" s="126"/>
      <c r="UOS21" s="126"/>
      <c r="UOT21" s="126"/>
      <c r="UOU21" s="126"/>
      <c r="UOV21" s="126"/>
      <c r="UOW21" s="126"/>
      <c r="UOX21" s="126"/>
      <c r="UOY21" s="126"/>
      <c r="UOZ21" s="126"/>
      <c r="UPA21" s="126"/>
      <c r="UPB21" s="126"/>
      <c r="UPC21" s="126"/>
      <c r="UPD21" s="126"/>
      <c r="UPE21" s="126"/>
      <c r="UPF21" s="126"/>
      <c r="UPG21" s="126"/>
      <c r="UPH21" s="126"/>
      <c r="UPI21" s="126"/>
      <c r="UPJ21" s="126"/>
      <c r="UPK21" s="126"/>
      <c r="UPL21" s="126"/>
      <c r="UPM21" s="126"/>
      <c r="UPN21" s="126"/>
      <c r="UPO21" s="126"/>
      <c r="UPP21" s="126"/>
      <c r="UPQ21" s="126"/>
      <c r="UPR21" s="126"/>
      <c r="UPS21" s="126"/>
      <c r="UPT21" s="126"/>
      <c r="UPU21" s="126"/>
      <c r="UPV21" s="126"/>
      <c r="UPW21" s="126"/>
      <c r="UPX21" s="126"/>
      <c r="UPY21" s="126"/>
      <c r="UPZ21" s="126"/>
      <c r="UQA21" s="126"/>
      <c r="UQB21" s="126"/>
      <c r="UQC21" s="126"/>
      <c r="UQD21" s="126"/>
      <c r="UQE21" s="126"/>
      <c r="UQF21" s="126"/>
      <c r="UQG21" s="126"/>
      <c r="UQH21" s="126"/>
      <c r="UQI21" s="126"/>
      <c r="UQJ21" s="126"/>
      <c r="UQK21" s="126"/>
      <c r="UQL21" s="126"/>
      <c r="UQM21" s="126"/>
      <c r="UQN21" s="126"/>
      <c r="UQO21" s="126"/>
      <c r="UQP21" s="126"/>
      <c r="UQQ21" s="126"/>
      <c r="UQR21" s="126"/>
      <c r="UQS21" s="126"/>
      <c r="UQT21" s="126"/>
      <c r="UQU21" s="126"/>
      <c r="UQV21" s="126"/>
      <c r="UQW21" s="126"/>
      <c r="UQX21" s="126"/>
      <c r="UQY21" s="126"/>
      <c r="UQZ21" s="126"/>
      <c r="URA21" s="126"/>
      <c r="URB21" s="126"/>
      <c r="URC21" s="126"/>
      <c r="URD21" s="126"/>
      <c r="URE21" s="126"/>
      <c r="URF21" s="126"/>
      <c r="URG21" s="126"/>
      <c r="URH21" s="126"/>
      <c r="URI21" s="126"/>
      <c r="URJ21" s="126"/>
      <c r="URK21" s="126"/>
      <c r="URL21" s="126"/>
      <c r="URM21" s="126"/>
      <c r="URN21" s="126"/>
      <c r="URO21" s="126"/>
      <c r="URP21" s="126"/>
      <c r="URQ21" s="126"/>
      <c r="URR21" s="126"/>
      <c r="URS21" s="126"/>
      <c r="URT21" s="126"/>
      <c r="URU21" s="126"/>
      <c r="URV21" s="126"/>
      <c r="URW21" s="126"/>
      <c r="URX21" s="126"/>
      <c r="URY21" s="126"/>
      <c r="URZ21" s="126"/>
      <c r="USA21" s="126"/>
      <c r="USB21" s="126"/>
      <c r="USC21" s="126"/>
      <c r="USD21" s="126"/>
      <c r="USE21" s="126"/>
      <c r="USF21" s="126"/>
      <c r="USG21" s="126"/>
      <c r="USH21" s="126"/>
      <c r="USI21" s="126"/>
      <c r="USJ21" s="126"/>
      <c r="USK21" s="126"/>
      <c r="USL21" s="126"/>
      <c r="USM21" s="126"/>
      <c r="USN21" s="126"/>
      <c r="USO21" s="126"/>
      <c r="USP21" s="126"/>
      <c r="USQ21" s="126"/>
      <c r="USR21" s="126"/>
      <c r="USS21" s="126"/>
      <c r="UST21" s="126"/>
      <c r="USU21" s="126"/>
      <c r="USV21" s="126"/>
      <c r="USW21" s="126"/>
      <c r="USX21" s="126"/>
      <c r="USY21" s="126"/>
      <c r="USZ21" s="126"/>
      <c r="UTA21" s="126"/>
      <c r="UTB21" s="126"/>
      <c r="UTC21" s="126"/>
      <c r="UTD21" s="126"/>
      <c r="UTE21" s="126"/>
      <c r="UTF21" s="126"/>
      <c r="UTG21" s="126"/>
      <c r="UTH21" s="126"/>
      <c r="UTI21" s="126"/>
      <c r="UTJ21" s="126"/>
      <c r="UTK21" s="126"/>
      <c r="UTL21" s="126"/>
      <c r="UTM21" s="126"/>
      <c r="UTN21" s="126"/>
      <c r="UTO21" s="126"/>
      <c r="UTP21" s="126"/>
      <c r="UTQ21" s="126"/>
      <c r="UTR21" s="126"/>
      <c r="UTS21" s="126"/>
      <c r="UTT21" s="126"/>
      <c r="UTU21" s="126"/>
      <c r="UTV21" s="126"/>
      <c r="UTW21" s="126"/>
      <c r="UTX21" s="126"/>
      <c r="UTY21" s="126"/>
      <c r="UTZ21" s="126"/>
      <c r="UUA21" s="126"/>
      <c r="UUB21" s="126"/>
      <c r="UUC21" s="126"/>
      <c r="UUD21" s="126"/>
      <c r="UUE21" s="126"/>
      <c r="UUF21" s="126"/>
      <c r="UUG21" s="126"/>
      <c r="UUH21" s="126"/>
      <c r="UUI21" s="126"/>
      <c r="UUJ21" s="126"/>
      <c r="UUK21" s="126"/>
      <c r="UUL21" s="126"/>
      <c r="UUM21" s="126"/>
      <c r="UUN21" s="126"/>
      <c r="UUO21" s="126"/>
      <c r="UUP21" s="126"/>
      <c r="UUQ21" s="126"/>
      <c r="UUR21" s="126"/>
      <c r="UUS21" s="126"/>
      <c r="UUT21" s="126"/>
      <c r="UUU21" s="126"/>
      <c r="UUV21" s="126"/>
      <c r="UUW21" s="126"/>
      <c r="UUX21" s="126"/>
      <c r="UUY21" s="126"/>
      <c r="UUZ21" s="126"/>
      <c r="UVA21" s="126"/>
      <c r="UVB21" s="126"/>
      <c r="UVC21" s="126"/>
      <c r="UVD21" s="126"/>
      <c r="UVE21" s="126"/>
      <c r="UVF21" s="126"/>
      <c r="UVG21" s="126"/>
      <c r="UVH21" s="126"/>
      <c r="UVI21" s="126"/>
      <c r="UVJ21" s="126"/>
      <c r="UVK21" s="126"/>
      <c r="UVL21" s="126"/>
      <c r="UVM21" s="126"/>
      <c r="UVN21" s="126"/>
      <c r="UVO21" s="126"/>
      <c r="UVP21" s="126"/>
      <c r="UVQ21" s="126"/>
      <c r="UVR21" s="126"/>
      <c r="UVS21" s="126"/>
      <c r="UVT21" s="126"/>
      <c r="UVU21" s="126"/>
      <c r="UVV21" s="126"/>
      <c r="UVW21" s="126"/>
      <c r="UVX21" s="126"/>
      <c r="UVY21" s="126"/>
      <c r="UVZ21" s="126"/>
      <c r="UWA21" s="126"/>
      <c r="UWB21" s="126"/>
      <c r="UWC21" s="126"/>
      <c r="UWD21" s="126"/>
      <c r="UWE21" s="126"/>
      <c r="UWF21" s="126"/>
      <c r="UWG21" s="126"/>
      <c r="UWH21" s="126"/>
      <c r="UWI21" s="126"/>
      <c r="UWJ21" s="126"/>
      <c r="UWK21" s="126"/>
      <c r="UWL21" s="126"/>
      <c r="UWM21" s="126"/>
      <c r="UWN21" s="126"/>
      <c r="UWO21" s="126"/>
      <c r="UWP21" s="126"/>
      <c r="UWQ21" s="126"/>
      <c r="UWR21" s="126"/>
      <c r="UWS21" s="126"/>
      <c r="UWT21" s="126"/>
      <c r="UWU21" s="126"/>
      <c r="UWV21" s="126"/>
      <c r="UWW21" s="126"/>
      <c r="UWX21" s="126"/>
      <c r="UWY21" s="126"/>
      <c r="UWZ21" s="126"/>
      <c r="UXA21" s="126"/>
      <c r="UXB21" s="126"/>
      <c r="UXC21" s="126"/>
      <c r="UXD21" s="126"/>
      <c r="UXE21" s="126"/>
      <c r="UXF21" s="126"/>
      <c r="UXG21" s="126"/>
      <c r="UXH21" s="126"/>
      <c r="UXI21" s="126"/>
      <c r="UXJ21" s="126"/>
      <c r="UXK21" s="126"/>
      <c r="UXL21" s="126"/>
      <c r="UXM21" s="126"/>
      <c r="UXN21" s="126"/>
      <c r="UXO21" s="126"/>
      <c r="UXP21" s="126"/>
      <c r="UXQ21" s="126"/>
      <c r="UXR21" s="126"/>
      <c r="UXS21" s="126"/>
      <c r="UXT21" s="126"/>
      <c r="UXU21" s="126"/>
      <c r="UXV21" s="126"/>
      <c r="UXW21" s="126"/>
      <c r="UXX21" s="126"/>
      <c r="UXY21" s="126"/>
      <c r="UXZ21" s="126"/>
      <c r="UYA21" s="126"/>
      <c r="UYB21" s="126"/>
      <c r="UYC21" s="126"/>
      <c r="UYD21" s="126"/>
      <c r="UYE21" s="126"/>
      <c r="UYF21" s="126"/>
      <c r="UYG21" s="126"/>
      <c r="UYH21" s="126"/>
      <c r="UYI21" s="126"/>
      <c r="UYJ21" s="126"/>
      <c r="UYK21" s="126"/>
      <c r="UYL21" s="126"/>
      <c r="UYM21" s="126"/>
      <c r="UYN21" s="126"/>
      <c r="UYO21" s="126"/>
      <c r="UYP21" s="126"/>
      <c r="UYQ21" s="126"/>
      <c r="UYR21" s="126"/>
      <c r="UYS21" s="126"/>
      <c r="UYT21" s="126"/>
      <c r="UYU21" s="126"/>
      <c r="UYV21" s="126"/>
      <c r="UYW21" s="126"/>
      <c r="UYX21" s="126"/>
      <c r="UYY21" s="126"/>
      <c r="UYZ21" s="126"/>
      <c r="UZA21" s="126"/>
      <c r="UZB21" s="126"/>
      <c r="UZC21" s="126"/>
      <c r="UZD21" s="126"/>
      <c r="UZE21" s="126"/>
      <c r="UZF21" s="126"/>
      <c r="UZG21" s="126"/>
      <c r="UZH21" s="126"/>
      <c r="UZI21" s="126"/>
      <c r="UZJ21" s="126"/>
      <c r="UZK21" s="126"/>
      <c r="UZL21" s="126"/>
      <c r="UZM21" s="126"/>
      <c r="UZN21" s="126"/>
      <c r="UZO21" s="126"/>
      <c r="UZP21" s="126"/>
      <c r="UZQ21" s="126"/>
      <c r="UZR21" s="126"/>
      <c r="UZS21" s="126"/>
      <c r="UZT21" s="126"/>
      <c r="UZU21" s="126"/>
      <c r="UZV21" s="126"/>
      <c r="UZW21" s="126"/>
      <c r="UZX21" s="126"/>
      <c r="UZY21" s="126"/>
      <c r="UZZ21" s="126"/>
      <c r="VAA21" s="126"/>
      <c r="VAB21" s="126"/>
      <c r="VAC21" s="126"/>
      <c r="VAD21" s="126"/>
      <c r="VAE21" s="126"/>
      <c r="VAF21" s="126"/>
      <c r="VAG21" s="126"/>
      <c r="VAH21" s="126"/>
      <c r="VAI21" s="126"/>
      <c r="VAJ21" s="126"/>
      <c r="VAK21" s="126"/>
      <c r="VAL21" s="126"/>
      <c r="VAM21" s="126"/>
      <c r="VAN21" s="126"/>
      <c r="VAO21" s="126"/>
      <c r="VAP21" s="126"/>
      <c r="VAQ21" s="126"/>
      <c r="VAR21" s="126"/>
      <c r="VAS21" s="126"/>
      <c r="VAT21" s="126"/>
      <c r="VAU21" s="126"/>
      <c r="VAV21" s="126"/>
      <c r="VAW21" s="126"/>
      <c r="VAX21" s="126"/>
      <c r="VAY21" s="126"/>
      <c r="VAZ21" s="126"/>
      <c r="VBA21" s="126"/>
      <c r="VBB21" s="126"/>
      <c r="VBC21" s="126"/>
      <c r="VBD21" s="126"/>
      <c r="VBE21" s="126"/>
      <c r="VBF21" s="126"/>
      <c r="VBG21" s="126"/>
      <c r="VBH21" s="126"/>
      <c r="VBI21" s="126"/>
      <c r="VBJ21" s="126"/>
      <c r="VBK21" s="126"/>
      <c r="VBL21" s="126"/>
      <c r="VBM21" s="126"/>
      <c r="VBN21" s="126"/>
      <c r="VBO21" s="126"/>
      <c r="VBP21" s="126"/>
      <c r="VBQ21" s="126"/>
      <c r="VBR21" s="126"/>
      <c r="VBS21" s="126"/>
      <c r="VBT21" s="126"/>
      <c r="VBU21" s="126"/>
      <c r="VBV21" s="126"/>
      <c r="VBW21" s="126"/>
      <c r="VBX21" s="126"/>
      <c r="VBY21" s="126"/>
      <c r="VBZ21" s="126"/>
      <c r="VCA21" s="126"/>
      <c r="VCB21" s="126"/>
      <c r="VCC21" s="126"/>
      <c r="VCD21" s="126"/>
      <c r="VCE21" s="126"/>
      <c r="VCF21" s="126"/>
      <c r="VCG21" s="126"/>
      <c r="VCH21" s="126"/>
      <c r="VCI21" s="126"/>
      <c r="VCJ21" s="126"/>
      <c r="VCK21" s="126"/>
      <c r="VCL21" s="126"/>
      <c r="VCM21" s="126"/>
      <c r="VCN21" s="126"/>
      <c r="VCO21" s="126"/>
      <c r="VCP21" s="126"/>
      <c r="VCQ21" s="126"/>
      <c r="VCR21" s="126"/>
      <c r="VCS21" s="126"/>
      <c r="VCT21" s="126"/>
      <c r="VCU21" s="126"/>
      <c r="VCV21" s="126"/>
      <c r="VCW21" s="126"/>
      <c r="VCX21" s="126"/>
      <c r="VCY21" s="126"/>
      <c r="VCZ21" s="126"/>
      <c r="VDA21" s="126"/>
      <c r="VDB21" s="126"/>
      <c r="VDC21" s="126"/>
      <c r="VDD21" s="126"/>
      <c r="VDE21" s="126"/>
      <c r="VDF21" s="126"/>
      <c r="VDG21" s="126"/>
      <c r="VDH21" s="126"/>
      <c r="VDI21" s="126"/>
      <c r="VDJ21" s="126"/>
      <c r="VDK21" s="126"/>
      <c r="VDL21" s="126"/>
      <c r="VDM21" s="126"/>
      <c r="VDN21" s="126"/>
      <c r="VDO21" s="126"/>
      <c r="VDP21" s="126"/>
      <c r="VDQ21" s="126"/>
      <c r="VDR21" s="126"/>
      <c r="VDS21" s="126"/>
      <c r="VDT21" s="126"/>
      <c r="VDU21" s="126"/>
      <c r="VDV21" s="126"/>
      <c r="VDW21" s="126"/>
      <c r="VDX21" s="126"/>
      <c r="VDY21" s="126"/>
      <c r="VDZ21" s="126"/>
      <c r="VEA21" s="126"/>
      <c r="VEB21" s="126"/>
      <c r="VEC21" s="126"/>
      <c r="VED21" s="126"/>
      <c r="VEE21" s="126"/>
      <c r="VEF21" s="126"/>
      <c r="VEG21" s="126"/>
      <c r="VEH21" s="126"/>
      <c r="VEI21" s="126"/>
      <c r="VEJ21" s="126"/>
      <c r="VEK21" s="126"/>
      <c r="VEL21" s="126"/>
      <c r="VEM21" s="126"/>
      <c r="VEN21" s="126"/>
      <c r="VEO21" s="126"/>
      <c r="VEP21" s="126"/>
      <c r="VEQ21" s="126"/>
      <c r="VER21" s="126"/>
      <c r="VES21" s="126"/>
      <c r="VET21" s="126"/>
      <c r="VEU21" s="126"/>
      <c r="VEV21" s="126"/>
      <c r="VEW21" s="126"/>
      <c r="VEX21" s="126"/>
      <c r="VEY21" s="126"/>
      <c r="VEZ21" s="126"/>
      <c r="VFA21" s="126"/>
      <c r="VFB21" s="126"/>
      <c r="VFC21" s="126"/>
      <c r="VFD21" s="126"/>
      <c r="VFE21" s="126"/>
      <c r="VFF21" s="126"/>
      <c r="VFG21" s="126"/>
      <c r="VFH21" s="126"/>
      <c r="VFI21" s="126"/>
      <c r="VFJ21" s="126"/>
      <c r="VFK21" s="126"/>
      <c r="VFL21" s="126"/>
      <c r="VFM21" s="126"/>
      <c r="VFN21" s="126"/>
      <c r="VFO21" s="126"/>
      <c r="VFP21" s="126"/>
      <c r="VFQ21" s="126"/>
      <c r="VFR21" s="126"/>
      <c r="VFS21" s="126"/>
      <c r="VFT21" s="126"/>
      <c r="VFU21" s="126"/>
      <c r="VFV21" s="126"/>
      <c r="VFW21" s="126"/>
      <c r="VFX21" s="126"/>
      <c r="VFY21" s="126"/>
      <c r="VFZ21" s="126"/>
      <c r="VGA21" s="126"/>
      <c r="VGB21" s="126"/>
      <c r="VGC21" s="126"/>
      <c r="VGD21" s="126"/>
      <c r="VGE21" s="126"/>
      <c r="VGF21" s="126"/>
      <c r="VGG21" s="126"/>
      <c r="VGH21" s="126"/>
      <c r="VGI21" s="126"/>
      <c r="VGJ21" s="126"/>
      <c r="VGK21" s="126"/>
      <c r="VGL21" s="126"/>
      <c r="VGM21" s="126"/>
      <c r="VGN21" s="126"/>
      <c r="VGO21" s="126"/>
      <c r="VGP21" s="126"/>
      <c r="VGQ21" s="126"/>
      <c r="VGR21" s="126"/>
      <c r="VGS21" s="126"/>
      <c r="VGT21" s="126"/>
      <c r="VGU21" s="126"/>
      <c r="VGV21" s="126"/>
      <c r="VGW21" s="126"/>
      <c r="VGX21" s="126"/>
      <c r="VGY21" s="126"/>
      <c r="VGZ21" s="126"/>
      <c r="VHA21" s="126"/>
      <c r="VHB21" s="126"/>
      <c r="VHC21" s="126"/>
      <c r="VHD21" s="126"/>
      <c r="VHE21" s="126"/>
      <c r="VHF21" s="126"/>
      <c r="VHG21" s="126"/>
      <c r="VHH21" s="126"/>
      <c r="VHI21" s="126"/>
      <c r="VHJ21" s="126"/>
      <c r="VHK21" s="126"/>
      <c r="VHL21" s="126"/>
      <c r="VHM21" s="126"/>
      <c r="VHN21" s="126"/>
      <c r="VHO21" s="126"/>
      <c r="VHP21" s="126"/>
      <c r="VHQ21" s="126"/>
      <c r="VHR21" s="126"/>
      <c r="VHS21" s="126"/>
      <c r="VHT21" s="126"/>
      <c r="VHU21" s="126"/>
      <c r="VHV21" s="126"/>
      <c r="VHW21" s="126"/>
      <c r="VHX21" s="126"/>
      <c r="VHY21" s="126"/>
      <c r="VHZ21" s="126"/>
      <c r="VIA21" s="126"/>
      <c r="VIB21" s="126"/>
      <c r="VIC21" s="126"/>
      <c r="VID21" s="126"/>
      <c r="VIE21" s="126"/>
      <c r="VIF21" s="126"/>
      <c r="VIG21" s="126"/>
      <c r="VIH21" s="126"/>
      <c r="VII21" s="126"/>
      <c r="VIJ21" s="126"/>
      <c r="VIK21" s="126"/>
      <c r="VIL21" s="126"/>
      <c r="VIM21" s="126"/>
      <c r="VIN21" s="126"/>
      <c r="VIO21" s="126"/>
      <c r="VIP21" s="126"/>
      <c r="VIQ21" s="126"/>
      <c r="VIR21" s="126"/>
      <c r="VIS21" s="126"/>
      <c r="VIT21" s="126"/>
      <c r="VIU21" s="126"/>
      <c r="VIV21" s="126"/>
      <c r="VIW21" s="126"/>
      <c r="VIX21" s="126"/>
      <c r="VIY21" s="126"/>
      <c r="VIZ21" s="126"/>
      <c r="VJA21" s="126"/>
      <c r="VJB21" s="126"/>
      <c r="VJC21" s="126"/>
      <c r="VJD21" s="126"/>
      <c r="VJE21" s="126"/>
      <c r="VJF21" s="126"/>
      <c r="VJG21" s="126"/>
      <c r="VJH21" s="126"/>
      <c r="VJI21" s="126"/>
      <c r="VJJ21" s="126"/>
      <c r="VJK21" s="126"/>
      <c r="VJL21" s="126"/>
      <c r="VJM21" s="126"/>
      <c r="VJN21" s="126"/>
      <c r="VJO21" s="126"/>
      <c r="VJP21" s="126"/>
      <c r="VJQ21" s="126"/>
      <c r="VJR21" s="126"/>
      <c r="VJS21" s="126"/>
      <c r="VJT21" s="126"/>
      <c r="VJU21" s="126"/>
      <c r="VJV21" s="126"/>
      <c r="VJW21" s="126"/>
      <c r="VJX21" s="126"/>
      <c r="VJY21" s="126"/>
      <c r="VJZ21" s="126"/>
      <c r="VKA21" s="126"/>
      <c r="VKB21" s="126"/>
      <c r="VKC21" s="126"/>
      <c r="VKD21" s="126"/>
      <c r="VKE21" s="126"/>
      <c r="VKF21" s="126"/>
      <c r="VKG21" s="126"/>
      <c r="VKH21" s="126"/>
      <c r="VKI21" s="126"/>
      <c r="VKJ21" s="126"/>
      <c r="VKK21" s="126"/>
      <c r="VKL21" s="126"/>
      <c r="VKM21" s="126"/>
      <c r="VKN21" s="126"/>
      <c r="VKO21" s="126"/>
      <c r="VKP21" s="126"/>
      <c r="VKQ21" s="126"/>
      <c r="VKR21" s="126"/>
      <c r="VKS21" s="126"/>
      <c r="VKT21" s="126"/>
      <c r="VKU21" s="126"/>
      <c r="VKV21" s="126"/>
      <c r="VKW21" s="126"/>
      <c r="VKX21" s="126"/>
      <c r="VKY21" s="126"/>
      <c r="VKZ21" s="126"/>
      <c r="VLA21" s="126"/>
      <c r="VLB21" s="126"/>
      <c r="VLC21" s="126"/>
      <c r="VLD21" s="126"/>
      <c r="VLE21" s="126"/>
      <c r="VLF21" s="126"/>
      <c r="VLG21" s="126"/>
      <c r="VLH21" s="126"/>
      <c r="VLI21" s="126"/>
      <c r="VLJ21" s="126"/>
      <c r="VLK21" s="126"/>
      <c r="VLL21" s="126"/>
      <c r="VLM21" s="126"/>
      <c r="VLN21" s="126"/>
      <c r="VLO21" s="126"/>
      <c r="VLP21" s="126"/>
      <c r="VLQ21" s="126"/>
      <c r="VLR21" s="126"/>
      <c r="VLS21" s="126"/>
      <c r="VLT21" s="126"/>
      <c r="VLU21" s="126"/>
      <c r="VLV21" s="126"/>
      <c r="VLW21" s="126"/>
      <c r="VLX21" s="126"/>
      <c r="VLY21" s="126"/>
      <c r="VLZ21" s="126"/>
      <c r="VMA21" s="126"/>
      <c r="VMB21" s="126"/>
      <c r="VMC21" s="126"/>
      <c r="VMD21" s="126"/>
      <c r="VME21" s="126"/>
      <c r="VMF21" s="126"/>
      <c r="VMG21" s="126"/>
      <c r="VMH21" s="126"/>
      <c r="VMI21" s="126"/>
      <c r="VMJ21" s="126"/>
      <c r="VMK21" s="126"/>
      <c r="VML21" s="126"/>
      <c r="VMM21" s="126"/>
      <c r="VMN21" s="126"/>
      <c r="VMO21" s="126"/>
      <c r="VMP21" s="126"/>
      <c r="VMQ21" s="126"/>
      <c r="VMR21" s="126"/>
      <c r="VMS21" s="126"/>
      <c r="VMT21" s="126"/>
      <c r="VMU21" s="126"/>
      <c r="VMV21" s="126"/>
      <c r="VMW21" s="126"/>
      <c r="VMX21" s="126"/>
      <c r="VMY21" s="126"/>
      <c r="VMZ21" s="126"/>
      <c r="VNA21" s="126"/>
      <c r="VNB21" s="126"/>
      <c r="VNC21" s="126"/>
      <c r="VND21" s="126"/>
      <c r="VNE21" s="126"/>
      <c r="VNF21" s="126"/>
      <c r="VNG21" s="126"/>
      <c r="VNH21" s="126"/>
      <c r="VNI21" s="126"/>
      <c r="VNJ21" s="126"/>
      <c r="VNK21" s="126"/>
      <c r="VNL21" s="126"/>
      <c r="VNM21" s="126"/>
      <c r="VNN21" s="126"/>
      <c r="VNO21" s="126"/>
      <c r="VNP21" s="126"/>
      <c r="VNQ21" s="126"/>
      <c r="VNR21" s="126"/>
      <c r="VNS21" s="126"/>
      <c r="VNT21" s="126"/>
      <c r="VNU21" s="126"/>
      <c r="VNV21" s="126"/>
      <c r="VNW21" s="126"/>
      <c r="VNX21" s="126"/>
      <c r="VNY21" s="126"/>
      <c r="VNZ21" s="126"/>
      <c r="VOA21" s="126"/>
      <c r="VOB21" s="126"/>
      <c r="VOC21" s="126"/>
      <c r="VOD21" s="126"/>
      <c r="VOE21" s="126"/>
      <c r="VOF21" s="126"/>
      <c r="VOG21" s="126"/>
      <c r="VOH21" s="126"/>
      <c r="VOI21" s="126"/>
      <c r="VOJ21" s="126"/>
      <c r="VOK21" s="126"/>
      <c r="VOL21" s="126"/>
      <c r="VOM21" s="126"/>
      <c r="VON21" s="126"/>
      <c r="VOO21" s="126"/>
      <c r="VOP21" s="126"/>
      <c r="VOQ21" s="126"/>
      <c r="VOR21" s="126"/>
      <c r="VOS21" s="126"/>
      <c r="VOT21" s="126"/>
      <c r="VOU21" s="126"/>
      <c r="VOV21" s="126"/>
      <c r="VOW21" s="126"/>
      <c r="VOX21" s="126"/>
      <c r="VOY21" s="126"/>
      <c r="VOZ21" s="126"/>
      <c r="VPA21" s="126"/>
      <c r="VPB21" s="126"/>
      <c r="VPC21" s="126"/>
      <c r="VPD21" s="126"/>
      <c r="VPE21" s="126"/>
      <c r="VPF21" s="126"/>
      <c r="VPG21" s="126"/>
      <c r="VPH21" s="126"/>
      <c r="VPI21" s="126"/>
      <c r="VPJ21" s="126"/>
      <c r="VPK21" s="126"/>
      <c r="VPL21" s="126"/>
      <c r="VPM21" s="126"/>
      <c r="VPN21" s="126"/>
      <c r="VPO21" s="126"/>
      <c r="VPP21" s="126"/>
      <c r="VPQ21" s="126"/>
      <c r="VPR21" s="126"/>
      <c r="VPS21" s="126"/>
      <c r="VPT21" s="126"/>
      <c r="VPU21" s="126"/>
      <c r="VPV21" s="126"/>
      <c r="VPW21" s="126"/>
      <c r="VPX21" s="126"/>
      <c r="VPY21" s="126"/>
      <c r="VPZ21" s="126"/>
      <c r="VQA21" s="126"/>
      <c r="VQB21" s="126"/>
      <c r="VQC21" s="126"/>
      <c r="VQD21" s="126"/>
      <c r="VQE21" s="126"/>
      <c r="VQF21" s="126"/>
      <c r="VQG21" s="126"/>
      <c r="VQH21" s="126"/>
      <c r="VQI21" s="126"/>
      <c r="VQJ21" s="126"/>
      <c r="VQK21" s="126"/>
      <c r="VQL21" s="126"/>
      <c r="VQM21" s="126"/>
      <c r="VQN21" s="126"/>
      <c r="VQO21" s="126"/>
      <c r="VQP21" s="126"/>
      <c r="VQQ21" s="126"/>
      <c r="VQR21" s="126"/>
      <c r="VQS21" s="126"/>
      <c r="VQT21" s="126"/>
      <c r="VQU21" s="126"/>
      <c r="VQV21" s="126"/>
      <c r="VQW21" s="126"/>
      <c r="VQX21" s="126"/>
      <c r="VQY21" s="126"/>
      <c r="VQZ21" s="126"/>
      <c r="VRA21" s="126"/>
      <c r="VRB21" s="126"/>
      <c r="VRC21" s="126"/>
      <c r="VRD21" s="126"/>
      <c r="VRE21" s="126"/>
      <c r="VRF21" s="126"/>
      <c r="VRG21" s="126"/>
      <c r="VRH21" s="126"/>
      <c r="VRI21" s="126"/>
      <c r="VRJ21" s="126"/>
      <c r="VRK21" s="126"/>
      <c r="VRL21" s="126"/>
      <c r="VRM21" s="126"/>
      <c r="VRN21" s="126"/>
      <c r="VRO21" s="126"/>
      <c r="VRP21" s="126"/>
      <c r="VRQ21" s="126"/>
      <c r="VRR21" s="126"/>
      <c r="VRS21" s="126"/>
      <c r="VRT21" s="126"/>
      <c r="VRU21" s="126"/>
      <c r="VRV21" s="126"/>
      <c r="VRW21" s="126"/>
      <c r="VRX21" s="126"/>
      <c r="VRY21" s="126"/>
      <c r="VRZ21" s="126"/>
      <c r="VSA21" s="126"/>
      <c r="VSB21" s="126"/>
      <c r="VSC21" s="126"/>
      <c r="VSD21" s="126"/>
      <c r="VSE21" s="126"/>
      <c r="VSF21" s="126"/>
      <c r="VSG21" s="126"/>
      <c r="VSH21" s="126"/>
      <c r="VSI21" s="126"/>
      <c r="VSJ21" s="126"/>
      <c r="VSK21" s="126"/>
      <c r="VSL21" s="126"/>
      <c r="VSM21" s="126"/>
      <c r="VSN21" s="126"/>
      <c r="VSO21" s="126"/>
      <c r="VSP21" s="126"/>
      <c r="VSQ21" s="126"/>
      <c r="VSR21" s="126"/>
      <c r="VSS21" s="126"/>
      <c r="VST21" s="126"/>
      <c r="VSU21" s="126"/>
      <c r="VSV21" s="126"/>
      <c r="VSW21" s="126"/>
      <c r="VSX21" s="126"/>
      <c r="VSY21" s="126"/>
      <c r="VSZ21" s="126"/>
      <c r="VTA21" s="126"/>
      <c r="VTB21" s="126"/>
      <c r="VTC21" s="126"/>
      <c r="VTD21" s="126"/>
      <c r="VTE21" s="126"/>
      <c r="VTF21" s="126"/>
      <c r="VTG21" s="126"/>
      <c r="VTH21" s="126"/>
      <c r="VTI21" s="126"/>
      <c r="VTJ21" s="126"/>
      <c r="VTK21" s="126"/>
      <c r="VTL21" s="126"/>
      <c r="VTM21" s="126"/>
      <c r="VTN21" s="126"/>
      <c r="VTO21" s="126"/>
      <c r="VTP21" s="126"/>
      <c r="VTQ21" s="126"/>
      <c r="VTR21" s="126"/>
      <c r="VTS21" s="126"/>
      <c r="VTT21" s="126"/>
      <c r="VTU21" s="126"/>
      <c r="VTV21" s="126"/>
      <c r="VTW21" s="126"/>
      <c r="VTX21" s="126"/>
      <c r="VTY21" s="126"/>
      <c r="VTZ21" s="126"/>
      <c r="VUA21" s="126"/>
      <c r="VUB21" s="126"/>
      <c r="VUC21" s="126"/>
      <c r="VUD21" s="126"/>
      <c r="VUE21" s="126"/>
      <c r="VUF21" s="126"/>
      <c r="VUG21" s="126"/>
      <c r="VUH21" s="126"/>
      <c r="VUI21" s="126"/>
      <c r="VUJ21" s="126"/>
      <c r="VUK21" s="126"/>
      <c r="VUL21" s="126"/>
      <c r="VUM21" s="126"/>
      <c r="VUN21" s="126"/>
      <c r="VUO21" s="126"/>
      <c r="VUP21" s="126"/>
      <c r="VUQ21" s="126"/>
      <c r="VUR21" s="126"/>
      <c r="VUS21" s="126"/>
      <c r="VUT21" s="126"/>
      <c r="VUU21" s="126"/>
      <c r="VUV21" s="126"/>
      <c r="VUW21" s="126"/>
      <c r="VUX21" s="126"/>
      <c r="VUY21" s="126"/>
      <c r="VUZ21" s="126"/>
      <c r="VVA21" s="126"/>
      <c r="VVB21" s="126"/>
      <c r="VVC21" s="126"/>
      <c r="VVD21" s="126"/>
      <c r="VVE21" s="126"/>
      <c r="VVF21" s="126"/>
      <c r="VVG21" s="126"/>
      <c r="VVH21" s="126"/>
      <c r="VVI21" s="126"/>
      <c r="VVJ21" s="126"/>
      <c r="VVK21" s="126"/>
      <c r="VVL21" s="126"/>
      <c r="VVM21" s="126"/>
      <c r="VVN21" s="126"/>
      <c r="VVO21" s="126"/>
      <c r="VVP21" s="126"/>
      <c r="VVQ21" s="126"/>
      <c r="VVR21" s="126"/>
      <c r="VVS21" s="126"/>
      <c r="VVT21" s="126"/>
      <c r="VVU21" s="126"/>
      <c r="VVV21" s="126"/>
      <c r="VVW21" s="126"/>
      <c r="VVX21" s="126"/>
      <c r="VVY21" s="126"/>
      <c r="VVZ21" s="126"/>
      <c r="VWA21" s="126"/>
      <c r="VWB21" s="126"/>
      <c r="VWC21" s="126"/>
      <c r="VWD21" s="126"/>
      <c r="VWE21" s="126"/>
      <c r="VWF21" s="126"/>
      <c r="VWG21" s="126"/>
      <c r="VWH21" s="126"/>
      <c r="VWI21" s="126"/>
      <c r="VWJ21" s="126"/>
      <c r="VWK21" s="126"/>
      <c r="VWL21" s="126"/>
      <c r="VWM21" s="126"/>
      <c r="VWN21" s="126"/>
      <c r="VWO21" s="126"/>
      <c r="VWP21" s="126"/>
      <c r="VWQ21" s="126"/>
      <c r="VWR21" s="126"/>
      <c r="VWS21" s="126"/>
      <c r="VWT21" s="126"/>
      <c r="VWU21" s="126"/>
      <c r="VWV21" s="126"/>
      <c r="VWW21" s="126"/>
      <c r="VWX21" s="126"/>
      <c r="VWY21" s="126"/>
      <c r="VWZ21" s="126"/>
      <c r="VXA21" s="126"/>
      <c r="VXB21" s="126"/>
      <c r="VXC21" s="126"/>
      <c r="VXD21" s="126"/>
      <c r="VXE21" s="126"/>
      <c r="VXF21" s="126"/>
      <c r="VXG21" s="126"/>
      <c r="VXH21" s="126"/>
      <c r="VXI21" s="126"/>
      <c r="VXJ21" s="126"/>
      <c r="VXK21" s="126"/>
      <c r="VXL21" s="126"/>
      <c r="VXM21" s="126"/>
      <c r="VXN21" s="126"/>
      <c r="VXO21" s="126"/>
      <c r="VXP21" s="126"/>
      <c r="VXQ21" s="126"/>
      <c r="VXR21" s="126"/>
      <c r="VXS21" s="126"/>
      <c r="VXT21" s="126"/>
      <c r="VXU21" s="126"/>
      <c r="VXV21" s="126"/>
      <c r="VXW21" s="126"/>
      <c r="VXX21" s="126"/>
      <c r="VXY21" s="126"/>
      <c r="VXZ21" s="126"/>
      <c r="VYA21" s="126"/>
      <c r="VYB21" s="126"/>
      <c r="VYC21" s="126"/>
      <c r="VYD21" s="126"/>
      <c r="VYE21" s="126"/>
      <c r="VYF21" s="126"/>
      <c r="VYG21" s="126"/>
      <c r="VYH21" s="126"/>
      <c r="VYI21" s="126"/>
      <c r="VYJ21" s="126"/>
      <c r="VYK21" s="126"/>
      <c r="VYL21" s="126"/>
      <c r="VYM21" s="126"/>
      <c r="VYN21" s="126"/>
      <c r="VYO21" s="126"/>
      <c r="VYP21" s="126"/>
      <c r="VYQ21" s="126"/>
      <c r="VYR21" s="126"/>
      <c r="VYS21" s="126"/>
      <c r="VYT21" s="126"/>
      <c r="VYU21" s="126"/>
      <c r="VYV21" s="126"/>
      <c r="VYW21" s="126"/>
      <c r="VYX21" s="126"/>
      <c r="VYY21" s="126"/>
      <c r="VYZ21" s="126"/>
      <c r="VZA21" s="126"/>
      <c r="VZB21" s="126"/>
      <c r="VZC21" s="126"/>
      <c r="VZD21" s="126"/>
      <c r="VZE21" s="126"/>
      <c r="VZF21" s="126"/>
      <c r="VZG21" s="126"/>
      <c r="VZH21" s="126"/>
      <c r="VZI21" s="126"/>
      <c r="VZJ21" s="126"/>
      <c r="VZK21" s="126"/>
      <c r="VZL21" s="126"/>
      <c r="VZM21" s="126"/>
      <c r="VZN21" s="126"/>
      <c r="VZO21" s="126"/>
      <c r="VZP21" s="126"/>
      <c r="VZQ21" s="126"/>
      <c r="VZR21" s="126"/>
      <c r="VZS21" s="126"/>
      <c r="VZT21" s="126"/>
      <c r="VZU21" s="126"/>
      <c r="VZV21" s="126"/>
      <c r="VZW21" s="126"/>
      <c r="VZX21" s="126"/>
      <c r="VZY21" s="126"/>
      <c r="VZZ21" s="126"/>
      <c r="WAA21" s="126"/>
      <c r="WAB21" s="126"/>
      <c r="WAC21" s="126"/>
      <c r="WAD21" s="126"/>
      <c r="WAE21" s="126"/>
      <c r="WAF21" s="126"/>
      <c r="WAG21" s="126"/>
      <c r="WAH21" s="126"/>
      <c r="WAI21" s="126"/>
      <c r="WAJ21" s="126"/>
      <c r="WAK21" s="126"/>
      <c r="WAL21" s="126"/>
      <c r="WAM21" s="126"/>
      <c r="WAN21" s="126"/>
      <c r="WAO21" s="126"/>
      <c r="WAP21" s="126"/>
      <c r="WAQ21" s="126"/>
      <c r="WAR21" s="126"/>
      <c r="WAS21" s="126"/>
      <c r="WAT21" s="126"/>
      <c r="WAU21" s="126"/>
      <c r="WAV21" s="126"/>
      <c r="WAW21" s="126"/>
      <c r="WAX21" s="126"/>
      <c r="WAY21" s="126"/>
      <c r="WAZ21" s="126"/>
      <c r="WBA21" s="126"/>
      <c r="WBB21" s="126"/>
      <c r="WBC21" s="126"/>
      <c r="WBD21" s="126"/>
      <c r="WBE21" s="126"/>
      <c r="WBF21" s="126"/>
      <c r="WBG21" s="126"/>
      <c r="WBH21" s="126"/>
      <c r="WBI21" s="126"/>
      <c r="WBJ21" s="126"/>
      <c r="WBK21" s="126"/>
      <c r="WBL21" s="126"/>
      <c r="WBM21" s="126"/>
      <c r="WBN21" s="126"/>
      <c r="WBO21" s="126"/>
      <c r="WBP21" s="126"/>
      <c r="WBQ21" s="126"/>
      <c r="WBR21" s="126"/>
      <c r="WBS21" s="126"/>
      <c r="WBT21" s="126"/>
      <c r="WBU21" s="126"/>
      <c r="WBV21" s="126"/>
      <c r="WBW21" s="126"/>
      <c r="WBX21" s="126"/>
      <c r="WBY21" s="126"/>
      <c r="WBZ21" s="126"/>
      <c r="WCA21" s="126"/>
      <c r="WCB21" s="126"/>
      <c r="WCC21" s="126"/>
      <c r="WCD21" s="126"/>
      <c r="WCE21" s="126"/>
      <c r="WCF21" s="126"/>
      <c r="WCG21" s="126"/>
      <c r="WCH21" s="126"/>
      <c r="WCI21" s="126"/>
      <c r="WCJ21" s="126"/>
      <c r="WCK21" s="126"/>
      <c r="WCL21" s="126"/>
      <c r="WCM21" s="126"/>
      <c r="WCN21" s="126"/>
      <c r="WCO21" s="126"/>
      <c r="WCP21" s="126"/>
      <c r="WCQ21" s="126"/>
      <c r="WCR21" s="126"/>
      <c r="WCS21" s="126"/>
      <c r="WCT21" s="126"/>
      <c r="WCU21" s="126"/>
      <c r="WCV21" s="126"/>
      <c r="WCW21" s="126"/>
      <c r="WCX21" s="126"/>
      <c r="WCY21" s="126"/>
      <c r="WCZ21" s="126"/>
      <c r="WDA21" s="126"/>
      <c r="WDB21" s="126"/>
      <c r="WDC21" s="126"/>
      <c r="WDD21" s="126"/>
      <c r="WDE21" s="126"/>
      <c r="WDF21" s="126"/>
      <c r="WDG21" s="126"/>
      <c r="WDH21" s="126"/>
      <c r="WDI21" s="126"/>
      <c r="WDJ21" s="126"/>
      <c r="WDK21" s="126"/>
      <c r="WDL21" s="126"/>
      <c r="WDM21" s="126"/>
      <c r="WDN21" s="126"/>
      <c r="WDO21" s="126"/>
      <c r="WDP21" s="126"/>
      <c r="WDQ21" s="126"/>
      <c r="WDR21" s="126"/>
      <c r="WDS21" s="126"/>
      <c r="WDT21" s="126"/>
      <c r="WDU21" s="126"/>
      <c r="WDV21" s="126"/>
      <c r="WDW21" s="126"/>
      <c r="WDX21" s="126"/>
      <c r="WDY21" s="126"/>
      <c r="WDZ21" s="126"/>
      <c r="WEA21" s="126"/>
      <c r="WEB21" s="126"/>
      <c r="WEC21" s="126"/>
      <c r="WED21" s="126"/>
      <c r="WEE21" s="126"/>
      <c r="WEF21" s="126"/>
      <c r="WEG21" s="126"/>
      <c r="WEH21" s="126"/>
      <c r="WEI21" s="126"/>
      <c r="WEJ21" s="126"/>
      <c r="WEK21" s="126"/>
      <c r="WEL21" s="126"/>
      <c r="WEM21" s="126"/>
      <c r="WEN21" s="126"/>
      <c r="WEO21" s="126"/>
      <c r="WEP21" s="126"/>
      <c r="WEQ21" s="126"/>
      <c r="WER21" s="126"/>
      <c r="WES21" s="126"/>
      <c r="WET21" s="126"/>
      <c r="WEU21" s="126"/>
      <c r="WEV21" s="126"/>
      <c r="WEW21" s="126"/>
      <c r="WEX21" s="126"/>
      <c r="WEY21" s="126"/>
      <c r="WEZ21" s="126"/>
      <c r="WFA21" s="126"/>
      <c r="WFB21" s="126"/>
      <c r="WFC21" s="126"/>
      <c r="WFD21" s="126"/>
      <c r="WFE21" s="126"/>
      <c r="WFF21" s="126"/>
      <c r="WFG21" s="126"/>
      <c r="WFH21" s="126"/>
      <c r="WFI21" s="126"/>
      <c r="WFJ21" s="126"/>
      <c r="WFK21" s="126"/>
      <c r="WFL21" s="126"/>
      <c r="WFM21" s="126"/>
      <c r="WFN21" s="126"/>
      <c r="WFO21" s="126"/>
      <c r="WFP21" s="126"/>
      <c r="WFQ21" s="126"/>
      <c r="WFR21" s="126"/>
      <c r="WFS21" s="126"/>
      <c r="WFT21" s="126"/>
      <c r="WFU21" s="126"/>
      <c r="WFV21" s="126"/>
      <c r="WFW21" s="126"/>
      <c r="WFX21" s="126"/>
      <c r="WFY21" s="126"/>
      <c r="WFZ21" s="126"/>
      <c r="WGA21" s="126"/>
      <c r="WGB21" s="126"/>
      <c r="WGC21" s="126"/>
      <c r="WGD21" s="126"/>
      <c r="WGE21" s="126"/>
      <c r="WGF21" s="126"/>
      <c r="WGG21" s="126"/>
      <c r="WGH21" s="126"/>
      <c r="WGI21" s="126"/>
      <c r="WGJ21" s="126"/>
      <c r="WGK21" s="126"/>
      <c r="WGL21" s="126"/>
      <c r="WGM21" s="126"/>
      <c r="WGN21" s="126"/>
      <c r="WGO21" s="126"/>
      <c r="WGP21" s="126"/>
      <c r="WGQ21" s="126"/>
      <c r="WGR21" s="126"/>
      <c r="WGS21" s="126"/>
      <c r="WGT21" s="126"/>
      <c r="WGU21" s="126"/>
      <c r="WGV21" s="126"/>
      <c r="WGW21" s="126"/>
      <c r="WGX21" s="126"/>
      <c r="WGY21" s="126"/>
      <c r="WGZ21" s="126"/>
      <c r="WHA21" s="126"/>
      <c r="WHB21" s="126"/>
      <c r="WHC21" s="126"/>
      <c r="WHD21" s="126"/>
      <c r="WHE21" s="126"/>
      <c r="WHF21" s="126"/>
      <c r="WHG21" s="126"/>
      <c r="WHH21" s="126"/>
      <c r="WHI21" s="126"/>
      <c r="WHJ21" s="126"/>
      <c r="WHK21" s="126"/>
      <c r="WHL21" s="126"/>
      <c r="WHM21" s="126"/>
      <c r="WHN21" s="126"/>
      <c r="WHO21" s="126"/>
      <c r="WHP21" s="126"/>
      <c r="WHQ21" s="126"/>
      <c r="WHR21" s="126"/>
      <c r="WHS21" s="126"/>
      <c r="WHT21" s="126"/>
      <c r="WHU21" s="126"/>
      <c r="WHV21" s="126"/>
      <c r="WHW21" s="126"/>
      <c r="WHX21" s="126"/>
      <c r="WHY21" s="126"/>
      <c r="WHZ21" s="126"/>
      <c r="WIA21" s="126"/>
      <c r="WIB21" s="126"/>
      <c r="WIC21" s="126"/>
      <c r="WID21" s="126"/>
      <c r="WIE21" s="126"/>
      <c r="WIF21" s="126"/>
      <c r="WIG21" s="126"/>
      <c r="WIH21" s="126"/>
      <c r="WII21" s="126"/>
      <c r="WIJ21" s="126"/>
      <c r="WIK21" s="126"/>
      <c r="WIL21" s="126"/>
      <c r="WIM21" s="126"/>
      <c r="WIN21" s="126"/>
      <c r="WIO21" s="126"/>
      <c r="WIP21" s="126"/>
      <c r="WIQ21" s="126"/>
      <c r="WIR21" s="126"/>
      <c r="WIS21" s="126"/>
      <c r="WIT21" s="126"/>
      <c r="WIU21" s="126"/>
      <c r="WIV21" s="126"/>
      <c r="WIW21" s="126"/>
      <c r="WIX21" s="126"/>
      <c r="WIY21" s="126"/>
      <c r="WIZ21" s="126"/>
      <c r="WJA21" s="126"/>
      <c r="WJB21" s="126"/>
      <c r="WJC21" s="126"/>
      <c r="WJD21" s="126"/>
      <c r="WJE21" s="126"/>
      <c r="WJF21" s="126"/>
      <c r="WJG21" s="126"/>
      <c r="WJH21" s="126"/>
      <c r="WJI21" s="126"/>
      <c r="WJJ21" s="126"/>
      <c r="WJK21" s="126"/>
      <c r="WJL21" s="126"/>
      <c r="WJM21" s="126"/>
      <c r="WJN21" s="126"/>
      <c r="WJO21" s="126"/>
      <c r="WJP21" s="126"/>
      <c r="WJQ21" s="126"/>
      <c r="WJR21" s="126"/>
      <c r="WJS21" s="126"/>
      <c r="WJT21" s="126"/>
      <c r="WJU21" s="126"/>
      <c r="WJV21" s="126"/>
      <c r="WJW21" s="126"/>
      <c r="WJX21" s="126"/>
      <c r="WJY21" s="126"/>
      <c r="WJZ21" s="126"/>
      <c r="WKA21" s="126"/>
      <c r="WKB21" s="126"/>
      <c r="WKC21" s="126"/>
      <c r="WKD21" s="126"/>
      <c r="WKE21" s="126"/>
      <c r="WKF21" s="126"/>
      <c r="WKG21" s="126"/>
      <c r="WKH21" s="126"/>
      <c r="WKI21" s="126"/>
      <c r="WKJ21" s="126"/>
      <c r="WKK21" s="126"/>
      <c r="WKL21" s="126"/>
      <c r="WKM21" s="126"/>
      <c r="WKN21" s="126"/>
      <c r="WKO21" s="126"/>
      <c r="WKP21" s="126"/>
      <c r="WKQ21" s="126"/>
      <c r="WKR21" s="126"/>
      <c r="WKS21" s="126"/>
      <c r="WKT21" s="126"/>
      <c r="WKU21" s="126"/>
      <c r="WKV21" s="126"/>
      <c r="WKW21" s="126"/>
      <c r="WKX21" s="126"/>
      <c r="WKY21" s="126"/>
      <c r="WKZ21" s="126"/>
      <c r="WLA21" s="126"/>
      <c r="WLB21" s="126"/>
      <c r="WLC21" s="126"/>
      <c r="WLD21" s="126"/>
      <c r="WLE21" s="126"/>
      <c r="WLF21" s="126"/>
      <c r="WLG21" s="126"/>
      <c r="WLH21" s="126"/>
      <c r="WLI21" s="126"/>
      <c r="WLJ21" s="126"/>
      <c r="WLK21" s="126"/>
      <c r="WLL21" s="126"/>
      <c r="WLM21" s="126"/>
      <c r="WLN21" s="126"/>
      <c r="WLO21" s="126"/>
      <c r="WLP21" s="126"/>
      <c r="WLQ21" s="126"/>
      <c r="WLR21" s="126"/>
      <c r="WLS21" s="126"/>
      <c r="WLT21" s="126"/>
      <c r="WLU21" s="126"/>
      <c r="WLV21" s="126"/>
      <c r="WLW21" s="126"/>
      <c r="WLX21" s="126"/>
      <c r="WLY21" s="126"/>
      <c r="WLZ21" s="126"/>
      <c r="WMA21" s="126"/>
      <c r="WMB21" s="126"/>
      <c r="WMC21" s="126"/>
      <c r="WMD21" s="126"/>
      <c r="WME21" s="126"/>
      <c r="WMF21" s="126"/>
      <c r="WMG21" s="126"/>
      <c r="WMH21" s="126"/>
      <c r="WMI21" s="126"/>
      <c r="WMJ21" s="126"/>
      <c r="WMK21" s="126"/>
      <c r="WML21" s="126"/>
      <c r="WMM21" s="126"/>
      <c r="WMN21" s="126"/>
      <c r="WMO21" s="126"/>
      <c r="WMP21" s="126"/>
      <c r="WMQ21" s="126"/>
      <c r="WMR21" s="126"/>
      <c r="WMS21" s="126"/>
      <c r="WMT21" s="126"/>
      <c r="WMU21" s="126"/>
      <c r="WMV21" s="126"/>
      <c r="WMW21" s="126"/>
      <c r="WMX21" s="126"/>
      <c r="WMY21" s="126"/>
      <c r="WMZ21" s="126"/>
      <c r="WNA21" s="126"/>
      <c r="WNB21" s="126"/>
      <c r="WNC21" s="126"/>
      <c r="WND21" s="126"/>
      <c r="WNE21" s="126"/>
      <c r="WNF21" s="126"/>
      <c r="WNG21" s="126"/>
      <c r="WNH21" s="126"/>
      <c r="WNI21" s="126"/>
      <c r="WNJ21" s="126"/>
      <c r="WNK21" s="126"/>
      <c r="WNL21" s="126"/>
      <c r="WNM21" s="126"/>
      <c r="WNN21" s="126"/>
      <c r="WNO21" s="126"/>
      <c r="WNP21" s="126"/>
      <c r="WNQ21" s="126"/>
      <c r="WNR21" s="126"/>
      <c r="WNS21" s="126"/>
      <c r="WNT21" s="126"/>
      <c r="WNU21" s="126"/>
      <c r="WNV21" s="126"/>
      <c r="WNW21" s="126"/>
      <c r="WNX21" s="126"/>
      <c r="WNY21" s="126"/>
      <c r="WNZ21" s="126"/>
      <c r="WOA21" s="126"/>
      <c r="WOB21" s="126"/>
      <c r="WOC21" s="126"/>
      <c r="WOD21" s="126"/>
      <c r="WOE21" s="126"/>
      <c r="WOF21" s="126"/>
      <c r="WOG21" s="126"/>
      <c r="WOH21" s="126"/>
      <c r="WOI21" s="126"/>
      <c r="WOJ21" s="126"/>
      <c r="WOK21" s="126"/>
      <c r="WOL21" s="126"/>
      <c r="WOM21" s="126"/>
      <c r="WON21" s="126"/>
      <c r="WOO21" s="126"/>
      <c r="WOP21" s="126"/>
      <c r="WOQ21" s="126"/>
      <c r="WOR21" s="126"/>
      <c r="WOS21" s="126"/>
      <c r="WOT21" s="126"/>
      <c r="WOU21" s="126"/>
      <c r="WOV21" s="126"/>
      <c r="WOW21" s="126"/>
      <c r="WOX21" s="126"/>
      <c r="WOY21" s="126"/>
      <c r="WOZ21" s="126"/>
      <c r="WPA21" s="126"/>
      <c r="WPB21" s="126"/>
      <c r="WPC21" s="126"/>
      <c r="WPD21" s="126"/>
      <c r="WPE21" s="126"/>
      <c r="WPF21" s="126"/>
      <c r="WPG21" s="126"/>
      <c r="WPH21" s="126"/>
      <c r="WPI21" s="126"/>
      <c r="WPJ21" s="126"/>
      <c r="WPK21" s="126"/>
      <c r="WPL21" s="126"/>
      <c r="WPM21" s="126"/>
      <c r="WPN21" s="126"/>
      <c r="WPO21" s="126"/>
      <c r="WPP21" s="126"/>
      <c r="WPQ21" s="126"/>
      <c r="WPR21" s="126"/>
      <c r="WPS21" s="126"/>
      <c r="WPT21" s="126"/>
      <c r="WPU21" s="126"/>
      <c r="WPV21" s="126"/>
      <c r="WPW21" s="126"/>
      <c r="WPX21" s="126"/>
      <c r="WPY21" s="126"/>
      <c r="WPZ21" s="126"/>
      <c r="WQA21" s="126"/>
      <c r="WQB21" s="126"/>
      <c r="WQC21" s="126"/>
      <c r="WQD21" s="126"/>
      <c r="WQE21" s="126"/>
      <c r="WQF21" s="126"/>
      <c r="WQG21" s="126"/>
      <c r="WQH21" s="126"/>
      <c r="WQI21" s="126"/>
      <c r="WQJ21" s="126"/>
      <c r="WQK21" s="126"/>
      <c r="WQL21" s="126"/>
      <c r="WQM21" s="126"/>
      <c r="WQN21" s="126"/>
      <c r="WQO21" s="126"/>
      <c r="WQP21" s="126"/>
      <c r="WQQ21" s="126"/>
      <c r="WQR21" s="126"/>
      <c r="WQS21" s="126"/>
      <c r="WQT21" s="126"/>
      <c r="WQU21" s="126"/>
      <c r="WQV21" s="126"/>
      <c r="WQW21" s="126"/>
      <c r="WQX21" s="126"/>
      <c r="WQY21" s="126"/>
      <c r="WQZ21" s="126"/>
      <c r="WRA21" s="126"/>
      <c r="WRB21" s="126"/>
      <c r="WRC21" s="126"/>
      <c r="WRD21" s="126"/>
      <c r="WRE21" s="126"/>
      <c r="WRF21" s="126"/>
      <c r="WRG21" s="126"/>
      <c r="WRH21" s="126"/>
      <c r="WRI21" s="126"/>
      <c r="WRJ21" s="126"/>
      <c r="WRK21" s="126"/>
      <c r="WRL21" s="126"/>
      <c r="WRM21" s="126"/>
      <c r="WRN21" s="126"/>
      <c r="WRO21" s="126"/>
      <c r="WRP21" s="126"/>
      <c r="WRQ21" s="126"/>
      <c r="WRR21" s="126"/>
      <c r="WRS21" s="126"/>
      <c r="WRT21" s="126"/>
      <c r="WRU21" s="126"/>
      <c r="WRV21" s="126"/>
      <c r="WRW21" s="126"/>
      <c r="WRX21" s="126"/>
      <c r="WRY21" s="126"/>
      <c r="WRZ21" s="126"/>
      <c r="WSA21" s="126"/>
      <c r="WSB21" s="126"/>
      <c r="WSC21" s="126"/>
      <c r="WSD21" s="126"/>
      <c r="WSE21" s="126"/>
      <c r="WSF21" s="126"/>
      <c r="WSG21" s="126"/>
      <c r="WSH21" s="126"/>
      <c r="WSI21" s="126"/>
      <c r="WSJ21" s="126"/>
      <c r="WSK21" s="126"/>
      <c r="WSL21" s="126"/>
      <c r="WSM21" s="126"/>
      <c r="WSN21" s="126"/>
      <c r="WSO21" s="126"/>
      <c r="WSP21" s="126"/>
      <c r="WSQ21" s="126"/>
      <c r="WSR21" s="126"/>
      <c r="WSS21" s="126"/>
      <c r="WST21" s="126"/>
      <c r="WSU21" s="126"/>
      <c r="WSV21" s="126"/>
      <c r="WSW21" s="126"/>
      <c r="WSX21" s="126"/>
      <c r="WSY21" s="126"/>
      <c r="WSZ21" s="126"/>
      <c r="WTA21" s="126"/>
      <c r="WTB21" s="126"/>
      <c r="WTC21" s="126"/>
      <c r="WTD21" s="126"/>
      <c r="WTE21" s="126"/>
      <c r="WTF21" s="126"/>
      <c r="WTG21" s="126"/>
      <c r="WTH21" s="126"/>
      <c r="WTI21" s="126"/>
      <c r="WTJ21" s="126"/>
      <c r="WTK21" s="126"/>
      <c r="WTL21" s="126"/>
      <c r="WTM21" s="126"/>
      <c r="WTN21" s="126"/>
      <c r="WTO21" s="126"/>
      <c r="WTP21" s="126"/>
      <c r="WTQ21" s="126"/>
      <c r="WTR21" s="126"/>
      <c r="WTS21" s="126"/>
      <c r="WTT21" s="126"/>
      <c r="WTU21" s="126"/>
      <c r="WTV21" s="126"/>
      <c r="WTW21" s="126"/>
      <c r="WTX21" s="126"/>
      <c r="WTY21" s="126"/>
      <c r="WTZ21" s="126"/>
      <c r="WUA21" s="126"/>
      <c r="WUB21" s="126"/>
      <c r="WUC21" s="126"/>
      <c r="WUD21" s="126"/>
      <c r="WUE21" s="126"/>
      <c r="WUF21" s="126"/>
      <c r="WUG21" s="126"/>
      <c r="WUH21" s="126"/>
      <c r="WUI21" s="126"/>
      <c r="WUJ21" s="126"/>
      <c r="WUK21" s="126"/>
      <c r="WUL21" s="126"/>
      <c r="WUM21" s="126"/>
      <c r="WUN21" s="126"/>
      <c r="WUO21" s="126"/>
      <c r="WUP21" s="126"/>
      <c r="WUQ21" s="126"/>
      <c r="WUR21" s="126"/>
      <c r="WUS21" s="126"/>
      <c r="WUT21" s="126"/>
      <c r="WUU21" s="126"/>
      <c r="WUV21" s="126"/>
      <c r="WUW21" s="126"/>
      <c r="WUX21" s="126"/>
      <c r="WUY21" s="126"/>
      <c r="WUZ21" s="126"/>
      <c r="WVA21" s="126"/>
      <c r="WVB21" s="126"/>
      <c r="WVC21" s="126"/>
      <c r="WVD21" s="126"/>
      <c r="WVE21" s="126"/>
      <c r="WVF21" s="126"/>
      <c r="WVG21" s="126"/>
      <c r="WVH21" s="126"/>
      <c r="WVI21" s="126"/>
      <c r="WVJ21" s="126"/>
      <c r="WVK21" s="126"/>
      <c r="WVL21" s="126"/>
      <c r="WVM21" s="126"/>
      <c r="WVN21" s="126"/>
      <c r="WVO21" s="126"/>
      <c r="WVP21" s="126"/>
      <c r="WVQ21" s="126"/>
      <c r="WVR21" s="126"/>
      <c r="WVS21" s="126"/>
      <c r="WVT21" s="126"/>
      <c r="WVU21" s="126"/>
      <c r="WVV21" s="126"/>
      <c r="WVW21" s="126"/>
      <c r="WVX21" s="126"/>
      <c r="WVY21" s="126"/>
      <c r="WVZ21" s="126"/>
      <c r="WWA21" s="126"/>
      <c r="WWB21" s="126"/>
      <c r="WWC21" s="126"/>
      <c r="WWD21" s="126"/>
      <c r="WWE21" s="126"/>
      <c r="WWF21" s="126"/>
      <c r="WWG21" s="126"/>
      <c r="WWH21" s="126"/>
      <c r="WWI21" s="126"/>
      <c r="WWJ21" s="126"/>
      <c r="WWK21" s="126"/>
      <c r="WWL21" s="126"/>
      <c r="WWM21" s="126"/>
      <c r="WWN21" s="126"/>
      <c r="WWO21" s="126"/>
      <c r="WWP21" s="126"/>
      <c r="WWQ21" s="126"/>
      <c r="WWR21" s="126"/>
      <c r="WWS21" s="126"/>
      <c r="WWT21" s="126"/>
      <c r="WWU21" s="126"/>
      <c r="WWV21" s="126"/>
      <c r="WWW21" s="126"/>
      <c r="WWX21" s="126"/>
      <c r="WWY21" s="126"/>
      <c r="WWZ21" s="126"/>
      <c r="WXA21" s="126"/>
      <c r="WXB21" s="126"/>
      <c r="WXC21" s="126"/>
      <c r="WXD21" s="126"/>
      <c r="WXE21" s="126"/>
      <c r="WXF21" s="126"/>
      <c r="WXG21" s="126"/>
      <c r="WXH21" s="126"/>
      <c r="WXI21" s="126"/>
      <c r="WXJ21" s="126"/>
      <c r="WXK21" s="126"/>
      <c r="WXL21" s="126"/>
      <c r="WXM21" s="126"/>
      <c r="WXN21" s="126"/>
      <c r="WXO21" s="126"/>
      <c r="WXP21" s="126"/>
      <c r="WXQ21" s="126"/>
      <c r="WXR21" s="126"/>
      <c r="WXS21" s="126"/>
      <c r="WXT21" s="126"/>
      <c r="WXU21" s="126"/>
      <c r="WXV21" s="126"/>
      <c r="WXW21" s="126"/>
      <c r="WXX21" s="126"/>
      <c r="WXY21" s="126"/>
      <c r="WXZ21" s="126"/>
      <c r="WYA21" s="126"/>
      <c r="WYB21" s="126"/>
      <c r="WYC21" s="126"/>
      <c r="WYD21" s="126"/>
      <c r="WYE21" s="126"/>
      <c r="WYF21" s="126"/>
      <c r="WYG21" s="126"/>
      <c r="WYH21" s="126"/>
      <c r="WYI21" s="126"/>
      <c r="WYJ21" s="126"/>
      <c r="WYK21" s="126"/>
      <c r="WYL21" s="126"/>
      <c r="WYM21" s="126"/>
      <c r="WYN21" s="126"/>
      <c r="WYO21" s="126"/>
      <c r="WYP21" s="126"/>
      <c r="WYQ21" s="126"/>
      <c r="WYR21" s="126"/>
      <c r="WYS21" s="126"/>
      <c r="WYT21" s="126"/>
      <c r="WYU21" s="126"/>
      <c r="WYV21" s="126"/>
      <c r="WYW21" s="126"/>
      <c r="WYX21" s="126"/>
      <c r="WYY21" s="126"/>
      <c r="WYZ21" s="126"/>
      <c r="WZA21" s="126"/>
      <c r="WZB21" s="126"/>
      <c r="WZC21" s="126"/>
      <c r="WZD21" s="126"/>
      <c r="WZE21" s="126"/>
      <c r="WZF21" s="126"/>
      <c r="WZG21" s="126"/>
      <c r="WZH21" s="126"/>
      <c r="WZI21" s="126"/>
      <c r="WZJ21" s="126"/>
      <c r="WZK21" s="126"/>
      <c r="WZL21" s="126"/>
      <c r="WZM21" s="126"/>
      <c r="WZN21" s="126"/>
      <c r="WZO21" s="126"/>
      <c r="WZP21" s="126"/>
      <c r="WZQ21" s="126"/>
      <c r="WZR21" s="126"/>
      <c r="WZS21" s="126"/>
      <c r="WZT21" s="126"/>
      <c r="WZU21" s="126"/>
      <c r="WZV21" s="126"/>
      <c r="WZW21" s="126"/>
      <c r="WZX21" s="126"/>
      <c r="WZY21" s="126"/>
      <c r="WZZ21" s="126"/>
      <c r="XAA21" s="126"/>
      <c r="XAB21" s="126"/>
      <c r="XAC21" s="126"/>
      <c r="XAD21" s="126"/>
      <c r="XAE21" s="126"/>
      <c r="XAF21" s="126"/>
      <c r="XAG21" s="126"/>
      <c r="XAH21" s="126"/>
      <c r="XAI21" s="126"/>
      <c r="XAJ21" s="126"/>
      <c r="XAK21" s="126"/>
      <c r="XAL21" s="126"/>
      <c r="XAM21" s="126"/>
      <c r="XAN21" s="126"/>
      <c r="XAO21" s="126"/>
      <c r="XAP21" s="126"/>
      <c r="XAQ21" s="126"/>
      <c r="XAR21" s="126"/>
      <c r="XAS21" s="126"/>
      <c r="XAT21" s="126"/>
      <c r="XAU21" s="126"/>
      <c r="XAV21" s="126"/>
      <c r="XAW21" s="126"/>
      <c r="XAX21" s="126"/>
      <c r="XAY21" s="126"/>
      <c r="XAZ21" s="126"/>
      <c r="XBA21" s="126"/>
      <c r="XBB21" s="126"/>
      <c r="XBC21" s="126"/>
      <c r="XBD21" s="126"/>
      <c r="XBE21" s="126"/>
      <c r="XBF21" s="126"/>
      <c r="XBG21" s="126"/>
      <c r="XBH21" s="126"/>
      <c r="XBI21" s="126"/>
      <c r="XBJ21" s="126"/>
      <c r="XBK21" s="126"/>
      <c r="XBL21" s="126"/>
      <c r="XBM21" s="126"/>
      <c r="XBN21" s="126"/>
      <c r="XBO21" s="126"/>
      <c r="XBP21" s="126"/>
      <c r="XBQ21" s="126"/>
      <c r="XBR21" s="126"/>
      <c r="XBS21" s="126"/>
      <c r="XBT21" s="126"/>
      <c r="XBU21" s="126"/>
      <c r="XBV21" s="126"/>
      <c r="XBW21" s="126"/>
      <c r="XBX21" s="126"/>
      <c r="XBY21" s="126"/>
      <c r="XBZ21" s="126"/>
      <c r="XCA21" s="126"/>
      <c r="XCB21" s="126"/>
      <c r="XCC21" s="126"/>
      <c r="XCD21" s="126"/>
      <c r="XCE21" s="126"/>
      <c r="XCF21" s="126"/>
      <c r="XCG21" s="126"/>
      <c r="XCH21" s="126"/>
      <c r="XCI21" s="126"/>
      <c r="XCJ21" s="126"/>
      <c r="XCK21" s="126"/>
      <c r="XCL21" s="126"/>
      <c r="XCM21" s="126"/>
      <c r="XCN21" s="126"/>
      <c r="XCO21" s="126"/>
      <c r="XCP21" s="126"/>
      <c r="XCQ21" s="126"/>
      <c r="XCR21" s="126"/>
      <c r="XCS21" s="126"/>
      <c r="XCT21" s="126"/>
      <c r="XCU21" s="126"/>
      <c r="XCV21" s="126"/>
      <c r="XCW21" s="126"/>
      <c r="XCX21" s="126"/>
      <c r="XCY21" s="126"/>
      <c r="XCZ21" s="126"/>
      <c r="XDA21" s="126"/>
      <c r="XDB21" s="126"/>
      <c r="XDC21" s="126"/>
      <c r="XDD21" s="126"/>
      <c r="XDE21" s="126"/>
      <c r="XDF21" s="126"/>
      <c r="XDG21" s="126"/>
      <c r="XDH21" s="126"/>
      <c r="XDI21" s="126"/>
      <c r="XDJ21" s="126"/>
      <c r="XDK21" s="126"/>
      <c r="XDL21" s="126"/>
      <c r="XDM21" s="126"/>
      <c r="XDN21" s="126"/>
      <c r="XDO21" s="126"/>
      <c r="XDP21" s="126"/>
      <c r="XDQ21" s="126"/>
      <c r="XDR21" s="126"/>
      <c r="XDS21" s="126"/>
      <c r="XDT21" s="126"/>
      <c r="XDU21" s="126"/>
      <c r="XDV21" s="126"/>
      <c r="XDW21" s="126"/>
      <c r="XDX21" s="126"/>
      <c r="XDY21" s="126"/>
      <c r="XDZ21" s="126"/>
      <c r="XEA21" s="126"/>
      <c r="XEB21" s="126"/>
      <c r="XEC21" s="126"/>
      <c r="XED21" s="126"/>
      <c r="XEE21" s="126"/>
      <c r="XEF21" s="126"/>
      <c r="XEG21" s="126"/>
      <c r="XEH21" s="126"/>
      <c r="XEI21" s="126"/>
      <c r="XEJ21" s="126"/>
      <c r="XEK21" s="126"/>
      <c r="XEL21" s="126"/>
      <c r="XEM21" s="126"/>
      <c r="XEN21" s="126"/>
      <c r="XEO21" s="126"/>
      <c r="XEP21" s="126"/>
      <c r="XEQ21" s="126"/>
      <c r="XER21" s="126"/>
      <c r="XES21" s="126"/>
      <c r="XET21" s="126"/>
      <c r="XEU21" s="126"/>
      <c r="XEV21" s="126"/>
      <c r="XEW21" s="126"/>
      <c r="XEX21" s="126"/>
      <c r="XEY21" s="126"/>
      <c r="XEZ21" s="126"/>
      <c r="XFA21" s="126"/>
      <c r="XFB21" s="126"/>
      <c r="XFC21" s="126"/>
      <c r="XFD21" s="126"/>
    </row>
    <row r="22" spans="1:16384" ht="15" hidden="1" x14ac:dyDescent="0.25">
      <c r="A22" s="83"/>
      <c r="B22" s="117"/>
      <c r="C22" s="117"/>
      <c r="D22" s="116"/>
      <c r="E22" s="116"/>
    </row>
    <row r="23" spans="1:16384" ht="15" hidden="1" x14ac:dyDescent="0.25">
      <c r="A23" s="83"/>
      <c r="B23" s="117"/>
      <c r="C23" s="117"/>
      <c r="D23" s="116"/>
      <c r="E23" s="116"/>
    </row>
    <row r="24" spans="1:16384" hidden="1" x14ac:dyDescent="0.3"/>
    <row r="25" spans="1:16384" hidden="1" x14ac:dyDescent="0.3"/>
    <row r="26" spans="1:16384" hidden="1" x14ac:dyDescent="0.3"/>
    <row r="27" spans="1:16384" hidden="1" x14ac:dyDescent="0.3"/>
    <row r="28" spans="1:16384" hidden="1" x14ac:dyDescent="0.3"/>
    <row r="29" spans="1:16384" hidden="1" x14ac:dyDescent="0.3"/>
    <row r="30" spans="1:16384" hidden="1" x14ac:dyDescent="0.3"/>
    <row r="31" spans="1:16384" hidden="1" x14ac:dyDescent="0.3"/>
    <row r="32" spans="1:16384" hidden="1" x14ac:dyDescent="0.3"/>
    <row r="33" hidden="1" x14ac:dyDescent="0.3"/>
    <row r="34" hidden="1" x14ac:dyDescent="0.3"/>
    <row r="35" hidden="1" x14ac:dyDescent="0.3"/>
    <row r="36" hidden="1" x14ac:dyDescent="0.3"/>
    <row r="37" hidden="1" x14ac:dyDescent="0.3"/>
    <row r="38" hidden="1" x14ac:dyDescent="0.3"/>
    <row r="39" hidden="1" x14ac:dyDescent="0.3"/>
    <row r="40" hidden="1" x14ac:dyDescent="0.3"/>
    <row r="41" hidden="1" x14ac:dyDescent="0.3"/>
    <row r="42" hidden="1" x14ac:dyDescent="0.3"/>
    <row r="43" hidden="1" x14ac:dyDescent="0.3"/>
    <row r="44" hidden="1" x14ac:dyDescent="0.3"/>
    <row r="45" hidden="1" x14ac:dyDescent="0.3"/>
    <row r="46" hidden="1" x14ac:dyDescent="0.3"/>
    <row r="47" hidden="1" x14ac:dyDescent="0.3"/>
    <row r="48" hidden="1" x14ac:dyDescent="0.3"/>
    <row r="49" hidden="1" x14ac:dyDescent="0.3"/>
    <row r="50" hidden="1" x14ac:dyDescent="0.3"/>
    <row r="51" hidden="1" x14ac:dyDescent="0.3"/>
    <row r="52" hidden="1" x14ac:dyDescent="0.3"/>
    <row r="53" hidden="1" x14ac:dyDescent="0.3"/>
    <row r="54" hidden="1" x14ac:dyDescent="0.3"/>
    <row r="55" hidden="1" x14ac:dyDescent="0.3"/>
    <row r="56" hidden="1" x14ac:dyDescent="0.3"/>
    <row r="57" hidden="1" x14ac:dyDescent="0.3"/>
    <row r="58" hidden="1" x14ac:dyDescent="0.3"/>
    <row r="59" hidden="1" x14ac:dyDescent="0.3"/>
    <row r="60" hidden="1" x14ac:dyDescent="0.3"/>
    <row r="61" hidden="1" x14ac:dyDescent="0.3"/>
    <row r="62" hidden="1" x14ac:dyDescent="0.3"/>
    <row r="63" hidden="1" x14ac:dyDescent="0.3"/>
    <row r="64" hidden="1" x14ac:dyDescent="0.3"/>
    <row r="65" hidden="1" x14ac:dyDescent="0.3"/>
    <row r="66" ht="14.25" hidden="1" customHeight="1" x14ac:dyDescent="0.3"/>
    <row r="67" ht="14.25" hidden="1" customHeight="1" x14ac:dyDescent="0.3"/>
    <row r="68" ht="14.25" hidden="1" customHeight="1" x14ac:dyDescent="0.3"/>
    <row r="69" ht="14.25" hidden="1" customHeight="1" x14ac:dyDescent="0.3"/>
    <row r="70" ht="14.25" hidden="1" customHeight="1" x14ac:dyDescent="0.3"/>
    <row r="71" ht="14.25" hidden="1" customHeight="1" x14ac:dyDescent="0.3"/>
    <row r="72" ht="14.25" hidden="1" customHeight="1" x14ac:dyDescent="0.3"/>
    <row r="73" ht="14.25" hidden="1" customHeight="1" x14ac:dyDescent="0.3"/>
    <row r="74" ht="14.25" hidden="1" customHeight="1" x14ac:dyDescent="0.3"/>
    <row r="75" ht="14.25" hidden="1" customHeight="1" x14ac:dyDescent="0.3"/>
    <row r="76" ht="14.25" hidden="1" customHeight="1" x14ac:dyDescent="0.3"/>
    <row r="77" ht="14.25" hidden="1" customHeight="1" x14ac:dyDescent="0.3"/>
    <row r="78" ht="14.25" hidden="1" customHeight="1" x14ac:dyDescent="0.3"/>
    <row r="79" ht="14.25" hidden="1" customHeight="1" x14ac:dyDescent="0.3"/>
    <row r="80" ht="14.25" hidden="1" customHeight="1" x14ac:dyDescent="0.3"/>
    <row r="81" ht="14.25" hidden="1" customHeight="1" x14ac:dyDescent="0.3"/>
    <row r="82" ht="14.25" hidden="1" customHeight="1" x14ac:dyDescent="0.3"/>
    <row r="83" ht="14.25" hidden="1" customHeight="1" x14ac:dyDescent="0.3"/>
  </sheetData>
  <sheetProtection algorithmName="SHA-512" hashValue="00Lql3mlHMbcdymmGjbAUYceDQH/bZ/jCvBP+l6kZwNYXgpLnbmkB3KubtoEGgyeLv8f2LtQvwaVj341kQ6dIA==" saltValue="bJH5DnU0nizkxnPKNJy30g==" spinCount="100000" sheet="1" objects="1" scenarios="1"/>
  <mergeCells count="15">
    <mergeCell ref="C16:D16"/>
    <mergeCell ref="C17:D17"/>
    <mergeCell ref="C18:D18"/>
    <mergeCell ref="C10:D10"/>
    <mergeCell ref="C11:D11"/>
    <mergeCell ref="C12:D12"/>
    <mergeCell ref="C13:D13"/>
    <mergeCell ref="C14:D14"/>
    <mergeCell ref="C15:D15"/>
    <mergeCell ref="C9:D9"/>
    <mergeCell ref="B2:C2"/>
    <mergeCell ref="C5:D5"/>
    <mergeCell ref="C6:D6"/>
    <mergeCell ref="C7:D7"/>
    <mergeCell ref="C8:D8"/>
  </mergeCells>
  <printOptions horizontalCentered="1"/>
  <pageMargins left="1.1811023622047245" right="0.70866141732283472" top="0.74803149606299213" bottom="0.74803149606299213" header="0.31496062992125984" footer="0.31496062992125984"/>
  <pageSetup paperSize="9" orientation="portrait" r:id="rId1"/>
  <headerFooter differentFirst="1">
    <oddFooter>&amp;L&amp;10&amp;F&amp;R&amp;10Blad: &amp;A</oddFooter>
    <firstHeader>&amp;L&amp;"Arial,Standaard"&amp;8&amp;F&amp;R&amp;"Arial,Standaard"&amp;8Blad: &amp;A</firstHeader>
    <firstFooter>&amp;L&amp;"Arial,Standaard"&amp;8© Spark 2017&amp;R&amp;"Arial,Standaard"&amp;8Pagina &amp;P van &amp;N</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XFB91"/>
  <sheetViews>
    <sheetView showGridLines="0" zoomScaleNormal="100" workbookViewId="0">
      <selection activeCell="C3" sqref="C3"/>
    </sheetView>
  </sheetViews>
  <sheetFormatPr defaultColWidth="0" defaultRowHeight="14.25" zeroHeight="1" x14ac:dyDescent="0.3"/>
  <cols>
    <col min="1" max="1" width="1" style="5" customWidth="1"/>
    <col min="2" max="2" width="2.33203125" style="26" customWidth="1"/>
    <col min="3" max="3" width="35" style="5" customWidth="1"/>
    <col min="4" max="5" width="17.77734375" style="5" customWidth="1"/>
    <col min="6" max="6" width="1.109375" style="26" customWidth="1"/>
    <col min="7" max="8" width="8.88671875" style="5" hidden="1" customWidth="1"/>
    <col min="9" max="9" width="9.44140625" style="5" hidden="1" customWidth="1"/>
    <col min="10" max="16384" width="8.88671875" style="5" hidden="1"/>
  </cols>
  <sheetData>
    <row r="1" spans="1:9" x14ac:dyDescent="0.3">
      <c r="A1" s="83" t="s">
        <v>189</v>
      </c>
      <c r="B1" s="83"/>
      <c r="C1" s="10"/>
      <c r="D1" s="10"/>
      <c r="E1" s="10"/>
      <c r="F1" s="10"/>
    </row>
    <row r="2" spans="1:9" ht="18.75" x14ac:dyDescent="0.3">
      <c r="A2" s="83" t="s">
        <v>216</v>
      </c>
      <c r="B2" s="187" t="s">
        <v>217</v>
      </c>
      <c r="C2" s="187"/>
      <c r="D2" s="156"/>
      <c r="E2" s="153"/>
      <c r="F2" s="153"/>
    </row>
    <row r="3" spans="1:9" ht="15" x14ac:dyDescent="0.25">
      <c r="A3" s="83"/>
      <c r="B3" s="153"/>
      <c r="C3" s="153"/>
      <c r="D3" s="153"/>
      <c r="E3" s="153"/>
      <c r="F3" s="153"/>
    </row>
    <row r="4" spans="1:9" x14ac:dyDescent="0.3">
      <c r="A4" s="83"/>
      <c r="B4" s="83"/>
      <c r="C4" s="10"/>
      <c r="D4" s="10"/>
      <c r="E4" s="10"/>
      <c r="F4" s="10"/>
    </row>
    <row r="5" spans="1:9" ht="24" customHeight="1" x14ac:dyDescent="0.3">
      <c r="A5" s="83"/>
      <c r="B5" s="83"/>
      <c r="C5" s="188" t="s">
        <v>224</v>
      </c>
      <c r="D5" s="189"/>
      <c r="E5" s="190"/>
      <c r="F5" s="10"/>
    </row>
    <row r="6" spans="1:9" x14ac:dyDescent="0.3">
      <c r="A6" s="83"/>
      <c r="B6" s="83"/>
      <c r="C6" s="10"/>
      <c r="D6" s="10"/>
      <c r="E6" s="10"/>
      <c r="F6" s="10"/>
    </row>
    <row r="7" spans="1:9" x14ac:dyDescent="0.3">
      <c r="A7" s="83"/>
      <c r="B7" s="83"/>
      <c r="C7" s="191" t="s">
        <v>231</v>
      </c>
      <c r="D7" s="193"/>
      <c r="E7" s="43" t="s">
        <v>0</v>
      </c>
      <c r="F7" s="10"/>
    </row>
    <row r="8" spans="1:9" x14ac:dyDescent="0.3">
      <c r="A8" s="83"/>
      <c r="B8" s="10" t="s">
        <v>225</v>
      </c>
      <c r="C8" s="198" t="str">
        <f ca="1">'A. PMS en PA'!C144</f>
        <v>Totaal A. PMS en PA en totaal overig installatiewerk</v>
      </c>
      <c r="D8" s="199"/>
      <c r="E8" s="12">
        <f>'A. PMS en PA'!W144</f>
        <v>0</v>
      </c>
      <c r="F8" s="10"/>
    </row>
    <row r="9" spans="1:9" x14ac:dyDescent="0.3">
      <c r="A9" s="10"/>
      <c r="B9" s="10" t="s">
        <v>226</v>
      </c>
      <c r="C9" s="200" t="str">
        <f>'B. terugkerende kosten'!C42</f>
        <v>Totaal terugkerende kosten (10 jaar garantie en onderhoud)</v>
      </c>
      <c r="D9" s="201"/>
      <c r="E9" s="11">
        <f>'B. terugkerende kosten'!H42</f>
        <v>0</v>
      </c>
      <c r="F9" s="10"/>
    </row>
    <row r="10" spans="1:9" x14ac:dyDescent="0.3">
      <c r="A10" s="10"/>
      <c r="B10" s="10" t="s">
        <v>227</v>
      </c>
      <c r="C10" s="198" t="str">
        <f ca="1">'C. reserve en diversen'!C32</f>
        <v>Totaal C. reserve en diversen</v>
      </c>
      <c r="D10" s="199"/>
      <c r="E10" s="12">
        <f>'C. reserve en diversen'!F32</f>
        <v>0</v>
      </c>
      <c r="F10" s="10"/>
    </row>
    <row r="11" spans="1:9" ht="23.1" customHeight="1" x14ac:dyDescent="0.3">
      <c r="A11" s="10"/>
      <c r="B11" s="10"/>
      <c r="C11" s="194" t="s">
        <v>207</v>
      </c>
      <c r="D11" s="195"/>
      <c r="E11" s="46">
        <f>SUM(E8:E10)</f>
        <v>0</v>
      </c>
      <c r="F11" s="10"/>
      <c r="I11" s="51"/>
    </row>
    <row r="12" spans="1:9" x14ac:dyDescent="0.3">
      <c r="A12" s="10"/>
      <c r="B12" s="10"/>
      <c r="C12" s="44"/>
      <c r="D12" s="44"/>
      <c r="E12" s="45"/>
      <c r="F12" s="10"/>
    </row>
    <row r="13" spans="1:9" ht="23.1" customHeight="1" x14ac:dyDescent="0.3">
      <c r="A13" s="10"/>
      <c r="B13" s="10" t="s">
        <v>228</v>
      </c>
      <c r="C13" s="196" t="s">
        <v>232</v>
      </c>
      <c r="D13" s="197"/>
      <c r="E13" s="43" t="s">
        <v>0</v>
      </c>
      <c r="F13" s="10"/>
    </row>
    <row r="14" spans="1:9" x14ac:dyDescent="0.3">
      <c r="A14" s="10"/>
      <c r="B14" s="10" t="s">
        <v>229</v>
      </c>
      <c r="C14" s="200" t="str">
        <f>'D. opties'!C3</f>
        <v>Optie innovatieve kwitantieverstrekking</v>
      </c>
      <c r="D14" s="201"/>
      <c r="E14" s="11" t="str">
        <f>'D. opties'!H25</f>
        <v>n.v.t.</v>
      </c>
      <c r="F14" s="10"/>
    </row>
    <row r="15" spans="1:9" x14ac:dyDescent="0.3">
      <c r="A15" s="10"/>
      <c r="B15" s="10" t="s">
        <v>230</v>
      </c>
      <c r="C15" s="198" t="str">
        <f>'D. opties'!C10</f>
        <v>Optie innovatieve betaalwijze</v>
      </c>
      <c r="D15" s="199"/>
      <c r="E15" s="12" t="str">
        <f>'D. opties'!H26</f>
        <v>n.v.t.</v>
      </c>
      <c r="F15" s="10"/>
    </row>
    <row r="16" spans="1:9" x14ac:dyDescent="0.3">
      <c r="A16" s="10"/>
      <c r="B16" s="10"/>
      <c r="C16" s="194"/>
      <c r="D16" s="195"/>
      <c r="E16" s="46"/>
      <c r="F16" s="10"/>
    </row>
    <row r="17" spans="1:16382" x14ac:dyDescent="0.3">
      <c r="A17" s="10"/>
      <c r="B17" s="10"/>
      <c r="C17" s="44"/>
      <c r="D17" s="44"/>
      <c r="E17" s="45"/>
      <c r="F17" s="10"/>
    </row>
    <row r="18" spans="1:16382" x14ac:dyDescent="0.3">
      <c r="A18" s="10"/>
      <c r="B18" s="10"/>
      <c r="C18" s="188" t="s">
        <v>94</v>
      </c>
      <c r="D18" s="189"/>
      <c r="E18" s="190"/>
      <c r="F18" s="10"/>
    </row>
    <row r="19" spans="1:16382" ht="10.5" customHeight="1" x14ac:dyDescent="0.3">
      <c r="A19" s="10"/>
      <c r="B19" s="10"/>
      <c r="C19" s="10"/>
      <c r="D19" s="10"/>
      <c r="E19" s="10"/>
      <c r="F19" s="10"/>
    </row>
    <row r="20" spans="1:16382" s="74" customFormat="1" ht="25.5" customHeight="1" x14ac:dyDescent="0.2">
      <c r="A20" s="10"/>
      <c r="B20" s="10"/>
      <c r="C20" s="191" t="s">
        <v>239</v>
      </c>
      <c r="D20" s="192"/>
      <c r="E20" s="193"/>
      <c r="F20" s="10"/>
      <c r="G20" s="73"/>
    </row>
    <row r="21" spans="1:16382" s="74" customFormat="1" ht="18" customHeight="1" x14ac:dyDescent="0.2">
      <c r="A21" s="10"/>
      <c r="B21" s="10"/>
      <c r="C21" s="50" t="s">
        <v>60</v>
      </c>
      <c r="D21" s="183"/>
      <c r="E21" s="184"/>
      <c r="F21" s="10"/>
      <c r="G21" s="75" t="s">
        <v>11</v>
      </c>
    </row>
    <row r="22" spans="1:16382" s="74" customFormat="1" ht="14.25" customHeight="1" x14ac:dyDescent="0.2">
      <c r="A22" s="10"/>
      <c r="B22" s="10"/>
      <c r="C22" s="49" t="s">
        <v>236</v>
      </c>
      <c r="D22" s="185"/>
      <c r="E22" s="186"/>
      <c r="F22" s="10"/>
      <c r="G22" s="75"/>
    </row>
    <row r="23" spans="1:16382" s="74" customFormat="1" ht="14.25" customHeight="1" x14ac:dyDescent="0.2">
      <c r="A23" s="10"/>
      <c r="B23" s="10"/>
      <c r="C23" s="50" t="s">
        <v>237</v>
      </c>
      <c r="D23" s="183"/>
      <c r="E23" s="184"/>
      <c r="F23" s="10"/>
      <c r="G23" s="75"/>
    </row>
    <row r="24" spans="1:16382" s="74" customFormat="1" ht="42" customHeight="1" x14ac:dyDescent="0.2">
      <c r="A24" s="10"/>
      <c r="B24" s="10"/>
      <c r="C24" s="49" t="s">
        <v>235</v>
      </c>
      <c r="D24" s="185"/>
      <c r="E24" s="186"/>
      <c r="F24" s="10"/>
      <c r="G24" s="75" t="s">
        <v>11</v>
      </c>
    </row>
    <row r="25" spans="1:16382" ht="10.5" customHeight="1" x14ac:dyDescent="0.3">
      <c r="A25" s="83"/>
      <c r="B25" s="83"/>
      <c r="C25" s="10"/>
      <c r="D25" s="10"/>
      <c r="E25" s="10"/>
      <c r="F25" s="10"/>
    </row>
    <row r="26" spans="1:16382" ht="15" x14ac:dyDescent="0.25">
      <c r="A26" s="83"/>
      <c r="B26" s="116"/>
      <c r="C26" s="116"/>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6"/>
      <c r="AR26" s="116"/>
      <c r="AS26" s="116"/>
      <c r="AT26" s="116"/>
      <c r="AU26" s="116"/>
      <c r="AV26" s="116"/>
      <c r="AW26" s="116"/>
      <c r="AX26" s="116"/>
      <c r="AY26" s="116"/>
      <c r="AZ26" s="116"/>
      <c r="BA26" s="116"/>
      <c r="BB26" s="116"/>
      <c r="BC26" s="116"/>
      <c r="BD26" s="116"/>
      <c r="BE26" s="116"/>
      <c r="BF26" s="116"/>
      <c r="BG26" s="116"/>
      <c r="BH26" s="116"/>
      <c r="BI26" s="116"/>
      <c r="BJ26" s="116"/>
      <c r="BK26" s="116"/>
      <c r="BL26" s="116"/>
      <c r="BM26" s="116"/>
      <c r="BN26" s="116"/>
      <c r="BO26" s="116"/>
      <c r="BP26" s="116"/>
      <c r="BQ26" s="116"/>
      <c r="BR26" s="116"/>
      <c r="BS26" s="116"/>
      <c r="BT26" s="116"/>
      <c r="BU26" s="116"/>
      <c r="BV26" s="116"/>
      <c r="BW26" s="116"/>
      <c r="BX26" s="116"/>
      <c r="BY26" s="116"/>
      <c r="BZ26" s="116"/>
      <c r="CA26" s="116"/>
      <c r="CB26" s="116"/>
      <c r="CC26" s="116"/>
      <c r="CD26" s="116"/>
      <c r="CE26" s="116"/>
      <c r="CF26" s="116"/>
      <c r="CG26" s="116"/>
      <c r="CH26" s="116"/>
      <c r="CI26" s="116"/>
      <c r="CJ26" s="116"/>
      <c r="CK26" s="116"/>
      <c r="CL26" s="116"/>
      <c r="CM26" s="116"/>
      <c r="CN26" s="116"/>
      <c r="CO26" s="116"/>
      <c r="CP26" s="116"/>
      <c r="CQ26" s="116"/>
      <c r="CR26" s="116"/>
      <c r="CS26" s="116"/>
      <c r="CT26" s="116"/>
      <c r="CU26" s="116"/>
      <c r="CV26" s="116"/>
      <c r="CW26" s="116"/>
      <c r="CX26" s="116"/>
      <c r="CY26" s="116"/>
      <c r="CZ26" s="116"/>
      <c r="DA26" s="116"/>
      <c r="DB26" s="116"/>
      <c r="DC26" s="116"/>
      <c r="DD26" s="116"/>
      <c r="DE26" s="116"/>
      <c r="DF26" s="116"/>
      <c r="DG26" s="116"/>
      <c r="DH26" s="116"/>
      <c r="DI26" s="116"/>
      <c r="DJ26" s="116"/>
      <c r="DK26" s="116"/>
      <c r="DL26" s="116"/>
      <c r="DM26" s="116"/>
      <c r="DN26" s="116"/>
      <c r="DO26" s="116"/>
      <c r="DP26" s="116"/>
      <c r="DQ26" s="116"/>
      <c r="DR26" s="116"/>
      <c r="DS26" s="116"/>
      <c r="DT26" s="116"/>
      <c r="DU26" s="116"/>
      <c r="DV26" s="116"/>
      <c r="DW26" s="116"/>
      <c r="DX26" s="116"/>
      <c r="DY26" s="116"/>
      <c r="DZ26" s="116"/>
      <c r="EA26" s="116"/>
      <c r="EB26" s="116"/>
      <c r="EC26" s="116"/>
      <c r="ED26" s="116"/>
      <c r="EE26" s="116"/>
      <c r="EF26" s="116"/>
      <c r="EG26" s="116"/>
      <c r="EH26" s="116"/>
      <c r="EI26" s="116"/>
      <c r="EJ26" s="116"/>
      <c r="EK26" s="116"/>
      <c r="EL26" s="116"/>
      <c r="EM26" s="116"/>
      <c r="EN26" s="116"/>
      <c r="EO26" s="116"/>
      <c r="EP26" s="116"/>
      <c r="EQ26" s="116"/>
      <c r="ER26" s="116"/>
      <c r="ES26" s="116"/>
      <c r="ET26" s="116"/>
      <c r="EU26" s="116"/>
      <c r="EV26" s="116"/>
      <c r="EW26" s="116"/>
      <c r="EX26" s="116"/>
      <c r="EY26" s="116"/>
      <c r="EZ26" s="116"/>
      <c r="FA26" s="116"/>
      <c r="FB26" s="116"/>
      <c r="FC26" s="116"/>
      <c r="FD26" s="116"/>
      <c r="FE26" s="116"/>
      <c r="FF26" s="116"/>
      <c r="FG26" s="116"/>
      <c r="FH26" s="116"/>
      <c r="FI26" s="116"/>
      <c r="FJ26" s="116"/>
      <c r="FK26" s="116"/>
      <c r="FL26" s="116"/>
      <c r="FM26" s="116"/>
      <c r="FN26" s="116"/>
      <c r="FO26" s="116"/>
      <c r="FP26" s="116"/>
      <c r="FQ26" s="116"/>
      <c r="FR26" s="116"/>
      <c r="FS26" s="116"/>
      <c r="FT26" s="116"/>
      <c r="FU26" s="116"/>
      <c r="FV26" s="116"/>
      <c r="FW26" s="116"/>
      <c r="FX26" s="116"/>
      <c r="FY26" s="116"/>
      <c r="FZ26" s="116"/>
      <c r="GA26" s="116"/>
      <c r="GB26" s="116"/>
      <c r="GC26" s="116"/>
      <c r="GD26" s="116"/>
      <c r="GE26" s="116"/>
      <c r="GF26" s="116"/>
      <c r="GG26" s="116"/>
      <c r="GH26" s="116"/>
      <c r="GI26" s="116"/>
      <c r="GJ26" s="116"/>
      <c r="GK26" s="116"/>
      <c r="GL26" s="116"/>
      <c r="GM26" s="116"/>
      <c r="GN26" s="116"/>
      <c r="GO26" s="116"/>
      <c r="GP26" s="116"/>
      <c r="GQ26" s="116"/>
      <c r="GR26" s="116"/>
      <c r="GS26" s="116"/>
      <c r="GT26" s="116"/>
      <c r="GU26" s="116"/>
      <c r="GV26" s="116"/>
      <c r="GW26" s="116"/>
      <c r="GX26" s="116"/>
      <c r="GY26" s="116"/>
      <c r="GZ26" s="116"/>
      <c r="HA26" s="116"/>
      <c r="HB26" s="116"/>
      <c r="HC26" s="116"/>
      <c r="HD26" s="116"/>
      <c r="HE26" s="116"/>
      <c r="HF26" s="116"/>
      <c r="HG26" s="116"/>
      <c r="HH26" s="116"/>
      <c r="HI26" s="116"/>
      <c r="HJ26" s="116"/>
      <c r="HK26" s="116"/>
      <c r="HL26" s="116"/>
      <c r="HM26" s="116"/>
      <c r="HN26" s="116"/>
      <c r="HO26" s="116"/>
      <c r="HP26" s="116"/>
      <c r="HQ26" s="116"/>
      <c r="HR26" s="116"/>
      <c r="HS26" s="116"/>
      <c r="HT26" s="116"/>
      <c r="HU26" s="116"/>
      <c r="HV26" s="116"/>
      <c r="HW26" s="116"/>
      <c r="HX26" s="116"/>
      <c r="HY26" s="116"/>
      <c r="HZ26" s="116"/>
      <c r="IA26" s="116"/>
      <c r="IB26" s="116"/>
      <c r="IC26" s="116"/>
      <c r="ID26" s="116"/>
      <c r="IE26" s="116"/>
      <c r="IF26" s="116"/>
      <c r="IG26" s="116"/>
      <c r="IH26" s="116"/>
      <c r="II26" s="116"/>
      <c r="IJ26" s="116"/>
      <c r="IK26" s="116"/>
      <c r="IL26" s="116"/>
      <c r="IM26" s="116"/>
      <c r="IN26" s="116"/>
      <c r="IO26" s="116"/>
      <c r="IP26" s="116"/>
      <c r="IQ26" s="116"/>
      <c r="IR26" s="116"/>
      <c r="IS26" s="116"/>
      <c r="IT26" s="116"/>
      <c r="IU26" s="116"/>
      <c r="IV26" s="116"/>
      <c r="IW26" s="116"/>
      <c r="IX26" s="116"/>
      <c r="IY26" s="116"/>
      <c r="IZ26" s="116"/>
      <c r="JA26" s="116"/>
      <c r="JB26" s="116"/>
      <c r="JC26" s="116"/>
      <c r="JD26" s="116"/>
      <c r="JE26" s="116"/>
      <c r="JF26" s="116"/>
      <c r="JG26" s="116"/>
      <c r="JH26" s="116"/>
      <c r="JI26" s="116"/>
      <c r="JJ26" s="116"/>
      <c r="JK26" s="116"/>
      <c r="JL26" s="116"/>
      <c r="JM26" s="116"/>
      <c r="JN26" s="116"/>
      <c r="JO26" s="116"/>
      <c r="JP26" s="116"/>
      <c r="JQ26" s="116"/>
      <c r="JR26" s="116"/>
      <c r="JS26" s="116"/>
      <c r="JT26" s="116"/>
      <c r="JU26" s="116"/>
      <c r="JV26" s="116"/>
      <c r="JW26" s="116"/>
      <c r="JX26" s="116"/>
      <c r="JY26" s="116"/>
      <c r="JZ26" s="116"/>
      <c r="KA26" s="116"/>
      <c r="KB26" s="116"/>
      <c r="KC26" s="116"/>
      <c r="KD26" s="116"/>
      <c r="KE26" s="116"/>
      <c r="KF26" s="116"/>
      <c r="KG26" s="116"/>
      <c r="KH26" s="116"/>
      <c r="KI26" s="116"/>
      <c r="KJ26" s="116"/>
      <c r="KK26" s="116"/>
      <c r="KL26" s="116"/>
      <c r="KM26" s="116"/>
      <c r="KN26" s="116"/>
      <c r="KO26" s="116"/>
      <c r="KP26" s="116"/>
      <c r="KQ26" s="116"/>
      <c r="KR26" s="116"/>
      <c r="KS26" s="116"/>
      <c r="KT26" s="116"/>
      <c r="KU26" s="116"/>
      <c r="KV26" s="116"/>
      <c r="KW26" s="116"/>
      <c r="KX26" s="116"/>
      <c r="KY26" s="116"/>
      <c r="KZ26" s="116"/>
      <c r="LA26" s="116"/>
      <c r="LB26" s="116"/>
      <c r="LC26" s="116"/>
      <c r="LD26" s="116"/>
      <c r="LE26" s="116"/>
      <c r="LF26" s="116"/>
      <c r="LG26" s="116"/>
      <c r="LH26" s="116"/>
      <c r="LI26" s="116"/>
      <c r="LJ26" s="116"/>
      <c r="LK26" s="116"/>
      <c r="LL26" s="116"/>
      <c r="LM26" s="116"/>
      <c r="LN26" s="116"/>
      <c r="LO26" s="116"/>
      <c r="LP26" s="116"/>
      <c r="LQ26" s="116"/>
      <c r="LR26" s="116"/>
      <c r="LS26" s="116"/>
      <c r="LT26" s="116"/>
      <c r="LU26" s="116"/>
      <c r="LV26" s="116"/>
      <c r="LW26" s="116"/>
      <c r="LX26" s="116"/>
      <c r="LY26" s="116"/>
      <c r="LZ26" s="116"/>
      <c r="MA26" s="116"/>
      <c r="MB26" s="116"/>
      <c r="MC26" s="116"/>
      <c r="MD26" s="116"/>
      <c r="ME26" s="116"/>
      <c r="MF26" s="116"/>
      <c r="MG26" s="116"/>
      <c r="MH26" s="116"/>
      <c r="MI26" s="116"/>
      <c r="MJ26" s="116"/>
      <c r="MK26" s="116"/>
      <c r="ML26" s="116"/>
      <c r="MM26" s="116"/>
      <c r="MN26" s="116"/>
      <c r="MO26" s="116"/>
      <c r="MP26" s="116"/>
      <c r="MQ26" s="116"/>
      <c r="MR26" s="116"/>
      <c r="MS26" s="116"/>
      <c r="MT26" s="116"/>
      <c r="MU26" s="116"/>
      <c r="MV26" s="116"/>
      <c r="MW26" s="116"/>
      <c r="MX26" s="116"/>
      <c r="MY26" s="116"/>
      <c r="MZ26" s="116"/>
      <c r="NA26" s="116"/>
      <c r="NB26" s="116"/>
      <c r="NC26" s="116"/>
      <c r="ND26" s="116"/>
      <c r="NE26" s="116"/>
      <c r="NF26" s="116"/>
      <c r="NG26" s="116"/>
      <c r="NH26" s="116"/>
      <c r="NI26" s="116"/>
      <c r="NJ26" s="116"/>
      <c r="NK26" s="116"/>
      <c r="NL26" s="116"/>
      <c r="NM26" s="116"/>
      <c r="NN26" s="116"/>
      <c r="NO26" s="116"/>
      <c r="NP26" s="116"/>
      <c r="NQ26" s="116"/>
      <c r="NR26" s="116"/>
      <c r="NS26" s="116"/>
      <c r="NT26" s="116"/>
      <c r="NU26" s="116"/>
      <c r="NV26" s="116"/>
      <c r="NW26" s="116"/>
      <c r="NX26" s="116"/>
      <c r="NY26" s="116"/>
      <c r="NZ26" s="116"/>
      <c r="OA26" s="116"/>
      <c r="OB26" s="116"/>
      <c r="OC26" s="116"/>
      <c r="OD26" s="116"/>
      <c r="OE26" s="116"/>
      <c r="OF26" s="116"/>
      <c r="OG26" s="116"/>
      <c r="OH26" s="116"/>
      <c r="OI26" s="116"/>
      <c r="OJ26" s="116"/>
      <c r="OK26" s="116"/>
      <c r="OL26" s="116"/>
      <c r="OM26" s="116"/>
      <c r="ON26" s="116"/>
      <c r="OO26" s="116"/>
      <c r="OP26" s="116"/>
      <c r="OQ26" s="116"/>
      <c r="OR26" s="116"/>
      <c r="OS26" s="116"/>
      <c r="OT26" s="116"/>
      <c r="OU26" s="116"/>
      <c r="OV26" s="116"/>
      <c r="OW26" s="116"/>
      <c r="OX26" s="116"/>
      <c r="OY26" s="116"/>
      <c r="OZ26" s="116"/>
      <c r="PA26" s="116"/>
      <c r="PB26" s="116"/>
      <c r="PC26" s="116"/>
      <c r="PD26" s="116"/>
      <c r="PE26" s="116"/>
      <c r="PF26" s="116"/>
      <c r="PG26" s="116"/>
      <c r="PH26" s="116"/>
      <c r="PI26" s="116"/>
      <c r="PJ26" s="116"/>
      <c r="PK26" s="116"/>
      <c r="PL26" s="116"/>
      <c r="PM26" s="116"/>
      <c r="PN26" s="116"/>
      <c r="PO26" s="116"/>
      <c r="PP26" s="116"/>
      <c r="PQ26" s="116"/>
      <c r="PR26" s="116"/>
      <c r="PS26" s="116"/>
      <c r="PT26" s="116"/>
      <c r="PU26" s="116"/>
      <c r="PV26" s="116"/>
      <c r="PW26" s="116"/>
      <c r="PX26" s="116"/>
      <c r="PY26" s="116"/>
      <c r="PZ26" s="116"/>
      <c r="QA26" s="116"/>
      <c r="QB26" s="116"/>
      <c r="QC26" s="116"/>
      <c r="QD26" s="116"/>
      <c r="QE26" s="116"/>
      <c r="QF26" s="116"/>
      <c r="QG26" s="116"/>
      <c r="QH26" s="116"/>
      <c r="QI26" s="116"/>
      <c r="QJ26" s="116"/>
      <c r="QK26" s="116"/>
      <c r="QL26" s="116"/>
      <c r="QM26" s="116"/>
      <c r="QN26" s="116"/>
      <c r="QO26" s="116"/>
      <c r="QP26" s="116"/>
      <c r="QQ26" s="116"/>
      <c r="QR26" s="116"/>
      <c r="QS26" s="116"/>
      <c r="QT26" s="116"/>
      <c r="QU26" s="116"/>
      <c r="QV26" s="116"/>
      <c r="QW26" s="116"/>
      <c r="QX26" s="116"/>
      <c r="QY26" s="116"/>
      <c r="QZ26" s="116"/>
      <c r="RA26" s="116"/>
      <c r="RB26" s="116"/>
      <c r="RC26" s="116"/>
      <c r="RD26" s="116"/>
      <c r="RE26" s="116"/>
      <c r="RF26" s="116"/>
      <c r="RG26" s="116"/>
      <c r="RH26" s="116"/>
      <c r="RI26" s="116"/>
      <c r="RJ26" s="116"/>
      <c r="RK26" s="116"/>
      <c r="RL26" s="116"/>
      <c r="RM26" s="116"/>
      <c r="RN26" s="116"/>
      <c r="RO26" s="116"/>
      <c r="RP26" s="116"/>
      <c r="RQ26" s="116"/>
      <c r="RR26" s="116"/>
      <c r="RS26" s="116"/>
      <c r="RT26" s="116"/>
      <c r="RU26" s="116"/>
      <c r="RV26" s="116"/>
      <c r="RW26" s="116"/>
      <c r="RX26" s="116"/>
      <c r="RY26" s="116"/>
      <c r="RZ26" s="116"/>
      <c r="SA26" s="116"/>
      <c r="SB26" s="116"/>
      <c r="SC26" s="116"/>
      <c r="SD26" s="116"/>
      <c r="SE26" s="116"/>
      <c r="SF26" s="116"/>
      <c r="SG26" s="116"/>
      <c r="SH26" s="116"/>
      <c r="SI26" s="116"/>
      <c r="SJ26" s="116"/>
      <c r="SK26" s="116"/>
      <c r="SL26" s="116"/>
      <c r="SM26" s="116"/>
      <c r="SN26" s="116"/>
      <c r="SO26" s="116"/>
      <c r="SP26" s="116"/>
      <c r="SQ26" s="116"/>
      <c r="SR26" s="116"/>
      <c r="SS26" s="116"/>
      <c r="ST26" s="116"/>
      <c r="SU26" s="116"/>
      <c r="SV26" s="116"/>
      <c r="SW26" s="116"/>
      <c r="SX26" s="116"/>
      <c r="SY26" s="116"/>
      <c r="SZ26" s="116"/>
      <c r="TA26" s="116"/>
      <c r="TB26" s="116"/>
      <c r="TC26" s="116"/>
      <c r="TD26" s="116"/>
      <c r="TE26" s="116"/>
      <c r="TF26" s="116"/>
      <c r="TG26" s="116"/>
      <c r="TH26" s="116"/>
      <c r="TI26" s="116"/>
      <c r="TJ26" s="116"/>
      <c r="TK26" s="116"/>
      <c r="TL26" s="116"/>
      <c r="TM26" s="116"/>
      <c r="TN26" s="116"/>
      <c r="TO26" s="116"/>
      <c r="TP26" s="116"/>
      <c r="TQ26" s="116"/>
      <c r="TR26" s="116"/>
      <c r="TS26" s="116"/>
      <c r="TT26" s="116"/>
      <c r="TU26" s="116"/>
      <c r="TV26" s="116"/>
      <c r="TW26" s="116"/>
      <c r="TX26" s="116"/>
      <c r="TY26" s="116"/>
      <c r="TZ26" s="116"/>
      <c r="UA26" s="116"/>
      <c r="UB26" s="116"/>
      <c r="UC26" s="116"/>
      <c r="UD26" s="116"/>
      <c r="UE26" s="116"/>
      <c r="UF26" s="116"/>
      <c r="UG26" s="116"/>
      <c r="UH26" s="116"/>
      <c r="UI26" s="116"/>
      <c r="UJ26" s="116"/>
      <c r="UK26" s="116"/>
      <c r="UL26" s="116"/>
      <c r="UM26" s="116"/>
      <c r="UN26" s="116"/>
      <c r="UO26" s="116"/>
      <c r="UP26" s="116"/>
      <c r="UQ26" s="116"/>
      <c r="UR26" s="116"/>
      <c r="US26" s="116"/>
      <c r="UT26" s="116"/>
      <c r="UU26" s="116"/>
      <c r="UV26" s="116"/>
      <c r="UW26" s="116"/>
      <c r="UX26" s="116"/>
      <c r="UY26" s="116"/>
      <c r="UZ26" s="116"/>
      <c r="VA26" s="116"/>
      <c r="VB26" s="116"/>
      <c r="VC26" s="116"/>
      <c r="VD26" s="116"/>
      <c r="VE26" s="116"/>
      <c r="VF26" s="116"/>
      <c r="VG26" s="116"/>
      <c r="VH26" s="116"/>
      <c r="VI26" s="116"/>
      <c r="VJ26" s="116"/>
      <c r="VK26" s="116"/>
      <c r="VL26" s="116"/>
      <c r="VM26" s="116"/>
      <c r="VN26" s="116"/>
      <c r="VO26" s="116"/>
      <c r="VP26" s="116"/>
      <c r="VQ26" s="116"/>
      <c r="VR26" s="116"/>
      <c r="VS26" s="116"/>
      <c r="VT26" s="116"/>
      <c r="VU26" s="116"/>
      <c r="VV26" s="116"/>
      <c r="VW26" s="116"/>
      <c r="VX26" s="116"/>
      <c r="VY26" s="116"/>
      <c r="VZ26" s="116"/>
      <c r="WA26" s="116"/>
      <c r="WB26" s="116"/>
      <c r="WC26" s="116"/>
      <c r="WD26" s="116"/>
      <c r="WE26" s="116"/>
      <c r="WF26" s="116"/>
      <c r="WG26" s="116"/>
      <c r="WH26" s="116"/>
      <c r="WI26" s="116"/>
      <c r="WJ26" s="116"/>
      <c r="WK26" s="116"/>
      <c r="WL26" s="116"/>
      <c r="WM26" s="116"/>
      <c r="WN26" s="116"/>
      <c r="WO26" s="116"/>
      <c r="WP26" s="116"/>
      <c r="WQ26" s="116"/>
      <c r="WR26" s="116"/>
      <c r="WS26" s="116"/>
      <c r="WT26" s="116"/>
      <c r="WU26" s="116"/>
      <c r="WV26" s="116"/>
      <c r="WW26" s="116"/>
      <c r="WX26" s="116"/>
      <c r="WY26" s="116"/>
      <c r="WZ26" s="116"/>
      <c r="XA26" s="116"/>
      <c r="XB26" s="116"/>
      <c r="XC26" s="116"/>
      <c r="XD26" s="116"/>
      <c r="XE26" s="116"/>
      <c r="XF26" s="116"/>
      <c r="XG26" s="116"/>
      <c r="XH26" s="116"/>
      <c r="XI26" s="116"/>
      <c r="XJ26" s="116"/>
      <c r="XK26" s="116"/>
      <c r="XL26" s="116"/>
      <c r="XM26" s="116"/>
      <c r="XN26" s="116"/>
      <c r="XO26" s="116"/>
      <c r="XP26" s="116"/>
      <c r="XQ26" s="116"/>
      <c r="XR26" s="116"/>
      <c r="XS26" s="116"/>
      <c r="XT26" s="116"/>
      <c r="XU26" s="116"/>
      <c r="XV26" s="116"/>
      <c r="XW26" s="116"/>
      <c r="XX26" s="116"/>
      <c r="XY26" s="116"/>
      <c r="XZ26" s="116"/>
      <c r="YA26" s="116"/>
      <c r="YB26" s="116"/>
      <c r="YC26" s="116"/>
      <c r="YD26" s="116"/>
      <c r="YE26" s="116"/>
      <c r="YF26" s="116"/>
      <c r="YG26" s="116"/>
      <c r="YH26" s="116"/>
      <c r="YI26" s="116"/>
      <c r="YJ26" s="116"/>
      <c r="YK26" s="116"/>
      <c r="YL26" s="116"/>
      <c r="YM26" s="116"/>
      <c r="YN26" s="116"/>
      <c r="YO26" s="116"/>
      <c r="YP26" s="116"/>
      <c r="YQ26" s="116"/>
      <c r="YR26" s="116"/>
      <c r="YS26" s="116"/>
      <c r="YT26" s="116"/>
      <c r="YU26" s="116"/>
      <c r="YV26" s="116"/>
      <c r="YW26" s="116"/>
      <c r="YX26" s="116"/>
      <c r="YY26" s="116"/>
      <c r="YZ26" s="116"/>
      <c r="ZA26" s="116"/>
      <c r="ZB26" s="116"/>
      <c r="ZC26" s="116"/>
      <c r="ZD26" s="116"/>
      <c r="ZE26" s="116"/>
      <c r="ZF26" s="116"/>
      <c r="ZG26" s="116"/>
      <c r="ZH26" s="116"/>
      <c r="ZI26" s="116"/>
      <c r="ZJ26" s="116"/>
      <c r="ZK26" s="116"/>
      <c r="ZL26" s="116"/>
      <c r="ZM26" s="116"/>
      <c r="ZN26" s="116"/>
      <c r="ZO26" s="116"/>
      <c r="ZP26" s="116"/>
      <c r="ZQ26" s="116"/>
      <c r="ZR26" s="116"/>
      <c r="ZS26" s="116"/>
      <c r="ZT26" s="116"/>
      <c r="ZU26" s="116"/>
      <c r="ZV26" s="116"/>
      <c r="ZW26" s="116"/>
      <c r="ZX26" s="116"/>
      <c r="ZY26" s="116"/>
      <c r="ZZ26" s="116"/>
      <c r="AAA26" s="116"/>
      <c r="AAB26" s="116"/>
      <c r="AAC26" s="116"/>
      <c r="AAD26" s="116"/>
      <c r="AAE26" s="116"/>
      <c r="AAF26" s="116"/>
      <c r="AAG26" s="116"/>
      <c r="AAH26" s="116"/>
      <c r="AAI26" s="116"/>
      <c r="AAJ26" s="116"/>
      <c r="AAK26" s="116"/>
      <c r="AAL26" s="116"/>
      <c r="AAM26" s="116"/>
      <c r="AAN26" s="116"/>
      <c r="AAO26" s="116"/>
      <c r="AAP26" s="116"/>
      <c r="AAQ26" s="116"/>
      <c r="AAR26" s="116"/>
      <c r="AAS26" s="116"/>
      <c r="AAT26" s="116"/>
      <c r="AAU26" s="116"/>
      <c r="AAV26" s="116"/>
      <c r="AAW26" s="116"/>
      <c r="AAX26" s="116"/>
      <c r="AAY26" s="116"/>
      <c r="AAZ26" s="116"/>
      <c r="ABA26" s="116"/>
      <c r="ABB26" s="116"/>
      <c r="ABC26" s="116"/>
      <c r="ABD26" s="116"/>
      <c r="ABE26" s="116"/>
      <c r="ABF26" s="116"/>
      <c r="ABG26" s="116"/>
      <c r="ABH26" s="116"/>
      <c r="ABI26" s="116"/>
      <c r="ABJ26" s="116"/>
      <c r="ABK26" s="116"/>
      <c r="ABL26" s="116"/>
      <c r="ABM26" s="116"/>
      <c r="ABN26" s="116"/>
      <c r="ABO26" s="116"/>
      <c r="ABP26" s="116"/>
      <c r="ABQ26" s="116"/>
      <c r="ABR26" s="116"/>
      <c r="ABS26" s="116"/>
      <c r="ABT26" s="116"/>
      <c r="ABU26" s="116"/>
      <c r="ABV26" s="116"/>
      <c r="ABW26" s="116"/>
      <c r="ABX26" s="116"/>
      <c r="ABY26" s="116"/>
      <c r="ABZ26" s="116"/>
      <c r="ACA26" s="116"/>
      <c r="ACB26" s="116"/>
      <c r="ACC26" s="116"/>
      <c r="ACD26" s="116"/>
      <c r="ACE26" s="116"/>
      <c r="ACF26" s="116"/>
      <c r="ACG26" s="116"/>
      <c r="ACH26" s="116"/>
      <c r="ACI26" s="116"/>
      <c r="ACJ26" s="116"/>
      <c r="ACK26" s="116"/>
      <c r="ACL26" s="116"/>
      <c r="ACM26" s="116"/>
      <c r="ACN26" s="116"/>
      <c r="ACO26" s="116"/>
      <c r="ACP26" s="116"/>
      <c r="ACQ26" s="116"/>
      <c r="ACR26" s="116"/>
      <c r="ACS26" s="116"/>
      <c r="ACT26" s="116"/>
      <c r="ACU26" s="116"/>
      <c r="ACV26" s="116"/>
      <c r="ACW26" s="116"/>
      <c r="ACX26" s="116"/>
      <c r="ACY26" s="116"/>
      <c r="ACZ26" s="116"/>
      <c r="ADA26" s="116"/>
      <c r="ADB26" s="116"/>
      <c r="ADC26" s="116"/>
      <c r="ADD26" s="116"/>
      <c r="ADE26" s="116"/>
      <c r="ADF26" s="116"/>
      <c r="ADG26" s="116"/>
      <c r="ADH26" s="116"/>
      <c r="ADI26" s="116"/>
      <c r="ADJ26" s="116"/>
      <c r="ADK26" s="116"/>
      <c r="ADL26" s="116"/>
      <c r="ADM26" s="116"/>
      <c r="ADN26" s="116"/>
      <c r="ADO26" s="116"/>
      <c r="ADP26" s="116"/>
      <c r="ADQ26" s="116"/>
      <c r="ADR26" s="116"/>
      <c r="ADS26" s="116"/>
      <c r="ADT26" s="116"/>
      <c r="ADU26" s="116"/>
      <c r="ADV26" s="116"/>
      <c r="ADW26" s="116"/>
      <c r="ADX26" s="116"/>
      <c r="ADY26" s="116"/>
      <c r="ADZ26" s="116"/>
      <c r="AEA26" s="116"/>
      <c r="AEB26" s="116"/>
      <c r="AEC26" s="116"/>
      <c r="AED26" s="116"/>
      <c r="AEE26" s="116"/>
      <c r="AEF26" s="116"/>
      <c r="AEG26" s="116"/>
      <c r="AEH26" s="116"/>
      <c r="AEI26" s="116"/>
      <c r="AEJ26" s="116"/>
      <c r="AEK26" s="116"/>
      <c r="AEL26" s="116"/>
      <c r="AEM26" s="116"/>
      <c r="AEN26" s="116"/>
      <c r="AEO26" s="116"/>
      <c r="AEP26" s="116"/>
      <c r="AEQ26" s="116"/>
      <c r="AER26" s="116"/>
      <c r="AES26" s="116"/>
      <c r="AET26" s="116"/>
      <c r="AEU26" s="116"/>
      <c r="AEV26" s="116"/>
      <c r="AEW26" s="116"/>
      <c r="AEX26" s="116"/>
      <c r="AEY26" s="116"/>
      <c r="AEZ26" s="116"/>
      <c r="AFA26" s="116"/>
      <c r="AFB26" s="116"/>
      <c r="AFC26" s="116"/>
      <c r="AFD26" s="116"/>
      <c r="AFE26" s="116"/>
      <c r="AFF26" s="116"/>
      <c r="AFG26" s="116"/>
      <c r="AFH26" s="116"/>
      <c r="AFI26" s="116"/>
      <c r="AFJ26" s="116"/>
      <c r="AFK26" s="116"/>
      <c r="AFL26" s="116"/>
      <c r="AFM26" s="116"/>
      <c r="AFN26" s="116"/>
      <c r="AFO26" s="116"/>
      <c r="AFP26" s="116"/>
      <c r="AFQ26" s="116"/>
      <c r="AFR26" s="116"/>
      <c r="AFS26" s="116"/>
      <c r="AFT26" s="116"/>
      <c r="AFU26" s="116"/>
      <c r="AFV26" s="116"/>
      <c r="AFW26" s="116"/>
      <c r="AFX26" s="116"/>
      <c r="AFY26" s="116"/>
      <c r="AFZ26" s="116"/>
      <c r="AGA26" s="116"/>
      <c r="AGB26" s="116"/>
      <c r="AGC26" s="116"/>
      <c r="AGD26" s="116"/>
      <c r="AGE26" s="116"/>
      <c r="AGF26" s="116"/>
      <c r="AGG26" s="116"/>
      <c r="AGH26" s="116"/>
      <c r="AGI26" s="116"/>
      <c r="AGJ26" s="116"/>
      <c r="AGK26" s="116"/>
      <c r="AGL26" s="116"/>
      <c r="AGM26" s="116"/>
      <c r="AGN26" s="116"/>
      <c r="AGO26" s="116"/>
      <c r="AGP26" s="116"/>
      <c r="AGQ26" s="116"/>
      <c r="AGR26" s="116"/>
      <c r="AGS26" s="116"/>
      <c r="AGT26" s="116"/>
      <c r="AGU26" s="116"/>
      <c r="AGV26" s="116"/>
      <c r="AGW26" s="116"/>
      <c r="AGX26" s="116"/>
      <c r="AGY26" s="116"/>
      <c r="AGZ26" s="116"/>
      <c r="AHA26" s="116"/>
      <c r="AHB26" s="116"/>
      <c r="AHC26" s="116"/>
      <c r="AHD26" s="116"/>
      <c r="AHE26" s="116"/>
      <c r="AHF26" s="116"/>
      <c r="AHG26" s="116"/>
      <c r="AHH26" s="116"/>
      <c r="AHI26" s="116"/>
      <c r="AHJ26" s="116"/>
      <c r="AHK26" s="116"/>
      <c r="AHL26" s="116"/>
      <c r="AHM26" s="116"/>
      <c r="AHN26" s="116"/>
      <c r="AHO26" s="116"/>
      <c r="AHP26" s="116"/>
      <c r="AHQ26" s="116"/>
      <c r="AHR26" s="116"/>
      <c r="AHS26" s="116"/>
      <c r="AHT26" s="116"/>
      <c r="AHU26" s="116"/>
      <c r="AHV26" s="116"/>
      <c r="AHW26" s="116"/>
      <c r="AHX26" s="116"/>
      <c r="AHY26" s="116"/>
      <c r="AHZ26" s="116"/>
      <c r="AIA26" s="116"/>
      <c r="AIB26" s="116"/>
      <c r="AIC26" s="116"/>
      <c r="AID26" s="116"/>
      <c r="AIE26" s="116"/>
      <c r="AIF26" s="116"/>
      <c r="AIG26" s="116"/>
      <c r="AIH26" s="116"/>
      <c r="AII26" s="116"/>
      <c r="AIJ26" s="116"/>
      <c r="AIK26" s="116"/>
      <c r="AIL26" s="116"/>
      <c r="AIM26" s="116"/>
      <c r="AIN26" s="116"/>
      <c r="AIO26" s="116"/>
      <c r="AIP26" s="116"/>
      <c r="AIQ26" s="116"/>
      <c r="AIR26" s="116"/>
      <c r="AIS26" s="116"/>
      <c r="AIT26" s="116"/>
      <c r="AIU26" s="116"/>
      <c r="AIV26" s="116"/>
      <c r="AIW26" s="116"/>
      <c r="AIX26" s="116"/>
      <c r="AIY26" s="116"/>
      <c r="AIZ26" s="116"/>
      <c r="AJA26" s="116"/>
      <c r="AJB26" s="116"/>
      <c r="AJC26" s="116"/>
      <c r="AJD26" s="116"/>
      <c r="AJE26" s="116"/>
      <c r="AJF26" s="116"/>
      <c r="AJG26" s="116"/>
      <c r="AJH26" s="116"/>
      <c r="AJI26" s="116"/>
      <c r="AJJ26" s="116"/>
      <c r="AJK26" s="116"/>
      <c r="AJL26" s="116"/>
      <c r="AJM26" s="116"/>
      <c r="AJN26" s="116"/>
      <c r="AJO26" s="116"/>
      <c r="AJP26" s="116"/>
      <c r="AJQ26" s="116"/>
      <c r="AJR26" s="116"/>
      <c r="AJS26" s="116"/>
      <c r="AJT26" s="116"/>
      <c r="AJU26" s="116"/>
      <c r="AJV26" s="116"/>
      <c r="AJW26" s="116"/>
      <c r="AJX26" s="116"/>
      <c r="AJY26" s="116"/>
      <c r="AJZ26" s="116"/>
      <c r="AKA26" s="116"/>
      <c r="AKB26" s="116"/>
      <c r="AKC26" s="116"/>
      <c r="AKD26" s="116"/>
      <c r="AKE26" s="116"/>
      <c r="AKF26" s="116"/>
      <c r="AKG26" s="116"/>
      <c r="AKH26" s="116"/>
      <c r="AKI26" s="116"/>
      <c r="AKJ26" s="116"/>
      <c r="AKK26" s="116"/>
      <c r="AKL26" s="116"/>
      <c r="AKM26" s="116"/>
      <c r="AKN26" s="116"/>
      <c r="AKO26" s="116"/>
      <c r="AKP26" s="116"/>
      <c r="AKQ26" s="116"/>
      <c r="AKR26" s="116"/>
      <c r="AKS26" s="116"/>
      <c r="AKT26" s="116"/>
      <c r="AKU26" s="116"/>
      <c r="AKV26" s="116"/>
      <c r="AKW26" s="116"/>
      <c r="AKX26" s="116"/>
      <c r="AKY26" s="116"/>
      <c r="AKZ26" s="116"/>
      <c r="ALA26" s="116"/>
      <c r="ALB26" s="116"/>
      <c r="ALC26" s="116"/>
      <c r="ALD26" s="116"/>
      <c r="ALE26" s="116"/>
      <c r="ALF26" s="116"/>
      <c r="ALG26" s="116"/>
      <c r="ALH26" s="116"/>
      <c r="ALI26" s="116"/>
      <c r="ALJ26" s="116"/>
      <c r="ALK26" s="116"/>
      <c r="ALL26" s="116"/>
      <c r="ALM26" s="116"/>
      <c r="ALN26" s="116"/>
      <c r="ALO26" s="116"/>
      <c r="ALP26" s="116"/>
      <c r="ALQ26" s="116"/>
      <c r="ALR26" s="116"/>
      <c r="ALS26" s="116"/>
      <c r="ALT26" s="116"/>
      <c r="ALU26" s="116"/>
      <c r="ALV26" s="116"/>
      <c r="ALW26" s="116"/>
      <c r="ALX26" s="116"/>
      <c r="ALY26" s="116"/>
      <c r="ALZ26" s="116"/>
      <c r="AMA26" s="116"/>
      <c r="AMB26" s="116"/>
      <c r="AMC26" s="116"/>
      <c r="AMD26" s="116"/>
      <c r="AME26" s="116"/>
      <c r="AMF26" s="116"/>
      <c r="AMG26" s="116"/>
      <c r="AMH26" s="116"/>
      <c r="AMI26" s="116"/>
      <c r="AMJ26" s="116"/>
      <c r="AMK26" s="116"/>
      <c r="AML26" s="116"/>
      <c r="AMM26" s="116"/>
      <c r="AMN26" s="116"/>
      <c r="AMO26" s="116"/>
      <c r="AMP26" s="116"/>
      <c r="AMQ26" s="116"/>
      <c r="AMR26" s="116"/>
      <c r="AMS26" s="116"/>
      <c r="AMT26" s="116"/>
      <c r="AMU26" s="116"/>
      <c r="AMV26" s="116"/>
      <c r="AMW26" s="116"/>
      <c r="AMX26" s="116"/>
      <c r="AMY26" s="116"/>
      <c r="AMZ26" s="116"/>
      <c r="ANA26" s="116"/>
      <c r="ANB26" s="116"/>
      <c r="ANC26" s="116"/>
      <c r="AND26" s="116"/>
      <c r="ANE26" s="116"/>
      <c r="ANF26" s="116"/>
      <c r="ANG26" s="116"/>
      <c r="ANH26" s="116"/>
      <c r="ANI26" s="116"/>
      <c r="ANJ26" s="116"/>
      <c r="ANK26" s="116"/>
      <c r="ANL26" s="116"/>
      <c r="ANM26" s="116"/>
      <c r="ANN26" s="116"/>
      <c r="ANO26" s="116"/>
      <c r="ANP26" s="116"/>
      <c r="ANQ26" s="116"/>
      <c r="ANR26" s="116"/>
      <c r="ANS26" s="116"/>
      <c r="ANT26" s="116"/>
      <c r="ANU26" s="116"/>
      <c r="ANV26" s="116"/>
      <c r="ANW26" s="116"/>
      <c r="ANX26" s="116"/>
      <c r="ANY26" s="116"/>
      <c r="ANZ26" s="116"/>
      <c r="AOA26" s="116"/>
      <c r="AOB26" s="116"/>
      <c r="AOC26" s="116"/>
      <c r="AOD26" s="116"/>
      <c r="AOE26" s="116"/>
      <c r="AOF26" s="116"/>
      <c r="AOG26" s="116"/>
      <c r="AOH26" s="116"/>
      <c r="AOI26" s="116"/>
      <c r="AOJ26" s="116"/>
      <c r="AOK26" s="116"/>
      <c r="AOL26" s="116"/>
      <c r="AOM26" s="116"/>
      <c r="AON26" s="116"/>
      <c r="AOO26" s="116"/>
      <c r="AOP26" s="116"/>
      <c r="AOQ26" s="116"/>
      <c r="AOR26" s="116"/>
      <c r="AOS26" s="116"/>
      <c r="AOT26" s="116"/>
      <c r="AOU26" s="116"/>
      <c r="AOV26" s="116"/>
      <c r="AOW26" s="116"/>
      <c r="AOX26" s="116"/>
      <c r="AOY26" s="116"/>
      <c r="AOZ26" s="116"/>
      <c r="APA26" s="116"/>
      <c r="APB26" s="116"/>
      <c r="APC26" s="116"/>
      <c r="APD26" s="116"/>
      <c r="APE26" s="116"/>
      <c r="APF26" s="116"/>
      <c r="APG26" s="116"/>
      <c r="APH26" s="116"/>
      <c r="API26" s="116"/>
      <c r="APJ26" s="116"/>
      <c r="APK26" s="116"/>
      <c r="APL26" s="116"/>
      <c r="APM26" s="116"/>
      <c r="APN26" s="116"/>
      <c r="APO26" s="116"/>
      <c r="APP26" s="116"/>
      <c r="APQ26" s="116"/>
      <c r="APR26" s="116"/>
      <c r="APS26" s="116"/>
      <c r="APT26" s="116"/>
      <c r="APU26" s="116"/>
      <c r="APV26" s="116"/>
      <c r="APW26" s="116"/>
      <c r="APX26" s="116"/>
      <c r="APY26" s="116"/>
      <c r="APZ26" s="116"/>
      <c r="AQA26" s="116"/>
      <c r="AQB26" s="116"/>
      <c r="AQC26" s="116"/>
      <c r="AQD26" s="116"/>
      <c r="AQE26" s="116"/>
      <c r="AQF26" s="116"/>
      <c r="AQG26" s="116"/>
      <c r="AQH26" s="116"/>
      <c r="AQI26" s="116"/>
      <c r="AQJ26" s="116"/>
      <c r="AQK26" s="116"/>
      <c r="AQL26" s="116"/>
      <c r="AQM26" s="116"/>
      <c r="AQN26" s="116"/>
      <c r="AQO26" s="116"/>
      <c r="AQP26" s="116"/>
      <c r="AQQ26" s="116"/>
      <c r="AQR26" s="116"/>
      <c r="AQS26" s="116"/>
      <c r="AQT26" s="116"/>
      <c r="AQU26" s="116"/>
      <c r="AQV26" s="116"/>
      <c r="AQW26" s="116"/>
      <c r="AQX26" s="116"/>
      <c r="AQY26" s="116"/>
      <c r="AQZ26" s="116"/>
      <c r="ARA26" s="116"/>
      <c r="ARB26" s="116"/>
      <c r="ARC26" s="116"/>
      <c r="ARD26" s="116"/>
      <c r="ARE26" s="116"/>
      <c r="ARF26" s="116"/>
      <c r="ARG26" s="116"/>
      <c r="ARH26" s="116"/>
      <c r="ARI26" s="116"/>
      <c r="ARJ26" s="116"/>
      <c r="ARK26" s="116"/>
      <c r="ARL26" s="116"/>
      <c r="ARM26" s="116"/>
      <c r="ARN26" s="116"/>
      <c r="ARO26" s="116"/>
      <c r="ARP26" s="116"/>
      <c r="ARQ26" s="116"/>
      <c r="ARR26" s="116"/>
      <c r="ARS26" s="116"/>
      <c r="ART26" s="116"/>
      <c r="ARU26" s="116"/>
      <c r="ARV26" s="116"/>
      <c r="ARW26" s="116"/>
      <c r="ARX26" s="116"/>
      <c r="ARY26" s="116"/>
      <c r="ARZ26" s="116"/>
      <c r="ASA26" s="116"/>
      <c r="ASB26" s="116"/>
      <c r="ASC26" s="116"/>
      <c r="ASD26" s="116"/>
      <c r="ASE26" s="116"/>
      <c r="ASF26" s="116"/>
      <c r="ASG26" s="116"/>
      <c r="ASH26" s="116"/>
      <c r="ASI26" s="116"/>
      <c r="ASJ26" s="116"/>
      <c r="ASK26" s="116"/>
      <c r="ASL26" s="116"/>
      <c r="ASM26" s="116"/>
      <c r="ASN26" s="116"/>
      <c r="ASO26" s="116"/>
      <c r="ASP26" s="116"/>
      <c r="ASQ26" s="116"/>
      <c r="ASR26" s="116"/>
      <c r="ASS26" s="116"/>
      <c r="AST26" s="116"/>
      <c r="ASU26" s="116"/>
      <c r="ASV26" s="116"/>
      <c r="ASW26" s="116"/>
      <c r="ASX26" s="116"/>
      <c r="ASY26" s="116"/>
      <c r="ASZ26" s="116"/>
      <c r="ATA26" s="116"/>
      <c r="ATB26" s="116"/>
      <c r="ATC26" s="116"/>
      <c r="ATD26" s="116"/>
      <c r="ATE26" s="116"/>
      <c r="ATF26" s="116"/>
      <c r="ATG26" s="116"/>
      <c r="ATH26" s="116"/>
      <c r="ATI26" s="116"/>
      <c r="ATJ26" s="116"/>
      <c r="ATK26" s="116"/>
      <c r="ATL26" s="116"/>
      <c r="ATM26" s="116"/>
      <c r="ATN26" s="116"/>
      <c r="ATO26" s="116"/>
      <c r="ATP26" s="116"/>
      <c r="ATQ26" s="116"/>
      <c r="ATR26" s="116"/>
      <c r="ATS26" s="116"/>
      <c r="ATT26" s="116"/>
      <c r="ATU26" s="116"/>
      <c r="ATV26" s="116"/>
      <c r="ATW26" s="116"/>
      <c r="ATX26" s="116"/>
      <c r="ATY26" s="116"/>
      <c r="ATZ26" s="116"/>
      <c r="AUA26" s="116"/>
      <c r="AUB26" s="116"/>
      <c r="AUC26" s="116"/>
      <c r="AUD26" s="116"/>
      <c r="AUE26" s="116"/>
      <c r="AUF26" s="116"/>
      <c r="AUG26" s="116"/>
      <c r="AUH26" s="116"/>
      <c r="AUI26" s="116"/>
      <c r="AUJ26" s="116"/>
      <c r="AUK26" s="116"/>
      <c r="AUL26" s="116"/>
      <c r="AUM26" s="116"/>
      <c r="AUN26" s="116"/>
      <c r="AUO26" s="116"/>
      <c r="AUP26" s="116"/>
      <c r="AUQ26" s="116"/>
      <c r="AUR26" s="116"/>
      <c r="AUS26" s="116"/>
      <c r="AUT26" s="116"/>
      <c r="AUU26" s="116"/>
      <c r="AUV26" s="116"/>
      <c r="AUW26" s="116"/>
      <c r="AUX26" s="116"/>
      <c r="AUY26" s="116"/>
      <c r="AUZ26" s="116"/>
      <c r="AVA26" s="116"/>
      <c r="AVB26" s="116"/>
      <c r="AVC26" s="116"/>
      <c r="AVD26" s="116"/>
      <c r="AVE26" s="116"/>
      <c r="AVF26" s="116"/>
      <c r="AVG26" s="116"/>
      <c r="AVH26" s="116"/>
      <c r="AVI26" s="116"/>
      <c r="AVJ26" s="116"/>
      <c r="AVK26" s="116"/>
      <c r="AVL26" s="116"/>
      <c r="AVM26" s="116"/>
      <c r="AVN26" s="116"/>
      <c r="AVO26" s="116"/>
      <c r="AVP26" s="116"/>
      <c r="AVQ26" s="116"/>
      <c r="AVR26" s="116"/>
      <c r="AVS26" s="116"/>
      <c r="AVT26" s="116"/>
      <c r="AVU26" s="116"/>
      <c r="AVV26" s="116"/>
      <c r="AVW26" s="116"/>
      <c r="AVX26" s="116"/>
      <c r="AVY26" s="116"/>
      <c r="AVZ26" s="116"/>
      <c r="AWA26" s="116"/>
      <c r="AWB26" s="116"/>
      <c r="AWC26" s="116"/>
      <c r="AWD26" s="116"/>
      <c r="AWE26" s="116"/>
      <c r="AWF26" s="116"/>
      <c r="AWG26" s="116"/>
      <c r="AWH26" s="116"/>
      <c r="AWI26" s="116"/>
      <c r="AWJ26" s="116"/>
      <c r="AWK26" s="116"/>
      <c r="AWL26" s="116"/>
      <c r="AWM26" s="116"/>
      <c r="AWN26" s="116"/>
      <c r="AWO26" s="116"/>
      <c r="AWP26" s="116"/>
      <c r="AWQ26" s="116"/>
      <c r="AWR26" s="116"/>
      <c r="AWS26" s="116"/>
      <c r="AWT26" s="116"/>
      <c r="AWU26" s="116"/>
      <c r="AWV26" s="116"/>
      <c r="AWW26" s="116"/>
      <c r="AWX26" s="116"/>
      <c r="AWY26" s="116"/>
      <c r="AWZ26" s="116"/>
      <c r="AXA26" s="116"/>
      <c r="AXB26" s="116"/>
      <c r="AXC26" s="116"/>
      <c r="AXD26" s="116"/>
      <c r="AXE26" s="116"/>
      <c r="AXF26" s="116"/>
      <c r="AXG26" s="116"/>
      <c r="AXH26" s="116"/>
      <c r="AXI26" s="116"/>
      <c r="AXJ26" s="116"/>
      <c r="AXK26" s="116"/>
      <c r="AXL26" s="116"/>
      <c r="AXM26" s="116"/>
      <c r="AXN26" s="116"/>
      <c r="AXO26" s="116"/>
      <c r="AXP26" s="116"/>
      <c r="AXQ26" s="116"/>
      <c r="AXR26" s="116"/>
      <c r="AXS26" s="116"/>
      <c r="AXT26" s="116"/>
      <c r="AXU26" s="116"/>
      <c r="AXV26" s="116"/>
      <c r="AXW26" s="116"/>
      <c r="AXX26" s="116"/>
      <c r="AXY26" s="116"/>
      <c r="AXZ26" s="116"/>
      <c r="AYA26" s="116"/>
      <c r="AYB26" s="116"/>
      <c r="AYC26" s="116"/>
      <c r="AYD26" s="116"/>
      <c r="AYE26" s="116"/>
      <c r="AYF26" s="116"/>
      <c r="AYG26" s="116"/>
      <c r="AYH26" s="116"/>
      <c r="AYI26" s="116"/>
      <c r="AYJ26" s="116"/>
      <c r="AYK26" s="116"/>
      <c r="AYL26" s="116"/>
      <c r="AYM26" s="116"/>
      <c r="AYN26" s="116"/>
      <c r="AYO26" s="116"/>
      <c r="AYP26" s="116"/>
      <c r="AYQ26" s="116"/>
      <c r="AYR26" s="116"/>
      <c r="AYS26" s="116"/>
      <c r="AYT26" s="116"/>
      <c r="AYU26" s="116"/>
      <c r="AYV26" s="116"/>
      <c r="AYW26" s="116"/>
      <c r="AYX26" s="116"/>
      <c r="AYY26" s="116"/>
      <c r="AYZ26" s="116"/>
      <c r="AZA26" s="116"/>
      <c r="AZB26" s="116"/>
      <c r="AZC26" s="116"/>
      <c r="AZD26" s="116"/>
      <c r="AZE26" s="116"/>
      <c r="AZF26" s="116"/>
      <c r="AZG26" s="116"/>
      <c r="AZH26" s="116"/>
      <c r="AZI26" s="116"/>
      <c r="AZJ26" s="116"/>
      <c r="AZK26" s="116"/>
      <c r="AZL26" s="116"/>
      <c r="AZM26" s="116"/>
      <c r="AZN26" s="116"/>
      <c r="AZO26" s="116"/>
      <c r="AZP26" s="116"/>
      <c r="AZQ26" s="116"/>
      <c r="AZR26" s="116"/>
      <c r="AZS26" s="116"/>
      <c r="AZT26" s="116"/>
      <c r="AZU26" s="116"/>
      <c r="AZV26" s="116"/>
      <c r="AZW26" s="116"/>
      <c r="AZX26" s="116"/>
      <c r="AZY26" s="116"/>
      <c r="AZZ26" s="116"/>
      <c r="BAA26" s="116"/>
      <c r="BAB26" s="116"/>
      <c r="BAC26" s="116"/>
      <c r="BAD26" s="116"/>
      <c r="BAE26" s="116"/>
      <c r="BAF26" s="116"/>
      <c r="BAG26" s="116"/>
      <c r="BAH26" s="116"/>
      <c r="BAI26" s="116"/>
      <c r="BAJ26" s="116"/>
      <c r="BAK26" s="116"/>
      <c r="BAL26" s="116"/>
      <c r="BAM26" s="116"/>
      <c r="BAN26" s="116"/>
      <c r="BAO26" s="116"/>
      <c r="BAP26" s="116"/>
      <c r="BAQ26" s="116"/>
      <c r="BAR26" s="116"/>
      <c r="BAS26" s="116"/>
      <c r="BAT26" s="116"/>
      <c r="BAU26" s="116"/>
      <c r="BAV26" s="116"/>
      <c r="BAW26" s="116"/>
      <c r="BAX26" s="116"/>
      <c r="BAY26" s="116"/>
      <c r="BAZ26" s="116"/>
      <c r="BBA26" s="116"/>
      <c r="BBB26" s="116"/>
      <c r="BBC26" s="116"/>
      <c r="BBD26" s="116"/>
      <c r="BBE26" s="116"/>
      <c r="BBF26" s="116"/>
      <c r="BBG26" s="116"/>
      <c r="BBH26" s="116"/>
      <c r="BBI26" s="116"/>
      <c r="BBJ26" s="116"/>
      <c r="BBK26" s="116"/>
      <c r="BBL26" s="116"/>
      <c r="BBM26" s="116"/>
      <c r="BBN26" s="116"/>
      <c r="BBO26" s="116"/>
      <c r="BBP26" s="116"/>
      <c r="BBQ26" s="116"/>
      <c r="BBR26" s="116"/>
      <c r="BBS26" s="116"/>
      <c r="BBT26" s="116"/>
      <c r="BBU26" s="116"/>
      <c r="BBV26" s="116"/>
      <c r="BBW26" s="116"/>
      <c r="BBX26" s="116"/>
      <c r="BBY26" s="116"/>
      <c r="BBZ26" s="116"/>
      <c r="BCA26" s="116"/>
      <c r="BCB26" s="116"/>
      <c r="BCC26" s="116"/>
      <c r="BCD26" s="116"/>
      <c r="BCE26" s="116"/>
      <c r="BCF26" s="116"/>
      <c r="BCG26" s="116"/>
      <c r="BCH26" s="116"/>
      <c r="BCI26" s="116"/>
      <c r="BCJ26" s="116"/>
      <c r="BCK26" s="116"/>
      <c r="BCL26" s="116"/>
      <c r="BCM26" s="116"/>
      <c r="BCN26" s="116"/>
      <c r="BCO26" s="116"/>
      <c r="BCP26" s="116"/>
      <c r="BCQ26" s="116"/>
      <c r="BCR26" s="116"/>
      <c r="BCS26" s="116"/>
      <c r="BCT26" s="116"/>
      <c r="BCU26" s="116"/>
      <c r="BCV26" s="116"/>
      <c r="BCW26" s="116"/>
      <c r="BCX26" s="116"/>
      <c r="BCY26" s="116"/>
      <c r="BCZ26" s="116"/>
      <c r="BDA26" s="116"/>
      <c r="BDB26" s="116"/>
      <c r="BDC26" s="116"/>
      <c r="BDD26" s="116"/>
      <c r="BDE26" s="116"/>
      <c r="BDF26" s="116"/>
      <c r="BDG26" s="116"/>
      <c r="BDH26" s="116"/>
      <c r="BDI26" s="116"/>
      <c r="BDJ26" s="116"/>
      <c r="BDK26" s="116"/>
      <c r="BDL26" s="116"/>
      <c r="BDM26" s="116"/>
      <c r="BDN26" s="116"/>
      <c r="BDO26" s="116"/>
      <c r="BDP26" s="116"/>
      <c r="BDQ26" s="116"/>
      <c r="BDR26" s="116"/>
      <c r="BDS26" s="116"/>
      <c r="BDT26" s="116"/>
      <c r="BDU26" s="116"/>
      <c r="BDV26" s="116"/>
      <c r="BDW26" s="116"/>
      <c r="BDX26" s="116"/>
      <c r="BDY26" s="116"/>
      <c r="BDZ26" s="116"/>
      <c r="BEA26" s="116"/>
      <c r="BEB26" s="116"/>
      <c r="BEC26" s="116"/>
      <c r="BED26" s="116"/>
      <c r="BEE26" s="116"/>
      <c r="BEF26" s="116"/>
      <c r="BEG26" s="116"/>
      <c r="BEH26" s="116"/>
      <c r="BEI26" s="116"/>
      <c r="BEJ26" s="116"/>
      <c r="BEK26" s="116"/>
      <c r="BEL26" s="116"/>
      <c r="BEM26" s="116"/>
      <c r="BEN26" s="116"/>
      <c r="BEO26" s="116"/>
      <c r="BEP26" s="116"/>
      <c r="BEQ26" s="116"/>
      <c r="BER26" s="116"/>
      <c r="BES26" s="116"/>
      <c r="BET26" s="116"/>
      <c r="BEU26" s="116"/>
      <c r="BEV26" s="116"/>
      <c r="BEW26" s="116"/>
      <c r="BEX26" s="116"/>
      <c r="BEY26" s="116"/>
      <c r="BEZ26" s="116"/>
      <c r="BFA26" s="116"/>
      <c r="BFB26" s="116"/>
      <c r="BFC26" s="116"/>
      <c r="BFD26" s="116"/>
      <c r="BFE26" s="116"/>
      <c r="BFF26" s="116"/>
      <c r="BFG26" s="116"/>
      <c r="BFH26" s="116"/>
      <c r="BFI26" s="116"/>
      <c r="BFJ26" s="116"/>
      <c r="BFK26" s="116"/>
      <c r="BFL26" s="116"/>
      <c r="BFM26" s="116"/>
      <c r="BFN26" s="116"/>
      <c r="BFO26" s="116"/>
      <c r="BFP26" s="116"/>
      <c r="BFQ26" s="116"/>
      <c r="BFR26" s="116"/>
      <c r="BFS26" s="116"/>
      <c r="BFT26" s="116"/>
      <c r="BFU26" s="116"/>
      <c r="BFV26" s="116"/>
      <c r="BFW26" s="116"/>
      <c r="BFX26" s="116"/>
      <c r="BFY26" s="116"/>
      <c r="BFZ26" s="116"/>
      <c r="BGA26" s="116"/>
      <c r="BGB26" s="116"/>
      <c r="BGC26" s="116"/>
      <c r="BGD26" s="116"/>
      <c r="BGE26" s="116"/>
      <c r="BGF26" s="116"/>
      <c r="BGG26" s="116"/>
      <c r="BGH26" s="116"/>
      <c r="BGI26" s="116"/>
      <c r="BGJ26" s="116"/>
      <c r="BGK26" s="116"/>
      <c r="BGL26" s="116"/>
      <c r="BGM26" s="116"/>
      <c r="BGN26" s="116"/>
      <c r="BGO26" s="116"/>
      <c r="BGP26" s="116"/>
      <c r="BGQ26" s="116"/>
      <c r="BGR26" s="116"/>
      <c r="BGS26" s="116"/>
      <c r="BGT26" s="116"/>
      <c r="BGU26" s="116"/>
      <c r="BGV26" s="116"/>
      <c r="BGW26" s="116"/>
      <c r="BGX26" s="116"/>
      <c r="BGY26" s="116"/>
      <c r="BGZ26" s="116"/>
      <c r="BHA26" s="116"/>
      <c r="BHB26" s="116"/>
      <c r="BHC26" s="116"/>
      <c r="BHD26" s="116"/>
      <c r="BHE26" s="116"/>
      <c r="BHF26" s="116"/>
      <c r="BHG26" s="116"/>
      <c r="BHH26" s="116"/>
      <c r="BHI26" s="116"/>
      <c r="BHJ26" s="116"/>
      <c r="BHK26" s="116"/>
      <c r="BHL26" s="116"/>
      <c r="BHM26" s="116"/>
      <c r="BHN26" s="116"/>
      <c r="BHO26" s="116"/>
      <c r="BHP26" s="116"/>
      <c r="BHQ26" s="116"/>
      <c r="BHR26" s="116"/>
      <c r="BHS26" s="116"/>
      <c r="BHT26" s="116"/>
      <c r="BHU26" s="116"/>
      <c r="BHV26" s="116"/>
      <c r="BHW26" s="116"/>
      <c r="BHX26" s="116"/>
      <c r="BHY26" s="116"/>
      <c r="BHZ26" s="116"/>
      <c r="BIA26" s="116"/>
      <c r="BIB26" s="116"/>
      <c r="BIC26" s="116"/>
      <c r="BID26" s="116"/>
      <c r="BIE26" s="116"/>
      <c r="BIF26" s="116"/>
      <c r="BIG26" s="116"/>
      <c r="BIH26" s="116"/>
      <c r="BII26" s="116"/>
      <c r="BIJ26" s="116"/>
      <c r="BIK26" s="116"/>
      <c r="BIL26" s="116"/>
      <c r="BIM26" s="116"/>
      <c r="BIN26" s="116"/>
      <c r="BIO26" s="116"/>
      <c r="BIP26" s="116"/>
      <c r="BIQ26" s="116"/>
      <c r="BIR26" s="116"/>
      <c r="BIS26" s="116"/>
      <c r="BIT26" s="116"/>
      <c r="BIU26" s="116"/>
      <c r="BIV26" s="116"/>
      <c r="BIW26" s="116"/>
      <c r="BIX26" s="116"/>
      <c r="BIY26" s="116"/>
      <c r="BIZ26" s="116"/>
      <c r="BJA26" s="116"/>
      <c r="BJB26" s="116"/>
      <c r="BJC26" s="116"/>
      <c r="BJD26" s="116"/>
      <c r="BJE26" s="116"/>
      <c r="BJF26" s="116"/>
      <c r="BJG26" s="116"/>
      <c r="BJH26" s="116"/>
      <c r="BJI26" s="116"/>
      <c r="BJJ26" s="116"/>
      <c r="BJK26" s="116"/>
      <c r="BJL26" s="116"/>
      <c r="BJM26" s="116"/>
      <c r="BJN26" s="116"/>
      <c r="BJO26" s="116"/>
      <c r="BJP26" s="116"/>
      <c r="BJQ26" s="116"/>
      <c r="BJR26" s="116"/>
      <c r="BJS26" s="116"/>
      <c r="BJT26" s="116"/>
      <c r="BJU26" s="116"/>
      <c r="BJV26" s="116"/>
      <c r="BJW26" s="116"/>
      <c r="BJX26" s="116"/>
      <c r="BJY26" s="116"/>
      <c r="BJZ26" s="116"/>
      <c r="BKA26" s="116"/>
      <c r="BKB26" s="116"/>
      <c r="BKC26" s="116"/>
      <c r="BKD26" s="116"/>
      <c r="BKE26" s="116"/>
      <c r="BKF26" s="116"/>
      <c r="BKG26" s="116"/>
      <c r="BKH26" s="116"/>
      <c r="BKI26" s="116"/>
      <c r="BKJ26" s="116"/>
      <c r="BKK26" s="116"/>
      <c r="BKL26" s="116"/>
      <c r="BKM26" s="116"/>
      <c r="BKN26" s="116"/>
      <c r="BKO26" s="116"/>
      <c r="BKP26" s="116"/>
      <c r="BKQ26" s="116"/>
      <c r="BKR26" s="116"/>
      <c r="BKS26" s="116"/>
      <c r="BKT26" s="116"/>
      <c r="BKU26" s="116"/>
      <c r="BKV26" s="116"/>
      <c r="BKW26" s="116"/>
      <c r="BKX26" s="116"/>
      <c r="BKY26" s="116"/>
      <c r="BKZ26" s="116"/>
      <c r="BLA26" s="116"/>
      <c r="BLB26" s="116"/>
      <c r="BLC26" s="116"/>
      <c r="BLD26" s="116"/>
      <c r="BLE26" s="116"/>
      <c r="BLF26" s="116"/>
      <c r="BLG26" s="116"/>
      <c r="BLH26" s="116"/>
      <c r="BLI26" s="116"/>
      <c r="BLJ26" s="116"/>
      <c r="BLK26" s="116"/>
      <c r="BLL26" s="116"/>
      <c r="BLM26" s="116"/>
      <c r="BLN26" s="116"/>
      <c r="BLO26" s="116"/>
      <c r="BLP26" s="116"/>
      <c r="BLQ26" s="116"/>
      <c r="BLR26" s="116"/>
      <c r="BLS26" s="116"/>
      <c r="BLT26" s="116"/>
      <c r="BLU26" s="116"/>
      <c r="BLV26" s="116"/>
      <c r="BLW26" s="116"/>
      <c r="BLX26" s="116"/>
      <c r="BLY26" s="116"/>
      <c r="BLZ26" s="116"/>
      <c r="BMA26" s="116"/>
      <c r="BMB26" s="116"/>
      <c r="BMC26" s="116"/>
      <c r="BMD26" s="116"/>
      <c r="BME26" s="116"/>
      <c r="BMF26" s="116"/>
      <c r="BMG26" s="116"/>
      <c r="BMH26" s="116"/>
      <c r="BMI26" s="116"/>
      <c r="BMJ26" s="116"/>
      <c r="BMK26" s="116"/>
      <c r="BML26" s="116"/>
      <c r="BMM26" s="116"/>
      <c r="BMN26" s="116"/>
      <c r="BMO26" s="116"/>
      <c r="BMP26" s="116"/>
      <c r="BMQ26" s="116"/>
      <c r="BMR26" s="116"/>
      <c r="BMS26" s="116"/>
      <c r="BMT26" s="116"/>
      <c r="BMU26" s="116"/>
      <c r="BMV26" s="116"/>
      <c r="BMW26" s="116"/>
      <c r="BMX26" s="116"/>
      <c r="BMY26" s="116"/>
      <c r="BMZ26" s="116"/>
      <c r="BNA26" s="116"/>
      <c r="BNB26" s="116"/>
      <c r="BNC26" s="116"/>
      <c r="BND26" s="116"/>
      <c r="BNE26" s="116"/>
      <c r="BNF26" s="116"/>
      <c r="BNG26" s="116"/>
      <c r="BNH26" s="116"/>
      <c r="BNI26" s="116"/>
      <c r="BNJ26" s="116"/>
      <c r="BNK26" s="116"/>
      <c r="BNL26" s="116"/>
      <c r="BNM26" s="116"/>
      <c r="BNN26" s="116"/>
      <c r="BNO26" s="116"/>
      <c r="BNP26" s="116"/>
      <c r="BNQ26" s="116"/>
      <c r="BNR26" s="116"/>
      <c r="BNS26" s="116"/>
      <c r="BNT26" s="116"/>
      <c r="BNU26" s="116"/>
      <c r="BNV26" s="116"/>
      <c r="BNW26" s="116"/>
      <c r="BNX26" s="116"/>
      <c r="BNY26" s="116"/>
      <c r="BNZ26" s="116"/>
      <c r="BOA26" s="116"/>
      <c r="BOB26" s="116"/>
      <c r="BOC26" s="116"/>
      <c r="BOD26" s="116"/>
      <c r="BOE26" s="116"/>
      <c r="BOF26" s="116"/>
      <c r="BOG26" s="116"/>
      <c r="BOH26" s="116"/>
      <c r="BOI26" s="116"/>
      <c r="BOJ26" s="116"/>
      <c r="BOK26" s="116"/>
      <c r="BOL26" s="116"/>
      <c r="BOM26" s="116"/>
      <c r="BON26" s="116"/>
      <c r="BOO26" s="116"/>
      <c r="BOP26" s="116"/>
      <c r="BOQ26" s="116"/>
      <c r="BOR26" s="116"/>
      <c r="BOS26" s="116"/>
      <c r="BOT26" s="116"/>
      <c r="BOU26" s="116"/>
      <c r="BOV26" s="116"/>
      <c r="BOW26" s="116"/>
      <c r="BOX26" s="116"/>
      <c r="BOY26" s="116"/>
      <c r="BOZ26" s="116"/>
      <c r="BPA26" s="116"/>
      <c r="BPB26" s="116"/>
      <c r="BPC26" s="116"/>
      <c r="BPD26" s="116"/>
      <c r="BPE26" s="116"/>
      <c r="BPF26" s="116"/>
      <c r="BPG26" s="116"/>
      <c r="BPH26" s="116"/>
      <c r="BPI26" s="116"/>
      <c r="BPJ26" s="116"/>
      <c r="BPK26" s="116"/>
      <c r="BPL26" s="116"/>
      <c r="BPM26" s="116"/>
      <c r="BPN26" s="116"/>
      <c r="BPO26" s="116"/>
      <c r="BPP26" s="116"/>
      <c r="BPQ26" s="116"/>
      <c r="BPR26" s="116"/>
      <c r="BPS26" s="116"/>
      <c r="BPT26" s="116"/>
      <c r="BPU26" s="116"/>
      <c r="BPV26" s="116"/>
      <c r="BPW26" s="116"/>
      <c r="BPX26" s="116"/>
      <c r="BPY26" s="116"/>
      <c r="BPZ26" s="116"/>
      <c r="BQA26" s="116"/>
      <c r="BQB26" s="116"/>
      <c r="BQC26" s="116"/>
      <c r="BQD26" s="116"/>
      <c r="BQE26" s="116"/>
      <c r="BQF26" s="116"/>
      <c r="BQG26" s="116"/>
      <c r="BQH26" s="116"/>
      <c r="BQI26" s="116"/>
      <c r="BQJ26" s="116"/>
      <c r="BQK26" s="116"/>
      <c r="BQL26" s="116"/>
      <c r="BQM26" s="116"/>
      <c r="BQN26" s="116"/>
      <c r="BQO26" s="116"/>
      <c r="BQP26" s="116"/>
      <c r="BQQ26" s="116"/>
      <c r="BQR26" s="116"/>
      <c r="BQS26" s="116"/>
      <c r="BQT26" s="116"/>
      <c r="BQU26" s="116"/>
      <c r="BQV26" s="116"/>
      <c r="BQW26" s="116"/>
      <c r="BQX26" s="116"/>
      <c r="BQY26" s="116"/>
      <c r="BQZ26" s="116"/>
      <c r="BRA26" s="116"/>
      <c r="BRB26" s="116"/>
      <c r="BRC26" s="116"/>
      <c r="BRD26" s="116"/>
      <c r="BRE26" s="116"/>
      <c r="BRF26" s="116"/>
      <c r="BRG26" s="116"/>
      <c r="BRH26" s="116"/>
      <c r="BRI26" s="116"/>
      <c r="BRJ26" s="116"/>
      <c r="BRK26" s="116"/>
      <c r="BRL26" s="116"/>
      <c r="BRM26" s="116"/>
      <c r="BRN26" s="116"/>
      <c r="BRO26" s="116"/>
      <c r="BRP26" s="116"/>
      <c r="BRQ26" s="116"/>
      <c r="BRR26" s="116"/>
      <c r="BRS26" s="116"/>
      <c r="BRT26" s="116"/>
      <c r="BRU26" s="116"/>
      <c r="BRV26" s="116"/>
      <c r="BRW26" s="116"/>
      <c r="BRX26" s="116"/>
      <c r="BRY26" s="116"/>
      <c r="BRZ26" s="116"/>
      <c r="BSA26" s="116"/>
      <c r="BSB26" s="116"/>
      <c r="BSC26" s="116"/>
      <c r="BSD26" s="116"/>
      <c r="BSE26" s="116"/>
      <c r="BSF26" s="116"/>
      <c r="BSG26" s="116"/>
      <c r="BSH26" s="116"/>
      <c r="BSI26" s="116"/>
      <c r="BSJ26" s="116"/>
      <c r="BSK26" s="116"/>
      <c r="BSL26" s="116"/>
      <c r="BSM26" s="116"/>
      <c r="BSN26" s="116"/>
      <c r="BSO26" s="116"/>
      <c r="BSP26" s="116"/>
      <c r="BSQ26" s="116"/>
      <c r="BSR26" s="116"/>
      <c r="BSS26" s="116"/>
      <c r="BST26" s="116"/>
      <c r="BSU26" s="116"/>
      <c r="BSV26" s="116"/>
      <c r="BSW26" s="116"/>
      <c r="BSX26" s="116"/>
      <c r="BSY26" s="116"/>
      <c r="BSZ26" s="116"/>
      <c r="BTA26" s="116"/>
      <c r="BTB26" s="116"/>
      <c r="BTC26" s="116"/>
      <c r="BTD26" s="116"/>
      <c r="BTE26" s="116"/>
      <c r="BTF26" s="116"/>
      <c r="BTG26" s="116"/>
      <c r="BTH26" s="116"/>
      <c r="BTI26" s="116"/>
      <c r="BTJ26" s="116"/>
      <c r="BTK26" s="116"/>
      <c r="BTL26" s="116"/>
      <c r="BTM26" s="116"/>
      <c r="BTN26" s="116"/>
      <c r="BTO26" s="116"/>
      <c r="BTP26" s="116"/>
      <c r="BTQ26" s="116"/>
      <c r="BTR26" s="116"/>
      <c r="BTS26" s="116"/>
      <c r="BTT26" s="116"/>
      <c r="BTU26" s="116"/>
      <c r="BTV26" s="116"/>
      <c r="BTW26" s="116"/>
      <c r="BTX26" s="116"/>
      <c r="BTY26" s="116"/>
      <c r="BTZ26" s="116"/>
      <c r="BUA26" s="116"/>
      <c r="BUB26" s="116"/>
      <c r="BUC26" s="116"/>
      <c r="BUD26" s="116"/>
      <c r="BUE26" s="116"/>
      <c r="BUF26" s="116"/>
      <c r="BUG26" s="116"/>
      <c r="BUH26" s="116"/>
      <c r="BUI26" s="116"/>
      <c r="BUJ26" s="116"/>
      <c r="BUK26" s="116"/>
      <c r="BUL26" s="116"/>
      <c r="BUM26" s="116"/>
      <c r="BUN26" s="116"/>
      <c r="BUO26" s="116"/>
      <c r="BUP26" s="116"/>
      <c r="BUQ26" s="116"/>
      <c r="BUR26" s="116"/>
      <c r="BUS26" s="116"/>
      <c r="BUT26" s="116"/>
      <c r="BUU26" s="116"/>
      <c r="BUV26" s="116"/>
      <c r="BUW26" s="116"/>
      <c r="BUX26" s="116"/>
      <c r="BUY26" s="116"/>
      <c r="BUZ26" s="116"/>
      <c r="BVA26" s="116"/>
      <c r="BVB26" s="116"/>
      <c r="BVC26" s="116"/>
      <c r="BVD26" s="116"/>
      <c r="BVE26" s="116"/>
      <c r="BVF26" s="116"/>
      <c r="BVG26" s="116"/>
      <c r="BVH26" s="116"/>
      <c r="BVI26" s="116"/>
      <c r="BVJ26" s="116"/>
      <c r="BVK26" s="116"/>
      <c r="BVL26" s="116"/>
      <c r="BVM26" s="116"/>
      <c r="BVN26" s="116"/>
      <c r="BVO26" s="116"/>
      <c r="BVP26" s="116"/>
      <c r="BVQ26" s="116"/>
      <c r="BVR26" s="116"/>
      <c r="BVS26" s="116"/>
      <c r="BVT26" s="116"/>
      <c r="BVU26" s="116"/>
      <c r="BVV26" s="116"/>
      <c r="BVW26" s="116"/>
      <c r="BVX26" s="116"/>
      <c r="BVY26" s="116"/>
      <c r="BVZ26" s="116"/>
      <c r="BWA26" s="116"/>
      <c r="BWB26" s="116"/>
      <c r="BWC26" s="116"/>
      <c r="BWD26" s="116"/>
      <c r="BWE26" s="116"/>
      <c r="BWF26" s="116"/>
      <c r="BWG26" s="116"/>
      <c r="BWH26" s="116"/>
      <c r="BWI26" s="116"/>
      <c r="BWJ26" s="116"/>
      <c r="BWK26" s="116"/>
      <c r="BWL26" s="116"/>
      <c r="BWM26" s="116"/>
      <c r="BWN26" s="116"/>
      <c r="BWO26" s="116"/>
      <c r="BWP26" s="116"/>
      <c r="BWQ26" s="116"/>
      <c r="BWR26" s="116"/>
      <c r="BWS26" s="116"/>
      <c r="BWT26" s="116"/>
      <c r="BWU26" s="116"/>
      <c r="BWV26" s="116"/>
      <c r="BWW26" s="116"/>
      <c r="BWX26" s="116"/>
      <c r="BWY26" s="116"/>
      <c r="BWZ26" s="116"/>
      <c r="BXA26" s="116"/>
      <c r="BXB26" s="116"/>
      <c r="BXC26" s="116"/>
      <c r="BXD26" s="116"/>
      <c r="BXE26" s="116"/>
      <c r="BXF26" s="116"/>
      <c r="BXG26" s="116"/>
      <c r="BXH26" s="116"/>
      <c r="BXI26" s="116"/>
      <c r="BXJ26" s="116"/>
      <c r="BXK26" s="116"/>
      <c r="BXL26" s="116"/>
      <c r="BXM26" s="116"/>
      <c r="BXN26" s="116"/>
      <c r="BXO26" s="116"/>
      <c r="BXP26" s="116"/>
      <c r="BXQ26" s="116"/>
      <c r="BXR26" s="116"/>
      <c r="BXS26" s="116"/>
      <c r="BXT26" s="116"/>
      <c r="BXU26" s="116"/>
      <c r="BXV26" s="116"/>
      <c r="BXW26" s="116"/>
      <c r="BXX26" s="116"/>
      <c r="BXY26" s="116"/>
      <c r="BXZ26" s="116"/>
      <c r="BYA26" s="116"/>
      <c r="BYB26" s="116"/>
      <c r="BYC26" s="116"/>
      <c r="BYD26" s="116"/>
      <c r="BYE26" s="116"/>
      <c r="BYF26" s="116"/>
      <c r="BYG26" s="116"/>
      <c r="BYH26" s="116"/>
      <c r="BYI26" s="116"/>
      <c r="BYJ26" s="116"/>
      <c r="BYK26" s="116"/>
      <c r="BYL26" s="116"/>
      <c r="BYM26" s="116"/>
      <c r="BYN26" s="116"/>
      <c r="BYO26" s="116"/>
      <c r="BYP26" s="116"/>
      <c r="BYQ26" s="116"/>
      <c r="BYR26" s="116"/>
      <c r="BYS26" s="116"/>
      <c r="BYT26" s="116"/>
      <c r="BYU26" s="116"/>
      <c r="BYV26" s="116"/>
      <c r="BYW26" s="116"/>
      <c r="BYX26" s="116"/>
      <c r="BYY26" s="116"/>
      <c r="BYZ26" s="116"/>
      <c r="BZA26" s="116"/>
      <c r="BZB26" s="116"/>
      <c r="BZC26" s="116"/>
      <c r="BZD26" s="116"/>
      <c r="BZE26" s="116"/>
      <c r="BZF26" s="116"/>
      <c r="BZG26" s="116"/>
      <c r="BZH26" s="116"/>
      <c r="BZI26" s="116"/>
      <c r="BZJ26" s="116"/>
      <c r="BZK26" s="116"/>
      <c r="BZL26" s="116"/>
      <c r="BZM26" s="116"/>
      <c r="BZN26" s="116"/>
      <c r="BZO26" s="116"/>
      <c r="BZP26" s="116"/>
      <c r="BZQ26" s="116"/>
      <c r="BZR26" s="116"/>
      <c r="BZS26" s="116"/>
      <c r="BZT26" s="116"/>
      <c r="BZU26" s="116"/>
      <c r="BZV26" s="116"/>
      <c r="BZW26" s="116"/>
      <c r="BZX26" s="116"/>
      <c r="BZY26" s="116"/>
      <c r="BZZ26" s="116"/>
      <c r="CAA26" s="116"/>
      <c r="CAB26" s="116"/>
      <c r="CAC26" s="116"/>
      <c r="CAD26" s="116"/>
      <c r="CAE26" s="116"/>
      <c r="CAF26" s="116"/>
      <c r="CAG26" s="116"/>
      <c r="CAH26" s="116"/>
      <c r="CAI26" s="116"/>
      <c r="CAJ26" s="116"/>
      <c r="CAK26" s="116"/>
      <c r="CAL26" s="116"/>
      <c r="CAM26" s="116"/>
      <c r="CAN26" s="116"/>
      <c r="CAO26" s="116"/>
      <c r="CAP26" s="116"/>
      <c r="CAQ26" s="116"/>
      <c r="CAR26" s="116"/>
      <c r="CAS26" s="116"/>
      <c r="CAT26" s="116"/>
      <c r="CAU26" s="116"/>
      <c r="CAV26" s="116"/>
      <c r="CAW26" s="116"/>
      <c r="CAX26" s="116"/>
      <c r="CAY26" s="116"/>
      <c r="CAZ26" s="116"/>
      <c r="CBA26" s="116"/>
      <c r="CBB26" s="116"/>
      <c r="CBC26" s="116"/>
      <c r="CBD26" s="116"/>
      <c r="CBE26" s="116"/>
      <c r="CBF26" s="116"/>
      <c r="CBG26" s="116"/>
      <c r="CBH26" s="116"/>
      <c r="CBI26" s="116"/>
      <c r="CBJ26" s="116"/>
      <c r="CBK26" s="116"/>
      <c r="CBL26" s="116"/>
      <c r="CBM26" s="116"/>
      <c r="CBN26" s="116"/>
      <c r="CBO26" s="116"/>
      <c r="CBP26" s="116"/>
      <c r="CBQ26" s="116"/>
      <c r="CBR26" s="116"/>
      <c r="CBS26" s="116"/>
      <c r="CBT26" s="116"/>
      <c r="CBU26" s="116"/>
      <c r="CBV26" s="116"/>
      <c r="CBW26" s="116"/>
      <c r="CBX26" s="116"/>
      <c r="CBY26" s="116"/>
      <c r="CBZ26" s="116"/>
      <c r="CCA26" s="116"/>
      <c r="CCB26" s="116"/>
      <c r="CCC26" s="116"/>
      <c r="CCD26" s="116"/>
      <c r="CCE26" s="116"/>
      <c r="CCF26" s="116"/>
      <c r="CCG26" s="116"/>
      <c r="CCH26" s="116"/>
      <c r="CCI26" s="116"/>
      <c r="CCJ26" s="116"/>
      <c r="CCK26" s="116"/>
      <c r="CCL26" s="116"/>
      <c r="CCM26" s="116"/>
      <c r="CCN26" s="116"/>
      <c r="CCO26" s="116"/>
      <c r="CCP26" s="116"/>
      <c r="CCQ26" s="116"/>
      <c r="CCR26" s="116"/>
      <c r="CCS26" s="116"/>
      <c r="CCT26" s="116"/>
      <c r="CCU26" s="116"/>
      <c r="CCV26" s="116"/>
      <c r="CCW26" s="116"/>
      <c r="CCX26" s="116"/>
      <c r="CCY26" s="116"/>
      <c r="CCZ26" s="116"/>
      <c r="CDA26" s="116"/>
      <c r="CDB26" s="116"/>
      <c r="CDC26" s="116"/>
      <c r="CDD26" s="116"/>
      <c r="CDE26" s="116"/>
      <c r="CDF26" s="116"/>
      <c r="CDG26" s="116"/>
      <c r="CDH26" s="116"/>
      <c r="CDI26" s="116"/>
      <c r="CDJ26" s="116"/>
      <c r="CDK26" s="116"/>
      <c r="CDL26" s="116"/>
      <c r="CDM26" s="116"/>
      <c r="CDN26" s="116"/>
      <c r="CDO26" s="116"/>
      <c r="CDP26" s="116"/>
      <c r="CDQ26" s="116"/>
      <c r="CDR26" s="116"/>
      <c r="CDS26" s="116"/>
      <c r="CDT26" s="116"/>
      <c r="CDU26" s="116"/>
      <c r="CDV26" s="116"/>
      <c r="CDW26" s="116"/>
      <c r="CDX26" s="116"/>
      <c r="CDY26" s="116"/>
      <c r="CDZ26" s="116"/>
      <c r="CEA26" s="116"/>
      <c r="CEB26" s="116"/>
      <c r="CEC26" s="116"/>
      <c r="CED26" s="116"/>
      <c r="CEE26" s="116"/>
      <c r="CEF26" s="116"/>
      <c r="CEG26" s="116"/>
      <c r="CEH26" s="116"/>
      <c r="CEI26" s="116"/>
      <c r="CEJ26" s="116"/>
      <c r="CEK26" s="116"/>
      <c r="CEL26" s="116"/>
      <c r="CEM26" s="116"/>
      <c r="CEN26" s="116"/>
      <c r="CEO26" s="116"/>
      <c r="CEP26" s="116"/>
      <c r="CEQ26" s="116"/>
      <c r="CER26" s="116"/>
      <c r="CES26" s="116"/>
      <c r="CET26" s="116"/>
      <c r="CEU26" s="116"/>
      <c r="CEV26" s="116"/>
      <c r="CEW26" s="116"/>
      <c r="CEX26" s="116"/>
      <c r="CEY26" s="116"/>
      <c r="CEZ26" s="116"/>
      <c r="CFA26" s="116"/>
      <c r="CFB26" s="116"/>
      <c r="CFC26" s="116"/>
      <c r="CFD26" s="116"/>
      <c r="CFE26" s="116"/>
      <c r="CFF26" s="116"/>
      <c r="CFG26" s="116"/>
      <c r="CFH26" s="116"/>
      <c r="CFI26" s="116"/>
      <c r="CFJ26" s="116"/>
      <c r="CFK26" s="116"/>
      <c r="CFL26" s="116"/>
      <c r="CFM26" s="116"/>
      <c r="CFN26" s="116"/>
      <c r="CFO26" s="116"/>
      <c r="CFP26" s="116"/>
      <c r="CFQ26" s="116"/>
      <c r="CFR26" s="116"/>
      <c r="CFS26" s="116"/>
      <c r="CFT26" s="116"/>
      <c r="CFU26" s="116"/>
      <c r="CFV26" s="116"/>
      <c r="CFW26" s="116"/>
      <c r="CFX26" s="116"/>
      <c r="CFY26" s="116"/>
      <c r="CFZ26" s="116"/>
      <c r="CGA26" s="116"/>
      <c r="CGB26" s="116"/>
      <c r="CGC26" s="116"/>
      <c r="CGD26" s="116"/>
      <c r="CGE26" s="116"/>
      <c r="CGF26" s="116"/>
      <c r="CGG26" s="116"/>
      <c r="CGH26" s="116"/>
      <c r="CGI26" s="116"/>
      <c r="CGJ26" s="116"/>
      <c r="CGK26" s="116"/>
      <c r="CGL26" s="116"/>
      <c r="CGM26" s="116"/>
      <c r="CGN26" s="116"/>
      <c r="CGO26" s="116"/>
      <c r="CGP26" s="116"/>
      <c r="CGQ26" s="116"/>
      <c r="CGR26" s="116"/>
      <c r="CGS26" s="116"/>
      <c r="CGT26" s="116"/>
      <c r="CGU26" s="116"/>
      <c r="CGV26" s="116"/>
      <c r="CGW26" s="116"/>
      <c r="CGX26" s="116"/>
      <c r="CGY26" s="116"/>
      <c r="CGZ26" s="116"/>
      <c r="CHA26" s="116"/>
      <c r="CHB26" s="116"/>
      <c r="CHC26" s="116"/>
      <c r="CHD26" s="116"/>
      <c r="CHE26" s="116"/>
      <c r="CHF26" s="116"/>
      <c r="CHG26" s="116"/>
      <c r="CHH26" s="116"/>
      <c r="CHI26" s="116"/>
      <c r="CHJ26" s="116"/>
      <c r="CHK26" s="116"/>
      <c r="CHL26" s="116"/>
      <c r="CHM26" s="116"/>
      <c r="CHN26" s="116"/>
      <c r="CHO26" s="116"/>
      <c r="CHP26" s="116"/>
      <c r="CHQ26" s="116"/>
      <c r="CHR26" s="116"/>
      <c r="CHS26" s="116"/>
      <c r="CHT26" s="116"/>
      <c r="CHU26" s="116"/>
      <c r="CHV26" s="116"/>
      <c r="CHW26" s="116"/>
      <c r="CHX26" s="116"/>
      <c r="CHY26" s="116"/>
      <c r="CHZ26" s="116"/>
      <c r="CIA26" s="116"/>
      <c r="CIB26" s="116"/>
      <c r="CIC26" s="116"/>
      <c r="CID26" s="116"/>
      <c r="CIE26" s="116"/>
      <c r="CIF26" s="116"/>
      <c r="CIG26" s="116"/>
      <c r="CIH26" s="116"/>
      <c r="CII26" s="116"/>
      <c r="CIJ26" s="116"/>
      <c r="CIK26" s="116"/>
      <c r="CIL26" s="116"/>
      <c r="CIM26" s="116"/>
      <c r="CIN26" s="116"/>
      <c r="CIO26" s="116"/>
      <c r="CIP26" s="116"/>
      <c r="CIQ26" s="116"/>
      <c r="CIR26" s="116"/>
      <c r="CIS26" s="116"/>
      <c r="CIT26" s="116"/>
      <c r="CIU26" s="116"/>
      <c r="CIV26" s="116"/>
      <c r="CIW26" s="116"/>
      <c r="CIX26" s="116"/>
      <c r="CIY26" s="116"/>
      <c r="CIZ26" s="116"/>
      <c r="CJA26" s="116"/>
      <c r="CJB26" s="116"/>
      <c r="CJC26" s="116"/>
      <c r="CJD26" s="116"/>
      <c r="CJE26" s="116"/>
      <c r="CJF26" s="116"/>
      <c r="CJG26" s="116"/>
      <c r="CJH26" s="116"/>
      <c r="CJI26" s="116"/>
      <c r="CJJ26" s="116"/>
      <c r="CJK26" s="116"/>
      <c r="CJL26" s="116"/>
      <c r="CJM26" s="116"/>
      <c r="CJN26" s="116"/>
      <c r="CJO26" s="116"/>
      <c r="CJP26" s="116"/>
      <c r="CJQ26" s="116"/>
      <c r="CJR26" s="116"/>
      <c r="CJS26" s="116"/>
      <c r="CJT26" s="116"/>
      <c r="CJU26" s="116"/>
      <c r="CJV26" s="116"/>
      <c r="CJW26" s="116"/>
      <c r="CJX26" s="116"/>
      <c r="CJY26" s="116"/>
      <c r="CJZ26" s="116"/>
      <c r="CKA26" s="116"/>
      <c r="CKB26" s="116"/>
      <c r="CKC26" s="116"/>
      <c r="CKD26" s="116"/>
      <c r="CKE26" s="116"/>
      <c r="CKF26" s="116"/>
      <c r="CKG26" s="116"/>
      <c r="CKH26" s="116"/>
      <c r="CKI26" s="116"/>
      <c r="CKJ26" s="116"/>
      <c r="CKK26" s="116"/>
      <c r="CKL26" s="116"/>
      <c r="CKM26" s="116"/>
      <c r="CKN26" s="116"/>
      <c r="CKO26" s="116"/>
      <c r="CKP26" s="116"/>
      <c r="CKQ26" s="116"/>
      <c r="CKR26" s="116"/>
      <c r="CKS26" s="116"/>
      <c r="CKT26" s="116"/>
      <c r="CKU26" s="116"/>
      <c r="CKV26" s="116"/>
      <c r="CKW26" s="116"/>
      <c r="CKX26" s="116"/>
      <c r="CKY26" s="116"/>
      <c r="CKZ26" s="116"/>
      <c r="CLA26" s="116"/>
      <c r="CLB26" s="116"/>
      <c r="CLC26" s="116"/>
      <c r="CLD26" s="116"/>
      <c r="CLE26" s="116"/>
      <c r="CLF26" s="116"/>
      <c r="CLG26" s="116"/>
      <c r="CLH26" s="116"/>
      <c r="CLI26" s="116"/>
      <c r="CLJ26" s="116"/>
      <c r="CLK26" s="116"/>
      <c r="CLL26" s="116"/>
      <c r="CLM26" s="116"/>
      <c r="CLN26" s="116"/>
      <c r="CLO26" s="116"/>
      <c r="CLP26" s="116"/>
      <c r="CLQ26" s="116"/>
      <c r="CLR26" s="116"/>
      <c r="CLS26" s="116"/>
      <c r="CLT26" s="116"/>
      <c r="CLU26" s="116"/>
      <c r="CLV26" s="116"/>
      <c r="CLW26" s="116"/>
      <c r="CLX26" s="116"/>
      <c r="CLY26" s="116"/>
      <c r="CLZ26" s="116"/>
      <c r="CMA26" s="116"/>
      <c r="CMB26" s="116"/>
      <c r="CMC26" s="116"/>
      <c r="CMD26" s="116"/>
      <c r="CME26" s="116"/>
      <c r="CMF26" s="116"/>
      <c r="CMG26" s="116"/>
      <c r="CMH26" s="116"/>
      <c r="CMI26" s="116"/>
      <c r="CMJ26" s="116"/>
      <c r="CMK26" s="116"/>
      <c r="CML26" s="116"/>
      <c r="CMM26" s="116"/>
      <c r="CMN26" s="116"/>
      <c r="CMO26" s="116"/>
      <c r="CMP26" s="116"/>
      <c r="CMQ26" s="116"/>
      <c r="CMR26" s="116"/>
      <c r="CMS26" s="116"/>
      <c r="CMT26" s="116"/>
      <c r="CMU26" s="116"/>
      <c r="CMV26" s="116"/>
      <c r="CMW26" s="116"/>
      <c r="CMX26" s="116"/>
      <c r="CMY26" s="116"/>
      <c r="CMZ26" s="116"/>
      <c r="CNA26" s="116"/>
      <c r="CNB26" s="116"/>
      <c r="CNC26" s="116"/>
      <c r="CND26" s="116"/>
      <c r="CNE26" s="116"/>
      <c r="CNF26" s="116"/>
      <c r="CNG26" s="116"/>
      <c r="CNH26" s="116"/>
      <c r="CNI26" s="116"/>
      <c r="CNJ26" s="116"/>
      <c r="CNK26" s="116"/>
      <c r="CNL26" s="116"/>
      <c r="CNM26" s="116"/>
      <c r="CNN26" s="116"/>
      <c r="CNO26" s="116"/>
      <c r="CNP26" s="116"/>
      <c r="CNQ26" s="116"/>
      <c r="CNR26" s="116"/>
      <c r="CNS26" s="116"/>
      <c r="CNT26" s="116"/>
      <c r="CNU26" s="116"/>
      <c r="CNV26" s="116"/>
      <c r="CNW26" s="116"/>
      <c r="CNX26" s="116"/>
      <c r="CNY26" s="116"/>
      <c r="CNZ26" s="116"/>
      <c r="COA26" s="116"/>
      <c r="COB26" s="116"/>
      <c r="COC26" s="116"/>
      <c r="COD26" s="116"/>
      <c r="COE26" s="116"/>
      <c r="COF26" s="116"/>
      <c r="COG26" s="116"/>
      <c r="COH26" s="116"/>
      <c r="COI26" s="116"/>
      <c r="COJ26" s="116"/>
      <c r="COK26" s="116"/>
      <c r="COL26" s="116"/>
      <c r="COM26" s="116"/>
      <c r="CON26" s="116"/>
      <c r="COO26" s="116"/>
      <c r="COP26" s="116"/>
      <c r="COQ26" s="116"/>
      <c r="COR26" s="116"/>
      <c r="COS26" s="116"/>
      <c r="COT26" s="116"/>
      <c r="COU26" s="116"/>
      <c r="COV26" s="116"/>
      <c r="COW26" s="116"/>
      <c r="COX26" s="116"/>
      <c r="COY26" s="116"/>
      <c r="COZ26" s="116"/>
      <c r="CPA26" s="116"/>
      <c r="CPB26" s="116"/>
      <c r="CPC26" s="116"/>
      <c r="CPD26" s="116"/>
      <c r="CPE26" s="116"/>
      <c r="CPF26" s="116"/>
      <c r="CPG26" s="116"/>
      <c r="CPH26" s="116"/>
      <c r="CPI26" s="116"/>
      <c r="CPJ26" s="116"/>
      <c r="CPK26" s="116"/>
      <c r="CPL26" s="116"/>
      <c r="CPM26" s="116"/>
      <c r="CPN26" s="116"/>
      <c r="CPO26" s="116"/>
      <c r="CPP26" s="116"/>
      <c r="CPQ26" s="116"/>
      <c r="CPR26" s="116"/>
      <c r="CPS26" s="116"/>
      <c r="CPT26" s="116"/>
      <c r="CPU26" s="116"/>
      <c r="CPV26" s="116"/>
      <c r="CPW26" s="116"/>
      <c r="CPX26" s="116"/>
      <c r="CPY26" s="116"/>
      <c r="CPZ26" s="116"/>
      <c r="CQA26" s="116"/>
      <c r="CQB26" s="116"/>
      <c r="CQC26" s="116"/>
      <c r="CQD26" s="116"/>
      <c r="CQE26" s="116"/>
      <c r="CQF26" s="116"/>
      <c r="CQG26" s="116"/>
      <c r="CQH26" s="116"/>
      <c r="CQI26" s="116"/>
      <c r="CQJ26" s="116"/>
      <c r="CQK26" s="116"/>
      <c r="CQL26" s="116"/>
      <c r="CQM26" s="116"/>
      <c r="CQN26" s="116"/>
      <c r="CQO26" s="116"/>
      <c r="CQP26" s="116"/>
      <c r="CQQ26" s="116"/>
      <c r="CQR26" s="116"/>
      <c r="CQS26" s="116"/>
      <c r="CQT26" s="116"/>
      <c r="CQU26" s="116"/>
      <c r="CQV26" s="116"/>
      <c r="CQW26" s="116"/>
      <c r="CQX26" s="116"/>
      <c r="CQY26" s="116"/>
      <c r="CQZ26" s="116"/>
      <c r="CRA26" s="116"/>
      <c r="CRB26" s="116"/>
      <c r="CRC26" s="116"/>
      <c r="CRD26" s="116"/>
      <c r="CRE26" s="116"/>
      <c r="CRF26" s="116"/>
      <c r="CRG26" s="116"/>
      <c r="CRH26" s="116"/>
      <c r="CRI26" s="116"/>
      <c r="CRJ26" s="116"/>
      <c r="CRK26" s="116"/>
      <c r="CRL26" s="116"/>
      <c r="CRM26" s="116"/>
      <c r="CRN26" s="116"/>
      <c r="CRO26" s="116"/>
      <c r="CRP26" s="116"/>
      <c r="CRQ26" s="116"/>
      <c r="CRR26" s="116"/>
      <c r="CRS26" s="116"/>
      <c r="CRT26" s="116"/>
      <c r="CRU26" s="116"/>
      <c r="CRV26" s="116"/>
      <c r="CRW26" s="116"/>
      <c r="CRX26" s="116"/>
      <c r="CRY26" s="116"/>
      <c r="CRZ26" s="116"/>
      <c r="CSA26" s="116"/>
      <c r="CSB26" s="116"/>
      <c r="CSC26" s="116"/>
      <c r="CSD26" s="116"/>
      <c r="CSE26" s="116"/>
      <c r="CSF26" s="116"/>
      <c r="CSG26" s="116"/>
      <c r="CSH26" s="116"/>
      <c r="CSI26" s="116"/>
      <c r="CSJ26" s="116"/>
      <c r="CSK26" s="116"/>
      <c r="CSL26" s="116"/>
      <c r="CSM26" s="116"/>
      <c r="CSN26" s="116"/>
      <c r="CSO26" s="116"/>
      <c r="CSP26" s="116"/>
      <c r="CSQ26" s="116"/>
      <c r="CSR26" s="116"/>
      <c r="CSS26" s="116"/>
      <c r="CST26" s="116"/>
      <c r="CSU26" s="116"/>
      <c r="CSV26" s="116"/>
      <c r="CSW26" s="116"/>
      <c r="CSX26" s="116"/>
      <c r="CSY26" s="116"/>
      <c r="CSZ26" s="116"/>
      <c r="CTA26" s="116"/>
      <c r="CTB26" s="116"/>
      <c r="CTC26" s="116"/>
      <c r="CTD26" s="116"/>
      <c r="CTE26" s="116"/>
      <c r="CTF26" s="116"/>
      <c r="CTG26" s="116"/>
      <c r="CTH26" s="116"/>
      <c r="CTI26" s="116"/>
      <c r="CTJ26" s="116"/>
      <c r="CTK26" s="116"/>
      <c r="CTL26" s="116"/>
      <c r="CTM26" s="116"/>
      <c r="CTN26" s="116"/>
      <c r="CTO26" s="116"/>
      <c r="CTP26" s="116"/>
      <c r="CTQ26" s="116"/>
      <c r="CTR26" s="116"/>
      <c r="CTS26" s="116"/>
      <c r="CTT26" s="116"/>
      <c r="CTU26" s="116"/>
      <c r="CTV26" s="116"/>
      <c r="CTW26" s="116"/>
      <c r="CTX26" s="116"/>
      <c r="CTY26" s="116"/>
      <c r="CTZ26" s="116"/>
      <c r="CUA26" s="116"/>
      <c r="CUB26" s="116"/>
      <c r="CUC26" s="116"/>
      <c r="CUD26" s="116"/>
      <c r="CUE26" s="116"/>
      <c r="CUF26" s="116"/>
      <c r="CUG26" s="116"/>
      <c r="CUH26" s="116"/>
      <c r="CUI26" s="116"/>
      <c r="CUJ26" s="116"/>
      <c r="CUK26" s="116"/>
      <c r="CUL26" s="116"/>
      <c r="CUM26" s="116"/>
      <c r="CUN26" s="116"/>
      <c r="CUO26" s="116"/>
      <c r="CUP26" s="116"/>
      <c r="CUQ26" s="116"/>
      <c r="CUR26" s="116"/>
      <c r="CUS26" s="116"/>
      <c r="CUT26" s="116"/>
      <c r="CUU26" s="116"/>
      <c r="CUV26" s="116"/>
      <c r="CUW26" s="116"/>
      <c r="CUX26" s="116"/>
      <c r="CUY26" s="116"/>
      <c r="CUZ26" s="116"/>
      <c r="CVA26" s="116"/>
      <c r="CVB26" s="116"/>
      <c r="CVC26" s="116"/>
      <c r="CVD26" s="116"/>
      <c r="CVE26" s="116"/>
      <c r="CVF26" s="116"/>
      <c r="CVG26" s="116"/>
      <c r="CVH26" s="116"/>
      <c r="CVI26" s="116"/>
      <c r="CVJ26" s="116"/>
      <c r="CVK26" s="116"/>
      <c r="CVL26" s="116"/>
      <c r="CVM26" s="116"/>
      <c r="CVN26" s="116"/>
      <c r="CVO26" s="116"/>
      <c r="CVP26" s="116"/>
      <c r="CVQ26" s="116"/>
      <c r="CVR26" s="116"/>
      <c r="CVS26" s="116"/>
      <c r="CVT26" s="116"/>
      <c r="CVU26" s="116"/>
      <c r="CVV26" s="116"/>
      <c r="CVW26" s="116"/>
      <c r="CVX26" s="116"/>
      <c r="CVY26" s="116"/>
      <c r="CVZ26" s="116"/>
      <c r="CWA26" s="116"/>
      <c r="CWB26" s="116"/>
      <c r="CWC26" s="116"/>
      <c r="CWD26" s="116"/>
      <c r="CWE26" s="116"/>
      <c r="CWF26" s="116"/>
      <c r="CWG26" s="116"/>
      <c r="CWH26" s="116"/>
      <c r="CWI26" s="116"/>
      <c r="CWJ26" s="116"/>
      <c r="CWK26" s="116"/>
      <c r="CWL26" s="116"/>
      <c r="CWM26" s="116"/>
      <c r="CWN26" s="116"/>
      <c r="CWO26" s="116"/>
      <c r="CWP26" s="116"/>
      <c r="CWQ26" s="116"/>
      <c r="CWR26" s="116"/>
      <c r="CWS26" s="116"/>
      <c r="CWT26" s="116"/>
      <c r="CWU26" s="116"/>
      <c r="CWV26" s="116"/>
      <c r="CWW26" s="116"/>
      <c r="CWX26" s="116"/>
      <c r="CWY26" s="116"/>
      <c r="CWZ26" s="116"/>
      <c r="CXA26" s="116"/>
      <c r="CXB26" s="116"/>
      <c r="CXC26" s="116"/>
      <c r="CXD26" s="116"/>
      <c r="CXE26" s="116"/>
      <c r="CXF26" s="116"/>
      <c r="CXG26" s="116"/>
      <c r="CXH26" s="116"/>
      <c r="CXI26" s="116"/>
      <c r="CXJ26" s="116"/>
      <c r="CXK26" s="116"/>
      <c r="CXL26" s="116"/>
      <c r="CXM26" s="116"/>
      <c r="CXN26" s="116"/>
      <c r="CXO26" s="116"/>
      <c r="CXP26" s="116"/>
      <c r="CXQ26" s="116"/>
      <c r="CXR26" s="116"/>
      <c r="CXS26" s="116"/>
      <c r="CXT26" s="116"/>
      <c r="CXU26" s="116"/>
      <c r="CXV26" s="116"/>
      <c r="CXW26" s="116"/>
      <c r="CXX26" s="116"/>
      <c r="CXY26" s="116"/>
      <c r="CXZ26" s="116"/>
      <c r="CYA26" s="116"/>
      <c r="CYB26" s="116"/>
      <c r="CYC26" s="116"/>
      <c r="CYD26" s="116"/>
      <c r="CYE26" s="116"/>
      <c r="CYF26" s="116"/>
      <c r="CYG26" s="116"/>
      <c r="CYH26" s="116"/>
      <c r="CYI26" s="116"/>
      <c r="CYJ26" s="116"/>
      <c r="CYK26" s="116"/>
      <c r="CYL26" s="116"/>
      <c r="CYM26" s="116"/>
      <c r="CYN26" s="116"/>
      <c r="CYO26" s="116"/>
      <c r="CYP26" s="116"/>
      <c r="CYQ26" s="116"/>
      <c r="CYR26" s="116"/>
      <c r="CYS26" s="116"/>
      <c r="CYT26" s="116"/>
      <c r="CYU26" s="116"/>
      <c r="CYV26" s="116"/>
      <c r="CYW26" s="116"/>
      <c r="CYX26" s="116"/>
      <c r="CYY26" s="116"/>
      <c r="CYZ26" s="116"/>
      <c r="CZA26" s="116"/>
      <c r="CZB26" s="116"/>
      <c r="CZC26" s="116"/>
      <c r="CZD26" s="116"/>
      <c r="CZE26" s="116"/>
      <c r="CZF26" s="116"/>
      <c r="CZG26" s="116"/>
      <c r="CZH26" s="116"/>
      <c r="CZI26" s="116"/>
      <c r="CZJ26" s="116"/>
      <c r="CZK26" s="116"/>
      <c r="CZL26" s="116"/>
      <c r="CZM26" s="116"/>
      <c r="CZN26" s="116"/>
      <c r="CZO26" s="116"/>
      <c r="CZP26" s="116"/>
      <c r="CZQ26" s="116"/>
      <c r="CZR26" s="116"/>
      <c r="CZS26" s="116"/>
      <c r="CZT26" s="116"/>
      <c r="CZU26" s="116"/>
      <c r="CZV26" s="116"/>
      <c r="CZW26" s="116"/>
      <c r="CZX26" s="116"/>
      <c r="CZY26" s="116"/>
      <c r="CZZ26" s="116"/>
      <c r="DAA26" s="116"/>
      <c r="DAB26" s="116"/>
      <c r="DAC26" s="116"/>
      <c r="DAD26" s="116"/>
      <c r="DAE26" s="116"/>
      <c r="DAF26" s="116"/>
      <c r="DAG26" s="116"/>
      <c r="DAH26" s="116"/>
      <c r="DAI26" s="116"/>
      <c r="DAJ26" s="116"/>
      <c r="DAK26" s="116"/>
      <c r="DAL26" s="116"/>
      <c r="DAM26" s="116"/>
      <c r="DAN26" s="116"/>
      <c r="DAO26" s="116"/>
      <c r="DAP26" s="116"/>
      <c r="DAQ26" s="116"/>
      <c r="DAR26" s="116"/>
      <c r="DAS26" s="116"/>
      <c r="DAT26" s="116"/>
      <c r="DAU26" s="116"/>
      <c r="DAV26" s="116"/>
      <c r="DAW26" s="116"/>
      <c r="DAX26" s="116"/>
      <c r="DAY26" s="116"/>
      <c r="DAZ26" s="116"/>
      <c r="DBA26" s="116"/>
      <c r="DBB26" s="116"/>
      <c r="DBC26" s="116"/>
      <c r="DBD26" s="116"/>
      <c r="DBE26" s="116"/>
      <c r="DBF26" s="116"/>
      <c r="DBG26" s="116"/>
      <c r="DBH26" s="116"/>
      <c r="DBI26" s="116"/>
      <c r="DBJ26" s="116"/>
      <c r="DBK26" s="116"/>
      <c r="DBL26" s="116"/>
      <c r="DBM26" s="116"/>
      <c r="DBN26" s="116"/>
      <c r="DBO26" s="116"/>
      <c r="DBP26" s="116"/>
      <c r="DBQ26" s="116"/>
      <c r="DBR26" s="116"/>
      <c r="DBS26" s="116"/>
      <c r="DBT26" s="116"/>
      <c r="DBU26" s="116"/>
      <c r="DBV26" s="116"/>
      <c r="DBW26" s="116"/>
      <c r="DBX26" s="116"/>
      <c r="DBY26" s="116"/>
      <c r="DBZ26" s="116"/>
      <c r="DCA26" s="116"/>
      <c r="DCB26" s="116"/>
      <c r="DCC26" s="116"/>
      <c r="DCD26" s="116"/>
      <c r="DCE26" s="116"/>
      <c r="DCF26" s="116"/>
      <c r="DCG26" s="116"/>
      <c r="DCH26" s="116"/>
      <c r="DCI26" s="116"/>
      <c r="DCJ26" s="116"/>
      <c r="DCK26" s="116"/>
      <c r="DCL26" s="116"/>
      <c r="DCM26" s="116"/>
      <c r="DCN26" s="116"/>
      <c r="DCO26" s="116"/>
      <c r="DCP26" s="116"/>
      <c r="DCQ26" s="116"/>
      <c r="DCR26" s="116"/>
      <c r="DCS26" s="116"/>
      <c r="DCT26" s="116"/>
      <c r="DCU26" s="116"/>
      <c r="DCV26" s="116"/>
      <c r="DCW26" s="116"/>
      <c r="DCX26" s="116"/>
      <c r="DCY26" s="116"/>
      <c r="DCZ26" s="116"/>
      <c r="DDA26" s="116"/>
      <c r="DDB26" s="116"/>
      <c r="DDC26" s="116"/>
      <c r="DDD26" s="116"/>
      <c r="DDE26" s="116"/>
      <c r="DDF26" s="116"/>
      <c r="DDG26" s="116"/>
      <c r="DDH26" s="116"/>
      <c r="DDI26" s="116"/>
      <c r="DDJ26" s="116"/>
      <c r="DDK26" s="116"/>
      <c r="DDL26" s="116"/>
      <c r="DDM26" s="116"/>
      <c r="DDN26" s="116"/>
      <c r="DDO26" s="116"/>
      <c r="DDP26" s="116"/>
      <c r="DDQ26" s="116"/>
      <c r="DDR26" s="116"/>
      <c r="DDS26" s="116"/>
      <c r="DDT26" s="116"/>
      <c r="DDU26" s="116"/>
      <c r="DDV26" s="116"/>
      <c r="DDW26" s="116"/>
      <c r="DDX26" s="116"/>
      <c r="DDY26" s="116"/>
      <c r="DDZ26" s="116"/>
      <c r="DEA26" s="116"/>
      <c r="DEB26" s="116"/>
      <c r="DEC26" s="116"/>
      <c r="DED26" s="116"/>
      <c r="DEE26" s="116"/>
      <c r="DEF26" s="116"/>
      <c r="DEG26" s="116"/>
      <c r="DEH26" s="116"/>
      <c r="DEI26" s="116"/>
      <c r="DEJ26" s="116"/>
      <c r="DEK26" s="116"/>
      <c r="DEL26" s="116"/>
      <c r="DEM26" s="116"/>
      <c r="DEN26" s="116"/>
      <c r="DEO26" s="116"/>
      <c r="DEP26" s="116"/>
      <c r="DEQ26" s="116"/>
      <c r="DER26" s="116"/>
      <c r="DES26" s="116"/>
      <c r="DET26" s="116"/>
      <c r="DEU26" s="116"/>
      <c r="DEV26" s="116"/>
      <c r="DEW26" s="116"/>
      <c r="DEX26" s="116"/>
      <c r="DEY26" s="116"/>
      <c r="DEZ26" s="116"/>
      <c r="DFA26" s="116"/>
      <c r="DFB26" s="116"/>
      <c r="DFC26" s="116"/>
      <c r="DFD26" s="116"/>
      <c r="DFE26" s="116"/>
      <c r="DFF26" s="116"/>
      <c r="DFG26" s="116"/>
      <c r="DFH26" s="116"/>
      <c r="DFI26" s="116"/>
      <c r="DFJ26" s="116"/>
      <c r="DFK26" s="116"/>
      <c r="DFL26" s="116"/>
      <c r="DFM26" s="116"/>
      <c r="DFN26" s="116"/>
      <c r="DFO26" s="116"/>
      <c r="DFP26" s="116"/>
      <c r="DFQ26" s="116"/>
      <c r="DFR26" s="116"/>
      <c r="DFS26" s="116"/>
      <c r="DFT26" s="116"/>
      <c r="DFU26" s="116"/>
      <c r="DFV26" s="116"/>
      <c r="DFW26" s="116"/>
      <c r="DFX26" s="116"/>
      <c r="DFY26" s="116"/>
      <c r="DFZ26" s="116"/>
      <c r="DGA26" s="116"/>
      <c r="DGB26" s="116"/>
      <c r="DGC26" s="116"/>
      <c r="DGD26" s="116"/>
      <c r="DGE26" s="116"/>
      <c r="DGF26" s="116"/>
      <c r="DGG26" s="116"/>
      <c r="DGH26" s="116"/>
      <c r="DGI26" s="116"/>
      <c r="DGJ26" s="116"/>
      <c r="DGK26" s="116"/>
      <c r="DGL26" s="116"/>
      <c r="DGM26" s="116"/>
      <c r="DGN26" s="116"/>
      <c r="DGO26" s="116"/>
      <c r="DGP26" s="116"/>
      <c r="DGQ26" s="116"/>
      <c r="DGR26" s="116"/>
      <c r="DGS26" s="116"/>
      <c r="DGT26" s="116"/>
      <c r="DGU26" s="116"/>
      <c r="DGV26" s="116"/>
      <c r="DGW26" s="116"/>
      <c r="DGX26" s="116"/>
      <c r="DGY26" s="116"/>
      <c r="DGZ26" s="116"/>
      <c r="DHA26" s="116"/>
      <c r="DHB26" s="116"/>
      <c r="DHC26" s="116"/>
      <c r="DHD26" s="116"/>
      <c r="DHE26" s="116"/>
      <c r="DHF26" s="116"/>
      <c r="DHG26" s="116"/>
      <c r="DHH26" s="116"/>
      <c r="DHI26" s="116"/>
      <c r="DHJ26" s="116"/>
      <c r="DHK26" s="116"/>
      <c r="DHL26" s="116"/>
      <c r="DHM26" s="116"/>
      <c r="DHN26" s="116"/>
      <c r="DHO26" s="116"/>
      <c r="DHP26" s="116"/>
      <c r="DHQ26" s="116"/>
      <c r="DHR26" s="116"/>
      <c r="DHS26" s="116"/>
      <c r="DHT26" s="116"/>
      <c r="DHU26" s="116"/>
      <c r="DHV26" s="116"/>
      <c r="DHW26" s="116"/>
      <c r="DHX26" s="116"/>
      <c r="DHY26" s="116"/>
      <c r="DHZ26" s="116"/>
      <c r="DIA26" s="116"/>
      <c r="DIB26" s="116"/>
      <c r="DIC26" s="116"/>
      <c r="DID26" s="116"/>
      <c r="DIE26" s="116"/>
      <c r="DIF26" s="116"/>
      <c r="DIG26" s="116"/>
      <c r="DIH26" s="116"/>
      <c r="DII26" s="116"/>
      <c r="DIJ26" s="116"/>
      <c r="DIK26" s="116"/>
      <c r="DIL26" s="116"/>
      <c r="DIM26" s="116"/>
      <c r="DIN26" s="116"/>
      <c r="DIO26" s="116"/>
      <c r="DIP26" s="116"/>
      <c r="DIQ26" s="116"/>
      <c r="DIR26" s="116"/>
      <c r="DIS26" s="116"/>
      <c r="DIT26" s="116"/>
      <c r="DIU26" s="116"/>
      <c r="DIV26" s="116"/>
      <c r="DIW26" s="116"/>
      <c r="DIX26" s="116"/>
      <c r="DIY26" s="116"/>
      <c r="DIZ26" s="116"/>
      <c r="DJA26" s="116"/>
      <c r="DJB26" s="116"/>
      <c r="DJC26" s="116"/>
      <c r="DJD26" s="116"/>
      <c r="DJE26" s="116"/>
      <c r="DJF26" s="116"/>
      <c r="DJG26" s="116"/>
      <c r="DJH26" s="116"/>
      <c r="DJI26" s="116"/>
      <c r="DJJ26" s="116"/>
      <c r="DJK26" s="116"/>
      <c r="DJL26" s="116"/>
      <c r="DJM26" s="116"/>
      <c r="DJN26" s="116"/>
      <c r="DJO26" s="116"/>
      <c r="DJP26" s="116"/>
      <c r="DJQ26" s="116"/>
      <c r="DJR26" s="116"/>
      <c r="DJS26" s="116"/>
      <c r="DJT26" s="116"/>
      <c r="DJU26" s="116"/>
      <c r="DJV26" s="116"/>
      <c r="DJW26" s="116"/>
      <c r="DJX26" s="116"/>
      <c r="DJY26" s="116"/>
      <c r="DJZ26" s="116"/>
      <c r="DKA26" s="116"/>
      <c r="DKB26" s="116"/>
      <c r="DKC26" s="116"/>
      <c r="DKD26" s="116"/>
      <c r="DKE26" s="116"/>
      <c r="DKF26" s="116"/>
      <c r="DKG26" s="116"/>
      <c r="DKH26" s="116"/>
      <c r="DKI26" s="116"/>
      <c r="DKJ26" s="116"/>
      <c r="DKK26" s="116"/>
      <c r="DKL26" s="116"/>
      <c r="DKM26" s="116"/>
      <c r="DKN26" s="116"/>
      <c r="DKO26" s="116"/>
      <c r="DKP26" s="116"/>
      <c r="DKQ26" s="116"/>
      <c r="DKR26" s="116"/>
      <c r="DKS26" s="116"/>
      <c r="DKT26" s="116"/>
      <c r="DKU26" s="116"/>
      <c r="DKV26" s="116"/>
      <c r="DKW26" s="116"/>
      <c r="DKX26" s="116"/>
      <c r="DKY26" s="116"/>
      <c r="DKZ26" s="116"/>
      <c r="DLA26" s="116"/>
      <c r="DLB26" s="116"/>
      <c r="DLC26" s="116"/>
      <c r="DLD26" s="116"/>
      <c r="DLE26" s="116"/>
      <c r="DLF26" s="116"/>
      <c r="DLG26" s="116"/>
      <c r="DLH26" s="116"/>
      <c r="DLI26" s="116"/>
      <c r="DLJ26" s="116"/>
      <c r="DLK26" s="116"/>
      <c r="DLL26" s="116"/>
      <c r="DLM26" s="116"/>
      <c r="DLN26" s="116"/>
      <c r="DLO26" s="116"/>
      <c r="DLP26" s="116"/>
      <c r="DLQ26" s="116"/>
      <c r="DLR26" s="116"/>
      <c r="DLS26" s="116"/>
      <c r="DLT26" s="116"/>
      <c r="DLU26" s="116"/>
      <c r="DLV26" s="116"/>
      <c r="DLW26" s="116"/>
      <c r="DLX26" s="116"/>
      <c r="DLY26" s="116"/>
      <c r="DLZ26" s="116"/>
      <c r="DMA26" s="116"/>
      <c r="DMB26" s="116"/>
      <c r="DMC26" s="116"/>
      <c r="DMD26" s="116"/>
      <c r="DME26" s="116"/>
      <c r="DMF26" s="116"/>
      <c r="DMG26" s="116"/>
      <c r="DMH26" s="116"/>
      <c r="DMI26" s="116"/>
      <c r="DMJ26" s="116"/>
      <c r="DMK26" s="116"/>
      <c r="DML26" s="116"/>
      <c r="DMM26" s="116"/>
      <c r="DMN26" s="116"/>
      <c r="DMO26" s="116"/>
      <c r="DMP26" s="116"/>
      <c r="DMQ26" s="116"/>
      <c r="DMR26" s="116"/>
      <c r="DMS26" s="116"/>
      <c r="DMT26" s="116"/>
      <c r="DMU26" s="116"/>
      <c r="DMV26" s="116"/>
      <c r="DMW26" s="116"/>
      <c r="DMX26" s="116"/>
      <c r="DMY26" s="116"/>
      <c r="DMZ26" s="116"/>
      <c r="DNA26" s="116"/>
      <c r="DNB26" s="116"/>
      <c r="DNC26" s="116"/>
      <c r="DND26" s="116"/>
      <c r="DNE26" s="116"/>
      <c r="DNF26" s="116"/>
      <c r="DNG26" s="116"/>
      <c r="DNH26" s="116"/>
      <c r="DNI26" s="116"/>
      <c r="DNJ26" s="116"/>
      <c r="DNK26" s="116"/>
      <c r="DNL26" s="116"/>
      <c r="DNM26" s="116"/>
      <c r="DNN26" s="116"/>
      <c r="DNO26" s="116"/>
      <c r="DNP26" s="116"/>
      <c r="DNQ26" s="116"/>
      <c r="DNR26" s="116"/>
      <c r="DNS26" s="116"/>
      <c r="DNT26" s="116"/>
      <c r="DNU26" s="116"/>
      <c r="DNV26" s="116"/>
      <c r="DNW26" s="116"/>
      <c r="DNX26" s="116"/>
      <c r="DNY26" s="116"/>
      <c r="DNZ26" s="116"/>
      <c r="DOA26" s="116"/>
      <c r="DOB26" s="116"/>
      <c r="DOC26" s="116"/>
      <c r="DOD26" s="116"/>
      <c r="DOE26" s="116"/>
      <c r="DOF26" s="116"/>
      <c r="DOG26" s="116"/>
      <c r="DOH26" s="116"/>
      <c r="DOI26" s="116"/>
      <c r="DOJ26" s="116"/>
      <c r="DOK26" s="116"/>
      <c r="DOL26" s="116"/>
      <c r="DOM26" s="116"/>
      <c r="DON26" s="116"/>
      <c r="DOO26" s="116"/>
      <c r="DOP26" s="116"/>
      <c r="DOQ26" s="116"/>
      <c r="DOR26" s="116"/>
      <c r="DOS26" s="116"/>
      <c r="DOT26" s="116"/>
      <c r="DOU26" s="116"/>
      <c r="DOV26" s="116"/>
      <c r="DOW26" s="116"/>
      <c r="DOX26" s="116"/>
      <c r="DOY26" s="116"/>
      <c r="DOZ26" s="116"/>
      <c r="DPA26" s="116"/>
      <c r="DPB26" s="116"/>
      <c r="DPC26" s="116"/>
      <c r="DPD26" s="116"/>
      <c r="DPE26" s="116"/>
      <c r="DPF26" s="116"/>
      <c r="DPG26" s="116"/>
      <c r="DPH26" s="116"/>
      <c r="DPI26" s="116"/>
      <c r="DPJ26" s="116"/>
      <c r="DPK26" s="116"/>
      <c r="DPL26" s="116"/>
      <c r="DPM26" s="116"/>
      <c r="DPN26" s="116"/>
      <c r="DPO26" s="116"/>
      <c r="DPP26" s="116"/>
      <c r="DPQ26" s="116"/>
      <c r="DPR26" s="116"/>
      <c r="DPS26" s="116"/>
      <c r="DPT26" s="116"/>
      <c r="DPU26" s="116"/>
      <c r="DPV26" s="116"/>
      <c r="DPW26" s="116"/>
      <c r="DPX26" s="116"/>
      <c r="DPY26" s="116"/>
      <c r="DPZ26" s="116"/>
      <c r="DQA26" s="116"/>
      <c r="DQB26" s="116"/>
      <c r="DQC26" s="116"/>
      <c r="DQD26" s="116"/>
      <c r="DQE26" s="116"/>
      <c r="DQF26" s="116"/>
      <c r="DQG26" s="116"/>
      <c r="DQH26" s="116"/>
      <c r="DQI26" s="116"/>
      <c r="DQJ26" s="116"/>
      <c r="DQK26" s="116"/>
      <c r="DQL26" s="116"/>
      <c r="DQM26" s="116"/>
      <c r="DQN26" s="116"/>
      <c r="DQO26" s="116"/>
      <c r="DQP26" s="116"/>
      <c r="DQQ26" s="116"/>
      <c r="DQR26" s="116"/>
      <c r="DQS26" s="116"/>
      <c r="DQT26" s="116"/>
      <c r="DQU26" s="116"/>
      <c r="DQV26" s="116"/>
      <c r="DQW26" s="116"/>
      <c r="DQX26" s="116"/>
      <c r="DQY26" s="116"/>
      <c r="DQZ26" s="116"/>
      <c r="DRA26" s="116"/>
      <c r="DRB26" s="116"/>
      <c r="DRC26" s="116"/>
      <c r="DRD26" s="116"/>
      <c r="DRE26" s="116"/>
      <c r="DRF26" s="116"/>
      <c r="DRG26" s="116"/>
      <c r="DRH26" s="116"/>
      <c r="DRI26" s="116"/>
      <c r="DRJ26" s="116"/>
      <c r="DRK26" s="116"/>
      <c r="DRL26" s="116"/>
      <c r="DRM26" s="116"/>
      <c r="DRN26" s="116"/>
      <c r="DRO26" s="116"/>
      <c r="DRP26" s="116"/>
      <c r="DRQ26" s="116"/>
      <c r="DRR26" s="116"/>
      <c r="DRS26" s="116"/>
      <c r="DRT26" s="116"/>
      <c r="DRU26" s="116"/>
      <c r="DRV26" s="116"/>
      <c r="DRW26" s="116"/>
      <c r="DRX26" s="116"/>
      <c r="DRY26" s="116"/>
      <c r="DRZ26" s="116"/>
      <c r="DSA26" s="116"/>
      <c r="DSB26" s="116"/>
      <c r="DSC26" s="116"/>
      <c r="DSD26" s="116"/>
      <c r="DSE26" s="116"/>
      <c r="DSF26" s="116"/>
      <c r="DSG26" s="116"/>
      <c r="DSH26" s="116"/>
      <c r="DSI26" s="116"/>
      <c r="DSJ26" s="116"/>
      <c r="DSK26" s="116"/>
      <c r="DSL26" s="116"/>
      <c r="DSM26" s="116"/>
      <c r="DSN26" s="116"/>
      <c r="DSO26" s="116"/>
      <c r="DSP26" s="116"/>
      <c r="DSQ26" s="116"/>
      <c r="DSR26" s="116"/>
      <c r="DSS26" s="116"/>
      <c r="DST26" s="116"/>
      <c r="DSU26" s="116"/>
      <c r="DSV26" s="116"/>
      <c r="DSW26" s="116"/>
      <c r="DSX26" s="116"/>
      <c r="DSY26" s="116"/>
      <c r="DSZ26" s="116"/>
      <c r="DTA26" s="116"/>
      <c r="DTB26" s="116"/>
      <c r="DTC26" s="116"/>
      <c r="DTD26" s="116"/>
      <c r="DTE26" s="116"/>
      <c r="DTF26" s="116"/>
      <c r="DTG26" s="116"/>
      <c r="DTH26" s="116"/>
      <c r="DTI26" s="116"/>
      <c r="DTJ26" s="116"/>
      <c r="DTK26" s="116"/>
      <c r="DTL26" s="116"/>
      <c r="DTM26" s="116"/>
      <c r="DTN26" s="116"/>
      <c r="DTO26" s="116"/>
      <c r="DTP26" s="116"/>
      <c r="DTQ26" s="116"/>
      <c r="DTR26" s="116"/>
      <c r="DTS26" s="116"/>
      <c r="DTT26" s="116"/>
      <c r="DTU26" s="116"/>
      <c r="DTV26" s="116"/>
      <c r="DTW26" s="116"/>
      <c r="DTX26" s="116"/>
      <c r="DTY26" s="116"/>
      <c r="DTZ26" s="116"/>
      <c r="DUA26" s="116"/>
      <c r="DUB26" s="116"/>
      <c r="DUC26" s="116"/>
      <c r="DUD26" s="116"/>
      <c r="DUE26" s="116"/>
      <c r="DUF26" s="116"/>
      <c r="DUG26" s="116"/>
      <c r="DUH26" s="116"/>
      <c r="DUI26" s="116"/>
      <c r="DUJ26" s="116"/>
      <c r="DUK26" s="116"/>
      <c r="DUL26" s="116"/>
      <c r="DUM26" s="116"/>
      <c r="DUN26" s="116"/>
      <c r="DUO26" s="116"/>
      <c r="DUP26" s="116"/>
      <c r="DUQ26" s="116"/>
      <c r="DUR26" s="116"/>
      <c r="DUS26" s="116"/>
      <c r="DUT26" s="116"/>
      <c r="DUU26" s="116"/>
      <c r="DUV26" s="116"/>
      <c r="DUW26" s="116"/>
      <c r="DUX26" s="116"/>
      <c r="DUY26" s="116"/>
      <c r="DUZ26" s="116"/>
      <c r="DVA26" s="116"/>
      <c r="DVB26" s="116"/>
      <c r="DVC26" s="116"/>
      <c r="DVD26" s="116"/>
      <c r="DVE26" s="116"/>
      <c r="DVF26" s="116"/>
      <c r="DVG26" s="116"/>
      <c r="DVH26" s="116"/>
      <c r="DVI26" s="116"/>
      <c r="DVJ26" s="116"/>
      <c r="DVK26" s="116"/>
      <c r="DVL26" s="116"/>
      <c r="DVM26" s="116"/>
      <c r="DVN26" s="116"/>
      <c r="DVO26" s="116"/>
      <c r="DVP26" s="116"/>
      <c r="DVQ26" s="116"/>
      <c r="DVR26" s="116"/>
      <c r="DVS26" s="116"/>
      <c r="DVT26" s="116"/>
      <c r="DVU26" s="116"/>
      <c r="DVV26" s="116"/>
      <c r="DVW26" s="116"/>
      <c r="DVX26" s="116"/>
      <c r="DVY26" s="116"/>
      <c r="DVZ26" s="116"/>
      <c r="DWA26" s="116"/>
      <c r="DWB26" s="116"/>
      <c r="DWC26" s="116"/>
      <c r="DWD26" s="116"/>
      <c r="DWE26" s="116"/>
      <c r="DWF26" s="116"/>
      <c r="DWG26" s="116"/>
      <c r="DWH26" s="116"/>
      <c r="DWI26" s="116"/>
      <c r="DWJ26" s="116"/>
      <c r="DWK26" s="116"/>
      <c r="DWL26" s="116"/>
      <c r="DWM26" s="116"/>
      <c r="DWN26" s="116"/>
      <c r="DWO26" s="116"/>
      <c r="DWP26" s="116"/>
      <c r="DWQ26" s="116"/>
      <c r="DWR26" s="116"/>
      <c r="DWS26" s="116"/>
      <c r="DWT26" s="116"/>
      <c r="DWU26" s="116"/>
      <c r="DWV26" s="116"/>
      <c r="DWW26" s="116"/>
      <c r="DWX26" s="116"/>
      <c r="DWY26" s="116"/>
      <c r="DWZ26" s="116"/>
      <c r="DXA26" s="116"/>
      <c r="DXB26" s="116"/>
      <c r="DXC26" s="116"/>
      <c r="DXD26" s="116"/>
      <c r="DXE26" s="116"/>
      <c r="DXF26" s="116"/>
      <c r="DXG26" s="116"/>
      <c r="DXH26" s="116"/>
      <c r="DXI26" s="116"/>
      <c r="DXJ26" s="116"/>
      <c r="DXK26" s="116"/>
      <c r="DXL26" s="116"/>
      <c r="DXM26" s="116"/>
      <c r="DXN26" s="116"/>
      <c r="DXO26" s="116"/>
      <c r="DXP26" s="116"/>
      <c r="DXQ26" s="116"/>
      <c r="DXR26" s="116"/>
      <c r="DXS26" s="116"/>
      <c r="DXT26" s="116"/>
      <c r="DXU26" s="116"/>
      <c r="DXV26" s="116"/>
      <c r="DXW26" s="116"/>
      <c r="DXX26" s="116"/>
      <c r="DXY26" s="116"/>
      <c r="DXZ26" s="116"/>
      <c r="DYA26" s="116"/>
      <c r="DYB26" s="116"/>
      <c r="DYC26" s="116"/>
      <c r="DYD26" s="116"/>
      <c r="DYE26" s="116"/>
      <c r="DYF26" s="116"/>
      <c r="DYG26" s="116"/>
      <c r="DYH26" s="116"/>
      <c r="DYI26" s="116"/>
      <c r="DYJ26" s="116"/>
      <c r="DYK26" s="116"/>
      <c r="DYL26" s="116"/>
      <c r="DYM26" s="116"/>
      <c r="DYN26" s="116"/>
      <c r="DYO26" s="116"/>
      <c r="DYP26" s="116"/>
      <c r="DYQ26" s="116"/>
      <c r="DYR26" s="116"/>
      <c r="DYS26" s="116"/>
      <c r="DYT26" s="116"/>
      <c r="DYU26" s="116"/>
      <c r="DYV26" s="116"/>
      <c r="DYW26" s="116"/>
      <c r="DYX26" s="116"/>
      <c r="DYY26" s="116"/>
      <c r="DYZ26" s="116"/>
      <c r="DZA26" s="116"/>
      <c r="DZB26" s="116"/>
      <c r="DZC26" s="116"/>
      <c r="DZD26" s="116"/>
      <c r="DZE26" s="116"/>
      <c r="DZF26" s="116"/>
      <c r="DZG26" s="116"/>
      <c r="DZH26" s="116"/>
      <c r="DZI26" s="116"/>
      <c r="DZJ26" s="116"/>
      <c r="DZK26" s="116"/>
      <c r="DZL26" s="116"/>
      <c r="DZM26" s="116"/>
      <c r="DZN26" s="116"/>
      <c r="DZO26" s="116"/>
      <c r="DZP26" s="116"/>
      <c r="DZQ26" s="116"/>
      <c r="DZR26" s="116"/>
      <c r="DZS26" s="116"/>
      <c r="DZT26" s="116"/>
      <c r="DZU26" s="116"/>
      <c r="DZV26" s="116"/>
      <c r="DZW26" s="116"/>
      <c r="DZX26" s="116"/>
      <c r="DZY26" s="116"/>
      <c r="DZZ26" s="116"/>
      <c r="EAA26" s="116"/>
      <c r="EAB26" s="116"/>
      <c r="EAC26" s="116"/>
      <c r="EAD26" s="116"/>
      <c r="EAE26" s="116"/>
      <c r="EAF26" s="116"/>
      <c r="EAG26" s="116"/>
      <c r="EAH26" s="116"/>
      <c r="EAI26" s="116"/>
      <c r="EAJ26" s="116"/>
      <c r="EAK26" s="116"/>
      <c r="EAL26" s="116"/>
      <c r="EAM26" s="116"/>
      <c r="EAN26" s="116"/>
      <c r="EAO26" s="116"/>
      <c r="EAP26" s="116"/>
      <c r="EAQ26" s="116"/>
      <c r="EAR26" s="116"/>
      <c r="EAS26" s="116"/>
      <c r="EAT26" s="116"/>
      <c r="EAU26" s="116"/>
      <c r="EAV26" s="116"/>
      <c r="EAW26" s="116"/>
      <c r="EAX26" s="116"/>
      <c r="EAY26" s="116"/>
      <c r="EAZ26" s="116"/>
      <c r="EBA26" s="116"/>
      <c r="EBB26" s="116"/>
      <c r="EBC26" s="116"/>
      <c r="EBD26" s="116"/>
      <c r="EBE26" s="116"/>
      <c r="EBF26" s="116"/>
      <c r="EBG26" s="116"/>
      <c r="EBH26" s="116"/>
      <c r="EBI26" s="116"/>
      <c r="EBJ26" s="116"/>
      <c r="EBK26" s="116"/>
      <c r="EBL26" s="116"/>
      <c r="EBM26" s="116"/>
      <c r="EBN26" s="116"/>
      <c r="EBO26" s="116"/>
      <c r="EBP26" s="116"/>
      <c r="EBQ26" s="116"/>
      <c r="EBR26" s="116"/>
      <c r="EBS26" s="116"/>
      <c r="EBT26" s="116"/>
      <c r="EBU26" s="116"/>
      <c r="EBV26" s="116"/>
      <c r="EBW26" s="116"/>
      <c r="EBX26" s="116"/>
      <c r="EBY26" s="116"/>
      <c r="EBZ26" s="116"/>
      <c r="ECA26" s="116"/>
      <c r="ECB26" s="116"/>
      <c r="ECC26" s="116"/>
      <c r="ECD26" s="116"/>
      <c r="ECE26" s="116"/>
      <c r="ECF26" s="116"/>
      <c r="ECG26" s="116"/>
      <c r="ECH26" s="116"/>
      <c r="ECI26" s="116"/>
      <c r="ECJ26" s="116"/>
      <c r="ECK26" s="116"/>
      <c r="ECL26" s="116"/>
      <c r="ECM26" s="116"/>
      <c r="ECN26" s="116"/>
      <c r="ECO26" s="116"/>
      <c r="ECP26" s="116"/>
      <c r="ECQ26" s="116"/>
      <c r="ECR26" s="116"/>
      <c r="ECS26" s="116"/>
      <c r="ECT26" s="116"/>
      <c r="ECU26" s="116"/>
      <c r="ECV26" s="116"/>
      <c r="ECW26" s="116"/>
      <c r="ECX26" s="116"/>
      <c r="ECY26" s="116"/>
      <c r="ECZ26" s="116"/>
      <c r="EDA26" s="116"/>
      <c r="EDB26" s="116"/>
      <c r="EDC26" s="116"/>
      <c r="EDD26" s="116"/>
      <c r="EDE26" s="116"/>
      <c r="EDF26" s="116"/>
      <c r="EDG26" s="116"/>
      <c r="EDH26" s="116"/>
      <c r="EDI26" s="116"/>
      <c r="EDJ26" s="116"/>
      <c r="EDK26" s="116"/>
      <c r="EDL26" s="116"/>
      <c r="EDM26" s="116"/>
      <c r="EDN26" s="116"/>
      <c r="EDO26" s="116"/>
      <c r="EDP26" s="116"/>
      <c r="EDQ26" s="116"/>
      <c r="EDR26" s="116"/>
      <c r="EDS26" s="116"/>
      <c r="EDT26" s="116"/>
      <c r="EDU26" s="116"/>
      <c r="EDV26" s="116"/>
      <c r="EDW26" s="116"/>
      <c r="EDX26" s="116"/>
      <c r="EDY26" s="116"/>
      <c r="EDZ26" s="116"/>
      <c r="EEA26" s="116"/>
      <c r="EEB26" s="116"/>
      <c r="EEC26" s="116"/>
      <c r="EED26" s="116"/>
      <c r="EEE26" s="116"/>
      <c r="EEF26" s="116"/>
      <c r="EEG26" s="116"/>
      <c r="EEH26" s="116"/>
      <c r="EEI26" s="116"/>
      <c r="EEJ26" s="116"/>
      <c r="EEK26" s="116"/>
      <c r="EEL26" s="116"/>
      <c r="EEM26" s="116"/>
      <c r="EEN26" s="116"/>
      <c r="EEO26" s="116"/>
      <c r="EEP26" s="116"/>
      <c r="EEQ26" s="116"/>
      <c r="EER26" s="116"/>
      <c r="EES26" s="116"/>
      <c r="EET26" s="116"/>
      <c r="EEU26" s="116"/>
      <c r="EEV26" s="116"/>
      <c r="EEW26" s="116"/>
      <c r="EEX26" s="116"/>
      <c r="EEY26" s="116"/>
      <c r="EEZ26" s="116"/>
      <c r="EFA26" s="116"/>
      <c r="EFB26" s="116"/>
      <c r="EFC26" s="116"/>
      <c r="EFD26" s="116"/>
      <c r="EFE26" s="116"/>
      <c r="EFF26" s="116"/>
      <c r="EFG26" s="116"/>
      <c r="EFH26" s="116"/>
      <c r="EFI26" s="116"/>
      <c r="EFJ26" s="116"/>
      <c r="EFK26" s="116"/>
      <c r="EFL26" s="116"/>
      <c r="EFM26" s="116"/>
      <c r="EFN26" s="116"/>
      <c r="EFO26" s="116"/>
      <c r="EFP26" s="116"/>
      <c r="EFQ26" s="116"/>
      <c r="EFR26" s="116"/>
      <c r="EFS26" s="116"/>
      <c r="EFT26" s="116"/>
      <c r="EFU26" s="116"/>
      <c r="EFV26" s="116"/>
      <c r="EFW26" s="116"/>
      <c r="EFX26" s="116"/>
      <c r="EFY26" s="116"/>
      <c r="EFZ26" s="116"/>
      <c r="EGA26" s="116"/>
      <c r="EGB26" s="116"/>
      <c r="EGC26" s="116"/>
      <c r="EGD26" s="116"/>
      <c r="EGE26" s="116"/>
      <c r="EGF26" s="116"/>
      <c r="EGG26" s="116"/>
      <c r="EGH26" s="116"/>
      <c r="EGI26" s="116"/>
      <c r="EGJ26" s="116"/>
      <c r="EGK26" s="116"/>
      <c r="EGL26" s="116"/>
      <c r="EGM26" s="116"/>
      <c r="EGN26" s="116"/>
      <c r="EGO26" s="116"/>
      <c r="EGP26" s="116"/>
      <c r="EGQ26" s="116"/>
      <c r="EGR26" s="116"/>
      <c r="EGS26" s="116"/>
      <c r="EGT26" s="116"/>
      <c r="EGU26" s="116"/>
      <c r="EGV26" s="116"/>
      <c r="EGW26" s="116"/>
      <c r="EGX26" s="116"/>
      <c r="EGY26" s="116"/>
      <c r="EGZ26" s="116"/>
      <c r="EHA26" s="116"/>
      <c r="EHB26" s="116"/>
      <c r="EHC26" s="116"/>
      <c r="EHD26" s="116"/>
      <c r="EHE26" s="116"/>
      <c r="EHF26" s="116"/>
      <c r="EHG26" s="116"/>
      <c r="EHH26" s="116"/>
      <c r="EHI26" s="116"/>
      <c r="EHJ26" s="116"/>
      <c r="EHK26" s="116"/>
      <c r="EHL26" s="116"/>
      <c r="EHM26" s="116"/>
      <c r="EHN26" s="116"/>
      <c r="EHO26" s="116"/>
      <c r="EHP26" s="116"/>
      <c r="EHQ26" s="116"/>
      <c r="EHR26" s="116"/>
      <c r="EHS26" s="116"/>
      <c r="EHT26" s="116"/>
      <c r="EHU26" s="116"/>
      <c r="EHV26" s="116"/>
      <c r="EHW26" s="116"/>
      <c r="EHX26" s="116"/>
      <c r="EHY26" s="116"/>
      <c r="EHZ26" s="116"/>
      <c r="EIA26" s="116"/>
      <c r="EIB26" s="116"/>
      <c r="EIC26" s="116"/>
      <c r="EID26" s="116"/>
      <c r="EIE26" s="116"/>
      <c r="EIF26" s="116"/>
      <c r="EIG26" s="116"/>
      <c r="EIH26" s="116"/>
      <c r="EII26" s="116"/>
      <c r="EIJ26" s="116"/>
      <c r="EIK26" s="116"/>
      <c r="EIL26" s="116"/>
      <c r="EIM26" s="116"/>
      <c r="EIN26" s="116"/>
      <c r="EIO26" s="116"/>
      <c r="EIP26" s="116"/>
      <c r="EIQ26" s="116"/>
      <c r="EIR26" s="116"/>
      <c r="EIS26" s="116"/>
      <c r="EIT26" s="116"/>
      <c r="EIU26" s="116"/>
      <c r="EIV26" s="116"/>
      <c r="EIW26" s="116"/>
      <c r="EIX26" s="116"/>
      <c r="EIY26" s="116"/>
      <c r="EIZ26" s="116"/>
      <c r="EJA26" s="116"/>
      <c r="EJB26" s="116"/>
      <c r="EJC26" s="116"/>
      <c r="EJD26" s="116"/>
      <c r="EJE26" s="116"/>
      <c r="EJF26" s="116"/>
      <c r="EJG26" s="116"/>
      <c r="EJH26" s="116"/>
      <c r="EJI26" s="116"/>
      <c r="EJJ26" s="116"/>
      <c r="EJK26" s="116"/>
      <c r="EJL26" s="116"/>
      <c r="EJM26" s="116"/>
      <c r="EJN26" s="116"/>
      <c r="EJO26" s="116"/>
      <c r="EJP26" s="116"/>
      <c r="EJQ26" s="116"/>
      <c r="EJR26" s="116"/>
      <c r="EJS26" s="116"/>
      <c r="EJT26" s="116"/>
      <c r="EJU26" s="116"/>
      <c r="EJV26" s="116"/>
      <c r="EJW26" s="116"/>
      <c r="EJX26" s="116"/>
      <c r="EJY26" s="116"/>
      <c r="EJZ26" s="116"/>
      <c r="EKA26" s="116"/>
      <c r="EKB26" s="116"/>
      <c r="EKC26" s="116"/>
      <c r="EKD26" s="116"/>
      <c r="EKE26" s="116"/>
      <c r="EKF26" s="116"/>
      <c r="EKG26" s="116"/>
      <c r="EKH26" s="116"/>
      <c r="EKI26" s="116"/>
      <c r="EKJ26" s="116"/>
      <c r="EKK26" s="116"/>
      <c r="EKL26" s="116"/>
      <c r="EKM26" s="116"/>
      <c r="EKN26" s="116"/>
      <c r="EKO26" s="116"/>
      <c r="EKP26" s="116"/>
      <c r="EKQ26" s="116"/>
      <c r="EKR26" s="116"/>
      <c r="EKS26" s="116"/>
      <c r="EKT26" s="116"/>
      <c r="EKU26" s="116"/>
      <c r="EKV26" s="116"/>
      <c r="EKW26" s="116"/>
      <c r="EKX26" s="116"/>
      <c r="EKY26" s="116"/>
      <c r="EKZ26" s="116"/>
      <c r="ELA26" s="116"/>
      <c r="ELB26" s="116"/>
      <c r="ELC26" s="116"/>
      <c r="ELD26" s="116"/>
      <c r="ELE26" s="116"/>
      <c r="ELF26" s="116"/>
      <c r="ELG26" s="116"/>
      <c r="ELH26" s="116"/>
      <c r="ELI26" s="116"/>
      <c r="ELJ26" s="116"/>
      <c r="ELK26" s="116"/>
      <c r="ELL26" s="116"/>
      <c r="ELM26" s="116"/>
      <c r="ELN26" s="116"/>
      <c r="ELO26" s="116"/>
      <c r="ELP26" s="116"/>
      <c r="ELQ26" s="116"/>
      <c r="ELR26" s="116"/>
      <c r="ELS26" s="116"/>
      <c r="ELT26" s="116"/>
      <c r="ELU26" s="116"/>
      <c r="ELV26" s="116"/>
      <c r="ELW26" s="116"/>
      <c r="ELX26" s="116"/>
      <c r="ELY26" s="116"/>
      <c r="ELZ26" s="116"/>
      <c r="EMA26" s="116"/>
      <c r="EMB26" s="116"/>
      <c r="EMC26" s="116"/>
      <c r="EMD26" s="116"/>
      <c r="EME26" s="116"/>
      <c r="EMF26" s="116"/>
      <c r="EMG26" s="116"/>
      <c r="EMH26" s="116"/>
      <c r="EMI26" s="116"/>
      <c r="EMJ26" s="116"/>
      <c r="EMK26" s="116"/>
      <c r="EML26" s="116"/>
      <c r="EMM26" s="116"/>
      <c r="EMN26" s="116"/>
      <c r="EMO26" s="116"/>
      <c r="EMP26" s="116"/>
      <c r="EMQ26" s="116"/>
      <c r="EMR26" s="116"/>
      <c r="EMS26" s="116"/>
      <c r="EMT26" s="116"/>
      <c r="EMU26" s="116"/>
      <c r="EMV26" s="116"/>
      <c r="EMW26" s="116"/>
      <c r="EMX26" s="116"/>
      <c r="EMY26" s="116"/>
      <c r="EMZ26" s="116"/>
      <c r="ENA26" s="116"/>
      <c r="ENB26" s="116"/>
      <c r="ENC26" s="116"/>
      <c r="END26" s="116"/>
      <c r="ENE26" s="116"/>
      <c r="ENF26" s="116"/>
      <c r="ENG26" s="116"/>
      <c r="ENH26" s="116"/>
      <c r="ENI26" s="116"/>
      <c r="ENJ26" s="116"/>
      <c r="ENK26" s="116"/>
      <c r="ENL26" s="116"/>
      <c r="ENM26" s="116"/>
      <c r="ENN26" s="116"/>
      <c r="ENO26" s="116"/>
      <c r="ENP26" s="116"/>
      <c r="ENQ26" s="116"/>
      <c r="ENR26" s="116"/>
      <c r="ENS26" s="116"/>
      <c r="ENT26" s="116"/>
      <c r="ENU26" s="116"/>
      <c r="ENV26" s="116"/>
      <c r="ENW26" s="116"/>
      <c r="ENX26" s="116"/>
      <c r="ENY26" s="116"/>
      <c r="ENZ26" s="116"/>
      <c r="EOA26" s="116"/>
      <c r="EOB26" s="116"/>
      <c r="EOC26" s="116"/>
      <c r="EOD26" s="116"/>
      <c r="EOE26" s="116"/>
      <c r="EOF26" s="116"/>
      <c r="EOG26" s="116"/>
      <c r="EOH26" s="116"/>
      <c r="EOI26" s="116"/>
      <c r="EOJ26" s="116"/>
      <c r="EOK26" s="116"/>
      <c r="EOL26" s="116"/>
      <c r="EOM26" s="116"/>
      <c r="EON26" s="116"/>
      <c r="EOO26" s="116"/>
      <c r="EOP26" s="116"/>
      <c r="EOQ26" s="116"/>
      <c r="EOR26" s="116"/>
      <c r="EOS26" s="116"/>
      <c r="EOT26" s="116"/>
      <c r="EOU26" s="116"/>
      <c r="EOV26" s="116"/>
      <c r="EOW26" s="116"/>
      <c r="EOX26" s="116"/>
      <c r="EOY26" s="116"/>
      <c r="EOZ26" s="116"/>
      <c r="EPA26" s="116"/>
      <c r="EPB26" s="116"/>
      <c r="EPC26" s="116"/>
      <c r="EPD26" s="116"/>
      <c r="EPE26" s="116"/>
      <c r="EPF26" s="116"/>
      <c r="EPG26" s="116"/>
      <c r="EPH26" s="116"/>
      <c r="EPI26" s="116"/>
      <c r="EPJ26" s="116"/>
      <c r="EPK26" s="116"/>
      <c r="EPL26" s="116"/>
      <c r="EPM26" s="116"/>
      <c r="EPN26" s="116"/>
      <c r="EPO26" s="116"/>
      <c r="EPP26" s="116"/>
      <c r="EPQ26" s="116"/>
      <c r="EPR26" s="116"/>
      <c r="EPS26" s="116"/>
      <c r="EPT26" s="116"/>
      <c r="EPU26" s="116"/>
      <c r="EPV26" s="116"/>
      <c r="EPW26" s="116"/>
      <c r="EPX26" s="116"/>
      <c r="EPY26" s="116"/>
      <c r="EPZ26" s="116"/>
      <c r="EQA26" s="116"/>
      <c r="EQB26" s="116"/>
      <c r="EQC26" s="116"/>
      <c r="EQD26" s="116"/>
      <c r="EQE26" s="116"/>
      <c r="EQF26" s="116"/>
      <c r="EQG26" s="116"/>
      <c r="EQH26" s="116"/>
      <c r="EQI26" s="116"/>
      <c r="EQJ26" s="116"/>
      <c r="EQK26" s="116"/>
      <c r="EQL26" s="116"/>
      <c r="EQM26" s="116"/>
      <c r="EQN26" s="116"/>
      <c r="EQO26" s="116"/>
      <c r="EQP26" s="116"/>
      <c r="EQQ26" s="116"/>
      <c r="EQR26" s="116"/>
      <c r="EQS26" s="116"/>
      <c r="EQT26" s="116"/>
      <c r="EQU26" s="116"/>
      <c r="EQV26" s="116"/>
      <c r="EQW26" s="116"/>
      <c r="EQX26" s="116"/>
      <c r="EQY26" s="116"/>
      <c r="EQZ26" s="116"/>
      <c r="ERA26" s="116"/>
      <c r="ERB26" s="116"/>
      <c r="ERC26" s="116"/>
      <c r="ERD26" s="116"/>
      <c r="ERE26" s="116"/>
      <c r="ERF26" s="116"/>
      <c r="ERG26" s="116"/>
      <c r="ERH26" s="116"/>
      <c r="ERI26" s="116"/>
      <c r="ERJ26" s="116"/>
      <c r="ERK26" s="116"/>
      <c r="ERL26" s="116"/>
      <c r="ERM26" s="116"/>
      <c r="ERN26" s="116"/>
      <c r="ERO26" s="116"/>
      <c r="ERP26" s="116"/>
      <c r="ERQ26" s="116"/>
      <c r="ERR26" s="116"/>
      <c r="ERS26" s="116"/>
      <c r="ERT26" s="116"/>
      <c r="ERU26" s="116"/>
      <c r="ERV26" s="116"/>
      <c r="ERW26" s="116"/>
      <c r="ERX26" s="116"/>
      <c r="ERY26" s="116"/>
      <c r="ERZ26" s="116"/>
      <c r="ESA26" s="116"/>
      <c r="ESB26" s="116"/>
      <c r="ESC26" s="116"/>
      <c r="ESD26" s="116"/>
      <c r="ESE26" s="116"/>
      <c r="ESF26" s="116"/>
      <c r="ESG26" s="116"/>
      <c r="ESH26" s="116"/>
      <c r="ESI26" s="116"/>
      <c r="ESJ26" s="116"/>
      <c r="ESK26" s="116"/>
      <c r="ESL26" s="116"/>
      <c r="ESM26" s="116"/>
      <c r="ESN26" s="116"/>
      <c r="ESO26" s="116"/>
      <c r="ESP26" s="116"/>
      <c r="ESQ26" s="116"/>
      <c r="ESR26" s="116"/>
      <c r="ESS26" s="116"/>
      <c r="EST26" s="116"/>
      <c r="ESU26" s="116"/>
      <c r="ESV26" s="116"/>
      <c r="ESW26" s="116"/>
      <c r="ESX26" s="116"/>
      <c r="ESY26" s="116"/>
      <c r="ESZ26" s="116"/>
      <c r="ETA26" s="116"/>
      <c r="ETB26" s="116"/>
      <c r="ETC26" s="116"/>
      <c r="ETD26" s="116"/>
      <c r="ETE26" s="116"/>
      <c r="ETF26" s="116"/>
      <c r="ETG26" s="116"/>
      <c r="ETH26" s="116"/>
      <c r="ETI26" s="116"/>
      <c r="ETJ26" s="116"/>
      <c r="ETK26" s="116"/>
      <c r="ETL26" s="116"/>
      <c r="ETM26" s="116"/>
      <c r="ETN26" s="116"/>
      <c r="ETO26" s="116"/>
      <c r="ETP26" s="116"/>
      <c r="ETQ26" s="116"/>
      <c r="ETR26" s="116"/>
      <c r="ETS26" s="116"/>
      <c r="ETT26" s="116"/>
      <c r="ETU26" s="116"/>
      <c r="ETV26" s="116"/>
      <c r="ETW26" s="116"/>
      <c r="ETX26" s="116"/>
      <c r="ETY26" s="116"/>
      <c r="ETZ26" s="116"/>
      <c r="EUA26" s="116"/>
      <c r="EUB26" s="116"/>
      <c r="EUC26" s="116"/>
      <c r="EUD26" s="116"/>
      <c r="EUE26" s="116"/>
      <c r="EUF26" s="116"/>
      <c r="EUG26" s="116"/>
      <c r="EUH26" s="116"/>
      <c r="EUI26" s="116"/>
      <c r="EUJ26" s="116"/>
      <c r="EUK26" s="116"/>
      <c r="EUL26" s="116"/>
      <c r="EUM26" s="116"/>
      <c r="EUN26" s="116"/>
      <c r="EUO26" s="116"/>
      <c r="EUP26" s="116"/>
      <c r="EUQ26" s="116"/>
      <c r="EUR26" s="116"/>
      <c r="EUS26" s="116"/>
      <c r="EUT26" s="116"/>
      <c r="EUU26" s="116"/>
      <c r="EUV26" s="116"/>
      <c r="EUW26" s="116"/>
      <c r="EUX26" s="116"/>
      <c r="EUY26" s="116"/>
      <c r="EUZ26" s="116"/>
      <c r="EVA26" s="116"/>
      <c r="EVB26" s="116"/>
      <c r="EVC26" s="116"/>
      <c r="EVD26" s="116"/>
      <c r="EVE26" s="116"/>
      <c r="EVF26" s="116"/>
      <c r="EVG26" s="116"/>
      <c r="EVH26" s="116"/>
      <c r="EVI26" s="116"/>
      <c r="EVJ26" s="116"/>
      <c r="EVK26" s="116"/>
      <c r="EVL26" s="116"/>
      <c r="EVM26" s="116"/>
      <c r="EVN26" s="116"/>
      <c r="EVO26" s="116"/>
      <c r="EVP26" s="116"/>
      <c r="EVQ26" s="116"/>
      <c r="EVR26" s="116"/>
      <c r="EVS26" s="116"/>
      <c r="EVT26" s="116"/>
      <c r="EVU26" s="116"/>
      <c r="EVV26" s="116"/>
      <c r="EVW26" s="116"/>
      <c r="EVX26" s="116"/>
      <c r="EVY26" s="116"/>
      <c r="EVZ26" s="116"/>
      <c r="EWA26" s="116"/>
      <c r="EWB26" s="116"/>
      <c r="EWC26" s="116"/>
      <c r="EWD26" s="116"/>
      <c r="EWE26" s="116"/>
      <c r="EWF26" s="116"/>
      <c r="EWG26" s="116"/>
      <c r="EWH26" s="116"/>
      <c r="EWI26" s="116"/>
      <c r="EWJ26" s="116"/>
      <c r="EWK26" s="116"/>
      <c r="EWL26" s="116"/>
      <c r="EWM26" s="116"/>
      <c r="EWN26" s="116"/>
      <c r="EWO26" s="116"/>
      <c r="EWP26" s="116"/>
      <c r="EWQ26" s="116"/>
      <c r="EWR26" s="116"/>
      <c r="EWS26" s="116"/>
      <c r="EWT26" s="116"/>
      <c r="EWU26" s="116"/>
      <c r="EWV26" s="116"/>
      <c r="EWW26" s="116"/>
      <c r="EWX26" s="116"/>
      <c r="EWY26" s="116"/>
      <c r="EWZ26" s="116"/>
      <c r="EXA26" s="116"/>
      <c r="EXB26" s="116"/>
      <c r="EXC26" s="116"/>
      <c r="EXD26" s="116"/>
      <c r="EXE26" s="116"/>
      <c r="EXF26" s="116"/>
      <c r="EXG26" s="116"/>
      <c r="EXH26" s="116"/>
      <c r="EXI26" s="116"/>
      <c r="EXJ26" s="116"/>
      <c r="EXK26" s="116"/>
      <c r="EXL26" s="116"/>
      <c r="EXM26" s="116"/>
      <c r="EXN26" s="116"/>
      <c r="EXO26" s="116"/>
      <c r="EXP26" s="116"/>
      <c r="EXQ26" s="116"/>
      <c r="EXR26" s="116"/>
      <c r="EXS26" s="116"/>
      <c r="EXT26" s="116"/>
      <c r="EXU26" s="116"/>
      <c r="EXV26" s="116"/>
      <c r="EXW26" s="116"/>
      <c r="EXX26" s="116"/>
      <c r="EXY26" s="116"/>
      <c r="EXZ26" s="116"/>
      <c r="EYA26" s="116"/>
      <c r="EYB26" s="116"/>
      <c r="EYC26" s="116"/>
      <c r="EYD26" s="116"/>
      <c r="EYE26" s="116"/>
      <c r="EYF26" s="116"/>
      <c r="EYG26" s="116"/>
      <c r="EYH26" s="116"/>
      <c r="EYI26" s="116"/>
      <c r="EYJ26" s="116"/>
      <c r="EYK26" s="116"/>
      <c r="EYL26" s="116"/>
      <c r="EYM26" s="116"/>
      <c r="EYN26" s="116"/>
      <c r="EYO26" s="116"/>
      <c r="EYP26" s="116"/>
      <c r="EYQ26" s="116"/>
      <c r="EYR26" s="116"/>
      <c r="EYS26" s="116"/>
      <c r="EYT26" s="116"/>
      <c r="EYU26" s="116"/>
      <c r="EYV26" s="116"/>
      <c r="EYW26" s="116"/>
      <c r="EYX26" s="116"/>
      <c r="EYY26" s="116"/>
      <c r="EYZ26" s="116"/>
      <c r="EZA26" s="116"/>
      <c r="EZB26" s="116"/>
      <c r="EZC26" s="116"/>
      <c r="EZD26" s="116"/>
      <c r="EZE26" s="116"/>
      <c r="EZF26" s="116"/>
      <c r="EZG26" s="116"/>
      <c r="EZH26" s="116"/>
      <c r="EZI26" s="116"/>
      <c r="EZJ26" s="116"/>
      <c r="EZK26" s="116"/>
      <c r="EZL26" s="116"/>
      <c r="EZM26" s="116"/>
      <c r="EZN26" s="116"/>
      <c r="EZO26" s="116"/>
      <c r="EZP26" s="116"/>
      <c r="EZQ26" s="116"/>
      <c r="EZR26" s="116"/>
      <c r="EZS26" s="116"/>
      <c r="EZT26" s="116"/>
      <c r="EZU26" s="116"/>
      <c r="EZV26" s="116"/>
      <c r="EZW26" s="116"/>
      <c r="EZX26" s="116"/>
      <c r="EZY26" s="116"/>
      <c r="EZZ26" s="116"/>
      <c r="FAA26" s="116"/>
      <c r="FAB26" s="116"/>
      <c r="FAC26" s="116"/>
      <c r="FAD26" s="116"/>
      <c r="FAE26" s="116"/>
      <c r="FAF26" s="116"/>
      <c r="FAG26" s="116"/>
      <c r="FAH26" s="116"/>
      <c r="FAI26" s="116"/>
      <c r="FAJ26" s="116"/>
      <c r="FAK26" s="116"/>
      <c r="FAL26" s="116"/>
      <c r="FAM26" s="116"/>
      <c r="FAN26" s="116"/>
      <c r="FAO26" s="116"/>
      <c r="FAP26" s="116"/>
      <c r="FAQ26" s="116"/>
      <c r="FAR26" s="116"/>
      <c r="FAS26" s="116"/>
      <c r="FAT26" s="116"/>
      <c r="FAU26" s="116"/>
      <c r="FAV26" s="116"/>
      <c r="FAW26" s="116"/>
      <c r="FAX26" s="116"/>
      <c r="FAY26" s="116"/>
      <c r="FAZ26" s="116"/>
      <c r="FBA26" s="116"/>
      <c r="FBB26" s="116"/>
      <c r="FBC26" s="116"/>
      <c r="FBD26" s="116"/>
      <c r="FBE26" s="116"/>
      <c r="FBF26" s="116"/>
      <c r="FBG26" s="116"/>
      <c r="FBH26" s="116"/>
      <c r="FBI26" s="116"/>
      <c r="FBJ26" s="116"/>
      <c r="FBK26" s="116"/>
      <c r="FBL26" s="116"/>
      <c r="FBM26" s="116"/>
      <c r="FBN26" s="116"/>
      <c r="FBO26" s="116"/>
      <c r="FBP26" s="116"/>
      <c r="FBQ26" s="116"/>
      <c r="FBR26" s="116"/>
      <c r="FBS26" s="116"/>
      <c r="FBT26" s="116"/>
      <c r="FBU26" s="116"/>
      <c r="FBV26" s="116"/>
      <c r="FBW26" s="116"/>
      <c r="FBX26" s="116"/>
      <c r="FBY26" s="116"/>
      <c r="FBZ26" s="116"/>
      <c r="FCA26" s="116"/>
      <c r="FCB26" s="116"/>
      <c r="FCC26" s="116"/>
      <c r="FCD26" s="116"/>
      <c r="FCE26" s="116"/>
      <c r="FCF26" s="116"/>
      <c r="FCG26" s="116"/>
      <c r="FCH26" s="116"/>
      <c r="FCI26" s="116"/>
      <c r="FCJ26" s="116"/>
      <c r="FCK26" s="116"/>
      <c r="FCL26" s="116"/>
      <c r="FCM26" s="116"/>
      <c r="FCN26" s="116"/>
      <c r="FCO26" s="116"/>
      <c r="FCP26" s="116"/>
      <c r="FCQ26" s="116"/>
      <c r="FCR26" s="116"/>
      <c r="FCS26" s="116"/>
      <c r="FCT26" s="116"/>
      <c r="FCU26" s="116"/>
      <c r="FCV26" s="116"/>
      <c r="FCW26" s="116"/>
      <c r="FCX26" s="116"/>
      <c r="FCY26" s="116"/>
      <c r="FCZ26" s="116"/>
      <c r="FDA26" s="116"/>
      <c r="FDB26" s="116"/>
      <c r="FDC26" s="116"/>
      <c r="FDD26" s="116"/>
      <c r="FDE26" s="116"/>
      <c r="FDF26" s="116"/>
      <c r="FDG26" s="116"/>
      <c r="FDH26" s="116"/>
      <c r="FDI26" s="116"/>
      <c r="FDJ26" s="116"/>
      <c r="FDK26" s="116"/>
      <c r="FDL26" s="116"/>
      <c r="FDM26" s="116"/>
      <c r="FDN26" s="116"/>
      <c r="FDO26" s="116"/>
      <c r="FDP26" s="116"/>
      <c r="FDQ26" s="116"/>
      <c r="FDR26" s="116"/>
      <c r="FDS26" s="116"/>
      <c r="FDT26" s="116"/>
      <c r="FDU26" s="116"/>
      <c r="FDV26" s="116"/>
      <c r="FDW26" s="116"/>
      <c r="FDX26" s="116"/>
      <c r="FDY26" s="116"/>
      <c r="FDZ26" s="116"/>
      <c r="FEA26" s="116"/>
      <c r="FEB26" s="116"/>
      <c r="FEC26" s="116"/>
      <c r="FED26" s="116"/>
      <c r="FEE26" s="116"/>
      <c r="FEF26" s="116"/>
      <c r="FEG26" s="116"/>
      <c r="FEH26" s="116"/>
      <c r="FEI26" s="116"/>
      <c r="FEJ26" s="116"/>
      <c r="FEK26" s="116"/>
      <c r="FEL26" s="116"/>
      <c r="FEM26" s="116"/>
      <c r="FEN26" s="116"/>
      <c r="FEO26" s="116"/>
      <c r="FEP26" s="116"/>
      <c r="FEQ26" s="116"/>
      <c r="FER26" s="116"/>
      <c r="FES26" s="116"/>
      <c r="FET26" s="116"/>
      <c r="FEU26" s="116"/>
      <c r="FEV26" s="116"/>
      <c r="FEW26" s="116"/>
      <c r="FEX26" s="116"/>
      <c r="FEY26" s="116"/>
      <c r="FEZ26" s="116"/>
      <c r="FFA26" s="116"/>
      <c r="FFB26" s="116"/>
      <c r="FFC26" s="116"/>
      <c r="FFD26" s="116"/>
      <c r="FFE26" s="116"/>
      <c r="FFF26" s="116"/>
      <c r="FFG26" s="116"/>
      <c r="FFH26" s="116"/>
      <c r="FFI26" s="116"/>
      <c r="FFJ26" s="116"/>
      <c r="FFK26" s="116"/>
      <c r="FFL26" s="116"/>
      <c r="FFM26" s="116"/>
      <c r="FFN26" s="116"/>
      <c r="FFO26" s="116"/>
      <c r="FFP26" s="116"/>
      <c r="FFQ26" s="116"/>
      <c r="FFR26" s="116"/>
      <c r="FFS26" s="116"/>
      <c r="FFT26" s="116"/>
      <c r="FFU26" s="116"/>
      <c r="FFV26" s="116"/>
      <c r="FFW26" s="116"/>
      <c r="FFX26" s="116"/>
      <c r="FFY26" s="116"/>
      <c r="FFZ26" s="116"/>
      <c r="FGA26" s="116"/>
      <c r="FGB26" s="116"/>
      <c r="FGC26" s="116"/>
      <c r="FGD26" s="116"/>
      <c r="FGE26" s="116"/>
      <c r="FGF26" s="116"/>
      <c r="FGG26" s="116"/>
      <c r="FGH26" s="116"/>
      <c r="FGI26" s="116"/>
      <c r="FGJ26" s="116"/>
      <c r="FGK26" s="116"/>
      <c r="FGL26" s="116"/>
      <c r="FGM26" s="116"/>
      <c r="FGN26" s="116"/>
      <c r="FGO26" s="116"/>
      <c r="FGP26" s="116"/>
      <c r="FGQ26" s="116"/>
      <c r="FGR26" s="116"/>
      <c r="FGS26" s="116"/>
      <c r="FGT26" s="116"/>
      <c r="FGU26" s="116"/>
      <c r="FGV26" s="116"/>
      <c r="FGW26" s="116"/>
      <c r="FGX26" s="116"/>
      <c r="FGY26" s="116"/>
      <c r="FGZ26" s="116"/>
      <c r="FHA26" s="116"/>
      <c r="FHB26" s="116"/>
      <c r="FHC26" s="116"/>
      <c r="FHD26" s="116"/>
      <c r="FHE26" s="116"/>
      <c r="FHF26" s="116"/>
      <c r="FHG26" s="116"/>
      <c r="FHH26" s="116"/>
      <c r="FHI26" s="116"/>
      <c r="FHJ26" s="116"/>
      <c r="FHK26" s="116"/>
      <c r="FHL26" s="116"/>
      <c r="FHM26" s="116"/>
      <c r="FHN26" s="116"/>
      <c r="FHO26" s="116"/>
      <c r="FHP26" s="116"/>
      <c r="FHQ26" s="116"/>
      <c r="FHR26" s="116"/>
      <c r="FHS26" s="116"/>
      <c r="FHT26" s="116"/>
      <c r="FHU26" s="116"/>
      <c r="FHV26" s="116"/>
      <c r="FHW26" s="116"/>
      <c r="FHX26" s="116"/>
      <c r="FHY26" s="116"/>
      <c r="FHZ26" s="116"/>
      <c r="FIA26" s="116"/>
      <c r="FIB26" s="116"/>
      <c r="FIC26" s="116"/>
      <c r="FID26" s="116"/>
      <c r="FIE26" s="116"/>
      <c r="FIF26" s="116"/>
      <c r="FIG26" s="116"/>
      <c r="FIH26" s="116"/>
      <c r="FII26" s="116"/>
      <c r="FIJ26" s="116"/>
      <c r="FIK26" s="116"/>
      <c r="FIL26" s="116"/>
      <c r="FIM26" s="116"/>
      <c r="FIN26" s="116"/>
      <c r="FIO26" s="116"/>
      <c r="FIP26" s="116"/>
      <c r="FIQ26" s="116"/>
      <c r="FIR26" s="116"/>
      <c r="FIS26" s="116"/>
      <c r="FIT26" s="116"/>
      <c r="FIU26" s="116"/>
      <c r="FIV26" s="116"/>
      <c r="FIW26" s="116"/>
      <c r="FIX26" s="116"/>
      <c r="FIY26" s="116"/>
      <c r="FIZ26" s="116"/>
      <c r="FJA26" s="116"/>
      <c r="FJB26" s="116"/>
      <c r="FJC26" s="116"/>
      <c r="FJD26" s="116"/>
      <c r="FJE26" s="116"/>
      <c r="FJF26" s="116"/>
      <c r="FJG26" s="116"/>
      <c r="FJH26" s="116"/>
      <c r="FJI26" s="116"/>
      <c r="FJJ26" s="116"/>
      <c r="FJK26" s="116"/>
      <c r="FJL26" s="116"/>
      <c r="FJM26" s="116"/>
      <c r="FJN26" s="116"/>
      <c r="FJO26" s="116"/>
      <c r="FJP26" s="116"/>
      <c r="FJQ26" s="116"/>
      <c r="FJR26" s="116"/>
      <c r="FJS26" s="116"/>
      <c r="FJT26" s="116"/>
      <c r="FJU26" s="116"/>
      <c r="FJV26" s="116"/>
      <c r="FJW26" s="116"/>
      <c r="FJX26" s="116"/>
      <c r="FJY26" s="116"/>
      <c r="FJZ26" s="116"/>
      <c r="FKA26" s="116"/>
      <c r="FKB26" s="116"/>
      <c r="FKC26" s="116"/>
      <c r="FKD26" s="116"/>
      <c r="FKE26" s="116"/>
      <c r="FKF26" s="116"/>
      <c r="FKG26" s="116"/>
      <c r="FKH26" s="116"/>
      <c r="FKI26" s="116"/>
      <c r="FKJ26" s="116"/>
      <c r="FKK26" s="116"/>
      <c r="FKL26" s="116"/>
      <c r="FKM26" s="116"/>
      <c r="FKN26" s="116"/>
      <c r="FKO26" s="116"/>
      <c r="FKP26" s="116"/>
      <c r="FKQ26" s="116"/>
      <c r="FKR26" s="116"/>
      <c r="FKS26" s="116"/>
      <c r="FKT26" s="116"/>
      <c r="FKU26" s="116"/>
      <c r="FKV26" s="116"/>
      <c r="FKW26" s="116"/>
      <c r="FKX26" s="116"/>
      <c r="FKY26" s="116"/>
      <c r="FKZ26" s="116"/>
      <c r="FLA26" s="116"/>
      <c r="FLB26" s="116"/>
      <c r="FLC26" s="116"/>
      <c r="FLD26" s="116"/>
      <c r="FLE26" s="116"/>
      <c r="FLF26" s="116"/>
      <c r="FLG26" s="116"/>
      <c r="FLH26" s="116"/>
      <c r="FLI26" s="116"/>
      <c r="FLJ26" s="116"/>
      <c r="FLK26" s="116"/>
      <c r="FLL26" s="116"/>
      <c r="FLM26" s="116"/>
      <c r="FLN26" s="116"/>
      <c r="FLO26" s="116"/>
      <c r="FLP26" s="116"/>
      <c r="FLQ26" s="116"/>
      <c r="FLR26" s="116"/>
      <c r="FLS26" s="116"/>
      <c r="FLT26" s="116"/>
      <c r="FLU26" s="116"/>
      <c r="FLV26" s="116"/>
      <c r="FLW26" s="116"/>
      <c r="FLX26" s="116"/>
      <c r="FLY26" s="116"/>
      <c r="FLZ26" s="116"/>
      <c r="FMA26" s="116"/>
      <c r="FMB26" s="116"/>
      <c r="FMC26" s="116"/>
      <c r="FMD26" s="116"/>
      <c r="FME26" s="116"/>
      <c r="FMF26" s="116"/>
      <c r="FMG26" s="116"/>
      <c r="FMH26" s="116"/>
      <c r="FMI26" s="116"/>
      <c r="FMJ26" s="116"/>
      <c r="FMK26" s="116"/>
      <c r="FML26" s="116"/>
      <c r="FMM26" s="116"/>
      <c r="FMN26" s="116"/>
      <c r="FMO26" s="116"/>
      <c r="FMP26" s="116"/>
      <c r="FMQ26" s="116"/>
      <c r="FMR26" s="116"/>
      <c r="FMS26" s="116"/>
      <c r="FMT26" s="116"/>
      <c r="FMU26" s="116"/>
      <c r="FMV26" s="116"/>
      <c r="FMW26" s="116"/>
      <c r="FMX26" s="116"/>
      <c r="FMY26" s="116"/>
      <c r="FMZ26" s="116"/>
      <c r="FNA26" s="116"/>
      <c r="FNB26" s="116"/>
      <c r="FNC26" s="116"/>
      <c r="FND26" s="116"/>
      <c r="FNE26" s="116"/>
      <c r="FNF26" s="116"/>
      <c r="FNG26" s="116"/>
      <c r="FNH26" s="116"/>
      <c r="FNI26" s="116"/>
      <c r="FNJ26" s="116"/>
      <c r="FNK26" s="116"/>
      <c r="FNL26" s="116"/>
      <c r="FNM26" s="116"/>
      <c r="FNN26" s="116"/>
      <c r="FNO26" s="116"/>
      <c r="FNP26" s="116"/>
      <c r="FNQ26" s="116"/>
      <c r="FNR26" s="116"/>
      <c r="FNS26" s="116"/>
      <c r="FNT26" s="116"/>
      <c r="FNU26" s="116"/>
      <c r="FNV26" s="116"/>
      <c r="FNW26" s="116"/>
      <c r="FNX26" s="116"/>
      <c r="FNY26" s="116"/>
      <c r="FNZ26" s="116"/>
      <c r="FOA26" s="116"/>
      <c r="FOB26" s="116"/>
      <c r="FOC26" s="116"/>
      <c r="FOD26" s="116"/>
      <c r="FOE26" s="116"/>
      <c r="FOF26" s="116"/>
      <c r="FOG26" s="116"/>
      <c r="FOH26" s="116"/>
      <c r="FOI26" s="116"/>
      <c r="FOJ26" s="116"/>
      <c r="FOK26" s="116"/>
      <c r="FOL26" s="116"/>
      <c r="FOM26" s="116"/>
      <c r="FON26" s="116"/>
      <c r="FOO26" s="116"/>
      <c r="FOP26" s="116"/>
      <c r="FOQ26" s="116"/>
      <c r="FOR26" s="116"/>
      <c r="FOS26" s="116"/>
      <c r="FOT26" s="116"/>
      <c r="FOU26" s="116"/>
      <c r="FOV26" s="116"/>
      <c r="FOW26" s="116"/>
      <c r="FOX26" s="116"/>
      <c r="FOY26" s="116"/>
      <c r="FOZ26" s="116"/>
      <c r="FPA26" s="116"/>
      <c r="FPB26" s="116"/>
      <c r="FPC26" s="116"/>
      <c r="FPD26" s="116"/>
      <c r="FPE26" s="116"/>
      <c r="FPF26" s="116"/>
      <c r="FPG26" s="116"/>
      <c r="FPH26" s="116"/>
      <c r="FPI26" s="116"/>
      <c r="FPJ26" s="116"/>
      <c r="FPK26" s="116"/>
      <c r="FPL26" s="116"/>
      <c r="FPM26" s="116"/>
      <c r="FPN26" s="116"/>
      <c r="FPO26" s="116"/>
      <c r="FPP26" s="116"/>
      <c r="FPQ26" s="116"/>
      <c r="FPR26" s="116"/>
      <c r="FPS26" s="116"/>
      <c r="FPT26" s="116"/>
      <c r="FPU26" s="116"/>
      <c r="FPV26" s="116"/>
      <c r="FPW26" s="116"/>
      <c r="FPX26" s="116"/>
      <c r="FPY26" s="116"/>
      <c r="FPZ26" s="116"/>
      <c r="FQA26" s="116"/>
      <c r="FQB26" s="116"/>
      <c r="FQC26" s="116"/>
      <c r="FQD26" s="116"/>
      <c r="FQE26" s="116"/>
      <c r="FQF26" s="116"/>
      <c r="FQG26" s="116"/>
      <c r="FQH26" s="116"/>
      <c r="FQI26" s="116"/>
      <c r="FQJ26" s="116"/>
      <c r="FQK26" s="116"/>
      <c r="FQL26" s="116"/>
      <c r="FQM26" s="116"/>
      <c r="FQN26" s="116"/>
      <c r="FQO26" s="116"/>
      <c r="FQP26" s="116"/>
      <c r="FQQ26" s="116"/>
      <c r="FQR26" s="116"/>
      <c r="FQS26" s="116"/>
      <c r="FQT26" s="116"/>
      <c r="FQU26" s="116"/>
      <c r="FQV26" s="116"/>
      <c r="FQW26" s="116"/>
      <c r="FQX26" s="116"/>
      <c r="FQY26" s="116"/>
      <c r="FQZ26" s="116"/>
      <c r="FRA26" s="116"/>
      <c r="FRB26" s="116"/>
      <c r="FRC26" s="116"/>
      <c r="FRD26" s="116"/>
      <c r="FRE26" s="116"/>
      <c r="FRF26" s="116"/>
      <c r="FRG26" s="116"/>
      <c r="FRH26" s="116"/>
      <c r="FRI26" s="116"/>
      <c r="FRJ26" s="116"/>
      <c r="FRK26" s="116"/>
      <c r="FRL26" s="116"/>
      <c r="FRM26" s="116"/>
      <c r="FRN26" s="116"/>
      <c r="FRO26" s="116"/>
      <c r="FRP26" s="116"/>
      <c r="FRQ26" s="116"/>
      <c r="FRR26" s="116"/>
      <c r="FRS26" s="116"/>
      <c r="FRT26" s="116"/>
      <c r="FRU26" s="116"/>
      <c r="FRV26" s="116"/>
      <c r="FRW26" s="116"/>
      <c r="FRX26" s="116"/>
      <c r="FRY26" s="116"/>
      <c r="FRZ26" s="116"/>
      <c r="FSA26" s="116"/>
      <c r="FSB26" s="116"/>
      <c r="FSC26" s="116"/>
      <c r="FSD26" s="116"/>
      <c r="FSE26" s="116"/>
      <c r="FSF26" s="116"/>
      <c r="FSG26" s="116"/>
      <c r="FSH26" s="116"/>
      <c r="FSI26" s="116"/>
      <c r="FSJ26" s="116"/>
      <c r="FSK26" s="116"/>
      <c r="FSL26" s="116"/>
      <c r="FSM26" s="116"/>
      <c r="FSN26" s="116"/>
      <c r="FSO26" s="116"/>
      <c r="FSP26" s="116"/>
      <c r="FSQ26" s="116"/>
      <c r="FSR26" s="116"/>
      <c r="FSS26" s="116"/>
      <c r="FST26" s="116"/>
      <c r="FSU26" s="116"/>
      <c r="FSV26" s="116"/>
      <c r="FSW26" s="116"/>
      <c r="FSX26" s="116"/>
      <c r="FSY26" s="116"/>
      <c r="FSZ26" s="116"/>
      <c r="FTA26" s="116"/>
      <c r="FTB26" s="116"/>
      <c r="FTC26" s="116"/>
      <c r="FTD26" s="116"/>
      <c r="FTE26" s="116"/>
      <c r="FTF26" s="116"/>
      <c r="FTG26" s="116"/>
      <c r="FTH26" s="116"/>
      <c r="FTI26" s="116"/>
      <c r="FTJ26" s="116"/>
      <c r="FTK26" s="116"/>
      <c r="FTL26" s="116"/>
      <c r="FTM26" s="116"/>
      <c r="FTN26" s="116"/>
      <c r="FTO26" s="116"/>
      <c r="FTP26" s="116"/>
      <c r="FTQ26" s="116"/>
      <c r="FTR26" s="116"/>
      <c r="FTS26" s="116"/>
      <c r="FTT26" s="116"/>
      <c r="FTU26" s="116"/>
      <c r="FTV26" s="116"/>
      <c r="FTW26" s="116"/>
      <c r="FTX26" s="116"/>
      <c r="FTY26" s="116"/>
      <c r="FTZ26" s="116"/>
      <c r="FUA26" s="116"/>
      <c r="FUB26" s="116"/>
      <c r="FUC26" s="116"/>
      <c r="FUD26" s="116"/>
      <c r="FUE26" s="116"/>
      <c r="FUF26" s="116"/>
      <c r="FUG26" s="116"/>
      <c r="FUH26" s="116"/>
      <c r="FUI26" s="116"/>
      <c r="FUJ26" s="116"/>
      <c r="FUK26" s="116"/>
      <c r="FUL26" s="116"/>
      <c r="FUM26" s="116"/>
      <c r="FUN26" s="116"/>
      <c r="FUO26" s="116"/>
      <c r="FUP26" s="116"/>
      <c r="FUQ26" s="116"/>
      <c r="FUR26" s="116"/>
      <c r="FUS26" s="116"/>
      <c r="FUT26" s="116"/>
      <c r="FUU26" s="116"/>
      <c r="FUV26" s="116"/>
      <c r="FUW26" s="116"/>
      <c r="FUX26" s="116"/>
      <c r="FUY26" s="116"/>
      <c r="FUZ26" s="116"/>
      <c r="FVA26" s="116"/>
      <c r="FVB26" s="116"/>
      <c r="FVC26" s="116"/>
      <c r="FVD26" s="116"/>
      <c r="FVE26" s="116"/>
      <c r="FVF26" s="116"/>
      <c r="FVG26" s="116"/>
      <c r="FVH26" s="116"/>
      <c r="FVI26" s="116"/>
      <c r="FVJ26" s="116"/>
      <c r="FVK26" s="116"/>
      <c r="FVL26" s="116"/>
      <c r="FVM26" s="116"/>
      <c r="FVN26" s="116"/>
      <c r="FVO26" s="116"/>
      <c r="FVP26" s="116"/>
      <c r="FVQ26" s="116"/>
      <c r="FVR26" s="116"/>
      <c r="FVS26" s="116"/>
      <c r="FVT26" s="116"/>
      <c r="FVU26" s="116"/>
      <c r="FVV26" s="116"/>
      <c r="FVW26" s="116"/>
      <c r="FVX26" s="116"/>
      <c r="FVY26" s="116"/>
      <c r="FVZ26" s="116"/>
      <c r="FWA26" s="116"/>
      <c r="FWB26" s="116"/>
      <c r="FWC26" s="116"/>
      <c r="FWD26" s="116"/>
      <c r="FWE26" s="116"/>
      <c r="FWF26" s="116"/>
      <c r="FWG26" s="116"/>
      <c r="FWH26" s="116"/>
      <c r="FWI26" s="116"/>
      <c r="FWJ26" s="116"/>
      <c r="FWK26" s="116"/>
      <c r="FWL26" s="116"/>
      <c r="FWM26" s="116"/>
      <c r="FWN26" s="116"/>
      <c r="FWO26" s="116"/>
      <c r="FWP26" s="116"/>
      <c r="FWQ26" s="116"/>
      <c r="FWR26" s="116"/>
      <c r="FWS26" s="116"/>
      <c r="FWT26" s="116"/>
      <c r="FWU26" s="116"/>
      <c r="FWV26" s="116"/>
      <c r="FWW26" s="116"/>
      <c r="FWX26" s="116"/>
      <c r="FWY26" s="116"/>
      <c r="FWZ26" s="116"/>
      <c r="FXA26" s="116"/>
      <c r="FXB26" s="116"/>
      <c r="FXC26" s="116"/>
      <c r="FXD26" s="116"/>
      <c r="FXE26" s="116"/>
      <c r="FXF26" s="116"/>
      <c r="FXG26" s="116"/>
      <c r="FXH26" s="116"/>
      <c r="FXI26" s="116"/>
      <c r="FXJ26" s="116"/>
      <c r="FXK26" s="116"/>
      <c r="FXL26" s="116"/>
      <c r="FXM26" s="116"/>
      <c r="FXN26" s="116"/>
      <c r="FXO26" s="116"/>
      <c r="FXP26" s="116"/>
      <c r="FXQ26" s="116"/>
      <c r="FXR26" s="116"/>
      <c r="FXS26" s="116"/>
      <c r="FXT26" s="116"/>
      <c r="FXU26" s="116"/>
      <c r="FXV26" s="116"/>
      <c r="FXW26" s="116"/>
      <c r="FXX26" s="116"/>
      <c r="FXY26" s="116"/>
      <c r="FXZ26" s="116"/>
      <c r="FYA26" s="116"/>
      <c r="FYB26" s="116"/>
      <c r="FYC26" s="116"/>
      <c r="FYD26" s="116"/>
      <c r="FYE26" s="116"/>
      <c r="FYF26" s="116"/>
      <c r="FYG26" s="116"/>
      <c r="FYH26" s="116"/>
      <c r="FYI26" s="116"/>
      <c r="FYJ26" s="116"/>
      <c r="FYK26" s="116"/>
      <c r="FYL26" s="116"/>
      <c r="FYM26" s="116"/>
      <c r="FYN26" s="116"/>
      <c r="FYO26" s="116"/>
      <c r="FYP26" s="116"/>
      <c r="FYQ26" s="116"/>
      <c r="FYR26" s="116"/>
      <c r="FYS26" s="116"/>
      <c r="FYT26" s="116"/>
      <c r="FYU26" s="116"/>
      <c r="FYV26" s="116"/>
      <c r="FYW26" s="116"/>
      <c r="FYX26" s="116"/>
      <c r="FYY26" s="116"/>
      <c r="FYZ26" s="116"/>
      <c r="FZA26" s="116"/>
      <c r="FZB26" s="116"/>
      <c r="FZC26" s="116"/>
      <c r="FZD26" s="116"/>
      <c r="FZE26" s="116"/>
      <c r="FZF26" s="116"/>
      <c r="FZG26" s="116"/>
      <c r="FZH26" s="116"/>
      <c r="FZI26" s="116"/>
      <c r="FZJ26" s="116"/>
      <c r="FZK26" s="116"/>
      <c r="FZL26" s="116"/>
      <c r="FZM26" s="116"/>
      <c r="FZN26" s="116"/>
      <c r="FZO26" s="116"/>
      <c r="FZP26" s="116"/>
      <c r="FZQ26" s="116"/>
      <c r="FZR26" s="116"/>
      <c r="FZS26" s="116"/>
      <c r="FZT26" s="116"/>
      <c r="FZU26" s="116"/>
      <c r="FZV26" s="116"/>
      <c r="FZW26" s="116"/>
      <c r="FZX26" s="116"/>
      <c r="FZY26" s="116"/>
      <c r="FZZ26" s="116"/>
      <c r="GAA26" s="116"/>
      <c r="GAB26" s="116"/>
      <c r="GAC26" s="116"/>
      <c r="GAD26" s="116"/>
      <c r="GAE26" s="116"/>
      <c r="GAF26" s="116"/>
      <c r="GAG26" s="116"/>
      <c r="GAH26" s="116"/>
      <c r="GAI26" s="116"/>
      <c r="GAJ26" s="116"/>
      <c r="GAK26" s="116"/>
      <c r="GAL26" s="116"/>
      <c r="GAM26" s="116"/>
      <c r="GAN26" s="116"/>
      <c r="GAO26" s="116"/>
      <c r="GAP26" s="116"/>
      <c r="GAQ26" s="116"/>
      <c r="GAR26" s="116"/>
      <c r="GAS26" s="116"/>
      <c r="GAT26" s="116"/>
      <c r="GAU26" s="116"/>
      <c r="GAV26" s="116"/>
      <c r="GAW26" s="116"/>
      <c r="GAX26" s="116"/>
      <c r="GAY26" s="116"/>
      <c r="GAZ26" s="116"/>
      <c r="GBA26" s="116"/>
      <c r="GBB26" s="116"/>
      <c r="GBC26" s="116"/>
      <c r="GBD26" s="116"/>
      <c r="GBE26" s="116"/>
      <c r="GBF26" s="116"/>
      <c r="GBG26" s="116"/>
      <c r="GBH26" s="116"/>
      <c r="GBI26" s="116"/>
      <c r="GBJ26" s="116"/>
      <c r="GBK26" s="116"/>
      <c r="GBL26" s="116"/>
      <c r="GBM26" s="116"/>
      <c r="GBN26" s="116"/>
      <c r="GBO26" s="116"/>
      <c r="GBP26" s="116"/>
      <c r="GBQ26" s="116"/>
      <c r="GBR26" s="116"/>
      <c r="GBS26" s="116"/>
      <c r="GBT26" s="116"/>
      <c r="GBU26" s="116"/>
      <c r="GBV26" s="116"/>
      <c r="GBW26" s="116"/>
      <c r="GBX26" s="116"/>
      <c r="GBY26" s="116"/>
      <c r="GBZ26" s="116"/>
      <c r="GCA26" s="116"/>
      <c r="GCB26" s="116"/>
      <c r="GCC26" s="116"/>
      <c r="GCD26" s="116"/>
      <c r="GCE26" s="116"/>
      <c r="GCF26" s="116"/>
      <c r="GCG26" s="116"/>
      <c r="GCH26" s="116"/>
      <c r="GCI26" s="116"/>
      <c r="GCJ26" s="116"/>
      <c r="GCK26" s="116"/>
      <c r="GCL26" s="116"/>
      <c r="GCM26" s="116"/>
      <c r="GCN26" s="116"/>
      <c r="GCO26" s="116"/>
      <c r="GCP26" s="116"/>
      <c r="GCQ26" s="116"/>
      <c r="GCR26" s="116"/>
      <c r="GCS26" s="116"/>
      <c r="GCT26" s="116"/>
      <c r="GCU26" s="116"/>
      <c r="GCV26" s="116"/>
      <c r="GCW26" s="116"/>
      <c r="GCX26" s="116"/>
      <c r="GCY26" s="116"/>
      <c r="GCZ26" s="116"/>
      <c r="GDA26" s="116"/>
      <c r="GDB26" s="116"/>
      <c r="GDC26" s="116"/>
      <c r="GDD26" s="116"/>
      <c r="GDE26" s="116"/>
      <c r="GDF26" s="116"/>
      <c r="GDG26" s="116"/>
      <c r="GDH26" s="116"/>
      <c r="GDI26" s="116"/>
      <c r="GDJ26" s="116"/>
      <c r="GDK26" s="116"/>
      <c r="GDL26" s="116"/>
      <c r="GDM26" s="116"/>
      <c r="GDN26" s="116"/>
      <c r="GDO26" s="116"/>
      <c r="GDP26" s="116"/>
      <c r="GDQ26" s="116"/>
      <c r="GDR26" s="116"/>
      <c r="GDS26" s="116"/>
      <c r="GDT26" s="116"/>
      <c r="GDU26" s="116"/>
      <c r="GDV26" s="116"/>
      <c r="GDW26" s="116"/>
      <c r="GDX26" s="116"/>
      <c r="GDY26" s="116"/>
      <c r="GDZ26" s="116"/>
      <c r="GEA26" s="116"/>
      <c r="GEB26" s="116"/>
      <c r="GEC26" s="116"/>
      <c r="GED26" s="116"/>
      <c r="GEE26" s="116"/>
      <c r="GEF26" s="116"/>
      <c r="GEG26" s="116"/>
      <c r="GEH26" s="116"/>
      <c r="GEI26" s="116"/>
      <c r="GEJ26" s="116"/>
      <c r="GEK26" s="116"/>
      <c r="GEL26" s="116"/>
      <c r="GEM26" s="116"/>
      <c r="GEN26" s="116"/>
      <c r="GEO26" s="116"/>
      <c r="GEP26" s="116"/>
      <c r="GEQ26" s="116"/>
      <c r="GER26" s="116"/>
      <c r="GES26" s="116"/>
      <c r="GET26" s="116"/>
      <c r="GEU26" s="116"/>
      <c r="GEV26" s="116"/>
      <c r="GEW26" s="116"/>
      <c r="GEX26" s="116"/>
      <c r="GEY26" s="116"/>
      <c r="GEZ26" s="116"/>
      <c r="GFA26" s="116"/>
      <c r="GFB26" s="116"/>
      <c r="GFC26" s="116"/>
      <c r="GFD26" s="116"/>
      <c r="GFE26" s="116"/>
      <c r="GFF26" s="116"/>
      <c r="GFG26" s="116"/>
      <c r="GFH26" s="116"/>
      <c r="GFI26" s="116"/>
      <c r="GFJ26" s="116"/>
      <c r="GFK26" s="116"/>
      <c r="GFL26" s="116"/>
      <c r="GFM26" s="116"/>
      <c r="GFN26" s="116"/>
      <c r="GFO26" s="116"/>
      <c r="GFP26" s="116"/>
      <c r="GFQ26" s="116"/>
      <c r="GFR26" s="116"/>
      <c r="GFS26" s="116"/>
      <c r="GFT26" s="116"/>
      <c r="GFU26" s="116"/>
      <c r="GFV26" s="116"/>
      <c r="GFW26" s="116"/>
      <c r="GFX26" s="116"/>
      <c r="GFY26" s="116"/>
      <c r="GFZ26" s="116"/>
      <c r="GGA26" s="116"/>
      <c r="GGB26" s="116"/>
      <c r="GGC26" s="116"/>
      <c r="GGD26" s="116"/>
      <c r="GGE26" s="116"/>
      <c r="GGF26" s="116"/>
      <c r="GGG26" s="116"/>
      <c r="GGH26" s="116"/>
      <c r="GGI26" s="116"/>
      <c r="GGJ26" s="116"/>
      <c r="GGK26" s="116"/>
      <c r="GGL26" s="116"/>
      <c r="GGM26" s="116"/>
      <c r="GGN26" s="116"/>
      <c r="GGO26" s="116"/>
      <c r="GGP26" s="116"/>
      <c r="GGQ26" s="116"/>
      <c r="GGR26" s="116"/>
      <c r="GGS26" s="116"/>
      <c r="GGT26" s="116"/>
      <c r="GGU26" s="116"/>
      <c r="GGV26" s="116"/>
      <c r="GGW26" s="116"/>
      <c r="GGX26" s="116"/>
      <c r="GGY26" s="116"/>
      <c r="GGZ26" s="116"/>
      <c r="GHA26" s="116"/>
      <c r="GHB26" s="116"/>
      <c r="GHC26" s="116"/>
      <c r="GHD26" s="116"/>
      <c r="GHE26" s="116"/>
      <c r="GHF26" s="116"/>
      <c r="GHG26" s="116"/>
      <c r="GHH26" s="116"/>
      <c r="GHI26" s="116"/>
      <c r="GHJ26" s="116"/>
      <c r="GHK26" s="116"/>
      <c r="GHL26" s="116"/>
      <c r="GHM26" s="116"/>
      <c r="GHN26" s="116"/>
      <c r="GHO26" s="116"/>
      <c r="GHP26" s="116"/>
      <c r="GHQ26" s="116"/>
      <c r="GHR26" s="116"/>
      <c r="GHS26" s="116"/>
      <c r="GHT26" s="116"/>
      <c r="GHU26" s="116"/>
      <c r="GHV26" s="116"/>
      <c r="GHW26" s="116"/>
      <c r="GHX26" s="116"/>
      <c r="GHY26" s="116"/>
      <c r="GHZ26" s="116"/>
      <c r="GIA26" s="116"/>
      <c r="GIB26" s="116"/>
      <c r="GIC26" s="116"/>
      <c r="GID26" s="116"/>
      <c r="GIE26" s="116"/>
      <c r="GIF26" s="116"/>
      <c r="GIG26" s="116"/>
      <c r="GIH26" s="116"/>
      <c r="GII26" s="116"/>
      <c r="GIJ26" s="116"/>
      <c r="GIK26" s="116"/>
      <c r="GIL26" s="116"/>
      <c r="GIM26" s="116"/>
      <c r="GIN26" s="116"/>
      <c r="GIO26" s="116"/>
      <c r="GIP26" s="116"/>
      <c r="GIQ26" s="116"/>
      <c r="GIR26" s="116"/>
      <c r="GIS26" s="116"/>
      <c r="GIT26" s="116"/>
      <c r="GIU26" s="116"/>
      <c r="GIV26" s="116"/>
      <c r="GIW26" s="116"/>
      <c r="GIX26" s="116"/>
      <c r="GIY26" s="116"/>
      <c r="GIZ26" s="116"/>
      <c r="GJA26" s="116"/>
      <c r="GJB26" s="116"/>
      <c r="GJC26" s="116"/>
      <c r="GJD26" s="116"/>
      <c r="GJE26" s="116"/>
      <c r="GJF26" s="116"/>
      <c r="GJG26" s="116"/>
      <c r="GJH26" s="116"/>
      <c r="GJI26" s="116"/>
      <c r="GJJ26" s="116"/>
      <c r="GJK26" s="116"/>
      <c r="GJL26" s="116"/>
      <c r="GJM26" s="116"/>
      <c r="GJN26" s="116"/>
      <c r="GJO26" s="116"/>
      <c r="GJP26" s="116"/>
      <c r="GJQ26" s="116"/>
      <c r="GJR26" s="116"/>
      <c r="GJS26" s="116"/>
      <c r="GJT26" s="116"/>
      <c r="GJU26" s="116"/>
      <c r="GJV26" s="116"/>
      <c r="GJW26" s="116"/>
      <c r="GJX26" s="116"/>
      <c r="GJY26" s="116"/>
      <c r="GJZ26" s="116"/>
      <c r="GKA26" s="116"/>
      <c r="GKB26" s="116"/>
      <c r="GKC26" s="116"/>
      <c r="GKD26" s="116"/>
      <c r="GKE26" s="116"/>
      <c r="GKF26" s="116"/>
      <c r="GKG26" s="116"/>
      <c r="GKH26" s="116"/>
      <c r="GKI26" s="116"/>
      <c r="GKJ26" s="116"/>
      <c r="GKK26" s="116"/>
      <c r="GKL26" s="116"/>
      <c r="GKM26" s="116"/>
      <c r="GKN26" s="116"/>
      <c r="GKO26" s="116"/>
      <c r="GKP26" s="116"/>
      <c r="GKQ26" s="116"/>
      <c r="GKR26" s="116"/>
      <c r="GKS26" s="116"/>
      <c r="GKT26" s="116"/>
      <c r="GKU26" s="116"/>
      <c r="GKV26" s="116"/>
      <c r="GKW26" s="116"/>
      <c r="GKX26" s="116"/>
      <c r="GKY26" s="116"/>
      <c r="GKZ26" s="116"/>
      <c r="GLA26" s="116"/>
      <c r="GLB26" s="116"/>
      <c r="GLC26" s="116"/>
      <c r="GLD26" s="116"/>
      <c r="GLE26" s="116"/>
      <c r="GLF26" s="116"/>
      <c r="GLG26" s="116"/>
      <c r="GLH26" s="116"/>
      <c r="GLI26" s="116"/>
      <c r="GLJ26" s="116"/>
      <c r="GLK26" s="116"/>
      <c r="GLL26" s="116"/>
      <c r="GLM26" s="116"/>
      <c r="GLN26" s="116"/>
      <c r="GLO26" s="116"/>
      <c r="GLP26" s="116"/>
      <c r="GLQ26" s="116"/>
      <c r="GLR26" s="116"/>
      <c r="GLS26" s="116"/>
      <c r="GLT26" s="116"/>
      <c r="GLU26" s="116"/>
      <c r="GLV26" s="116"/>
      <c r="GLW26" s="116"/>
      <c r="GLX26" s="116"/>
      <c r="GLY26" s="116"/>
      <c r="GLZ26" s="116"/>
      <c r="GMA26" s="116"/>
      <c r="GMB26" s="116"/>
      <c r="GMC26" s="116"/>
      <c r="GMD26" s="116"/>
      <c r="GME26" s="116"/>
      <c r="GMF26" s="116"/>
      <c r="GMG26" s="116"/>
      <c r="GMH26" s="116"/>
      <c r="GMI26" s="116"/>
      <c r="GMJ26" s="116"/>
      <c r="GMK26" s="116"/>
      <c r="GML26" s="116"/>
      <c r="GMM26" s="116"/>
      <c r="GMN26" s="116"/>
      <c r="GMO26" s="116"/>
      <c r="GMP26" s="116"/>
      <c r="GMQ26" s="116"/>
      <c r="GMR26" s="116"/>
      <c r="GMS26" s="116"/>
      <c r="GMT26" s="116"/>
      <c r="GMU26" s="116"/>
      <c r="GMV26" s="116"/>
      <c r="GMW26" s="116"/>
      <c r="GMX26" s="116"/>
      <c r="GMY26" s="116"/>
      <c r="GMZ26" s="116"/>
      <c r="GNA26" s="116"/>
      <c r="GNB26" s="116"/>
      <c r="GNC26" s="116"/>
      <c r="GND26" s="116"/>
      <c r="GNE26" s="116"/>
      <c r="GNF26" s="116"/>
      <c r="GNG26" s="116"/>
      <c r="GNH26" s="116"/>
      <c r="GNI26" s="116"/>
      <c r="GNJ26" s="116"/>
      <c r="GNK26" s="116"/>
      <c r="GNL26" s="116"/>
      <c r="GNM26" s="116"/>
      <c r="GNN26" s="116"/>
      <c r="GNO26" s="116"/>
      <c r="GNP26" s="116"/>
      <c r="GNQ26" s="116"/>
      <c r="GNR26" s="116"/>
      <c r="GNS26" s="116"/>
      <c r="GNT26" s="116"/>
      <c r="GNU26" s="116"/>
      <c r="GNV26" s="116"/>
      <c r="GNW26" s="116"/>
      <c r="GNX26" s="116"/>
      <c r="GNY26" s="116"/>
      <c r="GNZ26" s="116"/>
      <c r="GOA26" s="116"/>
      <c r="GOB26" s="116"/>
      <c r="GOC26" s="116"/>
      <c r="GOD26" s="116"/>
      <c r="GOE26" s="116"/>
      <c r="GOF26" s="116"/>
      <c r="GOG26" s="116"/>
      <c r="GOH26" s="116"/>
      <c r="GOI26" s="116"/>
      <c r="GOJ26" s="116"/>
      <c r="GOK26" s="116"/>
      <c r="GOL26" s="116"/>
      <c r="GOM26" s="116"/>
      <c r="GON26" s="116"/>
      <c r="GOO26" s="116"/>
      <c r="GOP26" s="116"/>
      <c r="GOQ26" s="116"/>
      <c r="GOR26" s="116"/>
      <c r="GOS26" s="116"/>
      <c r="GOT26" s="116"/>
      <c r="GOU26" s="116"/>
      <c r="GOV26" s="116"/>
      <c r="GOW26" s="116"/>
      <c r="GOX26" s="116"/>
      <c r="GOY26" s="116"/>
      <c r="GOZ26" s="116"/>
      <c r="GPA26" s="116"/>
      <c r="GPB26" s="116"/>
      <c r="GPC26" s="116"/>
      <c r="GPD26" s="116"/>
      <c r="GPE26" s="116"/>
      <c r="GPF26" s="116"/>
      <c r="GPG26" s="116"/>
      <c r="GPH26" s="116"/>
      <c r="GPI26" s="116"/>
      <c r="GPJ26" s="116"/>
      <c r="GPK26" s="116"/>
      <c r="GPL26" s="116"/>
      <c r="GPM26" s="116"/>
      <c r="GPN26" s="116"/>
      <c r="GPO26" s="116"/>
      <c r="GPP26" s="116"/>
      <c r="GPQ26" s="116"/>
      <c r="GPR26" s="116"/>
      <c r="GPS26" s="116"/>
      <c r="GPT26" s="116"/>
      <c r="GPU26" s="116"/>
      <c r="GPV26" s="116"/>
      <c r="GPW26" s="116"/>
      <c r="GPX26" s="116"/>
      <c r="GPY26" s="116"/>
      <c r="GPZ26" s="116"/>
      <c r="GQA26" s="116"/>
      <c r="GQB26" s="116"/>
      <c r="GQC26" s="116"/>
      <c r="GQD26" s="116"/>
      <c r="GQE26" s="116"/>
      <c r="GQF26" s="116"/>
      <c r="GQG26" s="116"/>
      <c r="GQH26" s="116"/>
      <c r="GQI26" s="116"/>
      <c r="GQJ26" s="116"/>
      <c r="GQK26" s="116"/>
      <c r="GQL26" s="116"/>
      <c r="GQM26" s="116"/>
      <c r="GQN26" s="116"/>
      <c r="GQO26" s="116"/>
      <c r="GQP26" s="116"/>
      <c r="GQQ26" s="116"/>
      <c r="GQR26" s="116"/>
      <c r="GQS26" s="116"/>
      <c r="GQT26" s="116"/>
      <c r="GQU26" s="116"/>
      <c r="GQV26" s="116"/>
      <c r="GQW26" s="116"/>
      <c r="GQX26" s="116"/>
      <c r="GQY26" s="116"/>
      <c r="GQZ26" s="116"/>
      <c r="GRA26" s="116"/>
      <c r="GRB26" s="116"/>
      <c r="GRC26" s="116"/>
      <c r="GRD26" s="116"/>
      <c r="GRE26" s="116"/>
      <c r="GRF26" s="116"/>
      <c r="GRG26" s="116"/>
      <c r="GRH26" s="116"/>
      <c r="GRI26" s="116"/>
      <c r="GRJ26" s="116"/>
      <c r="GRK26" s="116"/>
      <c r="GRL26" s="116"/>
      <c r="GRM26" s="116"/>
      <c r="GRN26" s="116"/>
      <c r="GRO26" s="116"/>
      <c r="GRP26" s="116"/>
      <c r="GRQ26" s="116"/>
      <c r="GRR26" s="116"/>
      <c r="GRS26" s="116"/>
      <c r="GRT26" s="116"/>
      <c r="GRU26" s="116"/>
      <c r="GRV26" s="116"/>
      <c r="GRW26" s="116"/>
      <c r="GRX26" s="116"/>
      <c r="GRY26" s="116"/>
      <c r="GRZ26" s="116"/>
      <c r="GSA26" s="116"/>
      <c r="GSB26" s="116"/>
      <c r="GSC26" s="116"/>
      <c r="GSD26" s="116"/>
      <c r="GSE26" s="116"/>
      <c r="GSF26" s="116"/>
      <c r="GSG26" s="116"/>
      <c r="GSH26" s="116"/>
      <c r="GSI26" s="116"/>
      <c r="GSJ26" s="116"/>
      <c r="GSK26" s="116"/>
      <c r="GSL26" s="116"/>
      <c r="GSM26" s="116"/>
      <c r="GSN26" s="116"/>
      <c r="GSO26" s="116"/>
      <c r="GSP26" s="116"/>
      <c r="GSQ26" s="116"/>
      <c r="GSR26" s="116"/>
      <c r="GSS26" s="116"/>
      <c r="GST26" s="116"/>
      <c r="GSU26" s="116"/>
      <c r="GSV26" s="116"/>
      <c r="GSW26" s="116"/>
      <c r="GSX26" s="116"/>
      <c r="GSY26" s="116"/>
      <c r="GSZ26" s="116"/>
      <c r="GTA26" s="116"/>
      <c r="GTB26" s="116"/>
      <c r="GTC26" s="116"/>
      <c r="GTD26" s="116"/>
      <c r="GTE26" s="116"/>
      <c r="GTF26" s="116"/>
      <c r="GTG26" s="116"/>
      <c r="GTH26" s="116"/>
      <c r="GTI26" s="116"/>
      <c r="GTJ26" s="116"/>
      <c r="GTK26" s="116"/>
      <c r="GTL26" s="116"/>
      <c r="GTM26" s="116"/>
      <c r="GTN26" s="116"/>
      <c r="GTO26" s="116"/>
      <c r="GTP26" s="116"/>
      <c r="GTQ26" s="116"/>
      <c r="GTR26" s="116"/>
      <c r="GTS26" s="116"/>
      <c r="GTT26" s="116"/>
      <c r="GTU26" s="116"/>
      <c r="GTV26" s="116"/>
      <c r="GTW26" s="116"/>
      <c r="GTX26" s="116"/>
      <c r="GTY26" s="116"/>
      <c r="GTZ26" s="116"/>
      <c r="GUA26" s="116"/>
      <c r="GUB26" s="116"/>
      <c r="GUC26" s="116"/>
      <c r="GUD26" s="116"/>
      <c r="GUE26" s="116"/>
      <c r="GUF26" s="116"/>
      <c r="GUG26" s="116"/>
      <c r="GUH26" s="116"/>
      <c r="GUI26" s="116"/>
      <c r="GUJ26" s="116"/>
      <c r="GUK26" s="116"/>
      <c r="GUL26" s="116"/>
      <c r="GUM26" s="116"/>
      <c r="GUN26" s="116"/>
      <c r="GUO26" s="116"/>
      <c r="GUP26" s="116"/>
      <c r="GUQ26" s="116"/>
      <c r="GUR26" s="116"/>
      <c r="GUS26" s="116"/>
      <c r="GUT26" s="116"/>
      <c r="GUU26" s="116"/>
      <c r="GUV26" s="116"/>
      <c r="GUW26" s="116"/>
      <c r="GUX26" s="116"/>
      <c r="GUY26" s="116"/>
      <c r="GUZ26" s="116"/>
      <c r="GVA26" s="116"/>
      <c r="GVB26" s="116"/>
      <c r="GVC26" s="116"/>
      <c r="GVD26" s="116"/>
      <c r="GVE26" s="116"/>
      <c r="GVF26" s="116"/>
      <c r="GVG26" s="116"/>
      <c r="GVH26" s="116"/>
      <c r="GVI26" s="116"/>
      <c r="GVJ26" s="116"/>
      <c r="GVK26" s="116"/>
      <c r="GVL26" s="116"/>
      <c r="GVM26" s="116"/>
      <c r="GVN26" s="116"/>
      <c r="GVO26" s="116"/>
      <c r="GVP26" s="116"/>
      <c r="GVQ26" s="116"/>
      <c r="GVR26" s="116"/>
      <c r="GVS26" s="116"/>
      <c r="GVT26" s="116"/>
      <c r="GVU26" s="116"/>
      <c r="GVV26" s="116"/>
      <c r="GVW26" s="116"/>
      <c r="GVX26" s="116"/>
      <c r="GVY26" s="116"/>
      <c r="GVZ26" s="116"/>
      <c r="GWA26" s="116"/>
      <c r="GWB26" s="116"/>
      <c r="GWC26" s="116"/>
      <c r="GWD26" s="116"/>
      <c r="GWE26" s="116"/>
      <c r="GWF26" s="116"/>
      <c r="GWG26" s="116"/>
      <c r="GWH26" s="116"/>
      <c r="GWI26" s="116"/>
      <c r="GWJ26" s="116"/>
      <c r="GWK26" s="116"/>
      <c r="GWL26" s="116"/>
      <c r="GWM26" s="116"/>
      <c r="GWN26" s="116"/>
      <c r="GWO26" s="116"/>
      <c r="GWP26" s="116"/>
      <c r="GWQ26" s="116"/>
      <c r="GWR26" s="116"/>
      <c r="GWS26" s="116"/>
      <c r="GWT26" s="116"/>
      <c r="GWU26" s="116"/>
      <c r="GWV26" s="116"/>
      <c r="GWW26" s="116"/>
      <c r="GWX26" s="116"/>
      <c r="GWY26" s="116"/>
      <c r="GWZ26" s="116"/>
      <c r="GXA26" s="116"/>
      <c r="GXB26" s="116"/>
      <c r="GXC26" s="116"/>
      <c r="GXD26" s="116"/>
      <c r="GXE26" s="116"/>
      <c r="GXF26" s="116"/>
      <c r="GXG26" s="116"/>
      <c r="GXH26" s="116"/>
      <c r="GXI26" s="116"/>
      <c r="GXJ26" s="116"/>
      <c r="GXK26" s="116"/>
      <c r="GXL26" s="116"/>
      <c r="GXM26" s="116"/>
      <c r="GXN26" s="116"/>
      <c r="GXO26" s="116"/>
      <c r="GXP26" s="116"/>
      <c r="GXQ26" s="116"/>
      <c r="GXR26" s="116"/>
      <c r="GXS26" s="116"/>
      <c r="GXT26" s="116"/>
      <c r="GXU26" s="116"/>
      <c r="GXV26" s="116"/>
      <c r="GXW26" s="116"/>
      <c r="GXX26" s="116"/>
      <c r="GXY26" s="116"/>
      <c r="GXZ26" s="116"/>
      <c r="GYA26" s="116"/>
      <c r="GYB26" s="116"/>
      <c r="GYC26" s="116"/>
      <c r="GYD26" s="116"/>
      <c r="GYE26" s="116"/>
      <c r="GYF26" s="116"/>
      <c r="GYG26" s="116"/>
      <c r="GYH26" s="116"/>
      <c r="GYI26" s="116"/>
      <c r="GYJ26" s="116"/>
      <c r="GYK26" s="116"/>
      <c r="GYL26" s="116"/>
      <c r="GYM26" s="116"/>
      <c r="GYN26" s="116"/>
      <c r="GYO26" s="116"/>
      <c r="GYP26" s="116"/>
      <c r="GYQ26" s="116"/>
      <c r="GYR26" s="116"/>
      <c r="GYS26" s="116"/>
      <c r="GYT26" s="116"/>
      <c r="GYU26" s="116"/>
      <c r="GYV26" s="116"/>
      <c r="GYW26" s="116"/>
      <c r="GYX26" s="116"/>
      <c r="GYY26" s="116"/>
      <c r="GYZ26" s="116"/>
      <c r="GZA26" s="116"/>
      <c r="GZB26" s="116"/>
      <c r="GZC26" s="116"/>
      <c r="GZD26" s="116"/>
      <c r="GZE26" s="116"/>
      <c r="GZF26" s="116"/>
      <c r="GZG26" s="116"/>
      <c r="GZH26" s="116"/>
      <c r="GZI26" s="116"/>
      <c r="GZJ26" s="116"/>
      <c r="GZK26" s="116"/>
      <c r="GZL26" s="116"/>
      <c r="GZM26" s="116"/>
      <c r="GZN26" s="116"/>
      <c r="GZO26" s="116"/>
      <c r="GZP26" s="116"/>
      <c r="GZQ26" s="116"/>
      <c r="GZR26" s="116"/>
      <c r="GZS26" s="116"/>
      <c r="GZT26" s="116"/>
      <c r="GZU26" s="116"/>
      <c r="GZV26" s="116"/>
      <c r="GZW26" s="116"/>
      <c r="GZX26" s="116"/>
      <c r="GZY26" s="116"/>
      <c r="GZZ26" s="116"/>
      <c r="HAA26" s="116"/>
      <c r="HAB26" s="116"/>
      <c r="HAC26" s="116"/>
      <c r="HAD26" s="116"/>
      <c r="HAE26" s="116"/>
      <c r="HAF26" s="116"/>
      <c r="HAG26" s="116"/>
      <c r="HAH26" s="116"/>
      <c r="HAI26" s="116"/>
      <c r="HAJ26" s="116"/>
      <c r="HAK26" s="116"/>
      <c r="HAL26" s="116"/>
      <c r="HAM26" s="116"/>
      <c r="HAN26" s="116"/>
      <c r="HAO26" s="116"/>
      <c r="HAP26" s="116"/>
      <c r="HAQ26" s="116"/>
      <c r="HAR26" s="116"/>
      <c r="HAS26" s="116"/>
      <c r="HAT26" s="116"/>
      <c r="HAU26" s="116"/>
      <c r="HAV26" s="116"/>
      <c r="HAW26" s="116"/>
      <c r="HAX26" s="116"/>
      <c r="HAY26" s="116"/>
      <c r="HAZ26" s="116"/>
      <c r="HBA26" s="116"/>
      <c r="HBB26" s="116"/>
      <c r="HBC26" s="116"/>
      <c r="HBD26" s="116"/>
      <c r="HBE26" s="116"/>
      <c r="HBF26" s="116"/>
      <c r="HBG26" s="116"/>
      <c r="HBH26" s="116"/>
      <c r="HBI26" s="116"/>
      <c r="HBJ26" s="116"/>
      <c r="HBK26" s="116"/>
      <c r="HBL26" s="116"/>
      <c r="HBM26" s="116"/>
      <c r="HBN26" s="116"/>
      <c r="HBO26" s="116"/>
      <c r="HBP26" s="116"/>
      <c r="HBQ26" s="116"/>
      <c r="HBR26" s="116"/>
      <c r="HBS26" s="116"/>
      <c r="HBT26" s="116"/>
      <c r="HBU26" s="116"/>
      <c r="HBV26" s="116"/>
      <c r="HBW26" s="116"/>
      <c r="HBX26" s="116"/>
      <c r="HBY26" s="116"/>
      <c r="HBZ26" s="116"/>
      <c r="HCA26" s="116"/>
      <c r="HCB26" s="116"/>
      <c r="HCC26" s="116"/>
      <c r="HCD26" s="116"/>
      <c r="HCE26" s="116"/>
      <c r="HCF26" s="116"/>
      <c r="HCG26" s="116"/>
      <c r="HCH26" s="116"/>
      <c r="HCI26" s="116"/>
      <c r="HCJ26" s="116"/>
      <c r="HCK26" s="116"/>
      <c r="HCL26" s="116"/>
      <c r="HCM26" s="116"/>
      <c r="HCN26" s="116"/>
      <c r="HCO26" s="116"/>
      <c r="HCP26" s="116"/>
      <c r="HCQ26" s="116"/>
      <c r="HCR26" s="116"/>
      <c r="HCS26" s="116"/>
      <c r="HCT26" s="116"/>
      <c r="HCU26" s="116"/>
      <c r="HCV26" s="116"/>
      <c r="HCW26" s="116"/>
      <c r="HCX26" s="116"/>
      <c r="HCY26" s="116"/>
      <c r="HCZ26" s="116"/>
      <c r="HDA26" s="116"/>
      <c r="HDB26" s="116"/>
      <c r="HDC26" s="116"/>
      <c r="HDD26" s="116"/>
      <c r="HDE26" s="116"/>
      <c r="HDF26" s="116"/>
      <c r="HDG26" s="116"/>
      <c r="HDH26" s="116"/>
      <c r="HDI26" s="116"/>
      <c r="HDJ26" s="116"/>
      <c r="HDK26" s="116"/>
      <c r="HDL26" s="116"/>
      <c r="HDM26" s="116"/>
      <c r="HDN26" s="116"/>
      <c r="HDO26" s="116"/>
      <c r="HDP26" s="116"/>
      <c r="HDQ26" s="116"/>
      <c r="HDR26" s="116"/>
      <c r="HDS26" s="116"/>
      <c r="HDT26" s="116"/>
      <c r="HDU26" s="116"/>
      <c r="HDV26" s="116"/>
      <c r="HDW26" s="116"/>
      <c r="HDX26" s="116"/>
      <c r="HDY26" s="116"/>
      <c r="HDZ26" s="116"/>
      <c r="HEA26" s="116"/>
      <c r="HEB26" s="116"/>
      <c r="HEC26" s="116"/>
      <c r="HED26" s="116"/>
      <c r="HEE26" s="116"/>
      <c r="HEF26" s="116"/>
      <c r="HEG26" s="116"/>
      <c r="HEH26" s="116"/>
      <c r="HEI26" s="116"/>
      <c r="HEJ26" s="116"/>
      <c r="HEK26" s="116"/>
      <c r="HEL26" s="116"/>
      <c r="HEM26" s="116"/>
      <c r="HEN26" s="116"/>
      <c r="HEO26" s="116"/>
      <c r="HEP26" s="116"/>
      <c r="HEQ26" s="116"/>
      <c r="HER26" s="116"/>
      <c r="HES26" s="116"/>
      <c r="HET26" s="116"/>
      <c r="HEU26" s="116"/>
      <c r="HEV26" s="116"/>
      <c r="HEW26" s="116"/>
      <c r="HEX26" s="116"/>
      <c r="HEY26" s="116"/>
      <c r="HEZ26" s="116"/>
      <c r="HFA26" s="116"/>
      <c r="HFB26" s="116"/>
      <c r="HFC26" s="116"/>
      <c r="HFD26" s="116"/>
      <c r="HFE26" s="116"/>
      <c r="HFF26" s="116"/>
      <c r="HFG26" s="116"/>
      <c r="HFH26" s="116"/>
      <c r="HFI26" s="116"/>
      <c r="HFJ26" s="116"/>
      <c r="HFK26" s="116"/>
      <c r="HFL26" s="116"/>
      <c r="HFM26" s="116"/>
      <c r="HFN26" s="116"/>
      <c r="HFO26" s="116"/>
      <c r="HFP26" s="116"/>
      <c r="HFQ26" s="116"/>
      <c r="HFR26" s="116"/>
      <c r="HFS26" s="116"/>
      <c r="HFT26" s="116"/>
      <c r="HFU26" s="116"/>
      <c r="HFV26" s="116"/>
      <c r="HFW26" s="116"/>
      <c r="HFX26" s="116"/>
      <c r="HFY26" s="116"/>
      <c r="HFZ26" s="116"/>
      <c r="HGA26" s="116"/>
      <c r="HGB26" s="116"/>
      <c r="HGC26" s="116"/>
      <c r="HGD26" s="116"/>
      <c r="HGE26" s="116"/>
      <c r="HGF26" s="116"/>
      <c r="HGG26" s="116"/>
      <c r="HGH26" s="116"/>
      <c r="HGI26" s="116"/>
      <c r="HGJ26" s="116"/>
      <c r="HGK26" s="116"/>
      <c r="HGL26" s="116"/>
      <c r="HGM26" s="116"/>
      <c r="HGN26" s="116"/>
      <c r="HGO26" s="116"/>
      <c r="HGP26" s="116"/>
      <c r="HGQ26" s="116"/>
      <c r="HGR26" s="116"/>
      <c r="HGS26" s="116"/>
      <c r="HGT26" s="116"/>
      <c r="HGU26" s="116"/>
      <c r="HGV26" s="116"/>
      <c r="HGW26" s="116"/>
      <c r="HGX26" s="116"/>
      <c r="HGY26" s="116"/>
      <c r="HGZ26" s="116"/>
      <c r="HHA26" s="116"/>
      <c r="HHB26" s="116"/>
      <c r="HHC26" s="116"/>
      <c r="HHD26" s="116"/>
      <c r="HHE26" s="116"/>
      <c r="HHF26" s="116"/>
      <c r="HHG26" s="116"/>
      <c r="HHH26" s="116"/>
      <c r="HHI26" s="116"/>
      <c r="HHJ26" s="116"/>
      <c r="HHK26" s="116"/>
      <c r="HHL26" s="116"/>
      <c r="HHM26" s="116"/>
      <c r="HHN26" s="116"/>
      <c r="HHO26" s="116"/>
      <c r="HHP26" s="116"/>
      <c r="HHQ26" s="116"/>
      <c r="HHR26" s="116"/>
      <c r="HHS26" s="116"/>
      <c r="HHT26" s="116"/>
      <c r="HHU26" s="116"/>
      <c r="HHV26" s="116"/>
      <c r="HHW26" s="116"/>
      <c r="HHX26" s="116"/>
      <c r="HHY26" s="116"/>
      <c r="HHZ26" s="116"/>
      <c r="HIA26" s="116"/>
      <c r="HIB26" s="116"/>
      <c r="HIC26" s="116"/>
      <c r="HID26" s="116"/>
      <c r="HIE26" s="116"/>
      <c r="HIF26" s="116"/>
      <c r="HIG26" s="116"/>
      <c r="HIH26" s="116"/>
      <c r="HII26" s="116"/>
      <c r="HIJ26" s="116"/>
      <c r="HIK26" s="116"/>
      <c r="HIL26" s="116"/>
      <c r="HIM26" s="116"/>
      <c r="HIN26" s="116"/>
      <c r="HIO26" s="116"/>
      <c r="HIP26" s="116"/>
      <c r="HIQ26" s="116"/>
      <c r="HIR26" s="116"/>
      <c r="HIS26" s="116"/>
      <c r="HIT26" s="116"/>
      <c r="HIU26" s="116"/>
      <c r="HIV26" s="116"/>
      <c r="HIW26" s="116"/>
      <c r="HIX26" s="116"/>
      <c r="HIY26" s="116"/>
      <c r="HIZ26" s="116"/>
      <c r="HJA26" s="116"/>
      <c r="HJB26" s="116"/>
      <c r="HJC26" s="116"/>
      <c r="HJD26" s="116"/>
      <c r="HJE26" s="116"/>
      <c r="HJF26" s="116"/>
      <c r="HJG26" s="116"/>
      <c r="HJH26" s="116"/>
      <c r="HJI26" s="116"/>
      <c r="HJJ26" s="116"/>
      <c r="HJK26" s="116"/>
      <c r="HJL26" s="116"/>
      <c r="HJM26" s="116"/>
      <c r="HJN26" s="116"/>
      <c r="HJO26" s="116"/>
      <c r="HJP26" s="116"/>
      <c r="HJQ26" s="116"/>
      <c r="HJR26" s="116"/>
      <c r="HJS26" s="116"/>
      <c r="HJT26" s="116"/>
      <c r="HJU26" s="116"/>
      <c r="HJV26" s="116"/>
      <c r="HJW26" s="116"/>
      <c r="HJX26" s="116"/>
      <c r="HJY26" s="116"/>
      <c r="HJZ26" s="116"/>
      <c r="HKA26" s="116"/>
      <c r="HKB26" s="116"/>
      <c r="HKC26" s="116"/>
      <c r="HKD26" s="116"/>
      <c r="HKE26" s="116"/>
      <c r="HKF26" s="116"/>
      <c r="HKG26" s="116"/>
      <c r="HKH26" s="116"/>
      <c r="HKI26" s="116"/>
      <c r="HKJ26" s="116"/>
      <c r="HKK26" s="116"/>
      <c r="HKL26" s="116"/>
      <c r="HKM26" s="116"/>
      <c r="HKN26" s="116"/>
      <c r="HKO26" s="116"/>
      <c r="HKP26" s="116"/>
      <c r="HKQ26" s="116"/>
      <c r="HKR26" s="116"/>
      <c r="HKS26" s="116"/>
      <c r="HKT26" s="116"/>
      <c r="HKU26" s="116"/>
      <c r="HKV26" s="116"/>
      <c r="HKW26" s="116"/>
      <c r="HKX26" s="116"/>
      <c r="HKY26" s="116"/>
      <c r="HKZ26" s="116"/>
      <c r="HLA26" s="116"/>
      <c r="HLB26" s="116"/>
      <c r="HLC26" s="116"/>
      <c r="HLD26" s="116"/>
      <c r="HLE26" s="116"/>
      <c r="HLF26" s="116"/>
      <c r="HLG26" s="116"/>
      <c r="HLH26" s="116"/>
      <c r="HLI26" s="116"/>
      <c r="HLJ26" s="116"/>
      <c r="HLK26" s="116"/>
      <c r="HLL26" s="116"/>
      <c r="HLM26" s="116"/>
      <c r="HLN26" s="116"/>
      <c r="HLO26" s="116"/>
      <c r="HLP26" s="116"/>
      <c r="HLQ26" s="116"/>
      <c r="HLR26" s="116"/>
      <c r="HLS26" s="116"/>
      <c r="HLT26" s="116"/>
      <c r="HLU26" s="116"/>
      <c r="HLV26" s="116"/>
      <c r="HLW26" s="116"/>
      <c r="HLX26" s="116"/>
      <c r="HLY26" s="116"/>
      <c r="HLZ26" s="116"/>
      <c r="HMA26" s="116"/>
      <c r="HMB26" s="116"/>
      <c r="HMC26" s="116"/>
      <c r="HMD26" s="116"/>
      <c r="HME26" s="116"/>
      <c r="HMF26" s="116"/>
      <c r="HMG26" s="116"/>
      <c r="HMH26" s="116"/>
      <c r="HMI26" s="116"/>
      <c r="HMJ26" s="116"/>
      <c r="HMK26" s="116"/>
      <c r="HML26" s="116"/>
      <c r="HMM26" s="116"/>
      <c r="HMN26" s="116"/>
      <c r="HMO26" s="116"/>
      <c r="HMP26" s="116"/>
      <c r="HMQ26" s="116"/>
      <c r="HMR26" s="116"/>
      <c r="HMS26" s="116"/>
      <c r="HMT26" s="116"/>
      <c r="HMU26" s="116"/>
      <c r="HMV26" s="116"/>
      <c r="HMW26" s="116"/>
      <c r="HMX26" s="116"/>
      <c r="HMY26" s="116"/>
      <c r="HMZ26" s="116"/>
      <c r="HNA26" s="116"/>
      <c r="HNB26" s="116"/>
      <c r="HNC26" s="116"/>
      <c r="HND26" s="116"/>
      <c r="HNE26" s="116"/>
      <c r="HNF26" s="116"/>
      <c r="HNG26" s="116"/>
      <c r="HNH26" s="116"/>
      <c r="HNI26" s="116"/>
      <c r="HNJ26" s="116"/>
      <c r="HNK26" s="116"/>
      <c r="HNL26" s="116"/>
      <c r="HNM26" s="116"/>
      <c r="HNN26" s="116"/>
      <c r="HNO26" s="116"/>
      <c r="HNP26" s="116"/>
      <c r="HNQ26" s="116"/>
      <c r="HNR26" s="116"/>
      <c r="HNS26" s="116"/>
      <c r="HNT26" s="116"/>
      <c r="HNU26" s="116"/>
      <c r="HNV26" s="116"/>
      <c r="HNW26" s="116"/>
      <c r="HNX26" s="116"/>
      <c r="HNY26" s="116"/>
      <c r="HNZ26" s="116"/>
      <c r="HOA26" s="116"/>
      <c r="HOB26" s="116"/>
      <c r="HOC26" s="116"/>
      <c r="HOD26" s="116"/>
      <c r="HOE26" s="116"/>
      <c r="HOF26" s="116"/>
      <c r="HOG26" s="116"/>
      <c r="HOH26" s="116"/>
      <c r="HOI26" s="116"/>
      <c r="HOJ26" s="116"/>
      <c r="HOK26" s="116"/>
      <c r="HOL26" s="116"/>
      <c r="HOM26" s="116"/>
      <c r="HON26" s="116"/>
      <c r="HOO26" s="116"/>
      <c r="HOP26" s="116"/>
      <c r="HOQ26" s="116"/>
      <c r="HOR26" s="116"/>
      <c r="HOS26" s="116"/>
      <c r="HOT26" s="116"/>
      <c r="HOU26" s="116"/>
      <c r="HOV26" s="116"/>
      <c r="HOW26" s="116"/>
      <c r="HOX26" s="116"/>
      <c r="HOY26" s="116"/>
      <c r="HOZ26" s="116"/>
      <c r="HPA26" s="116"/>
      <c r="HPB26" s="116"/>
      <c r="HPC26" s="116"/>
      <c r="HPD26" s="116"/>
      <c r="HPE26" s="116"/>
      <c r="HPF26" s="116"/>
      <c r="HPG26" s="116"/>
      <c r="HPH26" s="116"/>
      <c r="HPI26" s="116"/>
      <c r="HPJ26" s="116"/>
      <c r="HPK26" s="116"/>
      <c r="HPL26" s="116"/>
      <c r="HPM26" s="116"/>
      <c r="HPN26" s="116"/>
      <c r="HPO26" s="116"/>
      <c r="HPP26" s="116"/>
      <c r="HPQ26" s="116"/>
      <c r="HPR26" s="116"/>
      <c r="HPS26" s="116"/>
      <c r="HPT26" s="116"/>
      <c r="HPU26" s="116"/>
      <c r="HPV26" s="116"/>
      <c r="HPW26" s="116"/>
      <c r="HPX26" s="116"/>
      <c r="HPY26" s="116"/>
      <c r="HPZ26" s="116"/>
      <c r="HQA26" s="116"/>
      <c r="HQB26" s="116"/>
      <c r="HQC26" s="116"/>
      <c r="HQD26" s="116"/>
      <c r="HQE26" s="116"/>
      <c r="HQF26" s="116"/>
      <c r="HQG26" s="116"/>
      <c r="HQH26" s="116"/>
      <c r="HQI26" s="116"/>
      <c r="HQJ26" s="116"/>
      <c r="HQK26" s="116"/>
      <c r="HQL26" s="116"/>
      <c r="HQM26" s="116"/>
      <c r="HQN26" s="116"/>
      <c r="HQO26" s="116"/>
      <c r="HQP26" s="116"/>
      <c r="HQQ26" s="116"/>
      <c r="HQR26" s="116"/>
      <c r="HQS26" s="116"/>
      <c r="HQT26" s="116"/>
      <c r="HQU26" s="116"/>
      <c r="HQV26" s="116"/>
      <c r="HQW26" s="116"/>
      <c r="HQX26" s="116"/>
      <c r="HQY26" s="116"/>
      <c r="HQZ26" s="116"/>
      <c r="HRA26" s="116"/>
      <c r="HRB26" s="116"/>
      <c r="HRC26" s="116"/>
      <c r="HRD26" s="116"/>
      <c r="HRE26" s="116"/>
      <c r="HRF26" s="116"/>
      <c r="HRG26" s="116"/>
      <c r="HRH26" s="116"/>
      <c r="HRI26" s="116"/>
      <c r="HRJ26" s="116"/>
      <c r="HRK26" s="116"/>
      <c r="HRL26" s="116"/>
      <c r="HRM26" s="116"/>
      <c r="HRN26" s="116"/>
      <c r="HRO26" s="116"/>
      <c r="HRP26" s="116"/>
      <c r="HRQ26" s="116"/>
      <c r="HRR26" s="116"/>
      <c r="HRS26" s="116"/>
      <c r="HRT26" s="116"/>
      <c r="HRU26" s="116"/>
      <c r="HRV26" s="116"/>
      <c r="HRW26" s="116"/>
      <c r="HRX26" s="116"/>
      <c r="HRY26" s="116"/>
      <c r="HRZ26" s="116"/>
      <c r="HSA26" s="116"/>
      <c r="HSB26" s="116"/>
      <c r="HSC26" s="116"/>
      <c r="HSD26" s="116"/>
      <c r="HSE26" s="116"/>
      <c r="HSF26" s="116"/>
      <c r="HSG26" s="116"/>
      <c r="HSH26" s="116"/>
      <c r="HSI26" s="116"/>
      <c r="HSJ26" s="116"/>
      <c r="HSK26" s="116"/>
      <c r="HSL26" s="116"/>
      <c r="HSM26" s="116"/>
      <c r="HSN26" s="116"/>
      <c r="HSO26" s="116"/>
      <c r="HSP26" s="116"/>
      <c r="HSQ26" s="116"/>
      <c r="HSR26" s="116"/>
      <c r="HSS26" s="116"/>
      <c r="HST26" s="116"/>
      <c r="HSU26" s="116"/>
      <c r="HSV26" s="116"/>
      <c r="HSW26" s="116"/>
      <c r="HSX26" s="116"/>
      <c r="HSY26" s="116"/>
      <c r="HSZ26" s="116"/>
      <c r="HTA26" s="116"/>
      <c r="HTB26" s="116"/>
      <c r="HTC26" s="116"/>
      <c r="HTD26" s="116"/>
      <c r="HTE26" s="116"/>
      <c r="HTF26" s="116"/>
      <c r="HTG26" s="116"/>
      <c r="HTH26" s="116"/>
      <c r="HTI26" s="116"/>
      <c r="HTJ26" s="116"/>
      <c r="HTK26" s="116"/>
      <c r="HTL26" s="116"/>
      <c r="HTM26" s="116"/>
      <c r="HTN26" s="116"/>
      <c r="HTO26" s="116"/>
      <c r="HTP26" s="116"/>
      <c r="HTQ26" s="116"/>
      <c r="HTR26" s="116"/>
      <c r="HTS26" s="116"/>
      <c r="HTT26" s="116"/>
      <c r="HTU26" s="116"/>
      <c r="HTV26" s="116"/>
      <c r="HTW26" s="116"/>
      <c r="HTX26" s="116"/>
      <c r="HTY26" s="116"/>
      <c r="HTZ26" s="116"/>
      <c r="HUA26" s="116"/>
      <c r="HUB26" s="116"/>
      <c r="HUC26" s="116"/>
      <c r="HUD26" s="116"/>
      <c r="HUE26" s="116"/>
      <c r="HUF26" s="116"/>
      <c r="HUG26" s="116"/>
      <c r="HUH26" s="116"/>
      <c r="HUI26" s="116"/>
      <c r="HUJ26" s="116"/>
      <c r="HUK26" s="116"/>
      <c r="HUL26" s="116"/>
      <c r="HUM26" s="116"/>
      <c r="HUN26" s="116"/>
      <c r="HUO26" s="116"/>
      <c r="HUP26" s="116"/>
      <c r="HUQ26" s="116"/>
      <c r="HUR26" s="116"/>
      <c r="HUS26" s="116"/>
      <c r="HUT26" s="116"/>
      <c r="HUU26" s="116"/>
      <c r="HUV26" s="116"/>
      <c r="HUW26" s="116"/>
      <c r="HUX26" s="116"/>
      <c r="HUY26" s="116"/>
      <c r="HUZ26" s="116"/>
      <c r="HVA26" s="116"/>
      <c r="HVB26" s="116"/>
      <c r="HVC26" s="116"/>
      <c r="HVD26" s="116"/>
      <c r="HVE26" s="116"/>
      <c r="HVF26" s="116"/>
      <c r="HVG26" s="116"/>
      <c r="HVH26" s="116"/>
      <c r="HVI26" s="116"/>
      <c r="HVJ26" s="116"/>
      <c r="HVK26" s="116"/>
      <c r="HVL26" s="116"/>
      <c r="HVM26" s="116"/>
      <c r="HVN26" s="116"/>
      <c r="HVO26" s="116"/>
      <c r="HVP26" s="116"/>
      <c r="HVQ26" s="116"/>
      <c r="HVR26" s="116"/>
      <c r="HVS26" s="116"/>
      <c r="HVT26" s="116"/>
      <c r="HVU26" s="116"/>
      <c r="HVV26" s="116"/>
      <c r="HVW26" s="116"/>
      <c r="HVX26" s="116"/>
      <c r="HVY26" s="116"/>
      <c r="HVZ26" s="116"/>
      <c r="HWA26" s="116"/>
      <c r="HWB26" s="116"/>
      <c r="HWC26" s="116"/>
      <c r="HWD26" s="116"/>
      <c r="HWE26" s="116"/>
      <c r="HWF26" s="116"/>
      <c r="HWG26" s="116"/>
      <c r="HWH26" s="116"/>
      <c r="HWI26" s="116"/>
      <c r="HWJ26" s="116"/>
      <c r="HWK26" s="116"/>
      <c r="HWL26" s="116"/>
      <c r="HWM26" s="116"/>
      <c r="HWN26" s="116"/>
      <c r="HWO26" s="116"/>
      <c r="HWP26" s="116"/>
      <c r="HWQ26" s="116"/>
      <c r="HWR26" s="116"/>
      <c r="HWS26" s="116"/>
      <c r="HWT26" s="116"/>
      <c r="HWU26" s="116"/>
      <c r="HWV26" s="116"/>
      <c r="HWW26" s="116"/>
      <c r="HWX26" s="116"/>
      <c r="HWY26" s="116"/>
      <c r="HWZ26" s="116"/>
      <c r="HXA26" s="116"/>
      <c r="HXB26" s="116"/>
      <c r="HXC26" s="116"/>
      <c r="HXD26" s="116"/>
      <c r="HXE26" s="116"/>
      <c r="HXF26" s="116"/>
      <c r="HXG26" s="116"/>
      <c r="HXH26" s="116"/>
      <c r="HXI26" s="116"/>
      <c r="HXJ26" s="116"/>
      <c r="HXK26" s="116"/>
      <c r="HXL26" s="116"/>
      <c r="HXM26" s="116"/>
      <c r="HXN26" s="116"/>
      <c r="HXO26" s="116"/>
      <c r="HXP26" s="116"/>
      <c r="HXQ26" s="116"/>
      <c r="HXR26" s="116"/>
      <c r="HXS26" s="116"/>
      <c r="HXT26" s="116"/>
      <c r="HXU26" s="116"/>
      <c r="HXV26" s="116"/>
      <c r="HXW26" s="116"/>
      <c r="HXX26" s="116"/>
      <c r="HXY26" s="116"/>
      <c r="HXZ26" s="116"/>
      <c r="HYA26" s="116"/>
      <c r="HYB26" s="116"/>
      <c r="HYC26" s="116"/>
      <c r="HYD26" s="116"/>
      <c r="HYE26" s="116"/>
      <c r="HYF26" s="116"/>
      <c r="HYG26" s="116"/>
      <c r="HYH26" s="116"/>
      <c r="HYI26" s="116"/>
      <c r="HYJ26" s="116"/>
      <c r="HYK26" s="116"/>
      <c r="HYL26" s="116"/>
      <c r="HYM26" s="116"/>
      <c r="HYN26" s="116"/>
      <c r="HYO26" s="116"/>
      <c r="HYP26" s="116"/>
      <c r="HYQ26" s="116"/>
      <c r="HYR26" s="116"/>
      <c r="HYS26" s="116"/>
      <c r="HYT26" s="116"/>
      <c r="HYU26" s="116"/>
      <c r="HYV26" s="116"/>
      <c r="HYW26" s="116"/>
      <c r="HYX26" s="116"/>
      <c r="HYY26" s="116"/>
      <c r="HYZ26" s="116"/>
      <c r="HZA26" s="116"/>
      <c r="HZB26" s="116"/>
      <c r="HZC26" s="116"/>
      <c r="HZD26" s="116"/>
      <c r="HZE26" s="116"/>
      <c r="HZF26" s="116"/>
      <c r="HZG26" s="116"/>
      <c r="HZH26" s="116"/>
      <c r="HZI26" s="116"/>
      <c r="HZJ26" s="116"/>
      <c r="HZK26" s="116"/>
      <c r="HZL26" s="116"/>
      <c r="HZM26" s="116"/>
      <c r="HZN26" s="116"/>
      <c r="HZO26" s="116"/>
      <c r="HZP26" s="116"/>
      <c r="HZQ26" s="116"/>
      <c r="HZR26" s="116"/>
      <c r="HZS26" s="116"/>
      <c r="HZT26" s="116"/>
      <c r="HZU26" s="116"/>
      <c r="HZV26" s="116"/>
      <c r="HZW26" s="116"/>
      <c r="HZX26" s="116"/>
      <c r="HZY26" s="116"/>
      <c r="HZZ26" s="116"/>
      <c r="IAA26" s="116"/>
      <c r="IAB26" s="116"/>
      <c r="IAC26" s="116"/>
      <c r="IAD26" s="116"/>
      <c r="IAE26" s="116"/>
      <c r="IAF26" s="116"/>
      <c r="IAG26" s="116"/>
      <c r="IAH26" s="116"/>
      <c r="IAI26" s="116"/>
      <c r="IAJ26" s="116"/>
      <c r="IAK26" s="116"/>
      <c r="IAL26" s="116"/>
      <c r="IAM26" s="116"/>
      <c r="IAN26" s="116"/>
      <c r="IAO26" s="116"/>
      <c r="IAP26" s="116"/>
      <c r="IAQ26" s="116"/>
      <c r="IAR26" s="116"/>
      <c r="IAS26" s="116"/>
      <c r="IAT26" s="116"/>
      <c r="IAU26" s="116"/>
      <c r="IAV26" s="116"/>
      <c r="IAW26" s="116"/>
      <c r="IAX26" s="116"/>
      <c r="IAY26" s="116"/>
      <c r="IAZ26" s="116"/>
      <c r="IBA26" s="116"/>
      <c r="IBB26" s="116"/>
      <c r="IBC26" s="116"/>
      <c r="IBD26" s="116"/>
      <c r="IBE26" s="116"/>
      <c r="IBF26" s="116"/>
      <c r="IBG26" s="116"/>
      <c r="IBH26" s="116"/>
      <c r="IBI26" s="116"/>
      <c r="IBJ26" s="116"/>
      <c r="IBK26" s="116"/>
      <c r="IBL26" s="116"/>
      <c r="IBM26" s="116"/>
      <c r="IBN26" s="116"/>
      <c r="IBO26" s="116"/>
      <c r="IBP26" s="116"/>
      <c r="IBQ26" s="116"/>
      <c r="IBR26" s="116"/>
      <c r="IBS26" s="116"/>
      <c r="IBT26" s="116"/>
      <c r="IBU26" s="116"/>
      <c r="IBV26" s="116"/>
      <c r="IBW26" s="116"/>
      <c r="IBX26" s="116"/>
      <c r="IBY26" s="116"/>
      <c r="IBZ26" s="116"/>
      <c r="ICA26" s="116"/>
      <c r="ICB26" s="116"/>
      <c r="ICC26" s="116"/>
      <c r="ICD26" s="116"/>
      <c r="ICE26" s="116"/>
      <c r="ICF26" s="116"/>
      <c r="ICG26" s="116"/>
      <c r="ICH26" s="116"/>
      <c r="ICI26" s="116"/>
      <c r="ICJ26" s="116"/>
      <c r="ICK26" s="116"/>
      <c r="ICL26" s="116"/>
      <c r="ICM26" s="116"/>
      <c r="ICN26" s="116"/>
      <c r="ICO26" s="116"/>
      <c r="ICP26" s="116"/>
      <c r="ICQ26" s="116"/>
      <c r="ICR26" s="116"/>
      <c r="ICS26" s="116"/>
      <c r="ICT26" s="116"/>
      <c r="ICU26" s="116"/>
      <c r="ICV26" s="116"/>
      <c r="ICW26" s="116"/>
      <c r="ICX26" s="116"/>
      <c r="ICY26" s="116"/>
      <c r="ICZ26" s="116"/>
      <c r="IDA26" s="116"/>
      <c r="IDB26" s="116"/>
      <c r="IDC26" s="116"/>
      <c r="IDD26" s="116"/>
      <c r="IDE26" s="116"/>
      <c r="IDF26" s="116"/>
      <c r="IDG26" s="116"/>
      <c r="IDH26" s="116"/>
      <c r="IDI26" s="116"/>
      <c r="IDJ26" s="116"/>
      <c r="IDK26" s="116"/>
      <c r="IDL26" s="116"/>
      <c r="IDM26" s="116"/>
      <c r="IDN26" s="116"/>
      <c r="IDO26" s="116"/>
      <c r="IDP26" s="116"/>
      <c r="IDQ26" s="116"/>
      <c r="IDR26" s="116"/>
      <c r="IDS26" s="116"/>
      <c r="IDT26" s="116"/>
      <c r="IDU26" s="116"/>
      <c r="IDV26" s="116"/>
      <c r="IDW26" s="116"/>
      <c r="IDX26" s="116"/>
      <c r="IDY26" s="116"/>
      <c r="IDZ26" s="116"/>
      <c r="IEA26" s="116"/>
      <c r="IEB26" s="116"/>
      <c r="IEC26" s="116"/>
      <c r="IED26" s="116"/>
      <c r="IEE26" s="116"/>
      <c r="IEF26" s="116"/>
      <c r="IEG26" s="116"/>
      <c r="IEH26" s="116"/>
      <c r="IEI26" s="116"/>
      <c r="IEJ26" s="116"/>
      <c r="IEK26" s="116"/>
      <c r="IEL26" s="116"/>
      <c r="IEM26" s="116"/>
      <c r="IEN26" s="116"/>
      <c r="IEO26" s="116"/>
      <c r="IEP26" s="116"/>
      <c r="IEQ26" s="116"/>
      <c r="IER26" s="116"/>
      <c r="IES26" s="116"/>
      <c r="IET26" s="116"/>
      <c r="IEU26" s="116"/>
      <c r="IEV26" s="116"/>
      <c r="IEW26" s="116"/>
      <c r="IEX26" s="116"/>
      <c r="IEY26" s="116"/>
      <c r="IEZ26" s="116"/>
      <c r="IFA26" s="116"/>
      <c r="IFB26" s="116"/>
      <c r="IFC26" s="116"/>
      <c r="IFD26" s="116"/>
      <c r="IFE26" s="116"/>
      <c r="IFF26" s="116"/>
      <c r="IFG26" s="116"/>
      <c r="IFH26" s="116"/>
      <c r="IFI26" s="116"/>
      <c r="IFJ26" s="116"/>
      <c r="IFK26" s="116"/>
      <c r="IFL26" s="116"/>
      <c r="IFM26" s="116"/>
      <c r="IFN26" s="116"/>
      <c r="IFO26" s="116"/>
      <c r="IFP26" s="116"/>
      <c r="IFQ26" s="116"/>
      <c r="IFR26" s="116"/>
      <c r="IFS26" s="116"/>
      <c r="IFT26" s="116"/>
      <c r="IFU26" s="116"/>
      <c r="IFV26" s="116"/>
      <c r="IFW26" s="116"/>
      <c r="IFX26" s="116"/>
      <c r="IFY26" s="116"/>
      <c r="IFZ26" s="116"/>
      <c r="IGA26" s="116"/>
      <c r="IGB26" s="116"/>
      <c r="IGC26" s="116"/>
      <c r="IGD26" s="116"/>
      <c r="IGE26" s="116"/>
      <c r="IGF26" s="116"/>
      <c r="IGG26" s="116"/>
      <c r="IGH26" s="116"/>
      <c r="IGI26" s="116"/>
      <c r="IGJ26" s="116"/>
      <c r="IGK26" s="116"/>
      <c r="IGL26" s="116"/>
      <c r="IGM26" s="116"/>
      <c r="IGN26" s="116"/>
      <c r="IGO26" s="116"/>
      <c r="IGP26" s="116"/>
      <c r="IGQ26" s="116"/>
      <c r="IGR26" s="116"/>
      <c r="IGS26" s="116"/>
      <c r="IGT26" s="116"/>
      <c r="IGU26" s="116"/>
      <c r="IGV26" s="116"/>
      <c r="IGW26" s="116"/>
      <c r="IGX26" s="116"/>
      <c r="IGY26" s="116"/>
      <c r="IGZ26" s="116"/>
      <c r="IHA26" s="116"/>
      <c r="IHB26" s="116"/>
      <c r="IHC26" s="116"/>
      <c r="IHD26" s="116"/>
      <c r="IHE26" s="116"/>
      <c r="IHF26" s="116"/>
      <c r="IHG26" s="116"/>
      <c r="IHH26" s="116"/>
      <c r="IHI26" s="116"/>
      <c r="IHJ26" s="116"/>
      <c r="IHK26" s="116"/>
      <c r="IHL26" s="116"/>
      <c r="IHM26" s="116"/>
      <c r="IHN26" s="116"/>
      <c r="IHO26" s="116"/>
      <c r="IHP26" s="116"/>
      <c r="IHQ26" s="116"/>
      <c r="IHR26" s="116"/>
      <c r="IHS26" s="116"/>
      <c r="IHT26" s="116"/>
      <c r="IHU26" s="116"/>
      <c r="IHV26" s="116"/>
      <c r="IHW26" s="116"/>
      <c r="IHX26" s="116"/>
      <c r="IHY26" s="116"/>
      <c r="IHZ26" s="116"/>
      <c r="IIA26" s="116"/>
      <c r="IIB26" s="116"/>
      <c r="IIC26" s="116"/>
      <c r="IID26" s="116"/>
      <c r="IIE26" s="116"/>
      <c r="IIF26" s="116"/>
      <c r="IIG26" s="116"/>
      <c r="IIH26" s="116"/>
      <c r="III26" s="116"/>
      <c r="IIJ26" s="116"/>
      <c r="IIK26" s="116"/>
      <c r="IIL26" s="116"/>
      <c r="IIM26" s="116"/>
      <c r="IIN26" s="116"/>
      <c r="IIO26" s="116"/>
      <c r="IIP26" s="116"/>
      <c r="IIQ26" s="116"/>
      <c r="IIR26" s="116"/>
      <c r="IIS26" s="116"/>
      <c r="IIT26" s="116"/>
      <c r="IIU26" s="116"/>
      <c r="IIV26" s="116"/>
      <c r="IIW26" s="116"/>
      <c r="IIX26" s="116"/>
      <c r="IIY26" s="116"/>
      <c r="IIZ26" s="116"/>
      <c r="IJA26" s="116"/>
      <c r="IJB26" s="116"/>
      <c r="IJC26" s="116"/>
      <c r="IJD26" s="116"/>
      <c r="IJE26" s="116"/>
      <c r="IJF26" s="116"/>
      <c r="IJG26" s="116"/>
      <c r="IJH26" s="116"/>
      <c r="IJI26" s="116"/>
      <c r="IJJ26" s="116"/>
      <c r="IJK26" s="116"/>
      <c r="IJL26" s="116"/>
      <c r="IJM26" s="116"/>
      <c r="IJN26" s="116"/>
      <c r="IJO26" s="116"/>
      <c r="IJP26" s="116"/>
      <c r="IJQ26" s="116"/>
      <c r="IJR26" s="116"/>
      <c r="IJS26" s="116"/>
      <c r="IJT26" s="116"/>
      <c r="IJU26" s="116"/>
      <c r="IJV26" s="116"/>
      <c r="IJW26" s="116"/>
      <c r="IJX26" s="116"/>
      <c r="IJY26" s="116"/>
      <c r="IJZ26" s="116"/>
      <c r="IKA26" s="116"/>
      <c r="IKB26" s="116"/>
      <c r="IKC26" s="116"/>
      <c r="IKD26" s="116"/>
      <c r="IKE26" s="116"/>
      <c r="IKF26" s="116"/>
      <c r="IKG26" s="116"/>
      <c r="IKH26" s="116"/>
      <c r="IKI26" s="116"/>
      <c r="IKJ26" s="116"/>
      <c r="IKK26" s="116"/>
      <c r="IKL26" s="116"/>
      <c r="IKM26" s="116"/>
      <c r="IKN26" s="116"/>
      <c r="IKO26" s="116"/>
      <c r="IKP26" s="116"/>
      <c r="IKQ26" s="116"/>
      <c r="IKR26" s="116"/>
      <c r="IKS26" s="116"/>
      <c r="IKT26" s="116"/>
      <c r="IKU26" s="116"/>
      <c r="IKV26" s="116"/>
      <c r="IKW26" s="116"/>
      <c r="IKX26" s="116"/>
      <c r="IKY26" s="116"/>
      <c r="IKZ26" s="116"/>
      <c r="ILA26" s="116"/>
      <c r="ILB26" s="116"/>
      <c r="ILC26" s="116"/>
      <c r="ILD26" s="116"/>
      <c r="ILE26" s="116"/>
      <c r="ILF26" s="116"/>
      <c r="ILG26" s="116"/>
      <c r="ILH26" s="116"/>
      <c r="ILI26" s="116"/>
      <c r="ILJ26" s="116"/>
      <c r="ILK26" s="116"/>
      <c r="ILL26" s="116"/>
      <c r="ILM26" s="116"/>
      <c r="ILN26" s="116"/>
      <c r="ILO26" s="116"/>
      <c r="ILP26" s="116"/>
      <c r="ILQ26" s="116"/>
      <c r="ILR26" s="116"/>
      <c r="ILS26" s="116"/>
      <c r="ILT26" s="116"/>
      <c r="ILU26" s="116"/>
      <c r="ILV26" s="116"/>
      <c r="ILW26" s="116"/>
      <c r="ILX26" s="116"/>
      <c r="ILY26" s="116"/>
      <c r="ILZ26" s="116"/>
      <c r="IMA26" s="116"/>
      <c r="IMB26" s="116"/>
      <c r="IMC26" s="116"/>
      <c r="IMD26" s="116"/>
      <c r="IME26" s="116"/>
      <c r="IMF26" s="116"/>
      <c r="IMG26" s="116"/>
      <c r="IMH26" s="116"/>
      <c r="IMI26" s="116"/>
      <c r="IMJ26" s="116"/>
      <c r="IMK26" s="116"/>
      <c r="IML26" s="116"/>
      <c r="IMM26" s="116"/>
      <c r="IMN26" s="116"/>
      <c r="IMO26" s="116"/>
      <c r="IMP26" s="116"/>
      <c r="IMQ26" s="116"/>
      <c r="IMR26" s="116"/>
      <c r="IMS26" s="116"/>
      <c r="IMT26" s="116"/>
      <c r="IMU26" s="116"/>
      <c r="IMV26" s="116"/>
      <c r="IMW26" s="116"/>
      <c r="IMX26" s="116"/>
      <c r="IMY26" s="116"/>
      <c r="IMZ26" s="116"/>
      <c r="INA26" s="116"/>
      <c r="INB26" s="116"/>
      <c r="INC26" s="116"/>
      <c r="IND26" s="116"/>
      <c r="INE26" s="116"/>
      <c r="INF26" s="116"/>
      <c r="ING26" s="116"/>
      <c r="INH26" s="116"/>
      <c r="INI26" s="116"/>
      <c r="INJ26" s="116"/>
      <c r="INK26" s="116"/>
      <c r="INL26" s="116"/>
      <c r="INM26" s="116"/>
      <c r="INN26" s="116"/>
      <c r="INO26" s="116"/>
      <c r="INP26" s="116"/>
      <c r="INQ26" s="116"/>
      <c r="INR26" s="116"/>
      <c r="INS26" s="116"/>
      <c r="INT26" s="116"/>
      <c r="INU26" s="116"/>
      <c r="INV26" s="116"/>
      <c r="INW26" s="116"/>
      <c r="INX26" s="116"/>
      <c r="INY26" s="116"/>
      <c r="INZ26" s="116"/>
      <c r="IOA26" s="116"/>
      <c r="IOB26" s="116"/>
      <c r="IOC26" s="116"/>
      <c r="IOD26" s="116"/>
      <c r="IOE26" s="116"/>
      <c r="IOF26" s="116"/>
      <c r="IOG26" s="116"/>
      <c r="IOH26" s="116"/>
      <c r="IOI26" s="116"/>
      <c r="IOJ26" s="116"/>
      <c r="IOK26" s="116"/>
      <c r="IOL26" s="116"/>
      <c r="IOM26" s="116"/>
      <c r="ION26" s="116"/>
      <c r="IOO26" s="116"/>
      <c r="IOP26" s="116"/>
      <c r="IOQ26" s="116"/>
      <c r="IOR26" s="116"/>
      <c r="IOS26" s="116"/>
      <c r="IOT26" s="116"/>
      <c r="IOU26" s="116"/>
      <c r="IOV26" s="116"/>
      <c r="IOW26" s="116"/>
      <c r="IOX26" s="116"/>
      <c r="IOY26" s="116"/>
      <c r="IOZ26" s="116"/>
      <c r="IPA26" s="116"/>
      <c r="IPB26" s="116"/>
      <c r="IPC26" s="116"/>
      <c r="IPD26" s="116"/>
      <c r="IPE26" s="116"/>
      <c r="IPF26" s="116"/>
      <c r="IPG26" s="116"/>
      <c r="IPH26" s="116"/>
      <c r="IPI26" s="116"/>
      <c r="IPJ26" s="116"/>
      <c r="IPK26" s="116"/>
      <c r="IPL26" s="116"/>
      <c r="IPM26" s="116"/>
      <c r="IPN26" s="116"/>
      <c r="IPO26" s="116"/>
      <c r="IPP26" s="116"/>
      <c r="IPQ26" s="116"/>
      <c r="IPR26" s="116"/>
      <c r="IPS26" s="116"/>
      <c r="IPT26" s="116"/>
      <c r="IPU26" s="116"/>
      <c r="IPV26" s="116"/>
      <c r="IPW26" s="116"/>
      <c r="IPX26" s="116"/>
      <c r="IPY26" s="116"/>
      <c r="IPZ26" s="116"/>
      <c r="IQA26" s="116"/>
      <c r="IQB26" s="116"/>
      <c r="IQC26" s="116"/>
      <c r="IQD26" s="116"/>
      <c r="IQE26" s="116"/>
      <c r="IQF26" s="116"/>
      <c r="IQG26" s="116"/>
      <c r="IQH26" s="116"/>
      <c r="IQI26" s="116"/>
      <c r="IQJ26" s="116"/>
      <c r="IQK26" s="116"/>
      <c r="IQL26" s="116"/>
      <c r="IQM26" s="116"/>
      <c r="IQN26" s="116"/>
      <c r="IQO26" s="116"/>
      <c r="IQP26" s="116"/>
      <c r="IQQ26" s="116"/>
      <c r="IQR26" s="116"/>
      <c r="IQS26" s="116"/>
      <c r="IQT26" s="116"/>
      <c r="IQU26" s="116"/>
      <c r="IQV26" s="116"/>
      <c r="IQW26" s="116"/>
      <c r="IQX26" s="116"/>
      <c r="IQY26" s="116"/>
      <c r="IQZ26" s="116"/>
      <c r="IRA26" s="116"/>
      <c r="IRB26" s="116"/>
      <c r="IRC26" s="116"/>
      <c r="IRD26" s="116"/>
      <c r="IRE26" s="116"/>
      <c r="IRF26" s="116"/>
      <c r="IRG26" s="116"/>
      <c r="IRH26" s="116"/>
      <c r="IRI26" s="116"/>
      <c r="IRJ26" s="116"/>
      <c r="IRK26" s="116"/>
      <c r="IRL26" s="116"/>
      <c r="IRM26" s="116"/>
      <c r="IRN26" s="116"/>
      <c r="IRO26" s="116"/>
      <c r="IRP26" s="116"/>
      <c r="IRQ26" s="116"/>
      <c r="IRR26" s="116"/>
      <c r="IRS26" s="116"/>
      <c r="IRT26" s="116"/>
      <c r="IRU26" s="116"/>
      <c r="IRV26" s="116"/>
      <c r="IRW26" s="116"/>
      <c r="IRX26" s="116"/>
      <c r="IRY26" s="116"/>
      <c r="IRZ26" s="116"/>
      <c r="ISA26" s="116"/>
      <c r="ISB26" s="116"/>
      <c r="ISC26" s="116"/>
      <c r="ISD26" s="116"/>
      <c r="ISE26" s="116"/>
      <c r="ISF26" s="116"/>
      <c r="ISG26" s="116"/>
      <c r="ISH26" s="116"/>
      <c r="ISI26" s="116"/>
      <c r="ISJ26" s="116"/>
      <c r="ISK26" s="116"/>
      <c r="ISL26" s="116"/>
      <c r="ISM26" s="116"/>
      <c r="ISN26" s="116"/>
      <c r="ISO26" s="116"/>
      <c r="ISP26" s="116"/>
      <c r="ISQ26" s="116"/>
      <c r="ISR26" s="116"/>
      <c r="ISS26" s="116"/>
      <c r="IST26" s="116"/>
      <c r="ISU26" s="116"/>
      <c r="ISV26" s="116"/>
      <c r="ISW26" s="116"/>
      <c r="ISX26" s="116"/>
      <c r="ISY26" s="116"/>
      <c r="ISZ26" s="116"/>
      <c r="ITA26" s="116"/>
      <c r="ITB26" s="116"/>
      <c r="ITC26" s="116"/>
      <c r="ITD26" s="116"/>
      <c r="ITE26" s="116"/>
      <c r="ITF26" s="116"/>
      <c r="ITG26" s="116"/>
      <c r="ITH26" s="116"/>
      <c r="ITI26" s="116"/>
      <c r="ITJ26" s="116"/>
      <c r="ITK26" s="116"/>
      <c r="ITL26" s="116"/>
      <c r="ITM26" s="116"/>
      <c r="ITN26" s="116"/>
      <c r="ITO26" s="116"/>
      <c r="ITP26" s="116"/>
      <c r="ITQ26" s="116"/>
      <c r="ITR26" s="116"/>
      <c r="ITS26" s="116"/>
      <c r="ITT26" s="116"/>
      <c r="ITU26" s="116"/>
      <c r="ITV26" s="116"/>
      <c r="ITW26" s="116"/>
      <c r="ITX26" s="116"/>
      <c r="ITY26" s="116"/>
      <c r="ITZ26" s="116"/>
      <c r="IUA26" s="116"/>
      <c r="IUB26" s="116"/>
      <c r="IUC26" s="116"/>
      <c r="IUD26" s="116"/>
      <c r="IUE26" s="116"/>
      <c r="IUF26" s="116"/>
      <c r="IUG26" s="116"/>
      <c r="IUH26" s="116"/>
      <c r="IUI26" s="116"/>
      <c r="IUJ26" s="116"/>
      <c r="IUK26" s="116"/>
      <c r="IUL26" s="116"/>
      <c r="IUM26" s="116"/>
      <c r="IUN26" s="116"/>
      <c r="IUO26" s="116"/>
      <c r="IUP26" s="116"/>
      <c r="IUQ26" s="116"/>
      <c r="IUR26" s="116"/>
      <c r="IUS26" s="116"/>
      <c r="IUT26" s="116"/>
      <c r="IUU26" s="116"/>
      <c r="IUV26" s="116"/>
      <c r="IUW26" s="116"/>
      <c r="IUX26" s="116"/>
      <c r="IUY26" s="116"/>
      <c r="IUZ26" s="116"/>
      <c r="IVA26" s="116"/>
      <c r="IVB26" s="116"/>
      <c r="IVC26" s="116"/>
      <c r="IVD26" s="116"/>
      <c r="IVE26" s="116"/>
      <c r="IVF26" s="116"/>
      <c r="IVG26" s="116"/>
      <c r="IVH26" s="116"/>
      <c r="IVI26" s="116"/>
      <c r="IVJ26" s="116"/>
      <c r="IVK26" s="116"/>
      <c r="IVL26" s="116"/>
      <c r="IVM26" s="116"/>
      <c r="IVN26" s="116"/>
      <c r="IVO26" s="116"/>
      <c r="IVP26" s="116"/>
      <c r="IVQ26" s="116"/>
      <c r="IVR26" s="116"/>
      <c r="IVS26" s="116"/>
      <c r="IVT26" s="116"/>
      <c r="IVU26" s="116"/>
      <c r="IVV26" s="116"/>
      <c r="IVW26" s="116"/>
      <c r="IVX26" s="116"/>
      <c r="IVY26" s="116"/>
      <c r="IVZ26" s="116"/>
      <c r="IWA26" s="116"/>
      <c r="IWB26" s="116"/>
      <c r="IWC26" s="116"/>
      <c r="IWD26" s="116"/>
      <c r="IWE26" s="116"/>
      <c r="IWF26" s="116"/>
      <c r="IWG26" s="116"/>
      <c r="IWH26" s="116"/>
      <c r="IWI26" s="116"/>
      <c r="IWJ26" s="116"/>
      <c r="IWK26" s="116"/>
      <c r="IWL26" s="116"/>
      <c r="IWM26" s="116"/>
      <c r="IWN26" s="116"/>
      <c r="IWO26" s="116"/>
      <c r="IWP26" s="116"/>
      <c r="IWQ26" s="116"/>
      <c r="IWR26" s="116"/>
      <c r="IWS26" s="116"/>
      <c r="IWT26" s="116"/>
      <c r="IWU26" s="116"/>
      <c r="IWV26" s="116"/>
      <c r="IWW26" s="116"/>
      <c r="IWX26" s="116"/>
      <c r="IWY26" s="116"/>
      <c r="IWZ26" s="116"/>
      <c r="IXA26" s="116"/>
      <c r="IXB26" s="116"/>
      <c r="IXC26" s="116"/>
      <c r="IXD26" s="116"/>
      <c r="IXE26" s="116"/>
      <c r="IXF26" s="116"/>
      <c r="IXG26" s="116"/>
      <c r="IXH26" s="116"/>
      <c r="IXI26" s="116"/>
      <c r="IXJ26" s="116"/>
      <c r="IXK26" s="116"/>
      <c r="IXL26" s="116"/>
      <c r="IXM26" s="116"/>
      <c r="IXN26" s="116"/>
      <c r="IXO26" s="116"/>
      <c r="IXP26" s="116"/>
      <c r="IXQ26" s="116"/>
      <c r="IXR26" s="116"/>
      <c r="IXS26" s="116"/>
      <c r="IXT26" s="116"/>
      <c r="IXU26" s="116"/>
      <c r="IXV26" s="116"/>
      <c r="IXW26" s="116"/>
      <c r="IXX26" s="116"/>
      <c r="IXY26" s="116"/>
      <c r="IXZ26" s="116"/>
      <c r="IYA26" s="116"/>
      <c r="IYB26" s="116"/>
      <c r="IYC26" s="116"/>
      <c r="IYD26" s="116"/>
      <c r="IYE26" s="116"/>
      <c r="IYF26" s="116"/>
      <c r="IYG26" s="116"/>
      <c r="IYH26" s="116"/>
      <c r="IYI26" s="116"/>
      <c r="IYJ26" s="116"/>
      <c r="IYK26" s="116"/>
      <c r="IYL26" s="116"/>
      <c r="IYM26" s="116"/>
      <c r="IYN26" s="116"/>
      <c r="IYO26" s="116"/>
      <c r="IYP26" s="116"/>
      <c r="IYQ26" s="116"/>
      <c r="IYR26" s="116"/>
      <c r="IYS26" s="116"/>
      <c r="IYT26" s="116"/>
      <c r="IYU26" s="116"/>
      <c r="IYV26" s="116"/>
      <c r="IYW26" s="116"/>
      <c r="IYX26" s="116"/>
      <c r="IYY26" s="116"/>
      <c r="IYZ26" s="116"/>
      <c r="IZA26" s="116"/>
      <c r="IZB26" s="116"/>
      <c r="IZC26" s="116"/>
      <c r="IZD26" s="116"/>
      <c r="IZE26" s="116"/>
      <c r="IZF26" s="116"/>
      <c r="IZG26" s="116"/>
      <c r="IZH26" s="116"/>
      <c r="IZI26" s="116"/>
      <c r="IZJ26" s="116"/>
      <c r="IZK26" s="116"/>
      <c r="IZL26" s="116"/>
      <c r="IZM26" s="116"/>
      <c r="IZN26" s="116"/>
      <c r="IZO26" s="116"/>
      <c r="IZP26" s="116"/>
      <c r="IZQ26" s="116"/>
      <c r="IZR26" s="116"/>
      <c r="IZS26" s="116"/>
      <c r="IZT26" s="116"/>
      <c r="IZU26" s="116"/>
      <c r="IZV26" s="116"/>
      <c r="IZW26" s="116"/>
      <c r="IZX26" s="116"/>
      <c r="IZY26" s="116"/>
      <c r="IZZ26" s="116"/>
      <c r="JAA26" s="116"/>
      <c r="JAB26" s="116"/>
      <c r="JAC26" s="116"/>
      <c r="JAD26" s="116"/>
      <c r="JAE26" s="116"/>
      <c r="JAF26" s="116"/>
      <c r="JAG26" s="116"/>
      <c r="JAH26" s="116"/>
      <c r="JAI26" s="116"/>
      <c r="JAJ26" s="116"/>
      <c r="JAK26" s="116"/>
      <c r="JAL26" s="116"/>
      <c r="JAM26" s="116"/>
      <c r="JAN26" s="116"/>
      <c r="JAO26" s="116"/>
      <c r="JAP26" s="116"/>
      <c r="JAQ26" s="116"/>
      <c r="JAR26" s="116"/>
      <c r="JAS26" s="116"/>
      <c r="JAT26" s="116"/>
      <c r="JAU26" s="116"/>
      <c r="JAV26" s="116"/>
      <c r="JAW26" s="116"/>
      <c r="JAX26" s="116"/>
      <c r="JAY26" s="116"/>
      <c r="JAZ26" s="116"/>
      <c r="JBA26" s="116"/>
      <c r="JBB26" s="116"/>
      <c r="JBC26" s="116"/>
      <c r="JBD26" s="116"/>
      <c r="JBE26" s="116"/>
      <c r="JBF26" s="116"/>
      <c r="JBG26" s="116"/>
      <c r="JBH26" s="116"/>
      <c r="JBI26" s="116"/>
      <c r="JBJ26" s="116"/>
      <c r="JBK26" s="116"/>
      <c r="JBL26" s="116"/>
      <c r="JBM26" s="116"/>
      <c r="JBN26" s="116"/>
      <c r="JBO26" s="116"/>
      <c r="JBP26" s="116"/>
      <c r="JBQ26" s="116"/>
      <c r="JBR26" s="116"/>
      <c r="JBS26" s="116"/>
      <c r="JBT26" s="116"/>
      <c r="JBU26" s="116"/>
      <c r="JBV26" s="116"/>
      <c r="JBW26" s="116"/>
      <c r="JBX26" s="116"/>
      <c r="JBY26" s="116"/>
      <c r="JBZ26" s="116"/>
      <c r="JCA26" s="116"/>
      <c r="JCB26" s="116"/>
      <c r="JCC26" s="116"/>
      <c r="JCD26" s="116"/>
      <c r="JCE26" s="116"/>
      <c r="JCF26" s="116"/>
      <c r="JCG26" s="116"/>
      <c r="JCH26" s="116"/>
      <c r="JCI26" s="116"/>
      <c r="JCJ26" s="116"/>
      <c r="JCK26" s="116"/>
      <c r="JCL26" s="116"/>
      <c r="JCM26" s="116"/>
      <c r="JCN26" s="116"/>
      <c r="JCO26" s="116"/>
      <c r="JCP26" s="116"/>
      <c r="JCQ26" s="116"/>
      <c r="JCR26" s="116"/>
      <c r="JCS26" s="116"/>
      <c r="JCT26" s="116"/>
      <c r="JCU26" s="116"/>
      <c r="JCV26" s="116"/>
      <c r="JCW26" s="116"/>
      <c r="JCX26" s="116"/>
      <c r="JCY26" s="116"/>
      <c r="JCZ26" s="116"/>
      <c r="JDA26" s="116"/>
      <c r="JDB26" s="116"/>
      <c r="JDC26" s="116"/>
      <c r="JDD26" s="116"/>
      <c r="JDE26" s="116"/>
      <c r="JDF26" s="116"/>
      <c r="JDG26" s="116"/>
      <c r="JDH26" s="116"/>
      <c r="JDI26" s="116"/>
      <c r="JDJ26" s="116"/>
      <c r="JDK26" s="116"/>
      <c r="JDL26" s="116"/>
      <c r="JDM26" s="116"/>
      <c r="JDN26" s="116"/>
      <c r="JDO26" s="116"/>
      <c r="JDP26" s="116"/>
      <c r="JDQ26" s="116"/>
      <c r="JDR26" s="116"/>
      <c r="JDS26" s="116"/>
      <c r="JDT26" s="116"/>
      <c r="JDU26" s="116"/>
      <c r="JDV26" s="116"/>
      <c r="JDW26" s="116"/>
      <c r="JDX26" s="116"/>
      <c r="JDY26" s="116"/>
      <c r="JDZ26" s="116"/>
      <c r="JEA26" s="116"/>
      <c r="JEB26" s="116"/>
      <c r="JEC26" s="116"/>
      <c r="JED26" s="116"/>
      <c r="JEE26" s="116"/>
      <c r="JEF26" s="116"/>
      <c r="JEG26" s="116"/>
      <c r="JEH26" s="116"/>
      <c r="JEI26" s="116"/>
      <c r="JEJ26" s="116"/>
      <c r="JEK26" s="116"/>
      <c r="JEL26" s="116"/>
      <c r="JEM26" s="116"/>
      <c r="JEN26" s="116"/>
      <c r="JEO26" s="116"/>
      <c r="JEP26" s="116"/>
      <c r="JEQ26" s="116"/>
      <c r="JER26" s="116"/>
      <c r="JES26" s="116"/>
      <c r="JET26" s="116"/>
      <c r="JEU26" s="116"/>
      <c r="JEV26" s="116"/>
      <c r="JEW26" s="116"/>
      <c r="JEX26" s="116"/>
      <c r="JEY26" s="116"/>
      <c r="JEZ26" s="116"/>
      <c r="JFA26" s="116"/>
      <c r="JFB26" s="116"/>
      <c r="JFC26" s="116"/>
      <c r="JFD26" s="116"/>
      <c r="JFE26" s="116"/>
      <c r="JFF26" s="116"/>
      <c r="JFG26" s="116"/>
      <c r="JFH26" s="116"/>
      <c r="JFI26" s="116"/>
      <c r="JFJ26" s="116"/>
      <c r="JFK26" s="116"/>
      <c r="JFL26" s="116"/>
      <c r="JFM26" s="116"/>
      <c r="JFN26" s="116"/>
      <c r="JFO26" s="116"/>
      <c r="JFP26" s="116"/>
      <c r="JFQ26" s="116"/>
      <c r="JFR26" s="116"/>
      <c r="JFS26" s="116"/>
      <c r="JFT26" s="116"/>
      <c r="JFU26" s="116"/>
      <c r="JFV26" s="116"/>
      <c r="JFW26" s="116"/>
      <c r="JFX26" s="116"/>
      <c r="JFY26" s="116"/>
      <c r="JFZ26" s="116"/>
      <c r="JGA26" s="116"/>
      <c r="JGB26" s="116"/>
      <c r="JGC26" s="116"/>
      <c r="JGD26" s="116"/>
      <c r="JGE26" s="116"/>
      <c r="JGF26" s="116"/>
      <c r="JGG26" s="116"/>
      <c r="JGH26" s="116"/>
      <c r="JGI26" s="116"/>
      <c r="JGJ26" s="116"/>
      <c r="JGK26" s="116"/>
      <c r="JGL26" s="116"/>
      <c r="JGM26" s="116"/>
      <c r="JGN26" s="116"/>
      <c r="JGO26" s="116"/>
      <c r="JGP26" s="116"/>
      <c r="JGQ26" s="116"/>
      <c r="JGR26" s="116"/>
      <c r="JGS26" s="116"/>
      <c r="JGT26" s="116"/>
      <c r="JGU26" s="116"/>
      <c r="JGV26" s="116"/>
      <c r="JGW26" s="116"/>
      <c r="JGX26" s="116"/>
      <c r="JGY26" s="116"/>
      <c r="JGZ26" s="116"/>
      <c r="JHA26" s="116"/>
      <c r="JHB26" s="116"/>
      <c r="JHC26" s="116"/>
      <c r="JHD26" s="116"/>
      <c r="JHE26" s="116"/>
      <c r="JHF26" s="116"/>
      <c r="JHG26" s="116"/>
      <c r="JHH26" s="116"/>
      <c r="JHI26" s="116"/>
      <c r="JHJ26" s="116"/>
      <c r="JHK26" s="116"/>
      <c r="JHL26" s="116"/>
      <c r="JHM26" s="116"/>
      <c r="JHN26" s="116"/>
      <c r="JHO26" s="116"/>
      <c r="JHP26" s="116"/>
      <c r="JHQ26" s="116"/>
      <c r="JHR26" s="116"/>
      <c r="JHS26" s="116"/>
      <c r="JHT26" s="116"/>
      <c r="JHU26" s="116"/>
      <c r="JHV26" s="116"/>
      <c r="JHW26" s="116"/>
      <c r="JHX26" s="116"/>
      <c r="JHY26" s="116"/>
      <c r="JHZ26" s="116"/>
      <c r="JIA26" s="116"/>
      <c r="JIB26" s="116"/>
      <c r="JIC26" s="116"/>
      <c r="JID26" s="116"/>
      <c r="JIE26" s="116"/>
      <c r="JIF26" s="116"/>
      <c r="JIG26" s="116"/>
      <c r="JIH26" s="116"/>
      <c r="JII26" s="116"/>
      <c r="JIJ26" s="116"/>
      <c r="JIK26" s="116"/>
      <c r="JIL26" s="116"/>
      <c r="JIM26" s="116"/>
      <c r="JIN26" s="116"/>
      <c r="JIO26" s="116"/>
      <c r="JIP26" s="116"/>
      <c r="JIQ26" s="116"/>
      <c r="JIR26" s="116"/>
      <c r="JIS26" s="116"/>
      <c r="JIT26" s="116"/>
      <c r="JIU26" s="116"/>
      <c r="JIV26" s="116"/>
      <c r="JIW26" s="116"/>
      <c r="JIX26" s="116"/>
      <c r="JIY26" s="116"/>
      <c r="JIZ26" s="116"/>
      <c r="JJA26" s="116"/>
      <c r="JJB26" s="116"/>
      <c r="JJC26" s="116"/>
      <c r="JJD26" s="116"/>
      <c r="JJE26" s="116"/>
      <c r="JJF26" s="116"/>
      <c r="JJG26" s="116"/>
      <c r="JJH26" s="116"/>
      <c r="JJI26" s="116"/>
      <c r="JJJ26" s="116"/>
      <c r="JJK26" s="116"/>
      <c r="JJL26" s="116"/>
      <c r="JJM26" s="116"/>
      <c r="JJN26" s="116"/>
      <c r="JJO26" s="116"/>
      <c r="JJP26" s="116"/>
      <c r="JJQ26" s="116"/>
      <c r="JJR26" s="116"/>
      <c r="JJS26" s="116"/>
      <c r="JJT26" s="116"/>
      <c r="JJU26" s="116"/>
      <c r="JJV26" s="116"/>
      <c r="JJW26" s="116"/>
      <c r="JJX26" s="116"/>
      <c r="JJY26" s="116"/>
      <c r="JJZ26" s="116"/>
      <c r="JKA26" s="116"/>
      <c r="JKB26" s="116"/>
      <c r="JKC26" s="116"/>
      <c r="JKD26" s="116"/>
      <c r="JKE26" s="116"/>
      <c r="JKF26" s="116"/>
      <c r="JKG26" s="116"/>
      <c r="JKH26" s="116"/>
      <c r="JKI26" s="116"/>
      <c r="JKJ26" s="116"/>
      <c r="JKK26" s="116"/>
      <c r="JKL26" s="116"/>
      <c r="JKM26" s="116"/>
      <c r="JKN26" s="116"/>
      <c r="JKO26" s="116"/>
      <c r="JKP26" s="116"/>
      <c r="JKQ26" s="116"/>
      <c r="JKR26" s="116"/>
      <c r="JKS26" s="116"/>
      <c r="JKT26" s="116"/>
      <c r="JKU26" s="116"/>
      <c r="JKV26" s="116"/>
      <c r="JKW26" s="116"/>
      <c r="JKX26" s="116"/>
      <c r="JKY26" s="116"/>
      <c r="JKZ26" s="116"/>
      <c r="JLA26" s="116"/>
      <c r="JLB26" s="116"/>
      <c r="JLC26" s="116"/>
      <c r="JLD26" s="116"/>
      <c r="JLE26" s="116"/>
      <c r="JLF26" s="116"/>
      <c r="JLG26" s="116"/>
      <c r="JLH26" s="116"/>
      <c r="JLI26" s="116"/>
      <c r="JLJ26" s="116"/>
      <c r="JLK26" s="116"/>
      <c r="JLL26" s="116"/>
      <c r="JLM26" s="116"/>
      <c r="JLN26" s="116"/>
      <c r="JLO26" s="116"/>
      <c r="JLP26" s="116"/>
      <c r="JLQ26" s="116"/>
      <c r="JLR26" s="116"/>
      <c r="JLS26" s="116"/>
      <c r="JLT26" s="116"/>
      <c r="JLU26" s="116"/>
      <c r="JLV26" s="116"/>
      <c r="JLW26" s="116"/>
      <c r="JLX26" s="116"/>
      <c r="JLY26" s="116"/>
      <c r="JLZ26" s="116"/>
      <c r="JMA26" s="116"/>
      <c r="JMB26" s="116"/>
      <c r="JMC26" s="116"/>
      <c r="JMD26" s="116"/>
      <c r="JME26" s="116"/>
      <c r="JMF26" s="116"/>
      <c r="JMG26" s="116"/>
      <c r="JMH26" s="116"/>
      <c r="JMI26" s="116"/>
      <c r="JMJ26" s="116"/>
      <c r="JMK26" s="116"/>
      <c r="JML26" s="116"/>
      <c r="JMM26" s="116"/>
      <c r="JMN26" s="116"/>
      <c r="JMO26" s="116"/>
      <c r="JMP26" s="116"/>
      <c r="JMQ26" s="116"/>
      <c r="JMR26" s="116"/>
      <c r="JMS26" s="116"/>
      <c r="JMT26" s="116"/>
      <c r="JMU26" s="116"/>
      <c r="JMV26" s="116"/>
      <c r="JMW26" s="116"/>
      <c r="JMX26" s="116"/>
      <c r="JMY26" s="116"/>
      <c r="JMZ26" s="116"/>
      <c r="JNA26" s="116"/>
      <c r="JNB26" s="116"/>
      <c r="JNC26" s="116"/>
      <c r="JND26" s="116"/>
      <c r="JNE26" s="116"/>
      <c r="JNF26" s="116"/>
      <c r="JNG26" s="116"/>
      <c r="JNH26" s="116"/>
      <c r="JNI26" s="116"/>
      <c r="JNJ26" s="116"/>
      <c r="JNK26" s="116"/>
      <c r="JNL26" s="116"/>
      <c r="JNM26" s="116"/>
      <c r="JNN26" s="116"/>
      <c r="JNO26" s="116"/>
      <c r="JNP26" s="116"/>
      <c r="JNQ26" s="116"/>
      <c r="JNR26" s="116"/>
      <c r="JNS26" s="116"/>
      <c r="JNT26" s="116"/>
      <c r="JNU26" s="116"/>
      <c r="JNV26" s="116"/>
      <c r="JNW26" s="116"/>
      <c r="JNX26" s="116"/>
      <c r="JNY26" s="116"/>
      <c r="JNZ26" s="116"/>
      <c r="JOA26" s="116"/>
      <c r="JOB26" s="116"/>
      <c r="JOC26" s="116"/>
      <c r="JOD26" s="116"/>
      <c r="JOE26" s="116"/>
      <c r="JOF26" s="116"/>
      <c r="JOG26" s="116"/>
      <c r="JOH26" s="116"/>
      <c r="JOI26" s="116"/>
      <c r="JOJ26" s="116"/>
      <c r="JOK26" s="116"/>
      <c r="JOL26" s="116"/>
      <c r="JOM26" s="116"/>
      <c r="JON26" s="116"/>
      <c r="JOO26" s="116"/>
      <c r="JOP26" s="116"/>
      <c r="JOQ26" s="116"/>
      <c r="JOR26" s="116"/>
      <c r="JOS26" s="116"/>
      <c r="JOT26" s="116"/>
      <c r="JOU26" s="116"/>
      <c r="JOV26" s="116"/>
      <c r="JOW26" s="116"/>
      <c r="JOX26" s="116"/>
      <c r="JOY26" s="116"/>
      <c r="JOZ26" s="116"/>
      <c r="JPA26" s="116"/>
      <c r="JPB26" s="116"/>
      <c r="JPC26" s="116"/>
      <c r="JPD26" s="116"/>
      <c r="JPE26" s="116"/>
      <c r="JPF26" s="116"/>
      <c r="JPG26" s="116"/>
      <c r="JPH26" s="116"/>
      <c r="JPI26" s="116"/>
      <c r="JPJ26" s="116"/>
      <c r="JPK26" s="116"/>
      <c r="JPL26" s="116"/>
      <c r="JPM26" s="116"/>
      <c r="JPN26" s="116"/>
      <c r="JPO26" s="116"/>
      <c r="JPP26" s="116"/>
      <c r="JPQ26" s="116"/>
      <c r="JPR26" s="116"/>
      <c r="JPS26" s="116"/>
      <c r="JPT26" s="116"/>
      <c r="JPU26" s="116"/>
      <c r="JPV26" s="116"/>
      <c r="JPW26" s="116"/>
      <c r="JPX26" s="116"/>
      <c r="JPY26" s="116"/>
      <c r="JPZ26" s="116"/>
      <c r="JQA26" s="116"/>
      <c r="JQB26" s="116"/>
      <c r="JQC26" s="116"/>
      <c r="JQD26" s="116"/>
      <c r="JQE26" s="116"/>
      <c r="JQF26" s="116"/>
      <c r="JQG26" s="116"/>
      <c r="JQH26" s="116"/>
      <c r="JQI26" s="116"/>
      <c r="JQJ26" s="116"/>
      <c r="JQK26" s="116"/>
      <c r="JQL26" s="116"/>
      <c r="JQM26" s="116"/>
      <c r="JQN26" s="116"/>
      <c r="JQO26" s="116"/>
      <c r="JQP26" s="116"/>
      <c r="JQQ26" s="116"/>
      <c r="JQR26" s="116"/>
      <c r="JQS26" s="116"/>
      <c r="JQT26" s="116"/>
      <c r="JQU26" s="116"/>
      <c r="JQV26" s="116"/>
      <c r="JQW26" s="116"/>
      <c r="JQX26" s="116"/>
      <c r="JQY26" s="116"/>
      <c r="JQZ26" s="116"/>
      <c r="JRA26" s="116"/>
      <c r="JRB26" s="116"/>
      <c r="JRC26" s="116"/>
      <c r="JRD26" s="116"/>
      <c r="JRE26" s="116"/>
      <c r="JRF26" s="116"/>
      <c r="JRG26" s="116"/>
      <c r="JRH26" s="116"/>
      <c r="JRI26" s="116"/>
      <c r="JRJ26" s="116"/>
      <c r="JRK26" s="116"/>
      <c r="JRL26" s="116"/>
      <c r="JRM26" s="116"/>
      <c r="JRN26" s="116"/>
      <c r="JRO26" s="116"/>
      <c r="JRP26" s="116"/>
      <c r="JRQ26" s="116"/>
      <c r="JRR26" s="116"/>
      <c r="JRS26" s="116"/>
      <c r="JRT26" s="116"/>
      <c r="JRU26" s="116"/>
      <c r="JRV26" s="116"/>
      <c r="JRW26" s="116"/>
      <c r="JRX26" s="116"/>
      <c r="JRY26" s="116"/>
      <c r="JRZ26" s="116"/>
      <c r="JSA26" s="116"/>
      <c r="JSB26" s="116"/>
      <c r="JSC26" s="116"/>
      <c r="JSD26" s="116"/>
      <c r="JSE26" s="116"/>
      <c r="JSF26" s="116"/>
      <c r="JSG26" s="116"/>
      <c r="JSH26" s="116"/>
      <c r="JSI26" s="116"/>
      <c r="JSJ26" s="116"/>
      <c r="JSK26" s="116"/>
      <c r="JSL26" s="116"/>
      <c r="JSM26" s="116"/>
      <c r="JSN26" s="116"/>
      <c r="JSO26" s="116"/>
      <c r="JSP26" s="116"/>
      <c r="JSQ26" s="116"/>
      <c r="JSR26" s="116"/>
      <c r="JSS26" s="116"/>
      <c r="JST26" s="116"/>
      <c r="JSU26" s="116"/>
      <c r="JSV26" s="116"/>
      <c r="JSW26" s="116"/>
      <c r="JSX26" s="116"/>
      <c r="JSY26" s="116"/>
      <c r="JSZ26" s="116"/>
      <c r="JTA26" s="116"/>
      <c r="JTB26" s="116"/>
      <c r="JTC26" s="116"/>
      <c r="JTD26" s="116"/>
      <c r="JTE26" s="116"/>
      <c r="JTF26" s="116"/>
      <c r="JTG26" s="116"/>
      <c r="JTH26" s="116"/>
      <c r="JTI26" s="116"/>
      <c r="JTJ26" s="116"/>
      <c r="JTK26" s="116"/>
      <c r="JTL26" s="116"/>
      <c r="JTM26" s="116"/>
      <c r="JTN26" s="116"/>
      <c r="JTO26" s="116"/>
      <c r="JTP26" s="116"/>
      <c r="JTQ26" s="116"/>
      <c r="JTR26" s="116"/>
      <c r="JTS26" s="116"/>
      <c r="JTT26" s="116"/>
      <c r="JTU26" s="116"/>
      <c r="JTV26" s="116"/>
      <c r="JTW26" s="116"/>
      <c r="JTX26" s="116"/>
      <c r="JTY26" s="116"/>
      <c r="JTZ26" s="116"/>
      <c r="JUA26" s="116"/>
      <c r="JUB26" s="116"/>
      <c r="JUC26" s="116"/>
      <c r="JUD26" s="116"/>
      <c r="JUE26" s="116"/>
      <c r="JUF26" s="116"/>
      <c r="JUG26" s="116"/>
      <c r="JUH26" s="116"/>
      <c r="JUI26" s="116"/>
      <c r="JUJ26" s="116"/>
      <c r="JUK26" s="116"/>
      <c r="JUL26" s="116"/>
      <c r="JUM26" s="116"/>
      <c r="JUN26" s="116"/>
      <c r="JUO26" s="116"/>
      <c r="JUP26" s="116"/>
      <c r="JUQ26" s="116"/>
      <c r="JUR26" s="116"/>
      <c r="JUS26" s="116"/>
      <c r="JUT26" s="116"/>
      <c r="JUU26" s="116"/>
      <c r="JUV26" s="116"/>
      <c r="JUW26" s="116"/>
      <c r="JUX26" s="116"/>
      <c r="JUY26" s="116"/>
      <c r="JUZ26" s="116"/>
      <c r="JVA26" s="116"/>
      <c r="JVB26" s="116"/>
      <c r="JVC26" s="116"/>
      <c r="JVD26" s="116"/>
      <c r="JVE26" s="116"/>
      <c r="JVF26" s="116"/>
      <c r="JVG26" s="116"/>
      <c r="JVH26" s="116"/>
      <c r="JVI26" s="116"/>
      <c r="JVJ26" s="116"/>
      <c r="JVK26" s="116"/>
      <c r="JVL26" s="116"/>
      <c r="JVM26" s="116"/>
      <c r="JVN26" s="116"/>
      <c r="JVO26" s="116"/>
      <c r="JVP26" s="116"/>
      <c r="JVQ26" s="116"/>
      <c r="JVR26" s="116"/>
      <c r="JVS26" s="116"/>
      <c r="JVT26" s="116"/>
      <c r="JVU26" s="116"/>
      <c r="JVV26" s="116"/>
      <c r="JVW26" s="116"/>
      <c r="JVX26" s="116"/>
      <c r="JVY26" s="116"/>
      <c r="JVZ26" s="116"/>
      <c r="JWA26" s="116"/>
      <c r="JWB26" s="116"/>
      <c r="JWC26" s="116"/>
      <c r="JWD26" s="116"/>
      <c r="JWE26" s="116"/>
      <c r="JWF26" s="116"/>
      <c r="JWG26" s="116"/>
      <c r="JWH26" s="116"/>
      <c r="JWI26" s="116"/>
      <c r="JWJ26" s="116"/>
      <c r="JWK26" s="116"/>
      <c r="JWL26" s="116"/>
      <c r="JWM26" s="116"/>
      <c r="JWN26" s="116"/>
      <c r="JWO26" s="116"/>
      <c r="JWP26" s="116"/>
      <c r="JWQ26" s="116"/>
      <c r="JWR26" s="116"/>
      <c r="JWS26" s="116"/>
      <c r="JWT26" s="116"/>
      <c r="JWU26" s="116"/>
      <c r="JWV26" s="116"/>
      <c r="JWW26" s="116"/>
      <c r="JWX26" s="116"/>
      <c r="JWY26" s="116"/>
      <c r="JWZ26" s="116"/>
      <c r="JXA26" s="116"/>
      <c r="JXB26" s="116"/>
      <c r="JXC26" s="116"/>
      <c r="JXD26" s="116"/>
      <c r="JXE26" s="116"/>
      <c r="JXF26" s="116"/>
      <c r="JXG26" s="116"/>
      <c r="JXH26" s="116"/>
      <c r="JXI26" s="116"/>
      <c r="JXJ26" s="116"/>
      <c r="JXK26" s="116"/>
      <c r="JXL26" s="116"/>
      <c r="JXM26" s="116"/>
      <c r="JXN26" s="116"/>
      <c r="JXO26" s="116"/>
      <c r="JXP26" s="116"/>
      <c r="JXQ26" s="116"/>
      <c r="JXR26" s="116"/>
      <c r="JXS26" s="116"/>
      <c r="JXT26" s="116"/>
      <c r="JXU26" s="116"/>
      <c r="JXV26" s="116"/>
      <c r="JXW26" s="116"/>
      <c r="JXX26" s="116"/>
      <c r="JXY26" s="116"/>
      <c r="JXZ26" s="116"/>
      <c r="JYA26" s="116"/>
      <c r="JYB26" s="116"/>
      <c r="JYC26" s="116"/>
      <c r="JYD26" s="116"/>
      <c r="JYE26" s="116"/>
      <c r="JYF26" s="116"/>
      <c r="JYG26" s="116"/>
      <c r="JYH26" s="116"/>
      <c r="JYI26" s="116"/>
      <c r="JYJ26" s="116"/>
      <c r="JYK26" s="116"/>
      <c r="JYL26" s="116"/>
      <c r="JYM26" s="116"/>
      <c r="JYN26" s="116"/>
      <c r="JYO26" s="116"/>
      <c r="JYP26" s="116"/>
      <c r="JYQ26" s="116"/>
      <c r="JYR26" s="116"/>
      <c r="JYS26" s="116"/>
      <c r="JYT26" s="116"/>
      <c r="JYU26" s="116"/>
      <c r="JYV26" s="116"/>
      <c r="JYW26" s="116"/>
      <c r="JYX26" s="116"/>
      <c r="JYY26" s="116"/>
      <c r="JYZ26" s="116"/>
      <c r="JZA26" s="116"/>
      <c r="JZB26" s="116"/>
      <c r="JZC26" s="116"/>
      <c r="JZD26" s="116"/>
      <c r="JZE26" s="116"/>
      <c r="JZF26" s="116"/>
      <c r="JZG26" s="116"/>
      <c r="JZH26" s="116"/>
      <c r="JZI26" s="116"/>
      <c r="JZJ26" s="116"/>
      <c r="JZK26" s="116"/>
      <c r="JZL26" s="116"/>
      <c r="JZM26" s="116"/>
      <c r="JZN26" s="116"/>
      <c r="JZO26" s="116"/>
      <c r="JZP26" s="116"/>
      <c r="JZQ26" s="116"/>
      <c r="JZR26" s="116"/>
      <c r="JZS26" s="116"/>
      <c r="JZT26" s="116"/>
      <c r="JZU26" s="116"/>
      <c r="JZV26" s="116"/>
      <c r="JZW26" s="116"/>
      <c r="JZX26" s="116"/>
      <c r="JZY26" s="116"/>
      <c r="JZZ26" s="116"/>
      <c r="KAA26" s="116"/>
      <c r="KAB26" s="116"/>
      <c r="KAC26" s="116"/>
      <c r="KAD26" s="116"/>
      <c r="KAE26" s="116"/>
      <c r="KAF26" s="116"/>
      <c r="KAG26" s="116"/>
      <c r="KAH26" s="116"/>
      <c r="KAI26" s="116"/>
      <c r="KAJ26" s="116"/>
      <c r="KAK26" s="116"/>
      <c r="KAL26" s="116"/>
      <c r="KAM26" s="116"/>
      <c r="KAN26" s="116"/>
      <c r="KAO26" s="116"/>
      <c r="KAP26" s="116"/>
      <c r="KAQ26" s="116"/>
      <c r="KAR26" s="116"/>
      <c r="KAS26" s="116"/>
      <c r="KAT26" s="116"/>
      <c r="KAU26" s="116"/>
      <c r="KAV26" s="116"/>
      <c r="KAW26" s="116"/>
      <c r="KAX26" s="116"/>
      <c r="KAY26" s="116"/>
      <c r="KAZ26" s="116"/>
      <c r="KBA26" s="116"/>
      <c r="KBB26" s="116"/>
      <c r="KBC26" s="116"/>
      <c r="KBD26" s="116"/>
      <c r="KBE26" s="116"/>
      <c r="KBF26" s="116"/>
      <c r="KBG26" s="116"/>
      <c r="KBH26" s="116"/>
      <c r="KBI26" s="116"/>
      <c r="KBJ26" s="116"/>
      <c r="KBK26" s="116"/>
      <c r="KBL26" s="116"/>
      <c r="KBM26" s="116"/>
      <c r="KBN26" s="116"/>
      <c r="KBO26" s="116"/>
      <c r="KBP26" s="116"/>
      <c r="KBQ26" s="116"/>
      <c r="KBR26" s="116"/>
      <c r="KBS26" s="116"/>
      <c r="KBT26" s="116"/>
      <c r="KBU26" s="116"/>
      <c r="KBV26" s="116"/>
      <c r="KBW26" s="116"/>
      <c r="KBX26" s="116"/>
      <c r="KBY26" s="116"/>
      <c r="KBZ26" s="116"/>
      <c r="KCA26" s="116"/>
      <c r="KCB26" s="116"/>
      <c r="KCC26" s="116"/>
      <c r="KCD26" s="116"/>
      <c r="KCE26" s="116"/>
      <c r="KCF26" s="116"/>
      <c r="KCG26" s="116"/>
      <c r="KCH26" s="116"/>
      <c r="KCI26" s="116"/>
      <c r="KCJ26" s="116"/>
      <c r="KCK26" s="116"/>
      <c r="KCL26" s="116"/>
      <c r="KCM26" s="116"/>
      <c r="KCN26" s="116"/>
      <c r="KCO26" s="116"/>
      <c r="KCP26" s="116"/>
      <c r="KCQ26" s="116"/>
      <c r="KCR26" s="116"/>
      <c r="KCS26" s="116"/>
      <c r="KCT26" s="116"/>
      <c r="KCU26" s="116"/>
      <c r="KCV26" s="116"/>
      <c r="KCW26" s="116"/>
      <c r="KCX26" s="116"/>
      <c r="KCY26" s="116"/>
      <c r="KCZ26" s="116"/>
      <c r="KDA26" s="116"/>
      <c r="KDB26" s="116"/>
      <c r="KDC26" s="116"/>
      <c r="KDD26" s="116"/>
      <c r="KDE26" s="116"/>
      <c r="KDF26" s="116"/>
      <c r="KDG26" s="116"/>
      <c r="KDH26" s="116"/>
      <c r="KDI26" s="116"/>
      <c r="KDJ26" s="116"/>
      <c r="KDK26" s="116"/>
      <c r="KDL26" s="116"/>
      <c r="KDM26" s="116"/>
      <c r="KDN26" s="116"/>
      <c r="KDO26" s="116"/>
      <c r="KDP26" s="116"/>
      <c r="KDQ26" s="116"/>
      <c r="KDR26" s="116"/>
      <c r="KDS26" s="116"/>
      <c r="KDT26" s="116"/>
      <c r="KDU26" s="116"/>
      <c r="KDV26" s="116"/>
      <c r="KDW26" s="116"/>
      <c r="KDX26" s="116"/>
      <c r="KDY26" s="116"/>
      <c r="KDZ26" s="116"/>
      <c r="KEA26" s="116"/>
      <c r="KEB26" s="116"/>
      <c r="KEC26" s="116"/>
      <c r="KED26" s="116"/>
      <c r="KEE26" s="116"/>
      <c r="KEF26" s="116"/>
      <c r="KEG26" s="116"/>
      <c r="KEH26" s="116"/>
      <c r="KEI26" s="116"/>
      <c r="KEJ26" s="116"/>
      <c r="KEK26" s="116"/>
      <c r="KEL26" s="116"/>
      <c r="KEM26" s="116"/>
      <c r="KEN26" s="116"/>
      <c r="KEO26" s="116"/>
      <c r="KEP26" s="116"/>
      <c r="KEQ26" s="116"/>
      <c r="KER26" s="116"/>
      <c r="KES26" s="116"/>
      <c r="KET26" s="116"/>
      <c r="KEU26" s="116"/>
      <c r="KEV26" s="116"/>
      <c r="KEW26" s="116"/>
      <c r="KEX26" s="116"/>
      <c r="KEY26" s="116"/>
      <c r="KEZ26" s="116"/>
      <c r="KFA26" s="116"/>
      <c r="KFB26" s="116"/>
      <c r="KFC26" s="116"/>
      <c r="KFD26" s="116"/>
      <c r="KFE26" s="116"/>
      <c r="KFF26" s="116"/>
      <c r="KFG26" s="116"/>
      <c r="KFH26" s="116"/>
      <c r="KFI26" s="116"/>
      <c r="KFJ26" s="116"/>
      <c r="KFK26" s="116"/>
      <c r="KFL26" s="116"/>
      <c r="KFM26" s="116"/>
      <c r="KFN26" s="116"/>
      <c r="KFO26" s="116"/>
      <c r="KFP26" s="116"/>
      <c r="KFQ26" s="116"/>
      <c r="KFR26" s="116"/>
      <c r="KFS26" s="116"/>
      <c r="KFT26" s="116"/>
      <c r="KFU26" s="116"/>
      <c r="KFV26" s="116"/>
      <c r="KFW26" s="116"/>
      <c r="KFX26" s="116"/>
      <c r="KFY26" s="116"/>
      <c r="KFZ26" s="116"/>
      <c r="KGA26" s="116"/>
      <c r="KGB26" s="116"/>
      <c r="KGC26" s="116"/>
      <c r="KGD26" s="116"/>
      <c r="KGE26" s="116"/>
      <c r="KGF26" s="116"/>
      <c r="KGG26" s="116"/>
      <c r="KGH26" s="116"/>
      <c r="KGI26" s="116"/>
      <c r="KGJ26" s="116"/>
      <c r="KGK26" s="116"/>
      <c r="KGL26" s="116"/>
      <c r="KGM26" s="116"/>
      <c r="KGN26" s="116"/>
      <c r="KGO26" s="116"/>
      <c r="KGP26" s="116"/>
      <c r="KGQ26" s="116"/>
      <c r="KGR26" s="116"/>
      <c r="KGS26" s="116"/>
      <c r="KGT26" s="116"/>
      <c r="KGU26" s="116"/>
      <c r="KGV26" s="116"/>
      <c r="KGW26" s="116"/>
      <c r="KGX26" s="116"/>
      <c r="KGY26" s="116"/>
      <c r="KGZ26" s="116"/>
      <c r="KHA26" s="116"/>
      <c r="KHB26" s="116"/>
      <c r="KHC26" s="116"/>
      <c r="KHD26" s="116"/>
      <c r="KHE26" s="116"/>
      <c r="KHF26" s="116"/>
      <c r="KHG26" s="116"/>
      <c r="KHH26" s="116"/>
      <c r="KHI26" s="116"/>
      <c r="KHJ26" s="116"/>
      <c r="KHK26" s="116"/>
      <c r="KHL26" s="116"/>
      <c r="KHM26" s="116"/>
      <c r="KHN26" s="116"/>
      <c r="KHO26" s="116"/>
      <c r="KHP26" s="116"/>
      <c r="KHQ26" s="116"/>
      <c r="KHR26" s="116"/>
      <c r="KHS26" s="116"/>
      <c r="KHT26" s="116"/>
      <c r="KHU26" s="116"/>
      <c r="KHV26" s="116"/>
      <c r="KHW26" s="116"/>
      <c r="KHX26" s="116"/>
      <c r="KHY26" s="116"/>
      <c r="KHZ26" s="116"/>
      <c r="KIA26" s="116"/>
      <c r="KIB26" s="116"/>
      <c r="KIC26" s="116"/>
      <c r="KID26" s="116"/>
      <c r="KIE26" s="116"/>
      <c r="KIF26" s="116"/>
      <c r="KIG26" s="116"/>
      <c r="KIH26" s="116"/>
      <c r="KII26" s="116"/>
      <c r="KIJ26" s="116"/>
      <c r="KIK26" s="116"/>
      <c r="KIL26" s="116"/>
      <c r="KIM26" s="116"/>
      <c r="KIN26" s="116"/>
      <c r="KIO26" s="116"/>
      <c r="KIP26" s="116"/>
      <c r="KIQ26" s="116"/>
      <c r="KIR26" s="116"/>
      <c r="KIS26" s="116"/>
      <c r="KIT26" s="116"/>
      <c r="KIU26" s="116"/>
      <c r="KIV26" s="116"/>
      <c r="KIW26" s="116"/>
      <c r="KIX26" s="116"/>
      <c r="KIY26" s="116"/>
      <c r="KIZ26" s="116"/>
      <c r="KJA26" s="116"/>
      <c r="KJB26" s="116"/>
      <c r="KJC26" s="116"/>
      <c r="KJD26" s="116"/>
      <c r="KJE26" s="116"/>
      <c r="KJF26" s="116"/>
      <c r="KJG26" s="116"/>
      <c r="KJH26" s="116"/>
      <c r="KJI26" s="116"/>
      <c r="KJJ26" s="116"/>
      <c r="KJK26" s="116"/>
      <c r="KJL26" s="116"/>
      <c r="KJM26" s="116"/>
      <c r="KJN26" s="116"/>
      <c r="KJO26" s="116"/>
      <c r="KJP26" s="116"/>
      <c r="KJQ26" s="116"/>
      <c r="KJR26" s="116"/>
      <c r="KJS26" s="116"/>
      <c r="KJT26" s="116"/>
      <c r="KJU26" s="116"/>
      <c r="KJV26" s="116"/>
      <c r="KJW26" s="116"/>
      <c r="KJX26" s="116"/>
      <c r="KJY26" s="116"/>
      <c r="KJZ26" s="116"/>
      <c r="KKA26" s="116"/>
      <c r="KKB26" s="116"/>
      <c r="KKC26" s="116"/>
      <c r="KKD26" s="116"/>
      <c r="KKE26" s="116"/>
      <c r="KKF26" s="116"/>
      <c r="KKG26" s="116"/>
      <c r="KKH26" s="116"/>
      <c r="KKI26" s="116"/>
      <c r="KKJ26" s="116"/>
      <c r="KKK26" s="116"/>
      <c r="KKL26" s="116"/>
      <c r="KKM26" s="116"/>
      <c r="KKN26" s="116"/>
      <c r="KKO26" s="116"/>
      <c r="KKP26" s="116"/>
      <c r="KKQ26" s="116"/>
      <c r="KKR26" s="116"/>
      <c r="KKS26" s="116"/>
      <c r="KKT26" s="116"/>
      <c r="KKU26" s="116"/>
      <c r="KKV26" s="116"/>
      <c r="KKW26" s="116"/>
      <c r="KKX26" s="116"/>
      <c r="KKY26" s="116"/>
      <c r="KKZ26" s="116"/>
      <c r="KLA26" s="116"/>
      <c r="KLB26" s="116"/>
      <c r="KLC26" s="116"/>
      <c r="KLD26" s="116"/>
      <c r="KLE26" s="116"/>
      <c r="KLF26" s="116"/>
      <c r="KLG26" s="116"/>
      <c r="KLH26" s="116"/>
      <c r="KLI26" s="116"/>
      <c r="KLJ26" s="116"/>
      <c r="KLK26" s="116"/>
      <c r="KLL26" s="116"/>
      <c r="KLM26" s="116"/>
      <c r="KLN26" s="116"/>
      <c r="KLO26" s="116"/>
      <c r="KLP26" s="116"/>
      <c r="KLQ26" s="116"/>
      <c r="KLR26" s="116"/>
      <c r="KLS26" s="116"/>
      <c r="KLT26" s="116"/>
      <c r="KLU26" s="116"/>
      <c r="KLV26" s="116"/>
      <c r="KLW26" s="116"/>
      <c r="KLX26" s="116"/>
      <c r="KLY26" s="116"/>
      <c r="KLZ26" s="116"/>
      <c r="KMA26" s="116"/>
      <c r="KMB26" s="116"/>
      <c r="KMC26" s="116"/>
      <c r="KMD26" s="116"/>
      <c r="KME26" s="116"/>
      <c r="KMF26" s="116"/>
      <c r="KMG26" s="116"/>
      <c r="KMH26" s="116"/>
      <c r="KMI26" s="116"/>
      <c r="KMJ26" s="116"/>
      <c r="KMK26" s="116"/>
      <c r="KML26" s="116"/>
      <c r="KMM26" s="116"/>
      <c r="KMN26" s="116"/>
      <c r="KMO26" s="116"/>
      <c r="KMP26" s="116"/>
      <c r="KMQ26" s="116"/>
      <c r="KMR26" s="116"/>
      <c r="KMS26" s="116"/>
      <c r="KMT26" s="116"/>
      <c r="KMU26" s="116"/>
      <c r="KMV26" s="116"/>
      <c r="KMW26" s="116"/>
      <c r="KMX26" s="116"/>
      <c r="KMY26" s="116"/>
      <c r="KMZ26" s="116"/>
      <c r="KNA26" s="116"/>
      <c r="KNB26" s="116"/>
      <c r="KNC26" s="116"/>
      <c r="KND26" s="116"/>
      <c r="KNE26" s="116"/>
      <c r="KNF26" s="116"/>
      <c r="KNG26" s="116"/>
      <c r="KNH26" s="116"/>
      <c r="KNI26" s="116"/>
      <c r="KNJ26" s="116"/>
      <c r="KNK26" s="116"/>
      <c r="KNL26" s="116"/>
      <c r="KNM26" s="116"/>
      <c r="KNN26" s="116"/>
      <c r="KNO26" s="116"/>
      <c r="KNP26" s="116"/>
      <c r="KNQ26" s="116"/>
      <c r="KNR26" s="116"/>
      <c r="KNS26" s="116"/>
      <c r="KNT26" s="116"/>
      <c r="KNU26" s="116"/>
      <c r="KNV26" s="116"/>
      <c r="KNW26" s="116"/>
      <c r="KNX26" s="116"/>
      <c r="KNY26" s="116"/>
      <c r="KNZ26" s="116"/>
      <c r="KOA26" s="116"/>
      <c r="KOB26" s="116"/>
      <c r="KOC26" s="116"/>
      <c r="KOD26" s="116"/>
      <c r="KOE26" s="116"/>
      <c r="KOF26" s="116"/>
      <c r="KOG26" s="116"/>
      <c r="KOH26" s="116"/>
      <c r="KOI26" s="116"/>
      <c r="KOJ26" s="116"/>
      <c r="KOK26" s="116"/>
      <c r="KOL26" s="116"/>
      <c r="KOM26" s="116"/>
      <c r="KON26" s="116"/>
      <c r="KOO26" s="116"/>
      <c r="KOP26" s="116"/>
      <c r="KOQ26" s="116"/>
      <c r="KOR26" s="116"/>
      <c r="KOS26" s="116"/>
      <c r="KOT26" s="116"/>
      <c r="KOU26" s="116"/>
      <c r="KOV26" s="116"/>
      <c r="KOW26" s="116"/>
      <c r="KOX26" s="116"/>
      <c r="KOY26" s="116"/>
      <c r="KOZ26" s="116"/>
      <c r="KPA26" s="116"/>
      <c r="KPB26" s="116"/>
      <c r="KPC26" s="116"/>
      <c r="KPD26" s="116"/>
      <c r="KPE26" s="116"/>
      <c r="KPF26" s="116"/>
      <c r="KPG26" s="116"/>
      <c r="KPH26" s="116"/>
      <c r="KPI26" s="116"/>
      <c r="KPJ26" s="116"/>
      <c r="KPK26" s="116"/>
      <c r="KPL26" s="116"/>
      <c r="KPM26" s="116"/>
      <c r="KPN26" s="116"/>
      <c r="KPO26" s="116"/>
      <c r="KPP26" s="116"/>
      <c r="KPQ26" s="116"/>
      <c r="KPR26" s="116"/>
      <c r="KPS26" s="116"/>
      <c r="KPT26" s="116"/>
      <c r="KPU26" s="116"/>
      <c r="KPV26" s="116"/>
      <c r="KPW26" s="116"/>
      <c r="KPX26" s="116"/>
      <c r="KPY26" s="116"/>
      <c r="KPZ26" s="116"/>
      <c r="KQA26" s="116"/>
      <c r="KQB26" s="116"/>
      <c r="KQC26" s="116"/>
      <c r="KQD26" s="116"/>
      <c r="KQE26" s="116"/>
      <c r="KQF26" s="116"/>
      <c r="KQG26" s="116"/>
      <c r="KQH26" s="116"/>
      <c r="KQI26" s="116"/>
      <c r="KQJ26" s="116"/>
      <c r="KQK26" s="116"/>
      <c r="KQL26" s="116"/>
      <c r="KQM26" s="116"/>
      <c r="KQN26" s="116"/>
      <c r="KQO26" s="116"/>
      <c r="KQP26" s="116"/>
      <c r="KQQ26" s="116"/>
      <c r="KQR26" s="116"/>
      <c r="KQS26" s="116"/>
      <c r="KQT26" s="116"/>
      <c r="KQU26" s="116"/>
      <c r="KQV26" s="116"/>
      <c r="KQW26" s="116"/>
      <c r="KQX26" s="116"/>
      <c r="KQY26" s="116"/>
      <c r="KQZ26" s="116"/>
      <c r="KRA26" s="116"/>
      <c r="KRB26" s="116"/>
      <c r="KRC26" s="116"/>
      <c r="KRD26" s="116"/>
      <c r="KRE26" s="116"/>
      <c r="KRF26" s="116"/>
      <c r="KRG26" s="116"/>
      <c r="KRH26" s="116"/>
      <c r="KRI26" s="116"/>
      <c r="KRJ26" s="116"/>
      <c r="KRK26" s="116"/>
      <c r="KRL26" s="116"/>
      <c r="KRM26" s="116"/>
      <c r="KRN26" s="116"/>
      <c r="KRO26" s="116"/>
      <c r="KRP26" s="116"/>
      <c r="KRQ26" s="116"/>
      <c r="KRR26" s="116"/>
      <c r="KRS26" s="116"/>
      <c r="KRT26" s="116"/>
      <c r="KRU26" s="116"/>
      <c r="KRV26" s="116"/>
      <c r="KRW26" s="116"/>
      <c r="KRX26" s="116"/>
      <c r="KRY26" s="116"/>
      <c r="KRZ26" s="116"/>
      <c r="KSA26" s="116"/>
      <c r="KSB26" s="116"/>
      <c r="KSC26" s="116"/>
      <c r="KSD26" s="116"/>
      <c r="KSE26" s="116"/>
      <c r="KSF26" s="116"/>
      <c r="KSG26" s="116"/>
      <c r="KSH26" s="116"/>
      <c r="KSI26" s="116"/>
      <c r="KSJ26" s="116"/>
      <c r="KSK26" s="116"/>
      <c r="KSL26" s="116"/>
      <c r="KSM26" s="116"/>
      <c r="KSN26" s="116"/>
      <c r="KSO26" s="116"/>
      <c r="KSP26" s="116"/>
      <c r="KSQ26" s="116"/>
      <c r="KSR26" s="116"/>
      <c r="KSS26" s="116"/>
      <c r="KST26" s="116"/>
      <c r="KSU26" s="116"/>
      <c r="KSV26" s="116"/>
      <c r="KSW26" s="116"/>
      <c r="KSX26" s="116"/>
      <c r="KSY26" s="116"/>
      <c r="KSZ26" s="116"/>
      <c r="KTA26" s="116"/>
      <c r="KTB26" s="116"/>
      <c r="KTC26" s="116"/>
      <c r="KTD26" s="116"/>
      <c r="KTE26" s="116"/>
      <c r="KTF26" s="116"/>
      <c r="KTG26" s="116"/>
      <c r="KTH26" s="116"/>
      <c r="KTI26" s="116"/>
      <c r="KTJ26" s="116"/>
      <c r="KTK26" s="116"/>
      <c r="KTL26" s="116"/>
      <c r="KTM26" s="116"/>
      <c r="KTN26" s="116"/>
      <c r="KTO26" s="116"/>
      <c r="KTP26" s="116"/>
      <c r="KTQ26" s="116"/>
      <c r="KTR26" s="116"/>
      <c r="KTS26" s="116"/>
      <c r="KTT26" s="116"/>
      <c r="KTU26" s="116"/>
      <c r="KTV26" s="116"/>
      <c r="KTW26" s="116"/>
      <c r="KTX26" s="116"/>
      <c r="KTY26" s="116"/>
      <c r="KTZ26" s="116"/>
      <c r="KUA26" s="116"/>
      <c r="KUB26" s="116"/>
      <c r="KUC26" s="116"/>
      <c r="KUD26" s="116"/>
      <c r="KUE26" s="116"/>
      <c r="KUF26" s="116"/>
      <c r="KUG26" s="116"/>
      <c r="KUH26" s="116"/>
      <c r="KUI26" s="116"/>
      <c r="KUJ26" s="116"/>
      <c r="KUK26" s="116"/>
      <c r="KUL26" s="116"/>
      <c r="KUM26" s="116"/>
      <c r="KUN26" s="116"/>
      <c r="KUO26" s="116"/>
      <c r="KUP26" s="116"/>
      <c r="KUQ26" s="116"/>
      <c r="KUR26" s="116"/>
      <c r="KUS26" s="116"/>
      <c r="KUT26" s="116"/>
      <c r="KUU26" s="116"/>
      <c r="KUV26" s="116"/>
      <c r="KUW26" s="116"/>
      <c r="KUX26" s="116"/>
      <c r="KUY26" s="116"/>
      <c r="KUZ26" s="116"/>
      <c r="KVA26" s="116"/>
      <c r="KVB26" s="116"/>
      <c r="KVC26" s="116"/>
      <c r="KVD26" s="116"/>
      <c r="KVE26" s="116"/>
      <c r="KVF26" s="116"/>
      <c r="KVG26" s="116"/>
      <c r="KVH26" s="116"/>
      <c r="KVI26" s="116"/>
      <c r="KVJ26" s="116"/>
      <c r="KVK26" s="116"/>
      <c r="KVL26" s="116"/>
      <c r="KVM26" s="116"/>
      <c r="KVN26" s="116"/>
      <c r="KVO26" s="116"/>
      <c r="KVP26" s="116"/>
      <c r="KVQ26" s="116"/>
      <c r="KVR26" s="116"/>
      <c r="KVS26" s="116"/>
      <c r="KVT26" s="116"/>
      <c r="KVU26" s="116"/>
      <c r="KVV26" s="116"/>
      <c r="KVW26" s="116"/>
      <c r="KVX26" s="116"/>
      <c r="KVY26" s="116"/>
      <c r="KVZ26" s="116"/>
      <c r="KWA26" s="116"/>
      <c r="KWB26" s="116"/>
      <c r="KWC26" s="116"/>
      <c r="KWD26" s="116"/>
      <c r="KWE26" s="116"/>
      <c r="KWF26" s="116"/>
      <c r="KWG26" s="116"/>
      <c r="KWH26" s="116"/>
      <c r="KWI26" s="116"/>
      <c r="KWJ26" s="116"/>
      <c r="KWK26" s="116"/>
      <c r="KWL26" s="116"/>
      <c r="KWM26" s="116"/>
      <c r="KWN26" s="116"/>
      <c r="KWO26" s="116"/>
      <c r="KWP26" s="116"/>
      <c r="KWQ26" s="116"/>
      <c r="KWR26" s="116"/>
      <c r="KWS26" s="116"/>
      <c r="KWT26" s="116"/>
      <c r="KWU26" s="116"/>
      <c r="KWV26" s="116"/>
      <c r="KWW26" s="116"/>
      <c r="KWX26" s="116"/>
      <c r="KWY26" s="116"/>
      <c r="KWZ26" s="116"/>
      <c r="KXA26" s="116"/>
      <c r="KXB26" s="116"/>
      <c r="KXC26" s="116"/>
      <c r="KXD26" s="116"/>
      <c r="KXE26" s="116"/>
      <c r="KXF26" s="116"/>
      <c r="KXG26" s="116"/>
      <c r="KXH26" s="116"/>
      <c r="KXI26" s="116"/>
      <c r="KXJ26" s="116"/>
      <c r="KXK26" s="116"/>
      <c r="KXL26" s="116"/>
      <c r="KXM26" s="116"/>
      <c r="KXN26" s="116"/>
      <c r="KXO26" s="116"/>
      <c r="KXP26" s="116"/>
      <c r="KXQ26" s="116"/>
      <c r="KXR26" s="116"/>
      <c r="KXS26" s="116"/>
      <c r="KXT26" s="116"/>
      <c r="KXU26" s="116"/>
      <c r="KXV26" s="116"/>
      <c r="KXW26" s="116"/>
      <c r="KXX26" s="116"/>
      <c r="KXY26" s="116"/>
      <c r="KXZ26" s="116"/>
      <c r="KYA26" s="116"/>
      <c r="KYB26" s="116"/>
      <c r="KYC26" s="116"/>
      <c r="KYD26" s="116"/>
      <c r="KYE26" s="116"/>
      <c r="KYF26" s="116"/>
      <c r="KYG26" s="116"/>
      <c r="KYH26" s="116"/>
      <c r="KYI26" s="116"/>
      <c r="KYJ26" s="116"/>
      <c r="KYK26" s="116"/>
      <c r="KYL26" s="116"/>
      <c r="KYM26" s="116"/>
      <c r="KYN26" s="116"/>
      <c r="KYO26" s="116"/>
      <c r="KYP26" s="116"/>
      <c r="KYQ26" s="116"/>
      <c r="KYR26" s="116"/>
      <c r="KYS26" s="116"/>
      <c r="KYT26" s="116"/>
      <c r="KYU26" s="116"/>
      <c r="KYV26" s="116"/>
      <c r="KYW26" s="116"/>
      <c r="KYX26" s="116"/>
      <c r="KYY26" s="116"/>
      <c r="KYZ26" s="116"/>
      <c r="KZA26" s="116"/>
      <c r="KZB26" s="116"/>
      <c r="KZC26" s="116"/>
      <c r="KZD26" s="116"/>
      <c r="KZE26" s="116"/>
      <c r="KZF26" s="116"/>
      <c r="KZG26" s="116"/>
      <c r="KZH26" s="116"/>
      <c r="KZI26" s="116"/>
      <c r="KZJ26" s="116"/>
      <c r="KZK26" s="116"/>
      <c r="KZL26" s="116"/>
      <c r="KZM26" s="116"/>
      <c r="KZN26" s="116"/>
      <c r="KZO26" s="116"/>
      <c r="KZP26" s="116"/>
      <c r="KZQ26" s="116"/>
      <c r="KZR26" s="116"/>
      <c r="KZS26" s="116"/>
      <c r="KZT26" s="116"/>
      <c r="KZU26" s="116"/>
      <c r="KZV26" s="116"/>
      <c r="KZW26" s="116"/>
      <c r="KZX26" s="116"/>
      <c r="KZY26" s="116"/>
      <c r="KZZ26" s="116"/>
      <c r="LAA26" s="116"/>
      <c r="LAB26" s="116"/>
      <c r="LAC26" s="116"/>
      <c r="LAD26" s="116"/>
      <c r="LAE26" s="116"/>
      <c r="LAF26" s="116"/>
      <c r="LAG26" s="116"/>
      <c r="LAH26" s="116"/>
      <c r="LAI26" s="116"/>
      <c r="LAJ26" s="116"/>
      <c r="LAK26" s="116"/>
      <c r="LAL26" s="116"/>
      <c r="LAM26" s="116"/>
      <c r="LAN26" s="116"/>
      <c r="LAO26" s="116"/>
      <c r="LAP26" s="116"/>
      <c r="LAQ26" s="116"/>
      <c r="LAR26" s="116"/>
      <c r="LAS26" s="116"/>
      <c r="LAT26" s="116"/>
      <c r="LAU26" s="116"/>
      <c r="LAV26" s="116"/>
      <c r="LAW26" s="116"/>
      <c r="LAX26" s="116"/>
      <c r="LAY26" s="116"/>
      <c r="LAZ26" s="116"/>
      <c r="LBA26" s="116"/>
      <c r="LBB26" s="116"/>
      <c r="LBC26" s="116"/>
      <c r="LBD26" s="116"/>
      <c r="LBE26" s="116"/>
      <c r="LBF26" s="116"/>
      <c r="LBG26" s="116"/>
      <c r="LBH26" s="116"/>
      <c r="LBI26" s="116"/>
      <c r="LBJ26" s="116"/>
      <c r="LBK26" s="116"/>
      <c r="LBL26" s="116"/>
      <c r="LBM26" s="116"/>
      <c r="LBN26" s="116"/>
      <c r="LBO26" s="116"/>
      <c r="LBP26" s="116"/>
      <c r="LBQ26" s="116"/>
      <c r="LBR26" s="116"/>
      <c r="LBS26" s="116"/>
      <c r="LBT26" s="116"/>
      <c r="LBU26" s="116"/>
      <c r="LBV26" s="116"/>
      <c r="LBW26" s="116"/>
      <c r="LBX26" s="116"/>
      <c r="LBY26" s="116"/>
      <c r="LBZ26" s="116"/>
      <c r="LCA26" s="116"/>
      <c r="LCB26" s="116"/>
      <c r="LCC26" s="116"/>
      <c r="LCD26" s="116"/>
      <c r="LCE26" s="116"/>
      <c r="LCF26" s="116"/>
      <c r="LCG26" s="116"/>
      <c r="LCH26" s="116"/>
      <c r="LCI26" s="116"/>
      <c r="LCJ26" s="116"/>
      <c r="LCK26" s="116"/>
      <c r="LCL26" s="116"/>
      <c r="LCM26" s="116"/>
      <c r="LCN26" s="116"/>
      <c r="LCO26" s="116"/>
      <c r="LCP26" s="116"/>
      <c r="LCQ26" s="116"/>
      <c r="LCR26" s="116"/>
      <c r="LCS26" s="116"/>
      <c r="LCT26" s="116"/>
      <c r="LCU26" s="116"/>
      <c r="LCV26" s="116"/>
      <c r="LCW26" s="116"/>
      <c r="LCX26" s="116"/>
      <c r="LCY26" s="116"/>
      <c r="LCZ26" s="116"/>
      <c r="LDA26" s="116"/>
      <c r="LDB26" s="116"/>
      <c r="LDC26" s="116"/>
      <c r="LDD26" s="116"/>
      <c r="LDE26" s="116"/>
      <c r="LDF26" s="116"/>
      <c r="LDG26" s="116"/>
      <c r="LDH26" s="116"/>
      <c r="LDI26" s="116"/>
      <c r="LDJ26" s="116"/>
      <c r="LDK26" s="116"/>
      <c r="LDL26" s="116"/>
      <c r="LDM26" s="116"/>
      <c r="LDN26" s="116"/>
      <c r="LDO26" s="116"/>
      <c r="LDP26" s="116"/>
      <c r="LDQ26" s="116"/>
      <c r="LDR26" s="116"/>
      <c r="LDS26" s="116"/>
      <c r="LDT26" s="116"/>
      <c r="LDU26" s="116"/>
      <c r="LDV26" s="116"/>
      <c r="LDW26" s="116"/>
      <c r="LDX26" s="116"/>
      <c r="LDY26" s="116"/>
      <c r="LDZ26" s="116"/>
      <c r="LEA26" s="116"/>
      <c r="LEB26" s="116"/>
      <c r="LEC26" s="116"/>
      <c r="LED26" s="116"/>
      <c r="LEE26" s="116"/>
      <c r="LEF26" s="116"/>
      <c r="LEG26" s="116"/>
      <c r="LEH26" s="116"/>
      <c r="LEI26" s="116"/>
      <c r="LEJ26" s="116"/>
      <c r="LEK26" s="116"/>
      <c r="LEL26" s="116"/>
      <c r="LEM26" s="116"/>
      <c r="LEN26" s="116"/>
      <c r="LEO26" s="116"/>
      <c r="LEP26" s="116"/>
      <c r="LEQ26" s="116"/>
      <c r="LER26" s="116"/>
      <c r="LES26" s="116"/>
      <c r="LET26" s="116"/>
      <c r="LEU26" s="116"/>
      <c r="LEV26" s="116"/>
      <c r="LEW26" s="116"/>
      <c r="LEX26" s="116"/>
      <c r="LEY26" s="116"/>
      <c r="LEZ26" s="116"/>
      <c r="LFA26" s="116"/>
      <c r="LFB26" s="116"/>
      <c r="LFC26" s="116"/>
      <c r="LFD26" s="116"/>
      <c r="LFE26" s="116"/>
      <c r="LFF26" s="116"/>
      <c r="LFG26" s="116"/>
      <c r="LFH26" s="116"/>
      <c r="LFI26" s="116"/>
      <c r="LFJ26" s="116"/>
      <c r="LFK26" s="116"/>
      <c r="LFL26" s="116"/>
      <c r="LFM26" s="116"/>
      <c r="LFN26" s="116"/>
      <c r="LFO26" s="116"/>
      <c r="LFP26" s="116"/>
      <c r="LFQ26" s="116"/>
      <c r="LFR26" s="116"/>
      <c r="LFS26" s="116"/>
      <c r="LFT26" s="116"/>
      <c r="LFU26" s="116"/>
      <c r="LFV26" s="116"/>
      <c r="LFW26" s="116"/>
      <c r="LFX26" s="116"/>
      <c r="LFY26" s="116"/>
      <c r="LFZ26" s="116"/>
      <c r="LGA26" s="116"/>
      <c r="LGB26" s="116"/>
      <c r="LGC26" s="116"/>
      <c r="LGD26" s="116"/>
      <c r="LGE26" s="116"/>
      <c r="LGF26" s="116"/>
      <c r="LGG26" s="116"/>
      <c r="LGH26" s="116"/>
      <c r="LGI26" s="116"/>
      <c r="LGJ26" s="116"/>
      <c r="LGK26" s="116"/>
      <c r="LGL26" s="116"/>
      <c r="LGM26" s="116"/>
      <c r="LGN26" s="116"/>
      <c r="LGO26" s="116"/>
      <c r="LGP26" s="116"/>
      <c r="LGQ26" s="116"/>
      <c r="LGR26" s="116"/>
      <c r="LGS26" s="116"/>
      <c r="LGT26" s="116"/>
      <c r="LGU26" s="116"/>
      <c r="LGV26" s="116"/>
      <c r="LGW26" s="116"/>
      <c r="LGX26" s="116"/>
      <c r="LGY26" s="116"/>
      <c r="LGZ26" s="116"/>
      <c r="LHA26" s="116"/>
      <c r="LHB26" s="116"/>
      <c r="LHC26" s="116"/>
      <c r="LHD26" s="116"/>
      <c r="LHE26" s="116"/>
      <c r="LHF26" s="116"/>
      <c r="LHG26" s="116"/>
      <c r="LHH26" s="116"/>
      <c r="LHI26" s="116"/>
      <c r="LHJ26" s="116"/>
      <c r="LHK26" s="116"/>
      <c r="LHL26" s="116"/>
      <c r="LHM26" s="116"/>
      <c r="LHN26" s="116"/>
      <c r="LHO26" s="116"/>
      <c r="LHP26" s="116"/>
      <c r="LHQ26" s="116"/>
      <c r="LHR26" s="116"/>
      <c r="LHS26" s="116"/>
      <c r="LHT26" s="116"/>
      <c r="LHU26" s="116"/>
      <c r="LHV26" s="116"/>
      <c r="LHW26" s="116"/>
      <c r="LHX26" s="116"/>
      <c r="LHY26" s="116"/>
      <c r="LHZ26" s="116"/>
      <c r="LIA26" s="116"/>
      <c r="LIB26" s="116"/>
      <c r="LIC26" s="116"/>
      <c r="LID26" s="116"/>
      <c r="LIE26" s="116"/>
      <c r="LIF26" s="116"/>
      <c r="LIG26" s="116"/>
      <c r="LIH26" s="116"/>
      <c r="LII26" s="116"/>
      <c r="LIJ26" s="116"/>
      <c r="LIK26" s="116"/>
      <c r="LIL26" s="116"/>
      <c r="LIM26" s="116"/>
      <c r="LIN26" s="116"/>
      <c r="LIO26" s="116"/>
      <c r="LIP26" s="116"/>
      <c r="LIQ26" s="116"/>
      <c r="LIR26" s="116"/>
      <c r="LIS26" s="116"/>
      <c r="LIT26" s="116"/>
      <c r="LIU26" s="116"/>
      <c r="LIV26" s="116"/>
      <c r="LIW26" s="116"/>
      <c r="LIX26" s="116"/>
      <c r="LIY26" s="116"/>
      <c r="LIZ26" s="116"/>
      <c r="LJA26" s="116"/>
      <c r="LJB26" s="116"/>
      <c r="LJC26" s="116"/>
      <c r="LJD26" s="116"/>
      <c r="LJE26" s="116"/>
      <c r="LJF26" s="116"/>
      <c r="LJG26" s="116"/>
      <c r="LJH26" s="116"/>
      <c r="LJI26" s="116"/>
      <c r="LJJ26" s="116"/>
      <c r="LJK26" s="116"/>
      <c r="LJL26" s="116"/>
      <c r="LJM26" s="116"/>
      <c r="LJN26" s="116"/>
      <c r="LJO26" s="116"/>
      <c r="LJP26" s="116"/>
      <c r="LJQ26" s="116"/>
      <c r="LJR26" s="116"/>
      <c r="LJS26" s="116"/>
      <c r="LJT26" s="116"/>
      <c r="LJU26" s="116"/>
      <c r="LJV26" s="116"/>
      <c r="LJW26" s="116"/>
      <c r="LJX26" s="116"/>
      <c r="LJY26" s="116"/>
      <c r="LJZ26" s="116"/>
      <c r="LKA26" s="116"/>
      <c r="LKB26" s="116"/>
      <c r="LKC26" s="116"/>
      <c r="LKD26" s="116"/>
      <c r="LKE26" s="116"/>
      <c r="LKF26" s="116"/>
      <c r="LKG26" s="116"/>
      <c r="LKH26" s="116"/>
      <c r="LKI26" s="116"/>
      <c r="LKJ26" s="116"/>
      <c r="LKK26" s="116"/>
      <c r="LKL26" s="116"/>
      <c r="LKM26" s="116"/>
      <c r="LKN26" s="116"/>
      <c r="LKO26" s="116"/>
      <c r="LKP26" s="116"/>
      <c r="LKQ26" s="116"/>
      <c r="LKR26" s="116"/>
      <c r="LKS26" s="116"/>
      <c r="LKT26" s="116"/>
      <c r="LKU26" s="116"/>
      <c r="LKV26" s="116"/>
      <c r="LKW26" s="116"/>
      <c r="LKX26" s="116"/>
      <c r="LKY26" s="116"/>
      <c r="LKZ26" s="116"/>
      <c r="LLA26" s="116"/>
      <c r="LLB26" s="116"/>
      <c r="LLC26" s="116"/>
      <c r="LLD26" s="116"/>
      <c r="LLE26" s="116"/>
      <c r="LLF26" s="116"/>
      <c r="LLG26" s="116"/>
      <c r="LLH26" s="116"/>
      <c r="LLI26" s="116"/>
      <c r="LLJ26" s="116"/>
      <c r="LLK26" s="116"/>
      <c r="LLL26" s="116"/>
      <c r="LLM26" s="116"/>
      <c r="LLN26" s="116"/>
      <c r="LLO26" s="116"/>
      <c r="LLP26" s="116"/>
      <c r="LLQ26" s="116"/>
      <c r="LLR26" s="116"/>
      <c r="LLS26" s="116"/>
      <c r="LLT26" s="116"/>
      <c r="LLU26" s="116"/>
      <c r="LLV26" s="116"/>
      <c r="LLW26" s="116"/>
      <c r="LLX26" s="116"/>
      <c r="LLY26" s="116"/>
      <c r="LLZ26" s="116"/>
      <c r="LMA26" s="116"/>
      <c r="LMB26" s="116"/>
      <c r="LMC26" s="116"/>
      <c r="LMD26" s="116"/>
      <c r="LME26" s="116"/>
      <c r="LMF26" s="116"/>
      <c r="LMG26" s="116"/>
      <c r="LMH26" s="116"/>
      <c r="LMI26" s="116"/>
      <c r="LMJ26" s="116"/>
      <c r="LMK26" s="116"/>
      <c r="LML26" s="116"/>
      <c r="LMM26" s="116"/>
      <c r="LMN26" s="116"/>
      <c r="LMO26" s="116"/>
      <c r="LMP26" s="116"/>
      <c r="LMQ26" s="116"/>
      <c r="LMR26" s="116"/>
      <c r="LMS26" s="116"/>
      <c r="LMT26" s="116"/>
      <c r="LMU26" s="116"/>
      <c r="LMV26" s="116"/>
      <c r="LMW26" s="116"/>
      <c r="LMX26" s="116"/>
      <c r="LMY26" s="116"/>
      <c r="LMZ26" s="116"/>
      <c r="LNA26" s="116"/>
      <c r="LNB26" s="116"/>
      <c r="LNC26" s="116"/>
      <c r="LND26" s="116"/>
      <c r="LNE26" s="116"/>
      <c r="LNF26" s="116"/>
      <c r="LNG26" s="116"/>
      <c r="LNH26" s="116"/>
      <c r="LNI26" s="116"/>
      <c r="LNJ26" s="116"/>
      <c r="LNK26" s="116"/>
      <c r="LNL26" s="116"/>
      <c r="LNM26" s="116"/>
      <c r="LNN26" s="116"/>
      <c r="LNO26" s="116"/>
      <c r="LNP26" s="116"/>
      <c r="LNQ26" s="116"/>
      <c r="LNR26" s="116"/>
      <c r="LNS26" s="116"/>
      <c r="LNT26" s="116"/>
      <c r="LNU26" s="116"/>
      <c r="LNV26" s="116"/>
      <c r="LNW26" s="116"/>
      <c r="LNX26" s="116"/>
      <c r="LNY26" s="116"/>
      <c r="LNZ26" s="116"/>
      <c r="LOA26" s="116"/>
      <c r="LOB26" s="116"/>
      <c r="LOC26" s="116"/>
      <c r="LOD26" s="116"/>
      <c r="LOE26" s="116"/>
      <c r="LOF26" s="116"/>
      <c r="LOG26" s="116"/>
      <c r="LOH26" s="116"/>
      <c r="LOI26" s="116"/>
      <c r="LOJ26" s="116"/>
      <c r="LOK26" s="116"/>
      <c r="LOL26" s="116"/>
      <c r="LOM26" s="116"/>
      <c r="LON26" s="116"/>
      <c r="LOO26" s="116"/>
      <c r="LOP26" s="116"/>
      <c r="LOQ26" s="116"/>
      <c r="LOR26" s="116"/>
      <c r="LOS26" s="116"/>
      <c r="LOT26" s="116"/>
      <c r="LOU26" s="116"/>
      <c r="LOV26" s="116"/>
      <c r="LOW26" s="116"/>
      <c r="LOX26" s="116"/>
      <c r="LOY26" s="116"/>
      <c r="LOZ26" s="116"/>
      <c r="LPA26" s="116"/>
      <c r="LPB26" s="116"/>
      <c r="LPC26" s="116"/>
      <c r="LPD26" s="116"/>
      <c r="LPE26" s="116"/>
      <c r="LPF26" s="116"/>
      <c r="LPG26" s="116"/>
      <c r="LPH26" s="116"/>
      <c r="LPI26" s="116"/>
      <c r="LPJ26" s="116"/>
      <c r="LPK26" s="116"/>
      <c r="LPL26" s="116"/>
      <c r="LPM26" s="116"/>
      <c r="LPN26" s="116"/>
      <c r="LPO26" s="116"/>
      <c r="LPP26" s="116"/>
      <c r="LPQ26" s="116"/>
      <c r="LPR26" s="116"/>
      <c r="LPS26" s="116"/>
      <c r="LPT26" s="116"/>
      <c r="LPU26" s="116"/>
      <c r="LPV26" s="116"/>
      <c r="LPW26" s="116"/>
      <c r="LPX26" s="116"/>
      <c r="LPY26" s="116"/>
      <c r="LPZ26" s="116"/>
      <c r="LQA26" s="116"/>
      <c r="LQB26" s="116"/>
      <c r="LQC26" s="116"/>
      <c r="LQD26" s="116"/>
      <c r="LQE26" s="116"/>
      <c r="LQF26" s="116"/>
      <c r="LQG26" s="116"/>
      <c r="LQH26" s="116"/>
      <c r="LQI26" s="116"/>
      <c r="LQJ26" s="116"/>
      <c r="LQK26" s="116"/>
      <c r="LQL26" s="116"/>
      <c r="LQM26" s="116"/>
      <c r="LQN26" s="116"/>
      <c r="LQO26" s="116"/>
      <c r="LQP26" s="116"/>
      <c r="LQQ26" s="116"/>
      <c r="LQR26" s="116"/>
      <c r="LQS26" s="116"/>
      <c r="LQT26" s="116"/>
      <c r="LQU26" s="116"/>
      <c r="LQV26" s="116"/>
      <c r="LQW26" s="116"/>
      <c r="LQX26" s="116"/>
      <c r="LQY26" s="116"/>
      <c r="LQZ26" s="116"/>
      <c r="LRA26" s="116"/>
      <c r="LRB26" s="116"/>
      <c r="LRC26" s="116"/>
      <c r="LRD26" s="116"/>
      <c r="LRE26" s="116"/>
      <c r="LRF26" s="116"/>
      <c r="LRG26" s="116"/>
      <c r="LRH26" s="116"/>
      <c r="LRI26" s="116"/>
      <c r="LRJ26" s="116"/>
      <c r="LRK26" s="116"/>
      <c r="LRL26" s="116"/>
      <c r="LRM26" s="116"/>
      <c r="LRN26" s="116"/>
      <c r="LRO26" s="116"/>
      <c r="LRP26" s="116"/>
      <c r="LRQ26" s="116"/>
      <c r="LRR26" s="116"/>
      <c r="LRS26" s="116"/>
      <c r="LRT26" s="116"/>
      <c r="LRU26" s="116"/>
      <c r="LRV26" s="116"/>
      <c r="LRW26" s="116"/>
      <c r="LRX26" s="116"/>
      <c r="LRY26" s="116"/>
      <c r="LRZ26" s="116"/>
      <c r="LSA26" s="116"/>
      <c r="LSB26" s="116"/>
      <c r="LSC26" s="116"/>
      <c r="LSD26" s="116"/>
      <c r="LSE26" s="116"/>
      <c r="LSF26" s="116"/>
      <c r="LSG26" s="116"/>
      <c r="LSH26" s="116"/>
      <c r="LSI26" s="116"/>
      <c r="LSJ26" s="116"/>
      <c r="LSK26" s="116"/>
      <c r="LSL26" s="116"/>
      <c r="LSM26" s="116"/>
      <c r="LSN26" s="116"/>
      <c r="LSO26" s="116"/>
      <c r="LSP26" s="116"/>
      <c r="LSQ26" s="116"/>
      <c r="LSR26" s="116"/>
      <c r="LSS26" s="116"/>
      <c r="LST26" s="116"/>
      <c r="LSU26" s="116"/>
      <c r="LSV26" s="116"/>
      <c r="LSW26" s="116"/>
      <c r="LSX26" s="116"/>
      <c r="LSY26" s="116"/>
      <c r="LSZ26" s="116"/>
      <c r="LTA26" s="116"/>
      <c r="LTB26" s="116"/>
      <c r="LTC26" s="116"/>
      <c r="LTD26" s="116"/>
      <c r="LTE26" s="116"/>
      <c r="LTF26" s="116"/>
      <c r="LTG26" s="116"/>
      <c r="LTH26" s="116"/>
      <c r="LTI26" s="116"/>
      <c r="LTJ26" s="116"/>
      <c r="LTK26" s="116"/>
      <c r="LTL26" s="116"/>
      <c r="LTM26" s="116"/>
      <c r="LTN26" s="116"/>
      <c r="LTO26" s="116"/>
      <c r="LTP26" s="116"/>
      <c r="LTQ26" s="116"/>
      <c r="LTR26" s="116"/>
      <c r="LTS26" s="116"/>
      <c r="LTT26" s="116"/>
      <c r="LTU26" s="116"/>
      <c r="LTV26" s="116"/>
      <c r="LTW26" s="116"/>
      <c r="LTX26" s="116"/>
      <c r="LTY26" s="116"/>
      <c r="LTZ26" s="116"/>
      <c r="LUA26" s="116"/>
      <c r="LUB26" s="116"/>
      <c r="LUC26" s="116"/>
      <c r="LUD26" s="116"/>
      <c r="LUE26" s="116"/>
      <c r="LUF26" s="116"/>
      <c r="LUG26" s="116"/>
      <c r="LUH26" s="116"/>
      <c r="LUI26" s="116"/>
      <c r="LUJ26" s="116"/>
      <c r="LUK26" s="116"/>
      <c r="LUL26" s="116"/>
      <c r="LUM26" s="116"/>
      <c r="LUN26" s="116"/>
      <c r="LUO26" s="116"/>
      <c r="LUP26" s="116"/>
      <c r="LUQ26" s="116"/>
      <c r="LUR26" s="116"/>
      <c r="LUS26" s="116"/>
      <c r="LUT26" s="116"/>
      <c r="LUU26" s="116"/>
      <c r="LUV26" s="116"/>
      <c r="LUW26" s="116"/>
      <c r="LUX26" s="116"/>
      <c r="LUY26" s="116"/>
      <c r="LUZ26" s="116"/>
      <c r="LVA26" s="116"/>
      <c r="LVB26" s="116"/>
      <c r="LVC26" s="116"/>
      <c r="LVD26" s="116"/>
      <c r="LVE26" s="116"/>
      <c r="LVF26" s="116"/>
      <c r="LVG26" s="116"/>
      <c r="LVH26" s="116"/>
      <c r="LVI26" s="116"/>
      <c r="LVJ26" s="116"/>
      <c r="LVK26" s="116"/>
      <c r="LVL26" s="116"/>
      <c r="LVM26" s="116"/>
      <c r="LVN26" s="116"/>
      <c r="LVO26" s="116"/>
      <c r="LVP26" s="116"/>
      <c r="LVQ26" s="116"/>
      <c r="LVR26" s="116"/>
      <c r="LVS26" s="116"/>
      <c r="LVT26" s="116"/>
      <c r="LVU26" s="116"/>
      <c r="LVV26" s="116"/>
      <c r="LVW26" s="116"/>
      <c r="LVX26" s="116"/>
      <c r="LVY26" s="116"/>
      <c r="LVZ26" s="116"/>
      <c r="LWA26" s="116"/>
      <c r="LWB26" s="116"/>
      <c r="LWC26" s="116"/>
      <c r="LWD26" s="116"/>
      <c r="LWE26" s="116"/>
      <c r="LWF26" s="116"/>
      <c r="LWG26" s="116"/>
      <c r="LWH26" s="116"/>
      <c r="LWI26" s="116"/>
      <c r="LWJ26" s="116"/>
      <c r="LWK26" s="116"/>
      <c r="LWL26" s="116"/>
      <c r="LWM26" s="116"/>
      <c r="LWN26" s="116"/>
      <c r="LWO26" s="116"/>
      <c r="LWP26" s="116"/>
      <c r="LWQ26" s="116"/>
      <c r="LWR26" s="116"/>
      <c r="LWS26" s="116"/>
      <c r="LWT26" s="116"/>
      <c r="LWU26" s="116"/>
      <c r="LWV26" s="116"/>
      <c r="LWW26" s="116"/>
      <c r="LWX26" s="116"/>
      <c r="LWY26" s="116"/>
      <c r="LWZ26" s="116"/>
      <c r="LXA26" s="116"/>
      <c r="LXB26" s="116"/>
      <c r="LXC26" s="116"/>
      <c r="LXD26" s="116"/>
      <c r="LXE26" s="116"/>
      <c r="LXF26" s="116"/>
      <c r="LXG26" s="116"/>
      <c r="LXH26" s="116"/>
      <c r="LXI26" s="116"/>
      <c r="LXJ26" s="116"/>
      <c r="LXK26" s="116"/>
      <c r="LXL26" s="116"/>
      <c r="LXM26" s="116"/>
      <c r="LXN26" s="116"/>
      <c r="LXO26" s="116"/>
      <c r="LXP26" s="116"/>
      <c r="LXQ26" s="116"/>
      <c r="LXR26" s="116"/>
      <c r="LXS26" s="116"/>
      <c r="LXT26" s="116"/>
      <c r="LXU26" s="116"/>
      <c r="LXV26" s="116"/>
      <c r="LXW26" s="116"/>
      <c r="LXX26" s="116"/>
      <c r="LXY26" s="116"/>
      <c r="LXZ26" s="116"/>
      <c r="LYA26" s="116"/>
      <c r="LYB26" s="116"/>
      <c r="LYC26" s="116"/>
      <c r="LYD26" s="116"/>
      <c r="LYE26" s="116"/>
      <c r="LYF26" s="116"/>
      <c r="LYG26" s="116"/>
      <c r="LYH26" s="116"/>
      <c r="LYI26" s="116"/>
      <c r="LYJ26" s="116"/>
      <c r="LYK26" s="116"/>
      <c r="LYL26" s="116"/>
      <c r="LYM26" s="116"/>
      <c r="LYN26" s="116"/>
      <c r="LYO26" s="116"/>
      <c r="LYP26" s="116"/>
      <c r="LYQ26" s="116"/>
      <c r="LYR26" s="116"/>
      <c r="LYS26" s="116"/>
      <c r="LYT26" s="116"/>
      <c r="LYU26" s="116"/>
      <c r="LYV26" s="116"/>
      <c r="LYW26" s="116"/>
      <c r="LYX26" s="116"/>
      <c r="LYY26" s="116"/>
      <c r="LYZ26" s="116"/>
      <c r="LZA26" s="116"/>
      <c r="LZB26" s="116"/>
      <c r="LZC26" s="116"/>
      <c r="LZD26" s="116"/>
      <c r="LZE26" s="116"/>
      <c r="LZF26" s="116"/>
      <c r="LZG26" s="116"/>
      <c r="LZH26" s="116"/>
      <c r="LZI26" s="116"/>
      <c r="LZJ26" s="116"/>
      <c r="LZK26" s="116"/>
      <c r="LZL26" s="116"/>
      <c r="LZM26" s="116"/>
      <c r="LZN26" s="116"/>
      <c r="LZO26" s="116"/>
      <c r="LZP26" s="116"/>
      <c r="LZQ26" s="116"/>
      <c r="LZR26" s="116"/>
      <c r="LZS26" s="116"/>
      <c r="LZT26" s="116"/>
      <c r="LZU26" s="116"/>
      <c r="LZV26" s="116"/>
      <c r="LZW26" s="116"/>
      <c r="LZX26" s="116"/>
      <c r="LZY26" s="116"/>
      <c r="LZZ26" s="116"/>
      <c r="MAA26" s="116"/>
      <c r="MAB26" s="116"/>
      <c r="MAC26" s="116"/>
      <c r="MAD26" s="116"/>
      <c r="MAE26" s="116"/>
      <c r="MAF26" s="116"/>
      <c r="MAG26" s="116"/>
      <c r="MAH26" s="116"/>
      <c r="MAI26" s="116"/>
      <c r="MAJ26" s="116"/>
      <c r="MAK26" s="116"/>
      <c r="MAL26" s="116"/>
      <c r="MAM26" s="116"/>
      <c r="MAN26" s="116"/>
      <c r="MAO26" s="116"/>
      <c r="MAP26" s="116"/>
      <c r="MAQ26" s="116"/>
      <c r="MAR26" s="116"/>
      <c r="MAS26" s="116"/>
      <c r="MAT26" s="116"/>
      <c r="MAU26" s="116"/>
      <c r="MAV26" s="116"/>
      <c r="MAW26" s="116"/>
      <c r="MAX26" s="116"/>
      <c r="MAY26" s="116"/>
      <c r="MAZ26" s="116"/>
      <c r="MBA26" s="116"/>
      <c r="MBB26" s="116"/>
      <c r="MBC26" s="116"/>
      <c r="MBD26" s="116"/>
      <c r="MBE26" s="116"/>
      <c r="MBF26" s="116"/>
      <c r="MBG26" s="116"/>
      <c r="MBH26" s="116"/>
      <c r="MBI26" s="116"/>
      <c r="MBJ26" s="116"/>
      <c r="MBK26" s="116"/>
      <c r="MBL26" s="116"/>
      <c r="MBM26" s="116"/>
      <c r="MBN26" s="116"/>
      <c r="MBO26" s="116"/>
      <c r="MBP26" s="116"/>
      <c r="MBQ26" s="116"/>
      <c r="MBR26" s="116"/>
      <c r="MBS26" s="116"/>
      <c r="MBT26" s="116"/>
      <c r="MBU26" s="116"/>
      <c r="MBV26" s="116"/>
      <c r="MBW26" s="116"/>
      <c r="MBX26" s="116"/>
      <c r="MBY26" s="116"/>
      <c r="MBZ26" s="116"/>
      <c r="MCA26" s="116"/>
      <c r="MCB26" s="116"/>
      <c r="MCC26" s="116"/>
      <c r="MCD26" s="116"/>
      <c r="MCE26" s="116"/>
      <c r="MCF26" s="116"/>
      <c r="MCG26" s="116"/>
      <c r="MCH26" s="116"/>
      <c r="MCI26" s="116"/>
      <c r="MCJ26" s="116"/>
      <c r="MCK26" s="116"/>
      <c r="MCL26" s="116"/>
      <c r="MCM26" s="116"/>
      <c r="MCN26" s="116"/>
      <c r="MCO26" s="116"/>
      <c r="MCP26" s="116"/>
      <c r="MCQ26" s="116"/>
      <c r="MCR26" s="116"/>
      <c r="MCS26" s="116"/>
      <c r="MCT26" s="116"/>
      <c r="MCU26" s="116"/>
      <c r="MCV26" s="116"/>
      <c r="MCW26" s="116"/>
      <c r="MCX26" s="116"/>
      <c r="MCY26" s="116"/>
      <c r="MCZ26" s="116"/>
      <c r="MDA26" s="116"/>
      <c r="MDB26" s="116"/>
      <c r="MDC26" s="116"/>
      <c r="MDD26" s="116"/>
      <c r="MDE26" s="116"/>
      <c r="MDF26" s="116"/>
      <c r="MDG26" s="116"/>
      <c r="MDH26" s="116"/>
      <c r="MDI26" s="116"/>
      <c r="MDJ26" s="116"/>
      <c r="MDK26" s="116"/>
      <c r="MDL26" s="116"/>
      <c r="MDM26" s="116"/>
      <c r="MDN26" s="116"/>
      <c r="MDO26" s="116"/>
      <c r="MDP26" s="116"/>
      <c r="MDQ26" s="116"/>
      <c r="MDR26" s="116"/>
      <c r="MDS26" s="116"/>
      <c r="MDT26" s="116"/>
      <c r="MDU26" s="116"/>
      <c r="MDV26" s="116"/>
      <c r="MDW26" s="116"/>
      <c r="MDX26" s="116"/>
      <c r="MDY26" s="116"/>
      <c r="MDZ26" s="116"/>
      <c r="MEA26" s="116"/>
      <c r="MEB26" s="116"/>
      <c r="MEC26" s="116"/>
      <c r="MED26" s="116"/>
      <c r="MEE26" s="116"/>
      <c r="MEF26" s="116"/>
      <c r="MEG26" s="116"/>
      <c r="MEH26" s="116"/>
      <c r="MEI26" s="116"/>
      <c r="MEJ26" s="116"/>
      <c r="MEK26" s="116"/>
      <c r="MEL26" s="116"/>
      <c r="MEM26" s="116"/>
      <c r="MEN26" s="116"/>
      <c r="MEO26" s="116"/>
      <c r="MEP26" s="116"/>
      <c r="MEQ26" s="116"/>
      <c r="MER26" s="116"/>
      <c r="MES26" s="116"/>
      <c r="MET26" s="116"/>
      <c r="MEU26" s="116"/>
      <c r="MEV26" s="116"/>
      <c r="MEW26" s="116"/>
      <c r="MEX26" s="116"/>
      <c r="MEY26" s="116"/>
      <c r="MEZ26" s="116"/>
      <c r="MFA26" s="116"/>
      <c r="MFB26" s="116"/>
      <c r="MFC26" s="116"/>
      <c r="MFD26" s="116"/>
      <c r="MFE26" s="116"/>
      <c r="MFF26" s="116"/>
      <c r="MFG26" s="116"/>
      <c r="MFH26" s="116"/>
      <c r="MFI26" s="116"/>
      <c r="MFJ26" s="116"/>
      <c r="MFK26" s="116"/>
      <c r="MFL26" s="116"/>
      <c r="MFM26" s="116"/>
      <c r="MFN26" s="116"/>
      <c r="MFO26" s="116"/>
      <c r="MFP26" s="116"/>
      <c r="MFQ26" s="116"/>
      <c r="MFR26" s="116"/>
      <c r="MFS26" s="116"/>
      <c r="MFT26" s="116"/>
      <c r="MFU26" s="116"/>
      <c r="MFV26" s="116"/>
      <c r="MFW26" s="116"/>
      <c r="MFX26" s="116"/>
      <c r="MFY26" s="116"/>
      <c r="MFZ26" s="116"/>
      <c r="MGA26" s="116"/>
      <c r="MGB26" s="116"/>
      <c r="MGC26" s="116"/>
      <c r="MGD26" s="116"/>
      <c r="MGE26" s="116"/>
      <c r="MGF26" s="116"/>
      <c r="MGG26" s="116"/>
      <c r="MGH26" s="116"/>
      <c r="MGI26" s="116"/>
      <c r="MGJ26" s="116"/>
      <c r="MGK26" s="116"/>
      <c r="MGL26" s="116"/>
      <c r="MGM26" s="116"/>
      <c r="MGN26" s="116"/>
      <c r="MGO26" s="116"/>
      <c r="MGP26" s="116"/>
      <c r="MGQ26" s="116"/>
      <c r="MGR26" s="116"/>
      <c r="MGS26" s="116"/>
      <c r="MGT26" s="116"/>
      <c r="MGU26" s="116"/>
      <c r="MGV26" s="116"/>
      <c r="MGW26" s="116"/>
      <c r="MGX26" s="116"/>
      <c r="MGY26" s="116"/>
      <c r="MGZ26" s="116"/>
      <c r="MHA26" s="116"/>
      <c r="MHB26" s="116"/>
      <c r="MHC26" s="116"/>
      <c r="MHD26" s="116"/>
      <c r="MHE26" s="116"/>
      <c r="MHF26" s="116"/>
      <c r="MHG26" s="116"/>
      <c r="MHH26" s="116"/>
      <c r="MHI26" s="116"/>
      <c r="MHJ26" s="116"/>
      <c r="MHK26" s="116"/>
      <c r="MHL26" s="116"/>
      <c r="MHM26" s="116"/>
      <c r="MHN26" s="116"/>
      <c r="MHO26" s="116"/>
      <c r="MHP26" s="116"/>
      <c r="MHQ26" s="116"/>
      <c r="MHR26" s="116"/>
      <c r="MHS26" s="116"/>
      <c r="MHT26" s="116"/>
      <c r="MHU26" s="116"/>
      <c r="MHV26" s="116"/>
      <c r="MHW26" s="116"/>
      <c r="MHX26" s="116"/>
      <c r="MHY26" s="116"/>
      <c r="MHZ26" s="116"/>
      <c r="MIA26" s="116"/>
      <c r="MIB26" s="116"/>
      <c r="MIC26" s="116"/>
      <c r="MID26" s="116"/>
      <c r="MIE26" s="116"/>
      <c r="MIF26" s="116"/>
      <c r="MIG26" s="116"/>
      <c r="MIH26" s="116"/>
      <c r="MII26" s="116"/>
      <c r="MIJ26" s="116"/>
      <c r="MIK26" s="116"/>
      <c r="MIL26" s="116"/>
      <c r="MIM26" s="116"/>
      <c r="MIN26" s="116"/>
      <c r="MIO26" s="116"/>
      <c r="MIP26" s="116"/>
      <c r="MIQ26" s="116"/>
      <c r="MIR26" s="116"/>
      <c r="MIS26" s="116"/>
      <c r="MIT26" s="116"/>
      <c r="MIU26" s="116"/>
      <c r="MIV26" s="116"/>
      <c r="MIW26" s="116"/>
      <c r="MIX26" s="116"/>
      <c r="MIY26" s="116"/>
      <c r="MIZ26" s="116"/>
      <c r="MJA26" s="116"/>
      <c r="MJB26" s="116"/>
      <c r="MJC26" s="116"/>
      <c r="MJD26" s="116"/>
      <c r="MJE26" s="116"/>
      <c r="MJF26" s="116"/>
      <c r="MJG26" s="116"/>
      <c r="MJH26" s="116"/>
      <c r="MJI26" s="116"/>
      <c r="MJJ26" s="116"/>
      <c r="MJK26" s="116"/>
      <c r="MJL26" s="116"/>
      <c r="MJM26" s="116"/>
      <c r="MJN26" s="116"/>
      <c r="MJO26" s="116"/>
      <c r="MJP26" s="116"/>
      <c r="MJQ26" s="116"/>
      <c r="MJR26" s="116"/>
      <c r="MJS26" s="116"/>
      <c r="MJT26" s="116"/>
      <c r="MJU26" s="116"/>
      <c r="MJV26" s="116"/>
      <c r="MJW26" s="116"/>
      <c r="MJX26" s="116"/>
      <c r="MJY26" s="116"/>
      <c r="MJZ26" s="116"/>
      <c r="MKA26" s="116"/>
      <c r="MKB26" s="116"/>
      <c r="MKC26" s="116"/>
      <c r="MKD26" s="116"/>
      <c r="MKE26" s="116"/>
      <c r="MKF26" s="116"/>
      <c r="MKG26" s="116"/>
      <c r="MKH26" s="116"/>
      <c r="MKI26" s="116"/>
      <c r="MKJ26" s="116"/>
      <c r="MKK26" s="116"/>
      <c r="MKL26" s="116"/>
      <c r="MKM26" s="116"/>
      <c r="MKN26" s="116"/>
      <c r="MKO26" s="116"/>
      <c r="MKP26" s="116"/>
      <c r="MKQ26" s="116"/>
      <c r="MKR26" s="116"/>
      <c r="MKS26" s="116"/>
      <c r="MKT26" s="116"/>
      <c r="MKU26" s="116"/>
      <c r="MKV26" s="116"/>
      <c r="MKW26" s="116"/>
      <c r="MKX26" s="116"/>
      <c r="MKY26" s="116"/>
      <c r="MKZ26" s="116"/>
      <c r="MLA26" s="116"/>
      <c r="MLB26" s="116"/>
      <c r="MLC26" s="116"/>
      <c r="MLD26" s="116"/>
      <c r="MLE26" s="116"/>
      <c r="MLF26" s="116"/>
      <c r="MLG26" s="116"/>
      <c r="MLH26" s="116"/>
      <c r="MLI26" s="116"/>
      <c r="MLJ26" s="116"/>
      <c r="MLK26" s="116"/>
      <c r="MLL26" s="116"/>
      <c r="MLM26" s="116"/>
      <c r="MLN26" s="116"/>
      <c r="MLO26" s="116"/>
      <c r="MLP26" s="116"/>
      <c r="MLQ26" s="116"/>
      <c r="MLR26" s="116"/>
      <c r="MLS26" s="116"/>
      <c r="MLT26" s="116"/>
      <c r="MLU26" s="116"/>
      <c r="MLV26" s="116"/>
      <c r="MLW26" s="116"/>
      <c r="MLX26" s="116"/>
      <c r="MLY26" s="116"/>
      <c r="MLZ26" s="116"/>
      <c r="MMA26" s="116"/>
      <c r="MMB26" s="116"/>
      <c r="MMC26" s="116"/>
      <c r="MMD26" s="116"/>
      <c r="MME26" s="116"/>
      <c r="MMF26" s="116"/>
      <c r="MMG26" s="116"/>
      <c r="MMH26" s="116"/>
      <c r="MMI26" s="116"/>
      <c r="MMJ26" s="116"/>
      <c r="MMK26" s="116"/>
      <c r="MML26" s="116"/>
      <c r="MMM26" s="116"/>
      <c r="MMN26" s="116"/>
      <c r="MMO26" s="116"/>
      <c r="MMP26" s="116"/>
      <c r="MMQ26" s="116"/>
      <c r="MMR26" s="116"/>
      <c r="MMS26" s="116"/>
      <c r="MMT26" s="116"/>
      <c r="MMU26" s="116"/>
      <c r="MMV26" s="116"/>
      <c r="MMW26" s="116"/>
      <c r="MMX26" s="116"/>
      <c r="MMY26" s="116"/>
      <c r="MMZ26" s="116"/>
      <c r="MNA26" s="116"/>
      <c r="MNB26" s="116"/>
      <c r="MNC26" s="116"/>
      <c r="MND26" s="116"/>
      <c r="MNE26" s="116"/>
      <c r="MNF26" s="116"/>
      <c r="MNG26" s="116"/>
      <c r="MNH26" s="116"/>
      <c r="MNI26" s="116"/>
      <c r="MNJ26" s="116"/>
      <c r="MNK26" s="116"/>
      <c r="MNL26" s="116"/>
      <c r="MNM26" s="116"/>
      <c r="MNN26" s="116"/>
      <c r="MNO26" s="116"/>
      <c r="MNP26" s="116"/>
      <c r="MNQ26" s="116"/>
      <c r="MNR26" s="116"/>
      <c r="MNS26" s="116"/>
      <c r="MNT26" s="116"/>
      <c r="MNU26" s="116"/>
      <c r="MNV26" s="116"/>
      <c r="MNW26" s="116"/>
      <c r="MNX26" s="116"/>
      <c r="MNY26" s="116"/>
      <c r="MNZ26" s="116"/>
      <c r="MOA26" s="116"/>
      <c r="MOB26" s="116"/>
      <c r="MOC26" s="116"/>
      <c r="MOD26" s="116"/>
      <c r="MOE26" s="116"/>
      <c r="MOF26" s="116"/>
      <c r="MOG26" s="116"/>
      <c r="MOH26" s="116"/>
      <c r="MOI26" s="116"/>
      <c r="MOJ26" s="116"/>
      <c r="MOK26" s="116"/>
      <c r="MOL26" s="116"/>
      <c r="MOM26" s="116"/>
      <c r="MON26" s="116"/>
      <c r="MOO26" s="116"/>
      <c r="MOP26" s="116"/>
      <c r="MOQ26" s="116"/>
      <c r="MOR26" s="116"/>
      <c r="MOS26" s="116"/>
      <c r="MOT26" s="116"/>
      <c r="MOU26" s="116"/>
      <c r="MOV26" s="116"/>
      <c r="MOW26" s="116"/>
      <c r="MOX26" s="116"/>
      <c r="MOY26" s="116"/>
      <c r="MOZ26" s="116"/>
      <c r="MPA26" s="116"/>
      <c r="MPB26" s="116"/>
      <c r="MPC26" s="116"/>
      <c r="MPD26" s="116"/>
      <c r="MPE26" s="116"/>
      <c r="MPF26" s="116"/>
      <c r="MPG26" s="116"/>
      <c r="MPH26" s="116"/>
      <c r="MPI26" s="116"/>
      <c r="MPJ26" s="116"/>
      <c r="MPK26" s="116"/>
      <c r="MPL26" s="116"/>
      <c r="MPM26" s="116"/>
      <c r="MPN26" s="116"/>
      <c r="MPO26" s="116"/>
      <c r="MPP26" s="116"/>
      <c r="MPQ26" s="116"/>
      <c r="MPR26" s="116"/>
      <c r="MPS26" s="116"/>
      <c r="MPT26" s="116"/>
      <c r="MPU26" s="116"/>
      <c r="MPV26" s="116"/>
      <c r="MPW26" s="116"/>
      <c r="MPX26" s="116"/>
      <c r="MPY26" s="116"/>
      <c r="MPZ26" s="116"/>
      <c r="MQA26" s="116"/>
      <c r="MQB26" s="116"/>
      <c r="MQC26" s="116"/>
      <c r="MQD26" s="116"/>
      <c r="MQE26" s="116"/>
      <c r="MQF26" s="116"/>
      <c r="MQG26" s="116"/>
      <c r="MQH26" s="116"/>
      <c r="MQI26" s="116"/>
      <c r="MQJ26" s="116"/>
      <c r="MQK26" s="116"/>
      <c r="MQL26" s="116"/>
      <c r="MQM26" s="116"/>
      <c r="MQN26" s="116"/>
      <c r="MQO26" s="116"/>
      <c r="MQP26" s="116"/>
      <c r="MQQ26" s="116"/>
      <c r="MQR26" s="116"/>
      <c r="MQS26" s="116"/>
      <c r="MQT26" s="116"/>
      <c r="MQU26" s="116"/>
      <c r="MQV26" s="116"/>
      <c r="MQW26" s="116"/>
      <c r="MQX26" s="116"/>
      <c r="MQY26" s="116"/>
      <c r="MQZ26" s="116"/>
      <c r="MRA26" s="116"/>
      <c r="MRB26" s="116"/>
      <c r="MRC26" s="116"/>
      <c r="MRD26" s="116"/>
      <c r="MRE26" s="116"/>
      <c r="MRF26" s="116"/>
      <c r="MRG26" s="116"/>
      <c r="MRH26" s="116"/>
      <c r="MRI26" s="116"/>
      <c r="MRJ26" s="116"/>
      <c r="MRK26" s="116"/>
      <c r="MRL26" s="116"/>
      <c r="MRM26" s="116"/>
      <c r="MRN26" s="116"/>
      <c r="MRO26" s="116"/>
      <c r="MRP26" s="116"/>
      <c r="MRQ26" s="116"/>
      <c r="MRR26" s="116"/>
      <c r="MRS26" s="116"/>
      <c r="MRT26" s="116"/>
      <c r="MRU26" s="116"/>
      <c r="MRV26" s="116"/>
      <c r="MRW26" s="116"/>
      <c r="MRX26" s="116"/>
      <c r="MRY26" s="116"/>
      <c r="MRZ26" s="116"/>
      <c r="MSA26" s="116"/>
      <c r="MSB26" s="116"/>
      <c r="MSC26" s="116"/>
      <c r="MSD26" s="116"/>
      <c r="MSE26" s="116"/>
      <c r="MSF26" s="116"/>
      <c r="MSG26" s="116"/>
      <c r="MSH26" s="116"/>
      <c r="MSI26" s="116"/>
      <c r="MSJ26" s="116"/>
      <c r="MSK26" s="116"/>
      <c r="MSL26" s="116"/>
      <c r="MSM26" s="116"/>
      <c r="MSN26" s="116"/>
      <c r="MSO26" s="116"/>
      <c r="MSP26" s="116"/>
      <c r="MSQ26" s="116"/>
      <c r="MSR26" s="116"/>
      <c r="MSS26" s="116"/>
      <c r="MST26" s="116"/>
      <c r="MSU26" s="116"/>
      <c r="MSV26" s="116"/>
      <c r="MSW26" s="116"/>
      <c r="MSX26" s="116"/>
      <c r="MSY26" s="116"/>
      <c r="MSZ26" s="116"/>
      <c r="MTA26" s="116"/>
      <c r="MTB26" s="116"/>
      <c r="MTC26" s="116"/>
      <c r="MTD26" s="116"/>
      <c r="MTE26" s="116"/>
      <c r="MTF26" s="116"/>
      <c r="MTG26" s="116"/>
      <c r="MTH26" s="116"/>
      <c r="MTI26" s="116"/>
      <c r="MTJ26" s="116"/>
      <c r="MTK26" s="116"/>
      <c r="MTL26" s="116"/>
      <c r="MTM26" s="116"/>
      <c r="MTN26" s="116"/>
      <c r="MTO26" s="116"/>
      <c r="MTP26" s="116"/>
      <c r="MTQ26" s="116"/>
      <c r="MTR26" s="116"/>
      <c r="MTS26" s="116"/>
      <c r="MTT26" s="116"/>
      <c r="MTU26" s="116"/>
      <c r="MTV26" s="116"/>
      <c r="MTW26" s="116"/>
      <c r="MTX26" s="116"/>
      <c r="MTY26" s="116"/>
      <c r="MTZ26" s="116"/>
      <c r="MUA26" s="116"/>
      <c r="MUB26" s="116"/>
      <c r="MUC26" s="116"/>
      <c r="MUD26" s="116"/>
      <c r="MUE26" s="116"/>
      <c r="MUF26" s="116"/>
      <c r="MUG26" s="116"/>
      <c r="MUH26" s="116"/>
      <c r="MUI26" s="116"/>
      <c r="MUJ26" s="116"/>
      <c r="MUK26" s="116"/>
      <c r="MUL26" s="116"/>
      <c r="MUM26" s="116"/>
      <c r="MUN26" s="116"/>
      <c r="MUO26" s="116"/>
      <c r="MUP26" s="116"/>
      <c r="MUQ26" s="116"/>
      <c r="MUR26" s="116"/>
      <c r="MUS26" s="116"/>
      <c r="MUT26" s="116"/>
      <c r="MUU26" s="116"/>
      <c r="MUV26" s="116"/>
      <c r="MUW26" s="116"/>
      <c r="MUX26" s="116"/>
      <c r="MUY26" s="116"/>
      <c r="MUZ26" s="116"/>
      <c r="MVA26" s="116"/>
      <c r="MVB26" s="116"/>
      <c r="MVC26" s="116"/>
      <c r="MVD26" s="116"/>
      <c r="MVE26" s="116"/>
      <c r="MVF26" s="116"/>
      <c r="MVG26" s="116"/>
      <c r="MVH26" s="116"/>
      <c r="MVI26" s="116"/>
      <c r="MVJ26" s="116"/>
      <c r="MVK26" s="116"/>
      <c r="MVL26" s="116"/>
      <c r="MVM26" s="116"/>
      <c r="MVN26" s="116"/>
      <c r="MVO26" s="116"/>
      <c r="MVP26" s="116"/>
      <c r="MVQ26" s="116"/>
      <c r="MVR26" s="116"/>
      <c r="MVS26" s="116"/>
      <c r="MVT26" s="116"/>
      <c r="MVU26" s="116"/>
      <c r="MVV26" s="116"/>
      <c r="MVW26" s="116"/>
      <c r="MVX26" s="116"/>
      <c r="MVY26" s="116"/>
      <c r="MVZ26" s="116"/>
      <c r="MWA26" s="116"/>
      <c r="MWB26" s="116"/>
      <c r="MWC26" s="116"/>
      <c r="MWD26" s="116"/>
      <c r="MWE26" s="116"/>
      <c r="MWF26" s="116"/>
      <c r="MWG26" s="116"/>
      <c r="MWH26" s="116"/>
      <c r="MWI26" s="116"/>
      <c r="MWJ26" s="116"/>
      <c r="MWK26" s="116"/>
      <c r="MWL26" s="116"/>
      <c r="MWM26" s="116"/>
      <c r="MWN26" s="116"/>
      <c r="MWO26" s="116"/>
      <c r="MWP26" s="116"/>
      <c r="MWQ26" s="116"/>
      <c r="MWR26" s="116"/>
      <c r="MWS26" s="116"/>
      <c r="MWT26" s="116"/>
      <c r="MWU26" s="116"/>
      <c r="MWV26" s="116"/>
      <c r="MWW26" s="116"/>
      <c r="MWX26" s="116"/>
      <c r="MWY26" s="116"/>
      <c r="MWZ26" s="116"/>
      <c r="MXA26" s="116"/>
      <c r="MXB26" s="116"/>
      <c r="MXC26" s="116"/>
      <c r="MXD26" s="116"/>
      <c r="MXE26" s="116"/>
      <c r="MXF26" s="116"/>
      <c r="MXG26" s="116"/>
      <c r="MXH26" s="116"/>
      <c r="MXI26" s="116"/>
      <c r="MXJ26" s="116"/>
      <c r="MXK26" s="116"/>
      <c r="MXL26" s="116"/>
      <c r="MXM26" s="116"/>
      <c r="MXN26" s="116"/>
      <c r="MXO26" s="116"/>
      <c r="MXP26" s="116"/>
      <c r="MXQ26" s="116"/>
      <c r="MXR26" s="116"/>
      <c r="MXS26" s="116"/>
      <c r="MXT26" s="116"/>
      <c r="MXU26" s="116"/>
      <c r="MXV26" s="116"/>
      <c r="MXW26" s="116"/>
      <c r="MXX26" s="116"/>
      <c r="MXY26" s="116"/>
      <c r="MXZ26" s="116"/>
      <c r="MYA26" s="116"/>
      <c r="MYB26" s="116"/>
      <c r="MYC26" s="116"/>
      <c r="MYD26" s="116"/>
      <c r="MYE26" s="116"/>
      <c r="MYF26" s="116"/>
      <c r="MYG26" s="116"/>
      <c r="MYH26" s="116"/>
      <c r="MYI26" s="116"/>
      <c r="MYJ26" s="116"/>
      <c r="MYK26" s="116"/>
      <c r="MYL26" s="116"/>
      <c r="MYM26" s="116"/>
      <c r="MYN26" s="116"/>
      <c r="MYO26" s="116"/>
      <c r="MYP26" s="116"/>
      <c r="MYQ26" s="116"/>
      <c r="MYR26" s="116"/>
      <c r="MYS26" s="116"/>
      <c r="MYT26" s="116"/>
      <c r="MYU26" s="116"/>
      <c r="MYV26" s="116"/>
      <c r="MYW26" s="116"/>
      <c r="MYX26" s="116"/>
      <c r="MYY26" s="116"/>
      <c r="MYZ26" s="116"/>
      <c r="MZA26" s="116"/>
      <c r="MZB26" s="116"/>
      <c r="MZC26" s="116"/>
      <c r="MZD26" s="116"/>
      <c r="MZE26" s="116"/>
      <c r="MZF26" s="116"/>
      <c r="MZG26" s="116"/>
      <c r="MZH26" s="116"/>
      <c r="MZI26" s="116"/>
      <c r="MZJ26" s="116"/>
      <c r="MZK26" s="116"/>
      <c r="MZL26" s="116"/>
      <c r="MZM26" s="116"/>
      <c r="MZN26" s="116"/>
      <c r="MZO26" s="116"/>
      <c r="MZP26" s="116"/>
      <c r="MZQ26" s="116"/>
      <c r="MZR26" s="116"/>
      <c r="MZS26" s="116"/>
      <c r="MZT26" s="116"/>
      <c r="MZU26" s="116"/>
      <c r="MZV26" s="116"/>
      <c r="MZW26" s="116"/>
      <c r="MZX26" s="116"/>
      <c r="MZY26" s="116"/>
      <c r="MZZ26" s="116"/>
      <c r="NAA26" s="116"/>
      <c r="NAB26" s="116"/>
      <c r="NAC26" s="116"/>
      <c r="NAD26" s="116"/>
      <c r="NAE26" s="116"/>
      <c r="NAF26" s="116"/>
      <c r="NAG26" s="116"/>
      <c r="NAH26" s="116"/>
      <c r="NAI26" s="116"/>
      <c r="NAJ26" s="116"/>
      <c r="NAK26" s="116"/>
      <c r="NAL26" s="116"/>
      <c r="NAM26" s="116"/>
      <c r="NAN26" s="116"/>
      <c r="NAO26" s="116"/>
      <c r="NAP26" s="116"/>
      <c r="NAQ26" s="116"/>
      <c r="NAR26" s="116"/>
      <c r="NAS26" s="116"/>
      <c r="NAT26" s="116"/>
      <c r="NAU26" s="116"/>
      <c r="NAV26" s="116"/>
      <c r="NAW26" s="116"/>
      <c r="NAX26" s="116"/>
      <c r="NAY26" s="116"/>
      <c r="NAZ26" s="116"/>
      <c r="NBA26" s="116"/>
      <c r="NBB26" s="116"/>
      <c r="NBC26" s="116"/>
      <c r="NBD26" s="116"/>
      <c r="NBE26" s="116"/>
      <c r="NBF26" s="116"/>
      <c r="NBG26" s="116"/>
      <c r="NBH26" s="116"/>
      <c r="NBI26" s="116"/>
      <c r="NBJ26" s="116"/>
      <c r="NBK26" s="116"/>
      <c r="NBL26" s="116"/>
      <c r="NBM26" s="116"/>
      <c r="NBN26" s="116"/>
      <c r="NBO26" s="116"/>
      <c r="NBP26" s="116"/>
      <c r="NBQ26" s="116"/>
      <c r="NBR26" s="116"/>
      <c r="NBS26" s="116"/>
      <c r="NBT26" s="116"/>
      <c r="NBU26" s="116"/>
      <c r="NBV26" s="116"/>
      <c r="NBW26" s="116"/>
      <c r="NBX26" s="116"/>
      <c r="NBY26" s="116"/>
      <c r="NBZ26" s="116"/>
      <c r="NCA26" s="116"/>
      <c r="NCB26" s="116"/>
      <c r="NCC26" s="116"/>
      <c r="NCD26" s="116"/>
      <c r="NCE26" s="116"/>
      <c r="NCF26" s="116"/>
      <c r="NCG26" s="116"/>
      <c r="NCH26" s="116"/>
      <c r="NCI26" s="116"/>
      <c r="NCJ26" s="116"/>
      <c r="NCK26" s="116"/>
      <c r="NCL26" s="116"/>
      <c r="NCM26" s="116"/>
      <c r="NCN26" s="116"/>
      <c r="NCO26" s="116"/>
      <c r="NCP26" s="116"/>
      <c r="NCQ26" s="116"/>
      <c r="NCR26" s="116"/>
      <c r="NCS26" s="116"/>
      <c r="NCT26" s="116"/>
      <c r="NCU26" s="116"/>
      <c r="NCV26" s="116"/>
      <c r="NCW26" s="116"/>
      <c r="NCX26" s="116"/>
      <c r="NCY26" s="116"/>
      <c r="NCZ26" s="116"/>
      <c r="NDA26" s="116"/>
      <c r="NDB26" s="116"/>
      <c r="NDC26" s="116"/>
      <c r="NDD26" s="116"/>
      <c r="NDE26" s="116"/>
      <c r="NDF26" s="116"/>
      <c r="NDG26" s="116"/>
      <c r="NDH26" s="116"/>
      <c r="NDI26" s="116"/>
      <c r="NDJ26" s="116"/>
      <c r="NDK26" s="116"/>
      <c r="NDL26" s="116"/>
      <c r="NDM26" s="116"/>
      <c r="NDN26" s="116"/>
      <c r="NDO26" s="116"/>
      <c r="NDP26" s="116"/>
      <c r="NDQ26" s="116"/>
      <c r="NDR26" s="116"/>
      <c r="NDS26" s="116"/>
      <c r="NDT26" s="116"/>
      <c r="NDU26" s="116"/>
      <c r="NDV26" s="116"/>
      <c r="NDW26" s="116"/>
      <c r="NDX26" s="116"/>
      <c r="NDY26" s="116"/>
      <c r="NDZ26" s="116"/>
      <c r="NEA26" s="116"/>
      <c r="NEB26" s="116"/>
      <c r="NEC26" s="116"/>
      <c r="NED26" s="116"/>
      <c r="NEE26" s="116"/>
      <c r="NEF26" s="116"/>
      <c r="NEG26" s="116"/>
      <c r="NEH26" s="116"/>
      <c r="NEI26" s="116"/>
      <c r="NEJ26" s="116"/>
      <c r="NEK26" s="116"/>
      <c r="NEL26" s="116"/>
      <c r="NEM26" s="116"/>
      <c r="NEN26" s="116"/>
      <c r="NEO26" s="116"/>
      <c r="NEP26" s="116"/>
      <c r="NEQ26" s="116"/>
      <c r="NER26" s="116"/>
      <c r="NES26" s="116"/>
      <c r="NET26" s="116"/>
      <c r="NEU26" s="116"/>
      <c r="NEV26" s="116"/>
      <c r="NEW26" s="116"/>
      <c r="NEX26" s="116"/>
      <c r="NEY26" s="116"/>
      <c r="NEZ26" s="116"/>
      <c r="NFA26" s="116"/>
      <c r="NFB26" s="116"/>
      <c r="NFC26" s="116"/>
      <c r="NFD26" s="116"/>
      <c r="NFE26" s="116"/>
      <c r="NFF26" s="116"/>
      <c r="NFG26" s="116"/>
      <c r="NFH26" s="116"/>
      <c r="NFI26" s="116"/>
      <c r="NFJ26" s="116"/>
      <c r="NFK26" s="116"/>
      <c r="NFL26" s="116"/>
      <c r="NFM26" s="116"/>
      <c r="NFN26" s="116"/>
      <c r="NFO26" s="116"/>
      <c r="NFP26" s="116"/>
      <c r="NFQ26" s="116"/>
      <c r="NFR26" s="116"/>
      <c r="NFS26" s="116"/>
      <c r="NFT26" s="116"/>
      <c r="NFU26" s="116"/>
      <c r="NFV26" s="116"/>
      <c r="NFW26" s="116"/>
      <c r="NFX26" s="116"/>
      <c r="NFY26" s="116"/>
      <c r="NFZ26" s="116"/>
      <c r="NGA26" s="116"/>
      <c r="NGB26" s="116"/>
      <c r="NGC26" s="116"/>
      <c r="NGD26" s="116"/>
      <c r="NGE26" s="116"/>
      <c r="NGF26" s="116"/>
      <c r="NGG26" s="116"/>
      <c r="NGH26" s="116"/>
      <c r="NGI26" s="116"/>
      <c r="NGJ26" s="116"/>
      <c r="NGK26" s="116"/>
      <c r="NGL26" s="116"/>
      <c r="NGM26" s="116"/>
      <c r="NGN26" s="116"/>
      <c r="NGO26" s="116"/>
      <c r="NGP26" s="116"/>
      <c r="NGQ26" s="116"/>
      <c r="NGR26" s="116"/>
      <c r="NGS26" s="116"/>
      <c r="NGT26" s="116"/>
      <c r="NGU26" s="116"/>
      <c r="NGV26" s="116"/>
      <c r="NGW26" s="116"/>
      <c r="NGX26" s="116"/>
      <c r="NGY26" s="116"/>
      <c r="NGZ26" s="116"/>
      <c r="NHA26" s="116"/>
      <c r="NHB26" s="116"/>
      <c r="NHC26" s="116"/>
      <c r="NHD26" s="116"/>
      <c r="NHE26" s="116"/>
      <c r="NHF26" s="116"/>
      <c r="NHG26" s="116"/>
      <c r="NHH26" s="116"/>
      <c r="NHI26" s="116"/>
      <c r="NHJ26" s="116"/>
      <c r="NHK26" s="116"/>
      <c r="NHL26" s="116"/>
      <c r="NHM26" s="116"/>
      <c r="NHN26" s="116"/>
      <c r="NHO26" s="116"/>
      <c r="NHP26" s="116"/>
      <c r="NHQ26" s="116"/>
      <c r="NHR26" s="116"/>
      <c r="NHS26" s="116"/>
      <c r="NHT26" s="116"/>
      <c r="NHU26" s="116"/>
      <c r="NHV26" s="116"/>
      <c r="NHW26" s="116"/>
      <c r="NHX26" s="116"/>
      <c r="NHY26" s="116"/>
      <c r="NHZ26" s="116"/>
      <c r="NIA26" s="116"/>
      <c r="NIB26" s="116"/>
      <c r="NIC26" s="116"/>
      <c r="NID26" s="116"/>
      <c r="NIE26" s="116"/>
      <c r="NIF26" s="116"/>
      <c r="NIG26" s="116"/>
      <c r="NIH26" s="116"/>
      <c r="NII26" s="116"/>
      <c r="NIJ26" s="116"/>
      <c r="NIK26" s="116"/>
      <c r="NIL26" s="116"/>
      <c r="NIM26" s="116"/>
      <c r="NIN26" s="116"/>
      <c r="NIO26" s="116"/>
      <c r="NIP26" s="116"/>
      <c r="NIQ26" s="116"/>
      <c r="NIR26" s="116"/>
      <c r="NIS26" s="116"/>
      <c r="NIT26" s="116"/>
      <c r="NIU26" s="116"/>
      <c r="NIV26" s="116"/>
      <c r="NIW26" s="116"/>
      <c r="NIX26" s="116"/>
      <c r="NIY26" s="116"/>
      <c r="NIZ26" s="116"/>
      <c r="NJA26" s="116"/>
      <c r="NJB26" s="116"/>
      <c r="NJC26" s="116"/>
      <c r="NJD26" s="116"/>
      <c r="NJE26" s="116"/>
      <c r="NJF26" s="116"/>
      <c r="NJG26" s="116"/>
      <c r="NJH26" s="116"/>
      <c r="NJI26" s="116"/>
      <c r="NJJ26" s="116"/>
      <c r="NJK26" s="116"/>
      <c r="NJL26" s="116"/>
      <c r="NJM26" s="116"/>
      <c r="NJN26" s="116"/>
      <c r="NJO26" s="116"/>
      <c r="NJP26" s="116"/>
      <c r="NJQ26" s="116"/>
      <c r="NJR26" s="116"/>
      <c r="NJS26" s="116"/>
      <c r="NJT26" s="116"/>
      <c r="NJU26" s="116"/>
      <c r="NJV26" s="116"/>
      <c r="NJW26" s="116"/>
      <c r="NJX26" s="116"/>
      <c r="NJY26" s="116"/>
      <c r="NJZ26" s="116"/>
      <c r="NKA26" s="116"/>
      <c r="NKB26" s="116"/>
      <c r="NKC26" s="116"/>
      <c r="NKD26" s="116"/>
      <c r="NKE26" s="116"/>
      <c r="NKF26" s="116"/>
      <c r="NKG26" s="116"/>
      <c r="NKH26" s="116"/>
      <c r="NKI26" s="116"/>
      <c r="NKJ26" s="116"/>
      <c r="NKK26" s="116"/>
      <c r="NKL26" s="116"/>
      <c r="NKM26" s="116"/>
      <c r="NKN26" s="116"/>
      <c r="NKO26" s="116"/>
      <c r="NKP26" s="116"/>
      <c r="NKQ26" s="116"/>
      <c r="NKR26" s="116"/>
      <c r="NKS26" s="116"/>
      <c r="NKT26" s="116"/>
      <c r="NKU26" s="116"/>
      <c r="NKV26" s="116"/>
      <c r="NKW26" s="116"/>
      <c r="NKX26" s="116"/>
      <c r="NKY26" s="116"/>
      <c r="NKZ26" s="116"/>
      <c r="NLA26" s="116"/>
      <c r="NLB26" s="116"/>
      <c r="NLC26" s="116"/>
      <c r="NLD26" s="116"/>
      <c r="NLE26" s="116"/>
      <c r="NLF26" s="116"/>
      <c r="NLG26" s="116"/>
      <c r="NLH26" s="116"/>
      <c r="NLI26" s="116"/>
      <c r="NLJ26" s="116"/>
      <c r="NLK26" s="116"/>
      <c r="NLL26" s="116"/>
      <c r="NLM26" s="116"/>
      <c r="NLN26" s="116"/>
      <c r="NLO26" s="116"/>
      <c r="NLP26" s="116"/>
      <c r="NLQ26" s="116"/>
      <c r="NLR26" s="116"/>
      <c r="NLS26" s="116"/>
      <c r="NLT26" s="116"/>
      <c r="NLU26" s="116"/>
      <c r="NLV26" s="116"/>
      <c r="NLW26" s="116"/>
      <c r="NLX26" s="116"/>
      <c r="NLY26" s="116"/>
      <c r="NLZ26" s="116"/>
      <c r="NMA26" s="116"/>
      <c r="NMB26" s="116"/>
      <c r="NMC26" s="116"/>
      <c r="NMD26" s="116"/>
      <c r="NME26" s="116"/>
      <c r="NMF26" s="116"/>
      <c r="NMG26" s="116"/>
      <c r="NMH26" s="116"/>
      <c r="NMI26" s="116"/>
      <c r="NMJ26" s="116"/>
      <c r="NMK26" s="116"/>
      <c r="NML26" s="116"/>
      <c r="NMM26" s="116"/>
      <c r="NMN26" s="116"/>
      <c r="NMO26" s="116"/>
      <c r="NMP26" s="116"/>
      <c r="NMQ26" s="116"/>
      <c r="NMR26" s="116"/>
      <c r="NMS26" s="116"/>
      <c r="NMT26" s="116"/>
      <c r="NMU26" s="116"/>
      <c r="NMV26" s="116"/>
      <c r="NMW26" s="116"/>
      <c r="NMX26" s="116"/>
      <c r="NMY26" s="116"/>
      <c r="NMZ26" s="116"/>
      <c r="NNA26" s="116"/>
      <c r="NNB26" s="116"/>
      <c r="NNC26" s="116"/>
      <c r="NND26" s="116"/>
      <c r="NNE26" s="116"/>
      <c r="NNF26" s="116"/>
      <c r="NNG26" s="116"/>
      <c r="NNH26" s="116"/>
      <c r="NNI26" s="116"/>
      <c r="NNJ26" s="116"/>
      <c r="NNK26" s="116"/>
      <c r="NNL26" s="116"/>
      <c r="NNM26" s="116"/>
      <c r="NNN26" s="116"/>
      <c r="NNO26" s="116"/>
      <c r="NNP26" s="116"/>
      <c r="NNQ26" s="116"/>
      <c r="NNR26" s="116"/>
      <c r="NNS26" s="116"/>
      <c r="NNT26" s="116"/>
      <c r="NNU26" s="116"/>
      <c r="NNV26" s="116"/>
      <c r="NNW26" s="116"/>
      <c r="NNX26" s="116"/>
      <c r="NNY26" s="116"/>
      <c r="NNZ26" s="116"/>
      <c r="NOA26" s="116"/>
      <c r="NOB26" s="116"/>
      <c r="NOC26" s="116"/>
      <c r="NOD26" s="116"/>
      <c r="NOE26" s="116"/>
      <c r="NOF26" s="116"/>
      <c r="NOG26" s="116"/>
      <c r="NOH26" s="116"/>
      <c r="NOI26" s="116"/>
      <c r="NOJ26" s="116"/>
      <c r="NOK26" s="116"/>
      <c r="NOL26" s="116"/>
      <c r="NOM26" s="116"/>
      <c r="NON26" s="116"/>
      <c r="NOO26" s="116"/>
      <c r="NOP26" s="116"/>
      <c r="NOQ26" s="116"/>
      <c r="NOR26" s="116"/>
      <c r="NOS26" s="116"/>
      <c r="NOT26" s="116"/>
      <c r="NOU26" s="116"/>
      <c r="NOV26" s="116"/>
      <c r="NOW26" s="116"/>
      <c r="NOX26" s="116"/>
      <c r="NOY26" s="116"/>
      <c r="NOZ26" s="116"/>
      <c r="NPA26" s="116"/>
      <c r="NPB26" s="116"/>
      <c r="NPC26" s="116"/>
      <c r="NPD26" s="116"/>
      <c r="NPE26" s="116"/>
      <c r="NPF26" s="116"/>
      <c r="NPG26" s="116"/>
      <c r="NPH26" s="116"/>
      <c r="NPI26" s="116"/>
      <c r="NPJ26" s="116"/>
      <c r="NPK26" s="116"/>
      <c r="NPL26" s="116"/>
      <c r="NPM26" s="116"/>
      <c r="NPN26" s="116"/>
      <c r="NPO26" s="116"/>
      <c r="NPP26" s="116"/>
      <c r="NPQ26" s="116"/>
      <c r="NPR26" s="116"/>
      <c r="NPS26" s="116"/>
      <c r="NPT26" s="116"/>
      <c r="NPU26" s="116"/>
      <c r="NPV26" s="116"/>
      <c r="NPW26" s="116"/>
      <c r="NPX26" s="116"/>
      <c r="NPY26" s="116"/>
      <c r="NPZ26" s="116"/>
      <c r="NQA26" s="116"/>
      <c r="NQB26" s="116"/>
      <c r="NQC26" s="116"/>
      <c r="NQD26" s="116"/>
      <c r="NQE26" s="116"/>
      <c r="NQF26" s="116"/>
      <c r="NQG26" s="116"/>
      <c r="NQH26" s="116"/>
      <c r="NQI26" s="116"/>
      <c r="NQJ26" s="116"/>
      <c r="NQK26" s="116"/>
      <c r="NQL26" s="116"/>
      <c r="NQM26" s="116"/>
      <c r="NQN26" s="116"/>
      <c r="NQO26" s="116"/>
      <c r="NQP26" s="116"/>
      <c r="NQQ26" s="116"/>
      <c r="NQR26" s="116"/>
      <c r="NQS26" s="116"/>
      <c r="NQT26" s="116"/>
      <c r="NQU26" s="116"/>
      <c r="NQV26" s="116"/>
      <c r="NQW26" s="116"/>
      <c r="NQX26" s="116"/>
      <c r="NQY26" s="116"/>
      <c r="NQZ26" s="116"/>
      <c r="NRA26" s="116"/>
      <c r="NRB26" s="116"/>
      <c r="NRC26" s="116"/>
      <c r="NRD26" s="116"/>
      <c r="NRE26" s="116"/>
      <c r="NRF26" s="116"/>
      <c r="NRG26" s="116"/>
      <c r="NRH26" s="116"/>
      <c r="NRI26" s="116"/>
      <c r="NRJ26" s="116"/>
      <c r="NRK26" s="116"/>
      <c r="NRL26" s="116"/>
      <c r="NRM26" s="116"/>
      <c r="NRN26" s="116"/>
      <c r="NRO26" s="116"/>
      <c r="NRP26" s="116"/>
      <c r="NRQ26" s="116"/>
      <c r="NRR26" s="116"/>
      <c r="NRS26" s="116"/>
      <c r="NRT26" s="116"/>
      <c r="NRU26" s="116"/>
      <c r="NRV26" s="116"/>
      <c r="NRW26" s="116"/>
      <c r="NRX26" s="116"/>
      <c r="NRY26" s="116"/>
      <c r="NRZ26" s="116"/>
      <c r="NSA26" s="116"/>
      <c r="NSB26" s="116"/>
      <c r="NSC26" s="116"/>
      <c r="NSD26" s="116"/>
      <c r="NSE26" s="116"/>
      <c r="NSF26" s="116"/>
      <c r="NSG26" s="116"/>
      <c r="NSH26" s="116"/>
      <c r="NSI26" s="116"/>
      <c r="NSJ26" s="116"/>
      <c r="NSK26" s="116"/>
      <c r="NSL26" s="116"/>
      <c r="NSM26" s="116"/>
      <c r="NSN26" s="116"/>
      <c r="NSO26" s="116"/>
      <c r="NSP26" s="116"/>
      <c r="NSQ26" s="116"/>
      <c r="NSR26" s="116"/>
      <c r="NSS26" s="116"/>
      <c r="NST26" s="116"/>
      <c r="NSU26" s="116"/>
      <c r="NSV26" s="116"/>
      <c r="NSW26" s="116"/>
      <c r="NSX26" s="116"/>
      <c r="NSY26" s="116"/>
      <c r="NSZ26" s="116"/>
      <c r="NTA26" s="116"/>
      <c r="NTB26" s="116"/>
      <c r="NTC26" s="116"/>
      <c r="NTD26" s="116"/>
      <c r="NTE26" s="116"/>
      <c r="NTF26" s="116"/>
      <c r="NTG26" s="116"/>
      <c r="NTH26" s="116"/>
      <c r="NTI26" s="116"/>
      <c r="NTJ26" s="116"/>
      <c r="NTK26" s="116"/>
      <c r="NTL26" s="116"/>
      <c r="NTM26" s="116"/>
      <c r="NTN26" s="116"/>
      <c r="NTO26" s="116"/>
      <c r="NTP26" s="116"/>
      <c r="NTQ26" s="116"/>
      <c r="NTR26" s="116"/>
      <c r="NTS26" s="116"/>
      <c r="NTT26" s="116"/>
      <c r="NTU26" s="116"/>
      <c r="NTV26" s="116"/>
      <c r="NTW26" s="116"/>
      <c r="NTX26" s="116"/>
      <c r="NTY26" s="116"/>
      <c r="NTZ26" s="116"/>
      <c r="NUA26" s="116"/>
      <c r="NUB26" s="116"/>
      <c r="NUC26" s="116"/>
      <c r="NUD26" s="116"/>
      <c r="NUE26" s="116"/>
      <c r="NUF26" s="116"/>
      <c r="NUG26" s="116"/>
      <c r="NUH26" s="116"/>
      <c r="NUI26" s="116"/>
      <c r="NUJ26" s="116"/>
      <c r="NUK26" s="116"/>
      <c r="NUL26" s="116"/>
      <c r="NUM26" s="116"/>
      <c r="NUN26" s="116"/>
      <c r="NUO26" s="116"/>
      <c r="NUP26" s="116"/>
      <c r="NUQ26" s="116"/>
      <c r="NUR26" s="116"/>
      <c r="NUS26" s="116"/>
      <c r="NUT26" s="116"/>
      <c r="NUU26" s="116"/>
      <c r="NUV26" s="116"/>
      <c r="NUW26" s="116"/>
      <c r="NUX26" s="116"/>
      <c r="NUY26" s="116"/>
      <c r="NUZ26" s="116"/>
      <c r="NVA26" s="116"/>
      <c r="NVB26" s="116"/>
      <c r="NVC26" s="116"/>
      <c r="NVD26" s="116"/>
      <c r="NVE26" s="116"/>
      <c r="NVF26" s="116"/>
      <c r="NVG26" s="116"/>
      <c r="NVH26" s="116"/>
      <c r="NVI26" s="116"/>
      <c r="NVJ26" s="116"/>
      <c r="NVK26" s="116"/>
      <c r="NVL26" s="116"/>
      <c r="NVM26" s="116"/>
      <c r="NVN26" s="116"/>
      <c r="NVO26" s="116"/>
      <c r="NVP26" s="116"/>
      <c r="NVQ26" s="116"/>
      <c r="NVR26" s="116"/>
      <c r="NVS26" s="116"/>
      <c r="NVT26" s="116"/>
      <c r="NVU26" s="116"/>
      <c r="NVV26" s="116"/>
      <c r="NVW26" s="116"/>
      <c r="NVX26" s="116"/>
      <c r="NVY26" s="116"/>
      <c r="NVZ26" s="116"/>
      <c r="NWA26" s="116"/>
      <c r="NWB26" s="116"/>
      <c r="NWC26" s="116"/>
      <c r="NWD26" s="116"/>
      <c r="NWE26" s="116"/>
      <c r="NWF26" s="116"/>
      <c r="NWG26" s="116"/>
      <c r="NWH26" s="116"/>
      <c r="NWI26" s="116"/>
      <c r="NWJ26" s="116"/>
      <c r="NWK26" s="116"/>
      <c r="NWL26" s="116"/>
      <c r="NWM26" s="116"/>
      <c r="NWN26" s="116"/>
      <c r="NWO26" s="116"/>
      <c r="NWP26" s="116"/>
      <c r="NWQ26" s="116"/>
      <c r="NWR26" s="116"/>
      <c r="NWS26" s="116"/>
      <c r="NWT26" s="116"/>
      <c r="NWU26" s="116"/>
      <c r="NWV26" s="116"/>
      <c r="NWW26" s="116"/>
      <c r="NWX26" s="116"/>
      <c r="NWY26" s="116"/>
      <c r="NWZ26" s="116"/>
      <c r="NXA26" s="116"/>
      <c r="NXB26" s="116"/>
      <c r="NXC26" s="116"/>
      <c r="NXD26" s="116"/>
      <c r="NXE26" s="116"/>
      <c r="NXF26" s="116"/>
      <c r="NXG26" s="116"/>
      <c r="NXH26" s="116"/>
      <c r="NXI26" s="116"/>
      <c r="NXJ26" s="116"/>
      <c r="NXK26" s="116"/>
      <c r="NXL26" s="116"/>
      <c r="NXM26" s="116"/>
      <c r="NXN26" s="116"/>
      <c r="NXO26" s="116"/>
      <c r="NXP26" s="116"/>
      <c r="NXQ26" s="116"/>
      <c r="NXR26" s="116"/>
      <c r="NXS26" s="116"/>
      <c r="NXT26" s="116"/>
      <c r="NXU26" s="116"/>
      <c r="NXV26" s="116"/>
      <c r="NXW26" s="116"/>
      <c r="NXX26" s="116"/>
      <c r="NXY26" s="116"/>
      <c r="NXZ26" s="116"/>
      <c r="NYA26" s="116"/>
      <c r="NYB26" s="116"/>
      <c r="NYC26" s="116"/>
      <c r="NYD26" s="116"/>
      <c r="NYE26" s="116"/>
      <c r="NYF26" s="116"/>
      <c r="NYG26" s="116"/>
      <c r="NYH26" s="116"/>
      <c r="NYI26" s="116"/>
      <c r="NYJ26" s="116"/>
      <c r="NYK26" s="116"/>
      <c r="NYL26" s="116"/>
      <c r="NYM26" s="116"/>
      <c r="NYN26" s="116"/>
      <c r="NYO26" s="116"/>
      <c r="NYP26" s="116"/>
      <c r="NYQ26" s="116"/>
      <c r="NYR26" s="116"/>
      <c r="NYS26" s="116"/>
      <c r="NYT26" s="116"/>
      <c r="NYU26" s="116"/>
      <c r="NYV26" s="116"/>
      <c r="NYW26" s="116"/>
      <c r="NYX26" s="116"/>
      <c r="NYY26" s="116"/>
      <c r="NYZ26" s="116"/>
      <c r="NZA26" s="116"/>
      <c r="NZB26" s="116"/>
      <c r="NZC26" s="116"/>
      <c r="NZD26" s="116"/>
      <c r="NZE26" s="116"/>
      <c r="NZF26" s="116"/>
      <c r="NZG26" s="116"/>
      <c r="NZH26" s="116"/>
      <c r="NZI26" s="116"/>
      <c r="NZJ26" s="116"/>
      <c r="NZK26" s="116"/>
      <c r="NZL26" s="116"/>
      <c r="NZM26" s="116"/>
      <c r="NZN26" s="116"/>
      <c r="NZO26" s="116"/>
      <c r="NZP26" s="116"/>
      <c r="NZQ26" s="116"/>
      <c r="NZR26" s="116"/>
      <c r="NZS26" s="116"/>
      <c r="NZT26" s="116"/>
      <c r="NZU26" s="116"/>
      <c r="NZV26" s="116"/>
      <c r="NZW26" s="116"/>
      <c r="NZX26" s="116"/>
      <c r="NZY26" s="116"/>
      <c r="NZZ26" s="116"/>
      <c r="OAA26" s="116"/>
      <c r="OAB26" s="116"/>
      <c r="OAC26" s="116"/>
      <c r="OAD26" s="116"/>
      <c r="OAE26" s="116"/>
      <c r="OAF26" s="116"/>
      <c r="OAG26" s="116"/>
      <c r="OAH26" s="116"/>
      <c r="OAI26" s="116"/>
      <c r="OAJ26" s="116"/>
      <c r="OAK26" s="116"/>
      <c r="OAL26" s="116"/>
      <c r="OAM26" s="116"/>
      <c r="OAN26" s="116"/>
      <c r="OAO26" s="116"/>
      <c r="OAP26" s="116"/>
      <c r="OAQ26" s="116"/>
      <c r="OAR26" s="116"/>
      <c r="OAS26" s="116"/>
      <c r="OAT26" s="116"/>
      <c r="OAU26" s="116"/>
      <c r="OAV26" s="116"/>
      <c r="OAW26" s="116"/>
      <c r="OAX26" s="116"/>
      <c r="OAY26" s="116"/>
      <c r="OAZ26" s="116"/>
      <c r="OBA26" s="116"/>
      <c r="OBB26" s="116"/>
      <c r="OBC26" s="116"/>
      <c r="OBD26" s="116"/>
      <c r="OBE26" s="116"/>
      <c r="OBF26" s="116"/>
      <c r="OBG26" s="116"/>
      <c r="OBH26" s="116"/>
      <c r="OBI26" s="116"/>
      <c r="OBJ26" s="116"/>
      <c r="OBK26" s="116"/>
      <c r="OBL26" s="116"/>
      <c r="OBM26" s="116"/>
      <c r="OBN26" s="116"/>
      <c r="OBO26" s="116"/>
      <c r="OBP26" s="116"/>
      <c r="OBQ26" s="116"/>
      <c r="OBR26" s="116"/>
      <c r="OBS26" s="116"/>
      <c r="OBT26" s="116"/>
      <c r="OBU26" s="116"/>
      <c r="OBV26" s="116"/>
      <c r="OBW26" s="116"/>
      <c r="OBX26" s="116"/>
      <c r="OBY26" s="116"/>
      <c r="OBZ26" s="116"/>
      <c r="OCA26" s="116"/>
      <c r="OCB26" s="116"/>
      <c r="OCC26" s="116"/>
      <c r="OCD26" s="116"/>
      <c r="OCE26" s="116"/>
      <c r="OCF26" s="116"/>
      <c r="OCG26" s="116"/>
      <c r="OCH26" s="116"/>
      <c r="OCI26" s="116"/>
      <c r="OCJ26" s="116"/>
      <c r="OCK26" s="116"/>
      <c r="OCL26" s="116"/>
      <c r="OCM26" s="116"/>
      <c r="OCN26" s="116"/>
      <c r="OCO26" s="116"/>
      <c r="OCP26" s="116"/>
      <c r="OCQ26" s="116"/>
      <c r="OCR26" s="116"/>
      <c r="OCS26" s="116"/>
      <c r="OCT26" s="116"/>
      <c r="OCU26" s="116"/>
      <c r="OCV26" s="116"/>
      <c r="OCW26" s="116"/>
      <c r="OCX26" s="116"/>
      <c r="OCY26" s="116"/>
      <c r="OCZ26" s="116"/>
      <c r="ODA26" s="116"/>
      <c r="ODB26" s="116"/>
      <c r="ODC26" s="116"/>
      <c r="ODD26" s="116"/>
      <c r="ODE26" s="116"/>
      <c r="ODF26" s="116"/>
      <c r="ODG26" s="116"/>
      <c r="ODH26" s="116"/>
      <c r="ODI26" s="116"/>
      <c r="ODJ26" s="116"/>
      <c r="ODK26" s="116"/>
      <c r="ODL26" s="116"/>
      <c r="ODM26" s="116"/>
      <c r="ODN26" s="116"/>
      <c r="ODO26" s="116"/>
      <c r="ODP26" s="116"/>
      <c r="ODQ26" s="116"/>
      <c r="ODR26" s="116"/>
      <c r="ODS26" s="116"/>
      <c r="ODT26" s="116"/>
      <c r="ODU26" s="116"/>
      <c r="ODV26" s="116"/>
      <c r="ODW26" s="116"/>
      <c r="ODX26" s="116"/>
      <c r="ODY26" s="116"/>
      <c r="ODZ26" s="116"/>
      <c r="OEA26" s="116"/>
      <c r="OEB26" s="116"/>
      <c r="OEC26" s="116"/>
      <c r="OED26" s="116"/>
      <c r="OEE26" s="116"/>
      <c r="OEF26" s="116"/>
      <c r="OEG26" s="116"/>
      <c r="OEH26" s="116"/>
      <c r="OEI26" s="116"/>
      <c r="OEJ26" s="116"/>
      <c r="OEK26" s="116"/>
      <c r="OEL26" s="116"/>
      <c r="OEM26" s="116"/>
      <c r="OEN26" s="116"/>
      <c r="OEO26" s="116"/>
      <c r="OEP26" s="116"/>
      <c r="OEQ26" s="116"/>
      <c r="OER26" s="116"/>
      <c r="OES26" s="116"/>
      <c r="OET26" s="116"/>
      <c r="OEU26" s="116"/>
      <c r="OEV26" s="116"/>
      <c r="OEW26" s="116"/>
      <c r="OEX26" s="116"/>
      <c r="OEY26" s="116"/>
      <c r="OEZ26" s="116"/>
      <c r="OFA26" s="116"/>
      <c r="OFB26" s="116"/>
      <c r="OFC26" s="116"/>
      <c r="OFD26" s="116"/>
      <c r="OFE26" s="116"/>
      <c r="OFF26" s="116"/>
      <c r="OFG26" s="116"/>
      <c r="OFH26" s="116"/>
      <c r="OFI26" s="116"/>
      <c r="OFJ26" s="116"/>
      <c r="OFK26" s="116"/>
      <c r="OFL26" s="116"/>
      <c r="OFM26" s="116"/>
      <c r="OFN26" s="116"/>
      <c r="OFO26" s="116"/>
      <c r="OFP26" s="116"/>
      <c r="OFQ26" s="116"/>
      <c r="OFR26" s="116"/>
      <c r="OFS26" s="116"/>
      <c r="OFT26" s="116"/>
      <c r="OFU26" s="116"/>
      <c r="OFV26" s="116"/>
      <c r="OFW26" s="116"/>
      <c r="OFX26" s="116"/>
      <c r="OFY26" s="116"/>
      <c r="OFZ26" s="116"/>
      <c r="OGA26" s="116"/>
      <c r="OGB26" s="116"/>
      <c r="OGC26" s="116"/>
      <c r="OGD26" s="116"/>
      <c r="OGE26" s="116"/>
      <c r="OGF26" s="116"/>
      <c r="OGG26" s="116"/>
      <c r="OGH26" s="116"/>
      <c r="OGI26" s="116"/>
      <c r="OGJ26" s="116"/>
      <c r="OGK26" s="116"/>
      <c r="OGL26" s="116"/>
      <c r="OGM26" s="116"/>
      <c r="OGN26" s="116"/>
      <c r="OGO26" s="116"/>
      <c r="OGP26" s="116"/>
      <c r="OGQ26" s="116"/>
      <c r="OGR26" s="116"/>
      <c r="OGS26" s="116"/>
      <c r="OGT26" s="116"/>
      <c r="OGU26" s="116"/>
      <c r="OGV26" s="116"/>
      <c r="OGW26" s="116"/>
      <c r="OGX26" s="116"/>
      <c r="OGY26" s="116"/>
      <c r="OGZ26" s="116"/>
      <c r="OHA26" s="116"/>
      <c r="OHB26" s="116"/>
      <c r="OHC26" s="116"/>
      <c r="OHD26" s="116"/>
      <c r="OHE26" s="116"/>
      <c r="OHF26" s="116"/>
      <c r="OHG26" s="116"/>
      <c r="OHH26" s="116"/>
      <c r="OHI26" s="116"/>
      <c r="OHJ26" s="116"/>
      <c r="OHK26" s="116"/>
      <c r="OHL26" s="116"/>
      <c r="OHM26" s="116"/>
      <c r="OHN26" s="116"/>
      <c r="OHO26" s="116"/>
      <c r="OHP26" s="116"/>
      <c r="OHQ26" s="116"/>
      <c r="OHR26" s="116"/>
      <c r="OHS26" s="116"/>
      <c r="OHT26" s="116"/>
      <c r="OHU26" s="116"/>
      <c r="OHV26" s="116"/>
      <c r="OHW26" s="116"/>
      <c r="OHX26" s="116"/>
      <c r="OHY26" s="116"/>
      <c r="OHZ26" s="116"/>
      <c r="OIA26" s="116"/>
      <c r="OIB26" s="116"/>
      <c r="OIC26" s="116"/>
      <c r="OID26" s="116"/>
      <c r="OIE26" s="116"/>
      <c r="OIF26" s="116"/>
      <c r="OIG26" s="116"/>
      <c r="OIH26" s="116"/>
      <c r="OII26" s="116"/>
      <c r="OIJ26" s="116"/>
      <c r="OIK26" s="116"/>
      <c r="OIL26" s="116"/>
      <c r="OIM26" s="116"/>
      <c r="OIN26" s="116"/>
      <c r="OIO26" s="116"/>
      <c r="OIP26" s="116"/>
      <c r="OIQ26" s="116"/>
      <c r="OIR26" s="116"/>
      <c r="OIS26" s="116"/>
      <c r="OIT26" s="116"/>
      <c r="OIU26" s="116"/>
      <c r="OIV26" s="116"/>
      <c r="OIW26" s="116"/>
      <c r="OIX26" s="116"/>
      <c r="OIY26" s="116"/>
      <c r="OIZ26" s="116"/>
      <c r="OJA26" s="116"/>
      <c r="OJB26" s="116"/>
      <c r="OJC26" s="116"/>
      <c r="OJD26" s="116"/>
      <c r="OJE26" s="116"/>
      <c r="OJF26" s="116"/>
      <c r="OJG26" s="116"/>
      <c r="OJH26" s="116"/>
      <c r="OJI26" s="116"/>
      <c r="OJJ26" s="116"/>
      <c r="OJK26" s="116"/>
      <c r="OJL26" s="116"/>
      <c r="OJM26" s="116"/>
      <c r="OJN26" s="116"/>
      <c r="OJO26" s="116"/>
      <c r="OJP26" s="116"/>
      <c r="OJQ26" s="116"/>
      <c r="OJR26" s="116"/>
      <c r="OJS26" s="116"/>
      <c r="OJT26" s="116"/>
      <c r="OJU26" s="116"/>
      <c r="OJV26" s="116"/>
      <c r="OJW26" s="116"/>
      <c r="OJX26" s="116"/>
      <c r="OJY26" s="116"/>
      <c r="OJZ26" s="116"/>
      <c r="OKA26" s="116"/>
      <c r="OKB26" s="116"/>
      <c r="OKC26" s="116"/>
      <c r="OKD26" s="116"/>
      <c r="OKE26" s="116"/>
      <c r="OKF26" s="116"/>
      <c r="OKG26" s="116"/>
      <c r="OKH26" s="116"/>
      <c r="OKI26" s="116"/>
      <c r="OKJ26" s="116"/>
      <c r="OKK26" s="116"/>
      <c r="OKL26" s="116"/>
      <c r="OKM26" s="116"/>
      <c r="OKN26" s="116"/>
      <c r="OKO26" s="116"/>
      <c r="OKP26" s="116"/>
      <c r="OKQ26" s="116"/>
      <c r="OKR26" s="116"/>
      <c r="OKS26" s="116"/>
      <c r="OKT26" s="116"/>
      <c r="OKU26" s="116"/>
      <c r="OKV26" s="116"/>
      <c r="OKW26" s="116"/>
      <c r="OKX26" s="116"/>
      <c r="OKY26" s="116"/>
      <c r="OKZ26" s="116"/>
      <c r="OLA26" s="116"/>
      <c r="OLB26" s="116"/>
      <c r="OLC26" s="116"/>
      <c r="OLD26" s="116"/>
      <c r="OLE26" s="116"/>
      <c r="OLF26" s="116"/>
      <c r="OLG26" s="116"/>
      <c r="OLH26" s="116"/>
      <c r="OLI26" s="116"/>
      <c r="OLJ26" s="116"/>
      <c r="OLK26" s="116"/>
      <c r="OLL26" s="116"/>
      <c r="OLM26" s="116"/>
      <c r="OLN26" s="116"/>
      <c r="OLO26" s="116"/>
      <c r="OLP26" s="116"/>
      <c r="OLQ26" s="116"/>
      <c r="OLR26" s="116"/>
      <c r="OLS26" s="116"/>
      <c r="OLT26" s="116"/>
      <c r="OLU26" s="116"/>
      <c r="OLV26" s="116"/>
      <c r="OLW26" s="116"/>
      <c r="OLX26" s="116"/>
      <c r="OLY26" s="116"/>
      <c r="OLZ26" s="116"/>
      <c r="OMA26" s="116"/>
      <c r="OMB26" s="116"/>
      <c r="OMC26" s="116"/>
      <c r="OMD26" s="116"/>
      <c r="OME26" s="116"/>
      <c r="OMF26" s="116"/>
      <c r="OMG26" s="116"/>
      <c r="OMH26" s="116"/>
      <c r="OMI26" s="116"/>
      <c r="OMJ26" s="116"/>
      <c r="OMK26" s="116"/>
      <c r="OML26" s="116"/>
      <c r="OMM26" s="116"/>
      <c r="OMN26" s="116"/>
      <c r="OMO26" s="116"/>
      <c r="OMP26" s="116"/>
      <c r="OMQ26" s="116"/>
      <c r="OMR26" s="116"/>
      <c r="OMS26" s="116"/>
      <c r="OMT26" s="116"/>
      <c r="OMU26" s="116"/>
      <c r="OMV26" s="116"/>
      <c r="OMW26" s="116"/>
      <c r="OMX26" s="116"/>
      <c r="OMY26" s="116"/>
      <c r="OMZ26" s="116"/>
      <c r="ONA26" s="116"/>
      <c r="ONB26" s="116"/>
      <c r="ONC26" s="116"/>
      <c r="OND26" s="116"/>
      <c r="ONE26" s="116"/>
      <c r="ONF26" s="116"/>
      <c r="ONG26" s="116"/>
      <c r="ONH26" s="116"/>
      <c r="ONI26" s="116"/>
      <c r="ONJ26" s="116"/>
      <c r="ONK26" s="116"/>
      <c r="ONL26" s="116"/>
      <c r="ONM26" s="116"/>
      <c r="ONN26" s="116"/>
      <c r="ONO26" s="116"/>
      <c r="ONP26" s="116"/>
      <c r="ONQ26" s="116"/>
      <c r="ONR26" s="116"/>
      <c r="ONS26" s="116"/>
      <c r="ONT26" s="116"/>
      <c r="ONU26" s="116"/>
      <c r="ONV26" s="116"/>
      <c r="ONW26" s="116"/>
      <c r="ONX26" s="116"/>
      <c r="ONY26" s="116"/>
      <c r="ONZ26" s="116"/>
      <c r="OOA26" s="116"/>
      <c r="OOB26" s="116"/>
      <c r="OOC26" s="116"/>
      <c r="OOD26" s="116"/>
      <c r="OOE26" s="116"/>
      <c r="OOF26" s="116"/>
      <c r="OOG26" s="116"/>
      <c r="OOH26" s="116"/>
      <c r="OOI26" s="116"/>
      <c r="OOJ26" s="116"/>
      <c r="OOK26" s="116"/>
      <c r="OOL26" s="116"/>
      <c r="OOM26" s="116"/>
      <c r="OON26" s="116"/>
      <c r="OOO26" s="116"/>
      <c r="OOP26" s="116"/>
      <c r="OOQ26" s="116"/>
      <c r="OOR26" s="116"/>
      <c r="OOS26" s="116"/>
      <c r="OOT26" s="116"/>
      <c r="OOU26" s="116"/>
      <c r="OOV26" s="116"/>
      <c r="OOW26" s="116"/>
      <c r="OOX26" s="116"/>
      <c r="OOY26" s="116"/>
      <c r="OOZ26" s="116"/>
      <c r="OPA26" s="116"/>
      <c r="OPB26" s="116"/>
      <c r="OPC26" s="116"/>
      <c r="OPD26" s="116"/>
      <c r="OPE26" s="116"/>
      <c r="OPF26" s="116"/>
      <c r="OPG26" s="116"/>
      <c r="OPH26" s="116"/>
      <c r="OPI26" s="116"/>
      <c r="OPJ26" s="116"/>
      <c r="OPK26" s="116"/>
      <c r="OPL26" s="116"/>
      <c r="OPM26" s="116"/>
      <c r="OPN26" s="116"/>
      <c r="OPO26" s="116"/>
      <c r="OPP26" s="116"/>
      <c r="OPQ26" s="116"/>
      <c r="OPR26" s="116"/>
      <c r="OPS26" s="116"/>
      <c r="OPT26" s="116"/>
      <c r="OPU26" s="116"/>
      <c r="OPV26" s="116"/>
      <c r="OPW26" s="116"/>
      <c r="OPX26" s="116"/>
      <c r="OPY26" s="116"/>
      <c r="OPZ26" s="116"/>
      <c r="OQA26" s="116"/>
      <c r="OQB26" s="116"/>
      <c r="OQC26" s="116"/>
      <c r="OQD26" s="116"/>
      <c r="OQE26" s="116"/>
      <c r="OQF26" s="116"/>
      <c r="OQG26" s="116"/>
      <c r="OQH26" s="116"/>
      <c r="OQI26" s="116"/>
      <c r="OQJ26" s="116"/>
      <c r="OQK26" s="116"/>
      <c r="OQL26" s="116"/>
      <c r="OQM26" s="116"/>
      <c r="OQN26" s="116"/>
      <c r="OQO26" s="116"/>
      <c r="OQP26" s="116"/>
      <c r="OQQ26" s="116"/>
      <c r="OQR26" s="116"/>
      <c r="OQS26" s="116"/>
      <c r="OQT26" s="116"/>
      <c r="OQU26" s="116"/>
      <c r="OQV26" s="116"/>
      <c r="OQW26" s="116"/>
      <c r="OQX26" s="116"/>
      <c r="OQY26" s="116"/>
      <c r="OQZ26" s="116"/>
      <c r="ORA26" s="116"/>
      <c r="ORB26" s="116"/>
      <c r="ORC26" s="116"/>
      <c r="ORD26" s="116"/>
      <c r="ORE26" s="116"/>
      <c r="ORF26" s="116"/>
      <c r="ORG26" s="116"/>
      <c r="ORH26" s="116"/>
      <c r="ORI26" s="116"/>
      <c r="ORJ26" s="116"/>
      <c r="ORK26" s="116"/>
      <c r="ORL26" s="116"/>
      <c r="ORM26" s="116"/>
      <c r="ORN26" s="116"/>
      <c r="ORO26" s="116"/>
      <c r="ORP26" s="116"/>
      <c r="ORQ26" s="116"/>
      <c r="ORR26" s="116"/>
      <c r="ORS26" s="116"/>
      <c r="ORT26" s="116"/>
      <c r="ORU26" s="116"/>
      <c r="ORV26" s="116"/>
      <c r="ORW26" s="116"/>
      <c r="ORX26" s="116"/>
      <c r="ORY26" s="116"/>
      <c r="ORZ26" s="116"/>
      <c r="OSA26" s="116"/>
      <c r="OSB26" s="116"/>
      <c r="OSC26" s="116"/>
      <c r="OSD26" s="116"/>
      <c r="OSE26" s="116"/>
      <c r="OSF26" s="116"/>
      <c r="OSG26" s="116"/>
      <c r="OSH26" s="116"/>
      <c r="OSI26" s="116"/>
      <c r="OSJ26" s="116"/>
      <c r="OSK26" s="116"/>
      <c r="OSL26" s="116"/>
      <c r="OSM26" s="116"/>
      <c r="OSN26" s="116"/>
      <c r="OSO26" s="116"/>
      <c r="OSP26" s="116"/>
      <c r="OSQ26" s="116"/>
      <c r="OSR26" s="116"/>
      <c r="OSS26" s="116"/>
      <c r="OST26" s="116"/>
      <c r="OSU26" s="116"/>
      <c r="OSV26" s="116"/>
      <c r="OSW26" s="116"/>
      <c r="OSX26" s="116"/>
      <c r="OSY26" s="116"/>
      <c r="OSZ26" s="116"/>
      <c r="OTA26" s="116"/>
      <c r="OTB26" s="116"/>
      <c r="OTC26" s="116"/>
      <c r="OTD26" s="116"/>
      <c r="OTE26" s="116"/>
      <c r="OTF26" s="116"/>
      <c r="OTG26" s="116"/>
      <c r="OTH26" s="116"/>
      <c r="OTI26" s="116"/>
      <c r="OTJ26" s="116"/>
      <c r="OTK26" s="116"/>
      <c r="OTL26" s="116"/>
      <c r="OTM26" s="116"/>
      <c r="OTN26" s="116"/>
      <c r="OTO26" s="116"/>
      <c r="OTP26" s="116"/>
      <c r="OTQ26" s="116"/>
      <c r="OTR26" s="116"/>
      <c r="OTS26" s="116"/>
      <c r="OTT26" s="116"/>
      <c r="OTU26" s="116"/>
      <c r="OTV26" s="116"/>
      <c r="OTW26" s="116"/>
      <c r="OTX26" s="116"/>
      <c r="OTY26" s="116"/>
      <c r="OTZ26" s="116"/>
      <c r="OUA26" s="116"/>
      <c r="OUB26" s="116"/>
      <c r="OUC26" s="116"/>
      <c r="OUD26" s="116"/>
      <c r="OUE26" s="116"/>
      <c r="OUF26" s="116"/>
      <c r="OUG26" s="116"/>
      <c r="OUH26" s="116"/>
      <c r="OUI26" s="116"/>
      <c r="OUJ26" s="116"/>
      <c r="OUK26" s="116"/>
      <c r="OUL26" s="116"/>
      <c r="OUM26" s="116"/>
      <c r="OUN26" s="116"/>
      <c r="OUO26" s="116"/>
      <c r="OUP26" s="116"/>
      <c r="OUQ26" s="116"/>
      <c r="OUR26" s="116"/>
      <c r="OUS26" s="116"/>
      <c r="OUT26" s="116"/>
      <c r="OUU26" s="116"/>
      <c r="OUV26" s="116"/>
      <c r="OUW26" s="116"/>
      <c r="OUX26" s="116"/>
      <c r="OUY26" s="116"/>
      <c r="OUZ26" s="116"/>
      <c r="OVA26" s="116"/>
      <c r="OVB26" s="116"/>
      <c r="OVC26" s="116"/>
      <c r="OVD26" s="116"/>
      <c r="OVE26" s="116"/>
      <c r="OVF26" s="116"/>
      <c r="OVG26" s="116"/>
      <c r="OVH26" s="116"/>
      <c r="OVI26" s="116"/>
      <c r="OVJ26" s="116"/>
      <c r="OVK26" s="116"/>
      <c r="OVL26" s="116"/>
      <c r="OVM26" s="116"/>
      <c r="OVN26" s="116"/>
      <c r="OVO26" s="116"/>
      <c r="OVP26" s="116"/>
      <c r="OVQ26" s="116"/>
      <c r="OVR26" s="116"/>
      <c r="OVS26" s="116"/>
      <c r="OVT26" s="116"/>
      <c r="OVU26" s="116"/>
      <c r="OVV26" s="116"/>
      <c r="OVW26" s="116"/>
      <c r="OVX26" s="116"/>
      <c r="OVY26" s="116"/>
      <c r="OVZ26" s="116"/>
      <c r="OWA26" s="116"/>
      <c r="OWB26" s="116"/>
      <c r="OWC26" s="116"/>
      <c r="OWD26" s="116"/>
      <c r="OWE26" s="116"/>
      <c r="OWF26" s="116"/>
      <c r="OWG26" s="116"/>
      <c r="OWH26" s="116"/>
      <c r="OWI26" s="116"/>
      <c r="OWJ26" s="116"/>
      <c r="OWK26" s="116"/>
      <c r="OWL26" s="116"/>
      <c r="OWM26" s="116"/>
      <c r="OWN26" s="116"/>
      <c r="OWO26" s="116"/>
      <c r="OWP26" s="116"/>
      <c r="OWQ26" s="116"/>
      <c r="OWR26" s="116"/>
      <c r="OWS26" s="116"/>
      <c r="OWT26" s="116"/>
      <c r="OWU26" s="116"/>
      <c r="OWV26" s="116"/>
      <c r="OWW26" s="116"/>
      <c r="OWX26" s="116"/>
      <c r="OWY26" s="116"/>
      <c r="OWZ26" s="116"/>
      <c r="OXA26" s="116"/>
      <c r="OXB26" s="116"/>
      <c r="OXC26" s="116"/>
      <c r="OXD26" s="116"/>
      <c r="OXE26" s="116"/>
      <c r="OXF26" s="116"/>
      <c r="OXG26" s="116"/>
      <c r="OXH26" s="116"/>
      <c r="OXI26" s="116"/>
      <c r="OXJ26" s="116"/>
      <c r="OXK26" s="116"/>
      <c r="OXL26" s="116"/>
      <c r="OXM26" s="116"/>
      <c r="OXN26" s="116"/>
      <c r="OXO26" s="116"/>
      <c r="OXP26" s="116"/>
      <c r="OXQ26" s="116"/>
      <c r="OXR26" s="116"/>
      <c r="OXS26" s="116"/>
      <c r="OXT26" s="116"/>
      <c r="OXU26" s="116"/>
      <c r="OXV26" s="116"/>
      <c r="OXW26" s="116"/>
      <c r="OXX26" s="116"/>
      <c r="OXY26" s="116"/>
      <c r="OXZ26" s="116"/>
      <c r="OYA26" s="116"/>
      <c r="OYB26" s="116"/>
      <c r="OYC26" s="116"/>
      <c r="OYD26" s="116"/>
      <c r="OYE26" s="116"/>
      <c r="OYF26" s="116"/>
      <c r="OYG26" s="116"/>
      <c r="OYH26" s="116"/>
      <c r="OYI26" s="116"/>
      <c r="OYJ26" s="116"/>
      <c r="OYK26" s="116"/>
      <c r="OYL26" s="116"/>
      <c r="OYM26" s="116"/>
      <c r="OYN26" s="116"/>
      <c r="OYO26" s="116"/>
      <c r="OYP26" s="116"/>
      <c r="OYQ26" s="116"/>
      <c r="OYR26" s="116"/>
      <c r="OYS26" s="116"/>
      <c r="OYT26" s="116"/>
      <c r="OYU26" s="116"/>
      <c r="OYV26" s="116"/>
      <c r="OYW26" s="116"/>
      <c r="OYX26" s="116"/>
      <c r="OYY26" s="116"/>
      <c r="OYZ26" s="116"/>
      <c r="OZA26" s="116"/>
      <c r="OZB26" s="116"/>
      <c r="OZC26" s="116"/>
      <c r="OZD26" s="116"/>
      <c r="OZE26" s="116"/>
      <c r="OZF26" s="116"/>
      <c r="OZG26" s="116"/>
      <c r="OZH26" s="116"/>
      <c r="OZI26" s="116"/>
      <c r="OZJ26" s="116"/>
      <c r="OZK26" s="116"/>
      <c r="OZL26" s="116"/>
      <c r="OZM26" s="116"/>
      <c r="OZN26" s="116"/>
      <c r="OZO26" s="116"/>
      <c r="OZP26" s="116"/>
      <c r="OZQ26" s="116"/>
      <c r="OZR26" s="116"/>
      <c r="OZS26" s="116"/>
      <c r="OZT26" s="116"/>
      <c r="OZU26" s="116"/>
      <c r="OZV26" s="116"/>
      <c r="OZW26" s="116"/>
      <c r="OZX26" s="116"/>
      <c r="OZY26" s="116"/>
      <c r="OZZ26" s="116"/>
      <c r="PAA26" s="116"/>
      <c r="PAB26" s="116"/>
      <c r="PAC26" s="116"/>
      <c r="PAD26" s="116"/>
      <c r="PAE26" s="116"/>
      <c r="PAF26" s="116"/>
      <c r="PAG26" s="116"/>
      <c r="PAH26" s="116"/>
      <c r="PAI26" s="116"/>
      <c r="PAJ26" s="116"/>
      <c r="PAK26" s="116"/>
      <c r="PAL26" s="116"/>
      <c r="PAM26" s="116"/>
      <c r="PAN26" s="116"/>
      <c r="PAO26" s="116"/>
      <c r="PAP26" s="116"/>
      <c r="PAQ26" s="116"/>
      <c r="PAR26" s="116"/>
      <c r="PAS26" s="116"/>
      <c r="PAT26" s="116"/>
      <c r="PAU26" s="116"/>
      <c r="PAV26" s="116"/>
      <c r="PAW26" s="116"/>
      <c r="PAX26" s="116"/>
      <c r="PAY26" s="116"/>
      <c r="PAZ26" s="116"/>
      <c r="PBA26" s="116"/>
      <c r="PBB26" s="116"/>
      <c r="PBC26" s="116"/>
      <c r="PBD26" s="116"/>
      <c r="PBE26" s="116"/>
      <c r="PBF26" s="116"/>
      <c r="PBG26" s="116"/>
      <c r="PBH26" s="116"/>
      <c r="PBI26" s="116"/>
      <c r="PBJ26" s="116"/>
      <c r="PBK26" s="116"/>
      <c r="PBL26" s="116"/>
      <c r="PBM26" s="116"/>
      <c r="PBN26" s="116"/>
      <c r="PBO26" s="116"/>
      <c r="PBP26" s="116"/>
      <c r="PBQ26" s="116"/>
      <c r="PBR26" s="116"/>
      <c r="PBS26" s="116"/>
      <c r="PBT26" s="116"/>
      <c r="PBU26" s="116"/>
      <c r="PBV26" s="116"/>
      <c r="PBW26" s="116"/>
      <c r="PBX26" s="116"/>
      <c r="PBY26" s="116"/>
      <c r="PBZ26" s="116"/>
      <c r="PCA26" s="116"/>
      <c r="PCB26" s="116"/>
      <c r="PCC26" s="116"/>
      <c r="PCD26" s="116"/>
      <c r="PCE26" s="116"/>
      <c r="PCF26" s="116"/>
      <c r="PCG26" s="116"/>
      <c r="PCH26" s="116"/>
      <c r="PCI26" s="116"/>
      <c r="PCJ26" s="116"/>
      <c r="PCK26" s="116"/>
      <c r="PCL26" s="116"/>
      <c r="PCM26" s="116"/>
      <c r="PCN26" s="116"/>
      <c r="PCO26" s="116"/>
      <c r="PCP26" s="116"/>
      <c r="PCQ26" s="116"/>
      <c r="PCR26" s="116"/>
      <c r="PCS26" s="116"/>
      <c r="PCT26" s="116"/>
      <c r="PCU26" s="116"/>
      <c r="PCV26" s="116"/>
      <c r="PCW26" s="116"/>
      <c r="PCX26" s="116"/>
      <c r="PCY26" s="116"/>
      <c r="PCZ26" s="116"/>
      <c r="PDA26" s="116"/>
      <c r="PDB26" s="116"/>
      <c r="PDC26" s="116"/>
      <c r="PDD26" s="116"/>
      <c r="PDE26" s="116"/>
      <c r="PDF26" s="116"/>
      <c r="PDG26" s="116"/>
      <c r="PDH26" s="116"/>
      <c r="PDI26" s="116"/>
      <c r="PDJ26" s="116"/>
      <c r="PDK26" s="116"/>
      <c r="PDL26" s="116"/>
      <c r="PDM26" s="116"/>
      <c r="PDN26" s="116"/>
      <c r="PDO26" s="116"/>
      <c r="PDP26" s="116"/>
      <c r="PDQ26" s="116"/>
      <c r="PDR26" s="116"/>
      <c r="PDS26" s="116"/>
      <c r="PDT26" s="116"/>
      <c r="PDU26" s="116"/>
      <c r="PDV26" s="116"/>
      <c r="PDW26" s="116"/>
      <c r="PDX26" s="116"/>
      <c r="PDY26" s="116"/>
      <c r="PDZ26" s="116"/>
      <c r="PEA26" s="116"/>
      <c r="PEB26" s="116"/>
      <c r="PEC26" s="116"/>
      <c r="PED26" s="116"/>
      <c r="PEE26" s="116"/>
      <c r="PEF26" s="116"/>
      <c r="PEG26" s="116"/>
      <c r="PEH26" s="116"/>
      <c r="PEI26" s="116"/>
      <c r="PEJ26" s="116"/>
      <c r="PEK26" s="116"/>
      <c r="PEL26" s="116"/>
      <c r="PEM26" s="116"/>
      <c r="PEN26" s="116"/>
      <c r="PEO26" s="116"/>
      <c r="PEP26" s="116"/>
      <c r="PEQ26" s="116"/>
      <c r="PER26" s="116"/>
      <c r="PES26" s="116"/>
      <c r="PET26" s="116"/>
      <c r="PEU26" s="116"/>
      <c r="PEV26" s="116"/>
      <c r="PEW26" s="116"/>
      <c r="PEX26" s="116"/>
      <c r="PEY26" s="116"/>
      <c r="PEZ26" s="116"/>
      <c r="PFA26" s="116"/>
      <c r="PFB26" s="116"/>
      <c r="PFC26" s="116"/>
      <c r="PFD26" s="116"/>
      <c r="PFE26" s="116"/>
      <c r="PFF26" s="116"/>
      <c r="PFG26" s="116"/>
      <c r="PFH26" s="116"/>
      <c r="PFI26" s="116"/>
      <c r="PFJ26" s="116"/>
      <c r="PFK26" s="116"/>
      <c r="PFL26" s="116"/>
      <c r="PFM26" s="116"/>
      <c r="PFN26" s="116"/>
      <c r="PFO26" s="116"/>
      <c r="PFP26" s="116"/>
      <c r="PFQ26" s="116"/>
      <c r="PFR26" s="116"/>
      <c r="PFS26" s="116"/>
      <c r="PFT26" s="116"/>
      <c r="PFU26" s="116"/>
      <c r="PFV26" s="116"/>
      <c r="PFW26" s="116"/>
      <c r="PFX26" s="116"/>
      <c r="PFY26" s="116"/>
      <c r="PFZ26" s="116"/>
      <c r="PGA26" s="116"/>
      <c r="PGB26" s="116"/>
      <c r="PGC26" s="116"/>
      <c r="PGD26" s="116"/>
      <c r="PGE26" s="116"/>
      <c r="PGF26" s="116"/>
      <c r="PGG26" s="116"/>
      <c r="PGH26" s="116"/>
      <c r="PGI26" s="116"/>
      <c r="PGJ26" s="116"/>
      <c r="PGK26" s="116"/>
      <c r="PGL26" s="116"/>
      <c r="PGM26" s="116"/>
      <c r="PGN26" s="116"/>
      <c r="PGO26" s="116"/>
      <c r="PGP26" s="116"/>
      <c r="PGQ26" s="116"/>
      <c r="PGR26" s="116"/>
      <c r="PGS26" s="116"/>
      <c r="PGT26" s="116"/>
      <c r="PGU26" s="116"/>
      <c r="PGV26" s="116"/>
      <c r="PGW26" s="116"/>
      <c r="PGX26" s="116"/>
      <c r="PGY26" s="116"/>
      <c r="PGZ26" s="116"/>
      <c r="PHA26" s="116"/>
      <c r="PHB26" s="116"/>
      <c r="PHC26" s="116"/>
      <c r="PHD26" s="116"/>
      <c r="PHE26" s="116"/>
      <c r="PHF26" s="116"/>
      <c r="PHG26" s="116"/>
      <c r="PHH26" s="116"/>
      <c r="PHI26" s="116"/>
      <c r="PHJ26" s="116"/>
      <c r="PHK26" s="116"/>
      <c r="PHL26" s="116"/>
      <c r="PHM26" s="116"/>
      <c r="PHN26" s="116"/>
      <c r="PHO26" s="116"/>
      <c r="PHP26" s="116"/>
      <c r="PHQ26" s="116"/>
      <c r="PHR26" s="116"/>
      <c r="PHS26" s="116"/>
      <c r="PHT26" s="116"/>
      <c r="PHU26" s="116"/>
      <c r="PHV26" s="116"/>
      <c r="PHW26" s="116"/>
      <c r="PHX26" s="116"/>
      <c r="PHY26" s="116"/>
      <c r="PHZ26" s="116"/>
      <c r="PIA26" s="116"/>
      <c r="PIB26" s="116"/>
      <c r="PIC26" s="116"/>
      <c r="PID26" s="116"/>
      <c r="PIE26" s="116"/>
      <c r="PIF26" s="116"/>
      <c r="PIG26" s="116"/>
      <c r="PIH26" s="116"/>
      <c r="PII26" s="116"/>
      <c r="PIJ26" s="116"/>
      <c r="PIK26" s="116"/>
      <c r="PIL26" s="116"/>
      <c r="PIM26" s="116"/>
      <c r="PIN26" s="116"/>
      <c r="PIO26" s="116"/>
      <c r="PIP26" s="116"/>
      <c r="PIQ26" s="116"/>
      <c r="PIR26" s="116"/>
      <c r="PIS26" s="116"/>
      <c r="PIT26" s="116"/>
      <c r="PIU26" s="116"/>
      <c r="PIV26" s="116"/>
      <c r="PIW26" s="116"/>
      <c r="PIX26" s="116"/>
      <c r="PIY26" s="116"/>
      <c r="PIZ26" s="116"/>
      <c r="PJA26" s="116"/>
      <c r="PJB26" s="116"/>
      <c r="PJC26" s="116"/>
      <c r="PJD26" s="116"/>
      <c r="PJE26" s="116"/>
      <c r="PJF26" s="116"/>
      <c r="PJG26" s="116"/>
      <c r="PJH26" s="116"/>
      <c r="PJI26" s="116"/>
      <c r="PJJ26" s="116"/>
      <c r="PJK26" s="116"/>
      <c r="PJL26" s="116"/>
      <c r="PJM26" s="116"/>
      <c r="PJN26" s="116"/>
      <c r="PJO26" s="116"/>
      <c r="PJP26" s="116"/>
      <c r="PJQ26" s="116"/>
      <c r="PJR26" s="116"/>
      <c r="PJS26" s="116"/>
      <c r="PJT26" s="116"/>
      <c r="PJU26" s="116"/>
      <c r="PJV26" s="116"/>
      <c r="PJW26" s="116"/>
      <c r="PJX26" s="116"/>
      <c r="PJY26" s="116"/>
      <c r="PJZ26" s="116"/>
      <c r="PKA26" s="116"/>
      <c r="PKB26" s="116"/>
      <c r="PKC26" s="116"/>
      <c r="PKD26" s="116"/>
      <c r="PKE26" s="116"/>
      <c r="PKF26" s="116"/>
      <c r="PKG26" s="116"/>
      <c r="PKH26" s="116"/>
      <c r="PKI26" s="116"/>
      <c r="PKJ26" s="116"/>
      <c r="PKK26" s="116"/>
      <c r="PKL26" s="116"/>
      <c r="PKM26" s="116"/>
      <c r="PKN26" s="116"/>
      <c r="PKO26" s="116"/>
      <c r="PKP26" s="116"/>
      <c r="PKQ26" s="116"/>
      <c r="PKR26" s="116"/>
      <c r="PKS26" s="116"/>
      <c r="PKT26" s="116"/>
      <c r="PKU26" s="116"/>
      <c r="PKV26" s="116"/>
      <c r="PKW26" s="116"/>
      <c r="PKX26" s="116"/>
      <c r="PKY26" s="116"/>
      <c r="PKZ26" s="116"/>
      <c r="PLA26" s="116"/>
      <c r="PLB26" s="116"/>
      <c r="PLC26" s="116"/>
      <c r="PLD26" s="116"/>
      <c r="PLE26" s="116"/>
      <c r="PLF26" s="116"/>
      <c r="PLG26" s="116"/>
      <c r="PLH26" s="116"/>
      <c r="PLI26" s="116"/>
      <c r="PLJ26" s="116"/>
      <c r="PLK26" s="116"/>
      <c r="PLL26" s="116"/>
      <c r="PLM26" s="116"/>
      <c r="PLN26" s="116"/>
      <c r="PLO26" s="116"/>
      <c r="PLP26" s="116"/>
      <c r="PLQ26" s="116"/>
      <c r="PLR26" s="116"/>
      <c r="PLS26" s="116"/>
      <c r="PLT26" s="116"/>
      <c r="PLU26" s="116"/>
      <c r="PLV26" s="116"/>
      <c r="PLW26" s="116"/>
      <c r="PLX26" s="116"/>
      <c r="PLY26" s="116"/>
      <c r="PLZ26" s="116"/>
      <c r="PMA26" s="116"/>
      <c r="PMB26" s="116"/>
      <c r="PMC26" s="116"/>
      <c r="PMD26" s="116"/>
      <c r="PME26" s="116"/>
      <c r="PMF26" s="116"/>
      <c r="PMG26" s="116"/>
      <c r="PMH26" s="116"/>
      <c r="PMI26" s="116"/>
      <c r="PMJ26" s="116"/>
      <c r="PMK26" s="116"/>
      <c r="PML26" s="116"/>
      <c r="PMM26" s="116"/>
      <c r="PMN26" s="116"/>
      <c r="PMO26" s="116"/>
      <c r="PMP26" s="116"/>
      <c r="PMQ26" s="116"/>
      <c r="PMR26" s="116"/>
      <c r="PMS26" s="116"/>
      <c r="PMT26" s="116"/>
      <c r="PMU26" s="116"/>
      <c r="PMV26" s="116"/>
      <c r="PMW26" s="116"/>
      <c r="PMX26" s="116"/>
      <c r="PMY26" s="116"/>
      <c r="PMZ26" s="116"/>
      <c r="PNA26" s="116"/>
      <c r="PNB26" s="116"/>
      <c r="PNC26" s="116"/>
      <c r="PND26" s="116"/>
      <c r="PNE26" s="116"/>
      <c r="PNF26" s="116"/>
      <c r="PNG26" s="116"/>
      <c r="PNH26" s="116"/>
      <c r="PNI26" s="116"/>
      <c r="PNJ26" s="116"/>
      <c r="PNK26" s="116"/>
      <c r="PNL26" s="116"/>
      <c r="PNM26" s="116"/>
      <c r="PNN26" s="116"/>
      <c r="PNO26" s="116"/>
      <c r="PNP26" s="116"/>
      <c r="PNQ26" s="116"/>
      <c r="PNR26" s="116"/>
      <c r="PNS26" s="116"/>
      <c r="PNT26" s="116"/>
      <c r="PNU26" s="116"/>
      <c r="PNV26" s="116"/>
      <c r="PNW26" s="116"/>
      <c r="PNX26" s="116"/>
      <c r="PNY26" s="116"/>
      <c r="PNZ26" s="116"/>
      <c r="POA26" s="116"/>
      <c r="POB26" s="116"/>
      <c r="POC26" s="116"/>
      <c r="POD26" s="116"/>
      <c r="POE26" s="116"/>
      <c r="POF26" s="116"/>
      <c r="POG26" s="116"/>
      <c r="POH26" s="116"/>
      <c r="POI26" s="116"/>
      <c r="POJ26" s="116"/>
      <c r="POK26" s="116"/>
      <c r="POL26" s="116"/>
      <c r="POM26" s="116"/>
      <c r="PON26" s="116"/>
      <c r="POO26" s="116"/>
      <c r="POP26" s="116"/>
      <c r="POQ26" s="116"/>
      <c r="POR26" s="116"/>
      <c r="POS26" s="116"/>
      <c r="POT26" s="116"/>
      <c r="POU26" s="116"/>
      <c r="POV26" s="116"/>
      <c r="POW26" s="116"/>
      <c r="POX26" s="116"/>
      <c r="POY26" s="116"/>
      <c r="POZ26" s="116"/>
      <c r="PPA26" s="116"/>
      <c r="PPB26" s="116"/>
      <c r="PPC26" s="116"/>
      <c r="PPD26" s="116"/>
      <c r="PPE26" s="116"/>
      <c r="PPF26" s="116"/>
      <c r="PPG26" s="116"/>
      <c r="PPH26" s="116"/>
      <c r="PPI26" s="116"/>
      <c r="PPJ26" s="116"/>
      <c r="PPK26" s="116"/>
      <c r="PPL26" s="116"/>
      <c r="PPM26" s="116"/>
      <c r="PPN26" s="116"/>
      <c r="PPO26" s="116"/>
      <c r="PPP26" s="116"/>
      <c r="PPQ26" s="116"/>
      <c r="PPR26" s="116"/>
      <c r="PPS26" s="116"/>
      <c r="PPT26" s="116"/>
      <c r="PPU26" s="116"/>
      <c r="PPV26" s="116"/>
      <c r="PPW26" s="116"/>
      <c r="PPX26" s="116"/>
      <c r="PPY26" s="116"/>
      <c r="PPZ26" s="116"/>
      <c r="PQA26" s="116"/>
      <c r="PQB26" s="116"/>
      <c r="PQC26" s="116"/>
      <c r="PQD26" s="116"/>
      <c r="PQE26" s="116"/>
      <c r="PQF26" s="116"/>
      <c r="PQG26" s="116"/>
      <c r="PQH26" s="116"/>
      <c r="PQI26" s="116"/>
      <c r="PQJ26" s="116"/>
      <c r="PQK26" s="116"/>
      <c r="PQL26" s="116"/>
      <c r="PQM26" s="116"/>
      <c r="PQN26" s="116"/>
      <c r="PQO26" s="116"/>
      <c r="PQP26" s="116"/>
      <c r="PQQ26" s="116"/>
      <c r="PQR26" s="116"/>
      <c r="PQS26" s="116"/>
      <c r="PQT26" s="116"/>
      <c r="PQU26" s="116"/>
      <c r="PQV26" s="116"/>
      <c r="PQW26" s="116"/>
      <c r="PQX26" s="116"/>
      <c r="PQY26" s="116"/>
      <c r="PQZ26" s="116"/>
      <c r="PRA26" s="116"/>
      <c r="PRB26" s="116"/>
      <c r="PRC26" s="116"/>
      <c r="PRD26" s="116"/>
      <c r="PRE26" s="116"/>
      <c r="PRF26" s="116"/>
      <c r="PRG26" s="116"/>
      <c r="PRH26" s="116"/>
      <c r="PRI26" s="116"/>
      <c r="PRJ26" s="116"/>
      <c r="PRK26" s="116"/>
      <c r="PRL26" s="116"/>
      <c r="PRM26" s="116"/>
      <c r="PRN26" s="116"/>
      <c r="PRO26" s="116"/>
      <c r="PRP26" s="116"/>
      <c r="PRQ26" s="116"/>
      <c r="PRR26" s="116"/>
      <c r="PRS26" s="116"/>
      <c r="PRT26" s="116"/>
      <c r="PRU26" s="116"/>
      <c r="PRV26" s="116"/>
      <c r="PRW26" s="116"/>
      <c r="PRX26" s="116"/>
      <c r="PRY26" s="116"/>
      <c r="PRZ26" s="116"/>
      <c r="PSA26" s="116"/>
      <c r="PSB26" s="116"/>
      <c r="PSC26" s="116"/>
      <c r="PSD26" s="116"/>
      <c r="PSE26" s="116"/>
      <c r="PSF26" s="116"/>
      <c r="PSG26" s="116"/>
      <c r="PSH26" s="116"/>
      <c r="PSI26" s="116"/>
      <c r="PSJ26" s="116"/>
      <c r="PSK26" s="116"/>
      <c r="PSL26" s="116"/>
      <c r="PSM26" s="116"/>
      <c r="PSN26" s="116"/>
      <c r="PSO26" s="116"/>
      <c r="PSP26" s="116"/>
      <c r="PSQ26" s="116"/>
      <c r="PSR26" s="116"/>
      <c r="PSS26" s="116"/>
      <c r="PST26" s="116"/>
      <c r="PSU26" s="116"/>
      <c r="PSV26" s="116"/>
      <c r="PSW26" s="116"/>
      <c r="PSX26" s="116"/>
      <c r="PSY26" s="116"/>
      <c r="PSZ26" s="116"/>
      <c r="PTA26" s="116"/>
      <c r="PTB26" s="116"/>
      <c r="PTC26" s="116"/>
      <c r="PTD26" s="116"/>
      <c r="PTE26" s="116"/>
      <c r="PTF26" s="116"/>
      <c r="PTG26" s="116"/>
      <c r="PTH26" s="116"/>
      <c r="PTI26" s="116"/>
      <c r="PTJ26" s="116"/>
      <c r="PTK26" s="116"/>
      <c r="PTL26" s="116"/>
      <c r="PTM26" s="116"/>
      <c r="PTN26" s="116"/>
      <c r="PTO26" s="116"/>
      <c r="PTP26" s="116"/>
      <c r="PTQ26" s="116"/>
      <c r="PTR26" s="116"/>
      <c r="PTS26" s="116"/>
      <c r="PTT26" s="116"/>
      <c r="PTU26" s="116"/>
      <c r="PTV26" s="116"/>
      <c r="PTW26" s="116"/>
      <c r="PTX26" s="116"/>
      <c r="PTY26" s="116"/>
      <c r="PTZ26" s="116"/>
      <c r="PUA26" s="116"/>
      <c r="PUB26" s="116"/>
      <c r="PUC26" s="116"/>
      <c r="PUD26" s="116"/>
      <c r="PUE26" s="116"/>
      <c r="PUF26" s="116"/>
      <c r="PUG26" s="116"/>
      <c r="PUH26" s="116"/>
      <c r="PUI26" s="116"/>
      <c r="PUJ26" s="116"/>
      <c r="PUK26" s="116"/>
      <c r="PUL26" s="116"/>
      <c r="PUM26" s="116"/>
      <c r="PUN26" s="116"/>
      <c r="PUO26" s="116"/>
      <c r="PUP26" s="116"/>
      <c r="PUQ26" s="116"/>
      <c r="PUR26" s="116"/>
      <c r="PUS26" s="116"/>
      <c r="PUT26" s="116"/>
      <c r="PUU26" s="116"/>
      <c r="PUV26" s="116"/>
      <c r="PUW26" s="116"/>
      <c r="PUX26" s="116"/>
      <c r="PUY26" s="116"/>
      <c r="PUZ26" s="116"/>
      <c r="PVA26" s="116"/>
      <c r="PVB26" s="116"/>
      <c r="PVC26" s="116"/>
      <c r="PVD26" s="116"/>
      <c r="PVE26" s="116"/>
      <c r="PVF26" s="116"/>
      <c r="PVG26" s="116"/>
      <c r="PVH26" s="116"/>
      <c r="PVI26" s="116"/>
      <c r="PVJ26" s="116"/>
      <c r="PVK26" s="116"/>
      <c r="PVL26" s="116"/>
      <c r="PVM26" s="116"/>
      <c r="PVN26" s="116"/>
      <c r="PVO26" s="116"/>
      <c r="PVP26" s="116"/>
      <c r="PVQ26" s="116"/>
      <c r="PVR26" s="116"/>
      <c r="PVS26" s="116"/>
      <c r="PVT26" s="116"/>
      <c r="PVU26" s="116"/>
      <c r="PVV26" s="116"/>
      <c r="PVW26" s="116"/>
      <c r="PVX26" s="116"/>
      <c r="PVY26" s="116"/>
      <c r="PVZ26" s="116"/>
      <c r="PWA26" s="116"/>
      <c r="PWB26" s="116"/>
      <c r="PWC26" s="116"/>
      <c r="PWD26" s="116"/>
      <c r="PWE26" s="116"/>
      <c r="PWF26" s="116"/>
      <c r="PWG26" s="116"/>
      <c r="PWH26" s="116"/>
      <c r="PWI26" s="116"/>
      <c r="PWJ26" s="116"/>
      <c r="PWK26" s="116"/>
      <c r="PWL26" s="116"/>
      <c r="PWM26" s="116"/>
      <c r="PWN26" s="116"/>
      <c r="PWO26" s="116"/>
      <c r="PWP26" s="116"/>
      <c r="PWQ26" s="116"/>
      <c r="PWR26" s="116"/>
      <c r="PWS26" s="116"/>
      <c r="PWT26" s="116"/>
      <c r="PWU26" s="116"/>
      <c r="PWV26" s="116"/>
      <c r="PWW26" s="116"/>
      <c r="PWX26" s="116"/>
      <c r="PWY26" s="116"/>
      <c r="PWZ26" s="116"/>
      <c r="PXA26" s="116"/>
      <c r="PXB26" s="116"/>
      <c r="PXC26" s="116"/>
      <c r="PXD26" s="116"/>
      <c r="PXE26" s="116"/>
      <c r="PXF26" s="116"/>
      <c r="PXG26" s="116"/>
      <c r="PXH26" s="116"/>
      <c r="PXI26" s="116"/>
      <c r="PXJ26" s="116"/>
      <c r="PXK26" s="116"/>
      <c r="PXL26" s="116"/>
      <c r="PXM26" s="116"/>
      <c r="PXN26" s="116"/>
      <c r="PXO26" s="116"/>
      <c r="PXP26" s="116"/>
      <c r="PXQ26" s="116"/>
      <c r="PXR26" s="116"/>
      <c r="PXS26" s="116"/>
      <c r="PXT26" s="116"/>
      <c r="PXU26" s="116"/>
      <c r="PXV26" s="116"/>
      <c r="PXW26" s="116"/>
      <c r="PXX26" s="116"/>
      <c r="PXY26" s="116"/>
      <c r="PXZ26" s="116"/>
      <c r="PYA26" s="116"/>
      <c r="PYB26" s="116"/>
      <c r="PYC26" s="116"/>
      <c r="PYD26" s="116"/>
      <c r="PYE26" s="116"/>
      <c r="PYF26" s="116"/>
      <c r="PYG26" s="116"/>
      <c r="PYH26" s="116"/>
      <c r="PYI26" s="116"/>
      <c r="PYJ26" s="116"/>
      <c r="PYK26" s="116"/>
      <c r="PYL26" s="116"/>
      <c r="PYM26" s="116"/>
      <c r="PYN26" s="116"/>
      <c r="PYO26" s="116"/>
      <c r="PYP26" s="116"/>
      <c r="PYQ26" s="116"/>
      <c r="PYR26" s="116"/>
      <c r="PYS26" s="116"/>
      <c r="PYT26" s="116"/>
      <c r="PYU26" s="116"/>
      <c r="PYV26" s="116"/>
      <c r="PYW26" s="116"/>
      <c r="PYX26" s="116"/>
      <c r="PYY26" s="116"/>
      <c r="PYZ26" s="116"/>
      <c r="PZA26" s="116"/>
      <c r="PZB26" s="116"/>
      <c r="PZC26" s="116"/>
      <c r="PZD26" s="116"/>
      <c r="PZE26" s="116"/>
      <c r="PZF26" s="116"/>
      <c r="PZG26" s="116"/>
      <c r="PZH26" s="116"/>
      <c r="PZI26" s="116"/>
      <c r="PZJ26" s="116"/>
      <c r="PZK26" s="116"/>
      <c r="PZL26" s="116"/>
      <c r="PZM26" s="116"/>
      <c r="PZN26" s="116"/>
      <c r="PZO26" s="116"/>
      <c r="PZP26" s="116"/>
      <c r="PZQ26" s="116"/>
      <c r="PZR26" s="116"/>
      <c r="PZS26" s="116"/>
      <c r="PZT26" s="116"/>
      <c r="PZU26" s="116"/>
      <c r="PZV26" s="116"/>
      <c r="PZW26" s="116"/>
      <c r="PZX26" s="116"/>
      <c r="PZY26" s="116"/>
      <c r="PZZ26" s="116"/>
      <c r="QAA26" s="116"/>
      <c r="QAB26" s="116"/>
      <c r="QAC26" s="116"/>
      <c r="QAD26" s="116"/>
      <c r="QAE26" s="116"/>
      <c r="QAF26" s="116"/>
      <c r="QAG26" s="116"/>
      <c r="QAH26" s="116"/>
      <c r="QAI26" s="116"/>
      <c r="QAJ26" s="116"/>
      <c r="QAK26" s="116"/>
      <c r="QAL26" s="116"/>
      <c r="QAM26" s="116"/>
      <c r="QAN26" s="116"/>
      <c r="QAO26" s="116"/>
      <c r="QAP26" s="116"/>
      <c r="QAQ26" s="116"/>
      <c r="QAR26" s="116"/>
      <c r="QAS26" s="116"/>
      <c r="QAT26" s="116"/>
      <c r="QAU26" s="116"/>
      <c r="QAV26" s="116"/>
      <c r="QAW26" s="116"/>
      <c r="QAX26" s="116"/>
      <c r="QAY26" s="116"/>
      <c r="QAZ26" s="116"/>
      <c r="QBA26" s="116"/>
      <c r="QBB26" s="116"/>
      <c r="QBC26" s="116"/>
      <c r="QBD26" s="116"/>
      <c r="QBE26" s="116"/>
      <c r="QBF26" s="116"/>
      <c r="QBG26" s="116"/>
      <c r="QBH26" s="116"/>
      <c r="QBI26" s="116"/>
      <c r="QBJ26" s="116"/>
      <c r="QBK26" s="116"/>
      <c r="QBL26" s="116"/>
      <c r="QBM26" s="116"/>
      <c r="QBN26" s="116"/>
      <c r="QBO26" s="116"/>
      <c r="QBP26" s="116"/>
      <c r="QBQ26" s="116"/>
      <c r="QBR26" s="116"/>
      <c r="QBS26" s="116"/>
      <c r="QBT26" s="116"/>
      <c r="QBU26" s="116"/>
      <c r="QBV26" s="116"/>
      <c r="QBW26" s="116"/>
      <c r="QBX26" s="116"/>
      <c r="QBY26" s="116"/>
      <c r="QBZ26" s="116"/>
      <c r="QCA26" s="116"/>
      <c r="QCB26" s="116"/>
      <c r="QCC26" s="116"/>
      <c r="QCD26" s="116"/>
      <c r="QCE26" s="116"/>
      <c r="QCF26" s="116"/>
      <c r="QCG26" s="116"/>
      <c r="QCH26" s="116"/>
      <c r="QCI26" s="116"/>
      <c r="QCJ26" s="116"/>
      <c r="QCK26" s="116"/>
      <c r="QCL26" s="116"/>
      <c r="QCM26" s="116"/>
      <c r="QCN26" s="116"/>
      <c r="QCO26" s="116"/>
      <c r="QCP26" s="116"/>
      <c r="QCQ26" s="116"/>
      <c r="QCR26" s="116"/>
      <c r="QCS26" s="116"/>
      <c r="QCT26" s="116"/>
      <c r="QCU26" s="116"/>
      <c r="QCV26" s="116"/>
      <c r="QCW26" s="116"/>
      <c r="QCX26" s="116"/>
      <c r="QCY26" s="116"/>
      <c r="QCZ26" s="116"/>
      <c r="QDA26" s="116"/>
      <c r="QDB26" s="116"/>
      <c r="QDC26" s="116"/>
      <c r="QDD26" s="116"/>
      <c r="QDE26" s="116"/>
      <c r="QDF26" s="116"/>
      <c r="QDG26" s="116"/>
      <c r="QDH26" s="116"/>
      <c r="QDI26" s="116"/>
      <c r="QDJ26" s="116"/>
      <c r="QDK26" s="116"/>
      <c r="QDL26" s="116"/>
      <c r="QDM26" s="116"/>
      <c r="QDN26" s="116"/>
      <c r="QDO26" s="116"/>
      <c r="QDP26" s="116"/>
      <c r="QDQ26" s="116"/>
      <c r="QDR26" s="116"/>
      <c r="QDS26" s="116"/>
      <c r="QDT26" s="116"/>
      <c r="QDU26" s="116"/>
      <c r="QDV26" s="116"/>
      <c r="QDW26" s="116"/>
      <c r="QDX26" s="116"/>
      <c r="QDY26" s="116"/>
      <c r="QDZ26" s="116"/>
      <c r="QEA26" s="116"/>
      <c r="QEB26" s="116"/>
      <c r="QEC26" s="116"/>
      <c r="QED26" s="116"/>
      <c r="QEE26" s="116"/>
      <c r="QEF26" s="116"/>
      <c r="QEG26" s="116"/>
      <c r="QEH26" s="116"/>
      <c r="QEI26" s="116"/>
      <c r="QEJ26" s="116"/>
      <c r="QEK26" s="116"/>
      <c r="QEL26" s="116"/>
      <c r="QEM26" s="116"/>
      <c r="QEN26" s="116"/>
      <c r="QEO26" s="116"/>
      <c r="QEP26" s="116"/>
      <c r="QEQ26" s="116"/>
      <c r="QER26" s="116"/>
      <c r="QES26" s="116"/>
      <c r="QET26" s="116"/>
      <c r="QEU26" s="116"/>
      <c r="QEV26" s="116"/>
      <c r="QEW26" s="116"/>
      <c r="QEX26" s="116"/>
      <c r="QEY26" s="116"/>
      <c r="QEZ26" s="116"/>
      <c r="QFA26" s="116"/>
      <c r="QFB26" s="116"/>
      <c r="QFC26" s="116"/>
      <c r="QFD26" s="116"/>
      <c r="QFE26" s="116"/>
      <c r="QFF26" s="116"/>
      <c r="QFG26" s="116"/>
      <c r="QFH26" s="116"/>
      <c r="QFI26" s="116"/>
      <c r="QFJ26" s="116"/>
      <c r="QFK26" s="116"/>
      <c r="QFL26" s="116"/>
      <c r="QFM26" s="116"/>
      <c r="QFN26" s="116"/>
      <c r="QFO26" s="116"/>
      <c r="QFP26" s="116"/>
      <c r="QFQ26" s="116"/>
      <c r="QFR26" s="116"/>
      <c r="QFS26" s="116"/>
      <c r="QFT26" s="116"/>
      <c r="QFU26" s="116"/>
      <c r="QFV26" s="116"/>
      <c r="QFW26" s="116"/>
      <c r="QFX26" s="116"/>
      <c r="QFY26" s="116"/>
      <c r="QFZ26" s="116"/>
      <c r="QGA26" s="116"/>
      <c r="QGB26" s="116"/>
      <c r="QGC26" s="116"/>
      <c r="QGD26" s="116"/>
      <c r="QGE26" s="116"/>
      <c r="QGF26" s="116"/>
      <c r="QGG26" s="116"/>
      <c r="QGH26" s="116"/>
      <c r="QGI26" s="116"/>
      <c r="QGJ26" s="116"/>
      <c r="QGK26" s="116"/>
      <c r="QGL26" s="116"/>
      <c r="QGM26" s="116"/>
      <c r="QGN26" s="116"/>
      <c r="QGO26" s="116"/>
      <c r="QGP26" s="116"/>
      <c r="QGQ26" s="116"/>
      <c r="QGR26" s="116"/>
      <c r="QGS26" s="116"/>
      <c r="QGT26" s="116"/>
      <c r="QGU26" s="116"/>
      <c r="QGV26" s="116"/>
      <c r="QGW26" s="116"/>
      <c r="QGX26" s="116"/>
      <c r="QGY26" s="116"/>
      <c r="QGZ26" s="116"/>
      <c r="QHA26" s="116"/>
      <c r="QHB26" s="116"/>
      <c r="QHC26" s="116"/>
      <c r="QHD26" s="116"/>
      <c r="QHE26" s="116"/>
      <c r="QHF26" s="116"/>
      <c r="QHG26" s="116"/>
      <c r="QHH26" s="116"/>
      <c r="QHI26" s="116"/>
      <c r="QHJ26" s="116"/>
      <c r="QHK26" s="116"/>
      <c r="QHL26" s="116"/>
      <c r="QHM26" s="116"/>
      <c r="QHN26" s="116"/>
      <c r="QHO26" s="116"/>
      <c r="QHP26" s="116"/>
      <c r="QHQ26" s="116"/>
      <c r="QHR26" s="116"/>
      <c r="QHS26" s="116"/>
      <c r="QHT26" s="116"/>
      <c r="QHU26" s="116"/>
      <c r="QHV26" s="116"/>
      <c r="QHW26" s="116"/>
      <c r="QHX26" s="116"/>
      <c r="QHY26" s="116"/>
      <c r="QHZ26" s="116"/>
      <c r="QIA26" s="116"/>
      <c r="QIB26" s="116"/>
      <c r="QIC26" s="116"/>
      <c r="QID26" s="116"/>
      <c r="QIE26" s="116"/>
      <c r="QIF26" s="116"/>
      <c r="QIG26" s="116"/>
      <c r="QIH26" s="116"/>
      <c r="QII26" s="116"/>
      <c r="QIJ26" s="116"/>
      <c r="QIK26" s="116"/>
      <c r="QIL26" s="116"/>
      <c r="QIM26" s="116"/>
      <c r="QIN26" s="116"/>
      <c r="QIO26" s="116"/>
      <c r="QIP26" s="116"/>
      <c r="QIQ26" s="116"/>
      <c r="QIR26" s="116"/>
      <c r="QIS26" s="116"/>
      <c r="QIT26" s="116"/>
      <c r="QIU26" s="116"/>
      <c r="QIV26" s="116"/>
      <c r="QIW26" s="116"/>
      <c r="QIX26" s="116"/>
      <c r="QIY26" s="116"/>
      <c r="QIZ26" s="116"/>
      <c r="QJA26" s="116"/>
      <c r="QJB26" s="116"/>
      <c r="QJC26" s="116"/>
      <c r="QJD26" s="116"/>
      <c r="QJE26" s="116"/>
      <c r="QJF26" s="116"/>
      <c r="QJG26" s="116"/>
      <c r="QJH26" s="116"/>
      <c r="QJI26" s="116"/>
      <c r="QJJ26" s="116"/>
      <c r="QJK26" s="116"/>
      <c r="QJL26" s="116"/>
      <c r="QJM26" s="116"/>
      <c r="QJN26" s="116"/>
      <c r="QJO26" s="116"/>
      <c r="QJP26" s="116"/>
      <c r="QJQ26" s="116"/>
      <c r="QJR26" s="116"/>
      <c r="QJS26" s="116"/>
      <c r="QJT26" s="116"/>
      <c r="QJU26" s="116"/>
      <c r="QJV26" s="116"/>
      <c r="QJW26" s="116"/>
      <c r="QJX26" s="116"/>
      <c r="QJY26" s="116"/>
      <c r="QJZ26" s="116"/>
      <c r="QKA26" s="116"/>
      <c r="QKB26" s="116"/>
      <c r="QKC26" s="116"/>
      <c r="QKD26" s="116"/>
      <c r="QKE26" s="116"/>
      <c r="QKF26" s="116"/>
      <c r="QKG26" s="116"/>
      <c r="QKH26" s="116"/>
      <c r="QKI26" s="116"/>
      <c r="QKJ26" s="116"/>
      <c r="QKK26" s="116"/>
      <c r="QKL26" s="116"/>
      <c r="QKM26" s="116"/>
      <c r="QKN26" s="116"/>
      <c r="QKO26" s="116"/>
      <c r="QKP26" s="116"/>
      <c r="QKQ26" s="116"/>
      <c r="QKR26" s="116"/>
      <c r="QKS26" s="116"/>
      <c r="QKT26" s="116"/>
      <c r="QKU26" s="116"/>
      <c r="QKV26" s="116"/>
      <c r="QKW26" s="116"/>
      <c r="QKX26" s="116"/>
      <c r="QKY26" s="116"/>
      <c r="QKZ26" s="116"/>
      <c r="QLA26" s="116"/>
      <c r="QLB26" s="116"/>
      <c r="QLC26" s="116"/>
      <c r="QLD26" s="116"/>
      <c r="QLE26" s="116"/>
      <c r="QLF26" s="116"/>
      <c r="QLG26" s="116"/>
      <c r="QLH26" s="116"/>
      <c r="QLI26" s="116"/>
      <c r="QLJ26" s="116"/>
      <c r="QLK26" s="116"/>
      <c r="QLL26" s="116"/>
      <c r="QLM26" s="116"/>
      <c r="QLN26" s="116"/>
      <c r="QLO26" s="116"/>
      <c r="QLP26" s="116"/>
      <c r="QLQ26" s="116"/>
      <c r="QLR26" s="116"/>
      <c r="QLS26" s="116"/>
      <c r="QLT26" s="116"/>
      <c r="QLU26" s="116"/>
      <c r="QLV26" s="116"/>
      <c r="QLW26" s="116"/>
      <c r="QLX26" s="116"/>
      <c r="QLY26" s="116"/>
      <c r="QLZ26" s="116"/>
      <c r="QMA26" s="116"/>
      <c r="QMB26" s="116"/>
      <c r="QMC26" s="116"/>
      <c r="QMD26" s="116"/>
      <c r="QME26" s="116"/>
      <c r="QMF26" s="116"/>
      <c r="QMG26" s="116"/>
      <c r="QMH26" s="116"/>
      <c r="QMI26" s="116"/>
      <c r="QMJ26" s="116"/>
      <c r="QMK26" s="116"/>
      <c r="QML26" s="116"/>
      <c r="QMM26" s="116"/>
      <c r="QMN26" s="116"/>
      <c r="QMO26" s="116"/>
      <c r="QMP26" s="116"/>
      <c r="QMQ26" s="116"/>
      <c r="QMR26" s="116"/>
      <c r="QMS26" s="116"/>
      <c r="QMT26" s="116"/>
      <c r="QMU26" s="116"/>
      <c r="QMV26" s="116"/>
      <c r="QMW26" s="116"/>
      <c r="QMX26" s="116"/>
      <c r="QMY26" s="116"/>
      <c r="QMZ26" s="116"/>
      <c r="QNA26" s="116"/>
      <c r="QNB26" s="116"/>
      <c r="QNC26" s="116"/>
      <c r="QND26" s="116"/>
      <c r="QNE26" s="116"/>
      <c r="QNF26" s="116"/>
      <c r="QNG26" s="116"/>
      <c r="QNH26" s="116"/>
      <c r="QNI26" s="116"/>
      <c r="QNJ26" s="116"/>
      <c r="QNK26" s="116"/>
      <c r="QNL26" s="116"/>
      <c r="QNM26" s="116"/>
      <c r="QNN26" s="116"/>
      <c r="QNO26" s="116"/>
      <c r="QNP26" s="116"/>
      <c r="QNQ26" s="116"/>
      <c r="QNR26" s="116"/>
      <c r="QNS26" s="116"/>
      <c r="QNT26" s="116"/>
      <c r="QNU26" s="116"/>
      <c r="QNV26" s="116"/>
      <c r="QNW26" s="116"/>
      <c r="QNX26" s="116"/>
      <c r="QNY26" s="116"/>
      <c r="QNZ26" s="116"/>
      <c r="QOA26" s="116"/>
      <c r="QOB26" s="116"/>
      <c r="QOC26" s="116"/>
      <c r="QOD26" s="116"/>
      <c r="QOE26" s="116"/>
      <c r="QOF26" s="116"/>
      <c r="QOG26" s="116"/>
      <c r="QOH26" s="116"/>
      <c r="QOI26" s="116"/>
      <c r="QOJ26" s="116"/>
      <c r="QOK26" s="116"/>
      <c r="QOL26" s="116"/>
      <c r="QOM26" s="116"/>
      <c r="QON26" s="116"/>
      <c r="QOO26" s="116"/>
      <c r="QOP26" s="116"/>
      <c r="QOQ26" s="116"/>
      <c r="QOR26" s="116"/>
      <c r="QOS26" s="116"/>
      <c r="QOT26" s="116"/>
      <c r="QOU26" s="116"/>
      <c r="QOV26" s="116"/>
      <c r="QOW26" s="116"/>
      <c r="QOX26" s="116"/>
      <c r="QOY26" s="116"/>
      <c r="QOZ26" s="116"/>
      <c r="QPA26" s="116"/>
      <c r="QPB26" s="116"/>
      <c r="QPC26" s="116"/>
      <c r="QPD26" s="116"/>
      <c r="QPE26" s="116"/>
      <c r="QPF26" s="116"/>
      <c r="QPG26" s="116"/>
      <c r="QPH26" s="116"/>
      <c r="QPI26" s="116"/>
      <c r="QPJ26" s="116"/>
      <c r="QPK26" s="116"/>
      <c r="QPL26" s="116"/>
      <c r="QPM26" s="116"/>
      <c r="QPN26" s="116"/>
      <c r="QPO26" s="116"/>
      <c r="QPP26" s="116"/>
      <c r="QPQ26" s="116"/>
      <c r="QPR26" s="116"/>
      <c r="QPS26" s="116"/>
      <c r="QPT26" s="116"/>
      <c r="QPU26" s="116"/>
      <c r="QPV26" s="116"/>
      <c r="QPW26" s="116"/>
      <c r="QPX26" s="116"/>
      <c r="QPY26" s="116"/>
      <c r="QPZ26" s="116"/>
      <c r="QQA26" s="116"/>
      <c r="QQB26" s="116"/>
      <c r="QQC26" s="116"/>
      <c r="QQD26" s="116"/>
      <c r="QQE26" s="116"/>
      <c r="QQF26" s="116"/>
      <c r="QQG26" s="116"/>
      <c r="QQH26" s="116"/>
      <c r="QQI26" s="116"/>
      <c r="QQJ26" s="116"/>
      <c r="QQK26" s="116"/>
      <c r="QQL26" s="116"/>
      <c r="QQM26" s="116"/>
      <c r="QQN26" s="116"/>
      <c r="QQO26" s="116"/>
      <c r="QQP26" s="116"/>
      <c r="QQQ26" s="116"/>
      <c r="QQR26" s="116"/>
      <c r="QQS26" s="116"/>
      <c r="QQT26" s="116"/>
      <c r="QQU26" s="116"/>
      <c r="QQV26" s="116"/>
      <c r="QQW26" s="116"/>
      <c r="QQX26" s="116"/>
      <c r="QQY26" s="116"/>
      <c r="QQZ26" s="116"/>
      <c r="QRA26" s="116"/>
      <c r="QRB26" s="116"/>
      <c r="QRC26" s="116"/>
      <c r="QRD26" s="116"/>
      <c r="QRE26" s="116"/>
      <c r="QRF26" s="116"/>
      <c r="QRG26" s="116"/>
      <c r="QRH26" s="116"/>
      <c r="QRI26" s="116"/>
      <c r="QRJ26" s="116"/>
      <c r="QRK26" s="116"/>
      <c r="QRL26" s="116"/>
      <c r="QRM26" s="116"/>
      <c r="QRN26" s="116"/>
      <c r="QRO26" s="116"/>
      <c r="QRP26" s="116"/>
      <c r="QRQ26" s="116"/>
      <c r="QRR26" s="116"/>
      <c r="QRS26" s="116"/>
      <c r="QRT26" s="116"/>
      <c r="QRU26" s="116"/>
      <c r="QRV26" s="116"/>
      <c r="QRW26" s="116"/>
      <c r="QRX26" s="116"/>
      <c r="QRY26" s="116"/>
      <c r="QRZ26" s="116"/>
      <c r="QSA26" s="116"/>
      <c r="QSB26" s="116"/>
      <c r="QSC26" s="116"/>
      <c r="QSD26" s="116"/>
      <c r="QSE26" s="116"/>
      <c r="QSF26" s="116"/>
      <c r="QSG26" s="116"/>
      <c r="QSH26" s="116"/>
      <c r="QSI26" s="116"/>
      <c r="QSJ26" s="116"/>
      <c r="QSK26" s="116"/>
      <c r="QSL26" s="116"/>
      <c r="QSM26" s="116"/>
      <c r="QSN26" s="116"/>
      <c r="QSO26" s="116"/>
      <c r="QSP26" s="116"/>
      <c r="QSQ26" s="116"/>
      <c r="QSR26" s="116"/>
      <c r="QSS26" s="116"/>
      <c r="QST26" s="116"/>
      <c r="QSU26" s="116"/>
      <c r="QSV26" s="116"/>
      <c r="QSW26" s="116"/>
      <c r="QSX26" s="116"/>
      <c r="QSY26" s="116"/>
      <c r="QSZ26" s="116"/>
      <c r="QTA26" s="116"/>
      <c r="QTB26" s="116"/>
      <c r="QTC26" s="116"/>
      <c r="QTD26" s="116"/>
      <c r="QTE26" s="116"/>
      <c r="QTF26" s="116"/>
      <c r="QTG26" s="116"/>
      <c r="QTH26" s="116"/>
      <c r="QTI26" s="116"/>
      <c r="QTJ26" s="116"/>
      <c r="QTK26" s="116"/>
      <c r="QTL26" s="116"/>
      <c r="QTM26" s="116"/>
      <c r="QTN26" s="116"/>
      <c r="QTO26" s="116"/>
      <c r="QTP26" s="116"/>
      <c r="QTQ26" s="116"/>
      <c r="QTR26" s="116"/>
      <c r="QTS26" s="116"/>
      <c r="QTT26" s="116"/>
      <c r="QTU26" s="116"/>
      <c r="QTV26" s="116"/>
      <c r="QTW26" s="116"/>
      <c r="QTX26" s="116"/>
      <c r="QTY26" s="116"/>
      <c r="QTZ26" s="116"/>
      <c r="QUA26" s="116"/>
      <c r="QUB26" s="116"/>
      <c r="QUC26" s="116"/>
      <c r="QUD26" s="116"/>
      <c r="QUE26" s="116"/>
      <c r="QUF26" s="116"/>
      <c r="QUG26" s="116"/>
      <c r="QUH26" s="116"/>
      <c r="QUI26" s="116"/>
      <c r="QUJ26" s="116"/>
      <c r="QUK26" s="116"/>
      <c r="QUL26" s="116"/>
      <c r="QUM26" s="116"/>
      <c r="QUN26" s="116"/>
      <c r="QUO26" s="116"/>
      <c r="QUP26" s="116"/>
      <c r="QUQ26" s="116"/>
      <c r="QUR26" s="116"/>
      <c r="QUS26" s="116"/>
      <c r="QUT26" s="116"/>
      <c r="QUU26" s="116"/>
      <c r="QUV26" s="116"/>
      <c r="QUW26" s="116"/>
      <c r="QUX26" s="116"/>
      <c r="QUY26" s="116"/>
      <c r="QUZ26" s="116"/>
      <c r="QVA26" s="116"/>
      <c r="QVB26" s="116"/>
      <c r="QVC26" s="116"/>
      <c r="QVD26" s="116"/>
      <c r="QVE26" s="116"/>
      <c r="QVF26" s="116"/>
      <c r="QVG26" s="116"/>
      <c r="QVH26" s="116"/>
      <c r="QVI26" s="116"/>
      <c r="QVJ26" s="116"/>
      <c r="QVK26" s="116"/>
      <c r="QVL26" s="116"/>
      <c r="QVM26" s="116"/>
      <c r="QVN26" s="116"/>
      <c r="QVO26" s="116"/>
      <c r="QVP26" s="116"/>
      <c r="QVQ26" s="116"/>
      <c r="QVR26" s="116"/>
      <c r="QVS26" s="116"/>
      <c r="QVT26" s="116"/>
      <c r="QVU26" s="116"/>
      <c r="QVV26" s="116"/>
      <c r="QVW26" s="116"/>
      <c r="QVX26" s="116"/>
      <c r="QVY26" s="116"/>
      <c r="QVZ26" s="116"/>
      <c r="QWA26" s="116"/>
      <c r="QWB26" s="116"/>
      <c r="QWC26" s="116"/>
      <c r="QWD26" s="116"/>
      <c r="QWE26" s="116"/>
      <c r="QWF26" s="116"/>
      <c r="QWG26" s="116"/>
      <c r="QWH26" s="116"/>
      <c r="QWI26" s="116"/>
      <c r="QWJ26" s="116"/>
      <c r="QWK26" s="116"/>
      <c r="QWL26" s="116"/>
      <c r="QWM26" s="116"/>
      <c r="QWN26" s="116"/>
      <c r="QWO26" s="116"/>
      <c r="QWP26" s="116"/>
      <c r="QWQ26" s="116"/>
      <c r="QWR26" s="116"/>
      <c r="QWS26" s="116"/>
      <c r="QWT26" s="116"/>
      <c r="QWU26" s="116"/>
      <c r="QWV26" s="116"/>
      <c r="QWW26" s="116"/>
      <c r="QWX26" s="116"/>
      <c r="QWY26" s="116"/>
      <c r="QWZ26" s="116"/>
      <c r="QXA26" s="116"/>
      <c r="QXB26" s="116"/>
      <c r="QXC26" s="116"/>
      <c r="QXD26" s="116"/>
      <c r="QXE26" s="116"/>
      <c r="QXF26" s="116"/>
      <c r="QXG26" s="116"/>
      <c r="QXH26" s="116"/>
      <c r="QXI26" s="116"/>
      <c r="QXJ26" s="116"/>
      <c r="QXK26" s="116"/>
      <c r="QXL26" s="116"/>
      <c r="QXM26" s="116"/>
      <c r="QXN26" s="116"/>
      <c r="QXO26" s="116"/>
      <c r="QXP26" s="116"/>
      <c r="QXQ26" s="116"/>
      <c r="QXR26" s="116"/>
      <c r="QXS26" s="116"/>
      <c r="QXT26" s="116"/>
      <c r="QXU26" s="116"/>
      <c r="QXV26" s="116"/>
      <c r="QXW26" s="116"/>
      <c r="QXX26" s="116"/>
      <c r="QXY26" s="116"/>
      <c r="QXZ26" s="116"/>
      <c r="QYA26" s="116"/>
      <c r="QYB26" s="116"/>
      <c r="QYC26" s="116"/>
      <c r="QYD26" s="116"/>
      <c r="QYE26" s="116"/>
      <c r="QYF26" s="116"/>
      <c r="QYG26" s="116"/>
      <c r="QYH26" s="116"/>
      <c r="QYI26" s="116"/>
      <c r="QYJ26" s="116"/>
      <c r="QYK26" s="116"/>
      <c r="QYL26" s="116"/>
      <c r="QYM26" s="116"/>
      <c r="QYN26" s="116"/>
      <c r="QYO26" s="116"/>
      <c r="QYP26" s="116"/>
      <c r="QYQ26" s="116"/>
      <c r="QYR26" s="116"/>
      <c r="QYS26" s="116"/>
      <c r="QYT26" s="116"/>
      <c r="QYU26" s="116"/>
      <c r="QYV26" s="116"/>
      <c r="QYW26" s="116"/>
      <c r="QYX26" s="116"/>
      <c r="QYY26" s="116"/>
      <c r="QYZ26" s="116"/>
      <c r="QZA26" s="116"/>
      <c r="QZB26" s="116"/>
      <c r="QZC26" s="116"/>
      <c r="QZD26" s="116"/>
      <c r="QZE26" s="116"/>
      <c r="QZF26" s="116"/>
      <c r="QZG26" s="116"/>
      <c r="QZH26" s="116"/>
      <c r="QZI26" s="116"/>
      <c r="QZJ26" s="116"/>
      <c r="QZK26" s="116"/>
      <c r="QZL26" s="116"/>
      <c r="QZM26" s="116"/>
      <c r="QZN26" s="116"/>
      <c r="QZO26" s="116"/>
      <c r="QZP26" s="116"/>
      <c r="QZQ26" s="116"/>
      <c r="QZR26" s="116"/>
      <c r="QZS26" s="116"/>
      <c r="QZT26" s="116"/>
      <c r="QZU26" s="116"/>
      <c r="QZV26" s="116"/>
      <c r="QZW26" s="116"/>
      <c r="QZX26" s="116"/>
      <c r="QZY26" s="116"/>
      <c r="QZZ26" s="116"/>
      <c r="RAA26" s="116"/>
      <c r="RAB26" s="116"/>
      <c r="RAC26" s="116"/>
      <c r="RAD26" s="116"/>
      <c r="RAE26" s="116"/>
      <c r="RAF26" s="116"/>
      <c r="RAG26" s="116"/>
      <c r="RAH26" s="116"/>
      <c r="RAI26" s="116"/>
      <c r="RAJ26" s="116"/>
      <c r="RAK26" s="116"/>
      <c r="RAL26" s="116"/>
      <c r="RAM26" s="116"/>
      <c r="RAN26" s="116"/>
      <c r="RAO26" s="116"/>
      <c r="RAP26" s="116"/>
      <c r="RAQ26" s="116"/>
      <c r="RAR26" s="116"/>
      <c r="RAS26" s="116"/>
      <c r="RAT26" s="116"/>
      <c r="RAU26" s="116"/>
      <c r="RAV26" s="116"/>
      <c r="RAW26" s="116"/>
      <c r="RAX26" s="116"/>
      <c r="RAY26" s="116"/>
      <c r="RAZ26" s="116"/>
      <c r="RBA26" s="116"/>
      <c r="RBB26" s="116"/>
      <c r="RBC26" s="116"/>
      <c r="RBD26" s="116"/>
      <c r="RBE26" s="116"/>
      <c r="RBF26" s="116"/>
      <c r="RBG26" s="116"/>
      <c r="RBH26" s="116"/>
      <c r="RBI26" s="116"/>
      <c r="RBJ26" s="116"/>
      <c r="RBK26" s="116"/>
      <c r="RBL26" s="116"/>
      <c r="RBM26" s="116"/>
      <c r="RBN26" s="116"/>
      <c r="RBO26" s="116"/>
      <c r="RBP26" s="116"/>
      <c r="RBQ26" s="116"/>
      <c r="RBR26" s="116"/>
      <c r="RBS26" s="116"/>
      <c r="RBT26" s="116"/>
      <c r="RBU26" s="116"/>
      <c r="RBV26" s="116"/>
      <c r="RBW26" s="116"/>
      <c r="RBX26" s="116"/>
      <c r="RBY26" s="116"/>
      <c r="RBZ26" s="116"/>
      <c r="RCA26" s="116"/>
      <c r="RCB26" s="116"/>
      <c r="RCC26" s="116"/>
      <c r="RCD26" s="116"/>
      <c r="RCE26" s="116"/>
      <c r="RCF26" s="116"/>
      <c r="RCG26" s="116"/>
      <c r="RCH26" s="116"/>
      <c r="RCI26" s="116"/>
      <c r="RCJ26" s="116"/>
      <c r="RCK26" s="116"/>
      <c r="RCL26" s="116"/>
      <c r="RCM26" s="116"/>
      <c r="RCN26" s="116"/>
      <c r="RCO26" s="116"/>
      <c r="RCP26" s="116"/>
      <c r="RCQ26" s="116"/>
      <c r="RCR26" s="116"/>
      <c r="RCS26" s="116"/>
      <c r="RCT26" s="116"/>
      <c r="RCU26" s="116"/>
      <c r="RCV26" s="116"/>
      <c r="RCW26" s="116"/>
      <c r="RCX26" s="116"/>
      <c r="RCY26" s="116"/>
      <c r="RCZ26" s="116"/>
      <c r="RDA26" s="116"/>
      <c r="RDB26" s="116"/>
      <c r="RDC26" s="116"/>
      <c r="RDD26" s="116"/>
      <c r="RDE26" s="116"/>
      <c r="RDF26" s="116"/>
      <c r="RDG26" s="116"/>
      <c r="RDH26" s="116"/>
      <c r="RDI26" s="116"/>
      <c r="RDJ26" s="116"/>
      <c r="RDK26" s="116"/>
      <c r="RDL26" s="116"/>
      <c r="RDM26" s="116"/>
      <c r="RDN26" s="116"/>
      <c r="RDO26" s="116"/>
      <c r="RDP26" s="116"/>
      <c r="RDQ26" s="116"/>
      <c r="RDR26" s="116"/>
      <c r="RDS26" s="116"/>
      <c r="RDT26" s="116"/>
      <c r="RDU26" s="116"/>
      <c r="RDV26" s="116"/>
      <c r="RDW26" s="116"/>
      <c r="RDX26" s="116"/>
      <c r="RDY26" s="116"/>
      <c r="RDZ26" s="116"/>
      <c r="REA26" s="116"/>
      <c r="REB26" s="116"/>
      <c r="REC26" s="116"/>
      <c r="RED26" s="116"/>
      <c r="REE26" s="116"/>
      <c r="REF26" s="116"/>
      <c r="REG26" s="116"/>
      <c r="REH26" s="116"/>
      <c r="REI26" s="116"/>
      <c r="REJ26" s="116"/>
      <c r="REK26" s="116"/>
      <c r="REL26" s="116"/>
      <c r="REM26" s="116"/>
      <c r="REN26" s="116"/>
      <c r="REO26" s="116"/>
      <c r="REP26" s="116"/>
      <c r="REQ26" s="116"/>
      <c r="RER26" s="116"/>
      <c r="RES26" s="116"/>
      <c r="RET26" s="116"/>
      <c r="REU26" s="116"/>
      <c r="REV26" s="116"/>
      <c r="REW26" s="116"/>
      <c r="REX26" s="116"/>
      <c r="REY26" s="116"/>
      <c r="REZ26" s="116"/>
      <c r="RFA26" s="116"/>
      <c r="RFB26" s="116"/>
      <c r="RFC26" s="116"/>
      <c r="RFD26" s="116"/>
      <c r="RFE26" s="116"/>
      <c r="RFF26" s="116"/>
      <c r="RFG26" s="116"/>
      <c r="RFH26" s="116"/>
      <c r="RFI26" s="116"/>
      <c r="RFJ26" s="116"/>
      <c r="RFK26" s="116"/>
      <c r="RFL26" s="116"/>
      <c r="RFM26" s="116"/>
      <c r="RFN26" s="116"/>
      <c r="RFO26" s="116"/>
      <c r="RFP26" s="116"/>
      <c r="RFQ26" s="116"/>
      <c r="RFR26" s="116"/>
      <c r="RFS26" s="116"/>
      <c r="RFT26" s="116"/>
      <c r="RFU26" s="116"/>
      <c r="RFV26" s="116"/>
      <c r="RFW26" s="116"/>
      <c r="RFX26" s="116"/>
      <c r="RFY26" s="116"/>
      <c r="RFZ26" s="116"/>
      <c r="RGA26" s="116"/>
      <c r="RGB26" s="116"/>
      <c r="RGC26" s="116"/>
      <c r="RGD26" s="116"/>
      <c r="RGE26" s="116"/>
      <c r="RGF26" s="116"/>
      <c r="RGG26" s="116"/>
      <c r="RGH26" s="116"/>
      <c r="RGI26" s="116"/>
      <c r="RGJ26" s="116"/>
      <c r="RGK26" s="116"/>
      <c r="RGL26" s="116"/>
      <c r="RGM26" s="116"/>
      <c r="RGN26" s="116"/>
      <c r="RGO26" s="116"/>
      <c r="RGP26" s="116"/>
      <c r="RGQ26" s="116"/>
      <c r="RGR26" s="116"/>
      <c r="RGS26" s="116"/>
      <c r="RGT26" s="116"/>
      <c r="RGU26" s="116"/>
      <c r="RGV26" s="116"/>
      <c r="RGW26" s="116"/>
      <c r="RGX26" s="116"/>
      <c r="RGY26" s="116"/>
      <c r="RGZ26" s="116"/>
      <c r="RHA26" s="116"/>
      <c r="RHB26" s="116"/>
      <c r="RHC26" s="116"/>
      <c r="RHD26" s="116"/>
      <c r="RHE26" s="116"/>
      <c r="RHF26" s="116"/>
      <c r="RHG26" s="116"/>
      <c r="RHH26" s="116"/>
      <c r="RHI26" s="116"/>
      <c r="RHJ26" s="116"/>
      <c r="RHK26" s="116"/>
      <c r="RHL26" s="116"/>
      <c r="RHM26" s="116"/>
      <c r="RHN26" s="116"/>
      <c r="RHO26" s="116"/>
      <c r="RHP26" s="116"/>
      <c r="RHQ26" s="116"/>
      <c r="RHR26" s="116"/>
      <c r="RHS26" s="116"/>
      <c r="RHT26" s="116"/>
      <c r="RHU26" s="116"/>
      <c r="RHV26" s="116"/>
      <c r="RHW26" s="116"/>
      <c r="RHX26" s="116"/>
      <c r="RHY26" s="116"/>
      <c r="RHZ26" s="116"/>
      <c r="RIA26" s="116"/>
      <c r="RIB26" s="116"/>
      <c r="RIC26" s="116"/>
      <c r="RID26" s="116"/>
      <c r="RIE26" s="116"/>
      <c r="RIF26" s="116"/>
      <c r="RIG26" s="116"/>
      <c r="RIH26" s="116"/>
      <c r="RII26" s="116"/>
      <c r="RIJ26" s="116"/>
      <c r="RIK26" s="116"/>
      <c r="RIL26" s="116"/>
      <c r="RIM26" s="116"/>
      <c r="RIN26" s="116"/>
      <c r="RIO26" s="116"/>
      <c r="RIP26" s="116"/>
      <c r="RIQ26" s="116"/>
      <c r="RIR26" s="116"/>
      <c r="RIS26" s="116"/>
      <c r="RIT26" s="116"/>
      <c r="RIU26" s="116"/>
      <c r="RIV26" s="116"/>
      <c r="RIW26" s="116"/>
      <c r="RIX26" s="116"/>
      <c r="RIY26" s="116"/>
      <c r="RIZ26" s="116"/>
      <c r="RJA26" s="116"/>
      <c r="RJB26" s="116"/>
      <c r="RJC26" s="116"/>
      <c r="RJD26" s="116"/>
      <c r="RJE26" s="116"/>
      <c r="RJF26" s="116"/>
      <c r="RJG26" s="116"/>
      <c r="RJH26" s="116"/>
      <c r="RJI26" s="116"/>
      <c r="RJJ26" s="116"/>
      <c r="RJK26" s="116"/>
      <c r="RJL26" s="116"/>
      <c r="RJM26" s="116"/>
      <c r="RJN26" s="116"/>
      <c r="RJO26" s="116"/>
      <c r="RJP26" s="116"/>
      <c r="RJQ26" s="116"/>
      <c r="RJR26" s="116"/>
      <c r="RJS26" s="116"/>
      <c r="RJT26" s="116"/>
      <c r="RJU26" s="116"/>
      <c r="RJV26" s="116"/>
      <c r="RJW26" s="116"/>
      <c r="RJX26" s="116"/>
      <c r="RJY26" s="116"/>
      <c r="RJZ26" s="116"/>
      <c r="RKA26" s="116"/>
      <c r="RKB26" s="116"/>
      <c r="RKC26" s="116"/>
      <c r="RKD26" s="116"/>
      <c r="RKE26" s="116"/>
      <c r="RKF26" s="116"/>
      <c r="RKG26" s="116"/>
      <c r="RKH26" s="116"/>
      <c r="RKI26" s="116"/>
      <c r="RKJ26" s="116"/>
      <c r="RKK26" s="116"/>
      <c r="RKL26" s="116"/>
      <c r="RKM26" s="116"/>
      <c r="RKN26" s="116"/>
      <c r="RKO26" s="116"/>
      <c r="RKP26" s="116"/>
      <c r="RKQ26" s="116"/>
      <c r="RKR26" s="116"/>
      <c r="RKS26" s="116"/>
      <c r="RKT26" s="116"/>
      <c r="RKU26" s="116"/>
      <c r="RKV26" s="116"/>
      <c r="RKW26" s="116"/>
      <c r="RKX26" s="116"/>
      <c r="RKY26" s="116"/>
      <c r="RKZ26" s="116"/>
      <c r="RLA26" s="116"/>
      <c r="RLB26" s="116"/>
      <c r="RLC26" s="116"/>
      <c r="RLD26" s="116"/>
      <c r="RLE26" s="116"/>
      <c r="RLF26" s="116"/>
      <c r="RLG26" s="116"/>
      <c r="RLH26" s="116"/>
      <c r="RLI26" s="116"/>
      <c r="RLJ26" s="116"/>
      <c r="RLK26" s="116"/>
      <c r="RLL26" s="116"/>
      <c r="RLM26" s="116"/>
      <c r="RLN26" s="116"/>
      <c r="RLO26" s="116"/>
      <c r="RLP26" s="116"/>
      <c r="RLQ26" s="116"/>
      <c r="RLR26" s="116"/>
      <c r="RLS26" s="116"/>
      <c r="RLT26" s="116"/>
      <c r="RLU26" s="116"/>
      <c r="RLV26" s="116"/>
      <c r="RLW26" s="116"/>
      <c r="RLX26" s="116"/>
      <c r="RLY26" s="116"/>
      <c r="RLZ26" s="116"/>
      <c r="RMA26" s="116"/>
      <c r="RMB26" s="116"/>
      <c r="RMC26" s="116"/>
      <c r="RMD26" s="116"/>
      <c r="RME26" s="116"/>
      <c r="RMF26" s="116"/>
      <c r="RMG26" s="116"/>
      <c r="RMH26" s="116"/>
      <c r="RMI26" s="116"/>
      <c r="RMJ26" s="116"/>
      <c r="RMK26" s="116"/>
      <c r="RML26" s="116"/>
      <c r="RMM26" s="116"/>
      <c r="RMN26" s="116"/>
      <c r="RMO26" s="116"/>
      <c r="RMP26" s="116"/>
      <c r="RMQ26" s="116"/>
      <c r="RMR26" s="116"/>
      <c r="RMS26" s="116"/>
      <c r="RMT26" s="116"/>
      <c r="RMU26" s="116"/>
      <c r="RMV26" s="116"/>
      <c r="RMW26" s="116"/>
      <c r="RMX26" s="116"/>
      <c r="RMY26" s="116"/>
      <c r="RMZ26" s="116"/>
      <c r="RNA26" s="116"/>
      <c r="RNB26" s="116"/>
      <c r="RNC26" s="116"/>
      <c r="RND26" s="116"/>
      <c r="RNE26" s="116"/>
      <c r="RNF26" s="116"/>
      <c r="RNG26" s="116"/>
      <c r="RNH26" s="116"/>
      <c r="RNI26" s="116"/>
      <c r="RNJ26" s="116"/>
      <c r="RNK26" s="116"/>
      <c r="RNL26" s="116"/>
      <c r="RNM26" s="116"/>
      <c r="RNN26" s="116"/>
      <c r="RNO26" s="116"/>
      <c r="RNP26" s="116"/>
      <c r="RNQ26" s="116"/>
      <c r="RNR26" s="116"/>
      <c r="RNS26" s="116"/>
      <c r="RNT26" s="116"/>
      <c r="RNU26" s="116"/>
      <c r="RNV26" s="116"/>
      <c r="RNW26" s="116"/>
      <c r="RNX26" s="116"/>
      <c r="RNY26" s="116"/>
      <c r="RNZ26" s="116"/>
      <c r="ROA26" s="116"/>
      <c r="ROB26" s="116"/>
      <c r="ROC26" s="116"/>
      <c r="ROD26" s="116"/>
      <c r="ROE26" s="116"/>
      <c r="ROF26" s="116"/>
      <c r="ROG26" s="116"/>
      <c r="ROH26" s="116"/>
      <c r="ROI26" s="116"/>
      <c r="ROJ26" s="116"/>
      <c r="ROK26" s="116"/>
      <c r="ROL26" s="116"/>
      <c r="ROM26" s="116"/>
      <c r="RON26" s="116"/>
      <c r="ROO26" s="116"/>
      <c r="ROP26" s="116"/>
      <c r="ROQ26" s="116"/>
      <c r="ROR26" s="116"/>
      <c r="ROS26" s="116"/>
      <c r="ROT26" s="116"/>
      <c r="ROU26" s="116"/>
      <c r="ROV26" s="116"/>
      <c r="ROW26" s="116"/>
      <c r="ROX26" s="116"/>
      <c r="ROY26" s="116"/>
      <c r="ROZ26" s="116"/>
      <c r="RPA26" s="116"/>
      <c r="RPB26" s="116"/>
      <c r="RPC26" s="116"/>
      <c r="RPD26" s="116"/>
      <c r="RPE26" s="116"/>
      <c r="RPF26" s="116"/>
      <c r="RPG26" s="116"/>
      <c r="RPH26" s="116"/>
      <c r="RPI26" s="116"/>
      <c r="RPJ26" s="116"/>
      <c r="RPK26" s="116"/>
      <c r="RPL26" s="116"/>
      <c r="RPM26" s="116"/>
      <c r="RPN26" s="116"/>
      <c r="RPO26" s="116"/>
      <c r="RPP26" s="116"/>
      <c r="RPQ26" s="116"/>
      <c r="RPR26" s="116"/>
      <c r="RPS26" s="116"/>
      <c r="RPT26" s="116"/>
      <c r="RPU26" s="116"/>
      <c r="RPV26" s="116"/>
      <c r="RPW26" s="116"/>
      <c r="RPX26" s="116"/>
      <c r="RPY26" s="116"/>
      <c r="RPZ26" s="116"/>
      <c r="RQA26" s="116"/>
      <c r="RQB26" s="116"/>
      <c r="RQC26" s="116"/>
      <c r="RQD26" s="116"/>
      <c r="RQE26" s="116"/>
      <c r="RQF26" s="116"/>
      <c r="RQG26" s="116"/>
      <c r="RQH26" s="116"/>
      <c r="RQI26" s="116"/>
      <c r="RQJ26" s="116"/>
      <c r="RQK26" s="116"/>
      <c r="RQL26" s="116"/>
      <c r="RQM26" s="116"/>
      <c r="RQN26" s="116"/>
      <c r="RQO26" s="116"/>
      <c r="RQP26" s="116"/>
      <c r="RQQ26" s="116"/>
      <c r="RQR26" s="116"/>
      <c r="RQS26" s="116"/>
      <c r="RQT26" s="116"/>
      <c r="RQU26" s="116"/>
      <c r="RQV26" s="116"/>
      <c r="RQW26" s="116"/>
      <c r="RQX26" s="116"/>
      <c r="RQY26" s="116"/>
      <c r="RQZ26" s="116"/>
      <c r="RRA26" s="116"/>
      <c r="RRB26" s="116"/>
      <c r="RRC26" s="116"/>
      <c r="RRD26" s="116"/>
      <c r="RRE26" s="116"/>
      <c r="RRF26" s="116"/>
      <c r="RRG26" s="116"/>
      <c r="RRH26" s="116"/>
      <c r="RRI26" s="116"/>
      <c r="RRJ26" s="116"/>
      <c r="RRK26" s="116"/>
      <c r="RRL26" s="116"/>
      <c r="RRM26" s="116"/>
      <c r="RRN26" s="116"/>
      <c r="RRO26" s="116"/>
      <c r="RRP26" s="116"/>
      <c r="RRQ26" s="116"/>
      <c r="RRR26" s="116"/>
      <c r="RRS26" s="116"/>
      <c r="RRT26" s="116"/>
      <c r="RRU26" s="116"/>
      <c r="RRV26" s="116"/>
      <c r="RRW26" s="116"/>
      <c r="RRX26" s="116"/>
      <c r="RRY26" s="116"/>
      <c r="RRZ26" s="116"/>
      <c r="RSA26" s="116"/>
      <c r="RSB26" s="116"/>
      <c r="RSC26" s="116"/>
      <c r="RSD26" s="116"/>
      <c r="RSE26" s="116"/>
      <c r="RSF26" s="116"/>
      <c r="RSG26" s="116"/>
      <c r="RSH26" s="116"/>
      <c r="RSI26" s="116"/>
      <c r="RSJ26" s="116"/>
      <c r="RSK26" s="116"/>
      <c r="RSL26" s="116"/>
      <c r="RSM26" s="116"/>
      <c r="RSN26" s="116"/>
      <c r="RSO26" s="116"/>
      <c r="RSP26" s="116"/>
      <c r="RSQ26" s="116"/>
      <c r="RSR26" s="116"/>
      <c r="RSS26" s="116"/>
      <c r="RST26" s="116"/>
      <c r="RSU26" s="116"/>
      <c r="RSV26" s="116"/>
      <c r="RSW26" s="116"/>
      <c r="RSX26" s="116"/>
      <c r="RSY26" s="116"/>
      <c r="RSZ26" s="116"/>
      <c r="RTA26" s="116"/>
      <c r="RTB26" s="116"/>
      <c r="RTC26" s="116"/>
      <c r="RTD26" s="116"/>
      <c r="RTE26" s="116"/>
      <c r="RTF26" s="116"/>
      <c r="RTG26" s="116"/>
      <c r="RTH26" s="116"/>
      <c r="RTI26" s="116"/>
      <c r="RTJ26" s="116"/>
      <c r="RTK26" s="116"/>
      <c r="RTL26" s="116"/>
      <c r="RTM26" s="116"/>
      <c r="RTN26" s="116"/>
      <c r="RTO26" s="116"/>
      <c r="RTP26" s="116"/>
      <c r="RTQ26" s="116"/>
      <c r="RTR26" s="116"/>
      <c r="RTS26" s="116"/>
      <c r="RTT26" s="116"/>
      <c r="RTU26" s="116"/>
      <c r="RTV26" s="116"/>
      <c r="RTW26" s="116"/>
      <c r="RTX26" s="116"/>
      <c r="RTY26" s="116"/>
      <c r="RTZ26" s="116"/>
      <c r="RUA26" s="116"/>
      <c r="RUB26" s="116"/>
      <c r="RUC26" s="116"/>
      <c r="RUD26" s="116"/>
      <c r="RUE26" s="116"/>
      <c r="RUF26" s="116"/>
      <c r="RUG26" s="116"/>
      <c r="RUH26" s="116"/>
      <c r="RUI26" s="116"/>
      <c r="RUJ26" s="116"/>
      <c r="RUK26" s="116"/>
      <c r="RUL26" s="116"/>
      <c r="RUM26" s="116"/>
      <c r="RUN26" s="116"/>
      <c r="RUO26" s="116"/>
      <c r="RUP26" s="116"/>
      <c r="RUQ26" s="116"/>
      <c r="RUR26" s="116"/>
      <c r="RUS26" s="116"/>
      <c r="RUT26" s="116"/>
      <c r="RUU26" s="116"/>
      <c r="RUV26" s="116"/>
      <c r="RUW26" s="116"/>
      <c r="RUX26" s="116"/>
      <c r="RUY26" s="116"/>
      <c r="RUZ26" s="116"/>
      <c r="RVA26" s="116"/>
      <c r="RVB26" s="116"/>
      <c r="RVC26" s="116"/>
      <c r="RVD26" s="116"/>
      <c r="RVE26" s="116"/>
      <c r="RVF26" s="116"/>
      <c r="RVG26" s="116"/>
      <c r="RVH26" s="116"/>
      <c r="RVI26" s="116"/>
      <c r="RVJ26" s="116"/>
      <c r="RVK26" s="116"/>
      <c r="RVL26" s="116"/>
      <c r="RVM26" s="116"/>
      <c r="RVN26" s="116"/>
      <c r="RVO26" s="116"/>
      <c r="RVP26" s="116"/>
      <c r="RVQ26" s="116"/>
      <c r="RVR26" s="116"/>
      <c r="RVS26" s="116"/>
      <c r="RVT26" s="116"/>
      <c r="RVU26" s="116"/>
      <c r="RVV26" s="116"/>
      <c r="RVW26" s="116"/>
      <c r="RVX26" s="116"/>
      <c r="RVY26" s="116"/>
      <c r="RVZ26" s="116"/>
      <c r="RWA26" s="116"/>
      <c r="RWB26" s="116"/>
      <c r="RWC26" s="116"/>
      <c r="RWD26" s="116"/>
      <c r="RWE26" s="116"/>
      <c r="RWF26" s="116"/>
      <c r="RWG26" s="116"/>
      <c r="RWH26" s="116"/>
      <c r="RWI26" s="116"/>
      <c r="RWJ26" s="116"/>
      <c r="RWK26" s="116"/>
      <c r="RWL26" s="116"/>
      <c r="RWM26" s="116"/>
      <c r="RWN26" s="116"/>
      <c r="RWO26" s="116"/>
      <c r="RWP26" s="116"/>
      <c r="RWQ26" s="116"/>
      <c r="RWR26" s="116"/>
      <c r="RWS26" s="116"/>
      <c r="RWT26" s="116"/>
      <c r="RWU26" s="116"/>
      <c r="RWV26" s="116"/>
      <c r="RWW26" s="116"/>
      <c r="RWX26" s="116"/>
      <c r="RWY26" s="116"/>
      <c r="RWZ26" s="116"/>
      <c r="RXA26" s="116"/>
      <c r="RXB26" s="116"/>
      <c r="RXC26" s="116"/>
      <c r="RXD26" s="116"/>
      <c r="RXE26" s="116"/>
      <c r="RXF26" s="116"/>
      <c r="RXG26" s="116"/>
      <c r="RXH26" s="116"/>
      <c r="RXI26" s="116"/>
      <c r="RXJ26" s="116"/>
      <c r="RXK26" s="116"/>
      <c r="RXL26" s="116"/>
      <c r="RXM26" s="116"/>
      <c r="RXN26" s="116"/>
      <c r="RXO26" s="116"/>
      <c r="RXP26" s="116"/>
      <c r="RXQ26" s="116"/>
      <c r="RXR26" s="116"/>
      <c r="RXS26" s="116"/>
      <c r="RXT26" s="116"/>
      <c r="RXU26" s="116"/>
      <c r="RXV26" s="116"/>
      <c r="RXW26" s="116"/>
      <c r="RXX26" s="116"/>
      <c r="RXY26" s="116"/>
      <c r="RXZ26" s="116"/>
      <c r="RYA26" s="116"/>
      <c r="RYB26" s="116"/>
      <c r="RYC26" s="116"/>
      <c r="RYD26" s="116"/>
      <c r="RYE26" s="116"/>
      <c r="RYF26" s="116"/>
      <c r="RYG26" s="116"/>
      <c r="RYH26" s="116"/>
      <c r="RYI26" s="116"/>
      <c r="RYJ26" s="116"/>
      <c r="RYK26" s="116"/>
      <c r="RYL26" s="116"/>
      <c r="RYM26" s="116"/>
      <c r="RYN26" s="116"/>
      <c r="RYO26" s="116"/>
      <c r="RYP26" s="116"/>
      <c r="RYQ26" s="116"/>
      <c r="RYR26" s="116"/>
      <c r="RYS26" s="116"/>
      <c r="RYT26" s="116"/>
      <c r="RYU26" s="116"/>
      <c r="RYV26" s="116"/>
      <c r="RYW26" s="116"/>
      <c r="RYX26" s="116"/>
      <c r="RYY26" s="116"/>
      <c r="RYZ26" s="116"/>
      <c r="RZA26" s="116"/>
      <c r="RZB26" s="116"/>
      <c r="RZC26" s="116"/>
      <c r="RZD26" s="116"/>
      <c r="RZE26" s="116"/>
      <c r="RZF26" s="116"/>
      <c r="RZG26" s="116"/>
      <c r="RZH26" s="116"/>
      <c r="RZI26" s="116"/>
      <c r="RZJ26" s="116"/>
      <c r="RZK26" s="116"/>
      <c r="RZL26" s="116"/>
      <c r="RZM26" s="116"/>
      <c r="RZN26" s="116"/>
      <c r="RZO26" s="116"/>
      <c r="RZP26" s="116"/>
      <c r="RZQ26" s="116"/>
      <c r="RZR26" s="116"/>
      <c r="RZS26" s="116"/>
      <c r="RZT26" s="116"/>
      <c r="RZU26" s="116"/>
      <c r="RZV26" s="116"/>
      <c r="RZW26" s="116"/>
      <c r="RZX26" s="116"/>
      <c r="RZY26" s="116"/>
      <c r="RZZ26" s="116"/>
      <c r="SAA26" s="116"/>
      <c r="SAB26" s="116"/>
      <c r="SAC26" s="116"/>
      <c r="SAD26" s="116"/>
      <c r="SAE26" s="116"/>
      <c r="SAF26" s="116"/>
      <c r="SAG26" s="116"/>
      <c r="SAH26" s="116"/>
      <c r="SAI26" s="116"/>
      <c r="SAJ26" s="116"/>
      <c r="SAK26" s="116"/>
      <c r="SAL26" s="116"/>
      <c r="SAM26" s="116"/>
      <c r="SAN26" s="116"/>
      <c r="SAO26" s="116"/>
      <c r="SAP26" s="116"/>
      <c r="SAQ26" s="116"/>
      <c r="SAR26" s="116"/>
      <c r="SAS26" s="116"/>
      <c r="SAT26" s="116"/>
      <c r="SAU26" s="116"/>
      <c r="SAV26" s="116"/>
      <c r="SAW26" s="116"/>
      <c r="SAX26" s="116"/>
      <c r="SAY26" s="116"/>
      <c r="SAZ26" s="116"/>
      <c r="SBA26" s="116"/>
      <c r="SBB26" s="116"/>
      <c r="SBC26" s="116"/>
      <c r="SBD26" s="116"/>
      <c r="SBE26" s="116"/>
      <c r="SBF26" s="116"/>
      <c r="SBG26" s="116"/>
      <c r="SBH26" s="116"/>
      <c r="SBI26" s="116"/>
      <c r="SBJ26" s="116"/>
      <c r="SBK26" s="116"/>
      <c r="SBL26" s="116"/>
      <c r="SBM26" s="116"/>
      <c r="SBN26" s="116"/>
      <c r="SBO26" s="116"/>
      <c r="SBP26" s="116"/>
      <c r="SBQ26" s="116"/>
      <c r="SBR26" s="116"/>
      <c r="SBS26" s="116"/>
      <c r="SBT26" s="116"/>
      <c r="SBU26" s="116"/>
      <c r="SBV26" s="116"/>
      <c r="SBW26" s="116"/>
      <c r="SBX26" s="116"/>
      <c r="SBY26" s="116"/>
      <c r="SBZ26" s="116"/>
      <c r="SCA26" s="116"/>
      <c r="SCB26" s="116"/>
      <c r="SCC26" s="116"/>
      <c r="SCD26" s="116"/>
      <c r="SCE26" s="116"/>
      <c r="SCF26" s="116"/>
      <c r="SCG26" s="116"/>
      <c r="SCH26" s="116"/>
      <c r="SCI26" s="116"/>
      <c r="SCJ26" s="116"/>
      <c r="SCK26" s="116"/>
      <c r="SCL26" s="116"/>
      <c r="SCM26" s="116"/>
      <c r="SCN26" s="116"/>
      <c r="SCO26" s="116"/>
      <c r="SCP26" s="116"/>
      <c r="SCQ26" s="116"/>
      <c r="SCR26" s="116"/>
      <c r="SCS26" s="116"/>
      <c r="SCT26" s="116"/>
      <c r="SCU26" s="116"/>
      <c r="SCV26" s="116"/>
      <c r="SCW26" s="116"/>
      <c r="SCX26" s="116"/>
      <c r="SCY26" s="116"/>
      <c r="SCZ26" s="116"/>
      <c r="SDA26" s="116"/>
      <c r="SDB26" s="116"/>
      <c r="SDC26" s="116"/>
      <c r="SDD26" s="116"/>
      <c r="SDE26" s="116"/>
      <c r="SDF26" s="116"/>
      <c r="SDG26" s="116"/>
      <c r="SDH26" s="116"/>
      <c r="SDI26" s="116"/>
      <c r="SDJ26" s="116"/>
      <c r="SDK26" s="116"/>
      <c r="SDL26" s="116"/>
      <c r="SDM26" s="116"/>
      <c r="SDN26" s="116"/>
      <c r="SDO26" s="116"/>
      <c r="SDP26" s="116"/>
      <c r="SDQ26" s="116"/>
      <c r="SDR26" s="116"/>
      <c r="SDS26" s="116"/>
      <c r="SDT26" s="116"/>
      <c r="SDU26" s="116"/>
      <c r="SDV26" s="116"/>
      <c r="SDW26" s="116"/>
      <c r="SDX26" s="116"/>
      <c r="SDY26" s="116"/>
      <c r="SDZ26" s="116"/>
      <c r="SEA26" s="116"/>
      <c r="SEB26" s="116"/>
      <c r="SEC26" s="116"/>
      <c r="SED26" s="116"/>
      <c r="SEE26" s="116"/>
      <c r="SEF26" s="116"/>
      <c r="SEG26" s="116"/>
      <c r="SEH26" s="116"/>
      <c r="SEI26" s="116"/>
      <c r="SEJ26" s="116"/>
      <c r="SEK26" s="116"/>
      <c r="SEL26" s="116"/>
      <c r="SEM26" s="116"/>
      <c r="SEN26" s="116"/>
      <c r="SEO26" s="116"/>
      <c r="SEP26" s="116"/>
      <c r="SEQ26" s="116"/>
      <c r="SER26" s="116"/>
      <c r="SES26" s="116"/>
      <c r="SET26" s="116"/>
      <c r="SEU26" s="116"/>
      <c r="SEV26" s="116"/>
      <c r="SEW26" s="116"/>
      <c r="SEX26" s="116"/>
      <c r="SEY26" s="116"/>
      <c r="SEZ26" s="116"/>
      <c r="SFA26" s="116"/>
      <c r="SFB26" s="116"/>
      <c r="SFC26" s="116"/>
      <c r="SFD26" s="116"/>
      <c r="SFE26" s="116"/>
      <c r="SFF26" s="116"/>
      <c r="SFG26" s="116"/>
      <c r="SFH26" s="116"/>
      <c r="SFI26" s="116"/>
      <c r="SFJ26" s="116"/>
      <c r="SFK26" s="116"/>
      <c r="SFL26" s="116"/>
      <c r="SFM26" s="116"/>
      <c r="SFN26" s="116"/>
      <c r="SFO26" s="116"/>
      <c r="SFP26" s="116"/>
      <c r="SFQ26" s="116"/>
      <c r="SFR26" s="116"/>
      <c r="SFS26" s="116"/>
      <c r="SFT26" s="116"/>
      <c r="SFU26" s="116"/>
      <c r="SFV26" s="116"/>
      <c r="SFW26" s="116"/>
      <c r="SFX26" s="116"/>
      <c r="SFY26" s="116"/>
      <c r="SFZ26" s="116"/>
      <c r="SGA26" s="116"/>
      <c r="SGB26" s="116"/>
      <c r="SGC26" s="116"/>
      <c r="SGD26" s="116"/>
      <c r="SGE26" s="116"/>
      <c r="SGF26" s="116"/>
      <c r="SGG26" s="116"/>
      <c r="SGH26" s="116"/>
      <c r="SGI26" s="116"/>
      <c r="SGJ26" s="116"/>
      <c r="SGK26" s="116"/>
      <c r="SGL26" s="116"/>
      <c r="SGM26" s="116"/>
      <c r="SGN26" s="116"/>
      <c r="SGO26" s="116"/>
      <c r="SGP26" s="116"/>
      <c r="SGQ26" s="116"/>
      <c r="SGR26" s="116"/>
      <c r="SGS26" s="116"/>
      <c r="SGT26" s="116"/>
      <c r="SGU26" s="116"/>
      <c r="SGV26" s="116"/>
      <c r="SGW26" s="116"/>
      <c r="SGX26" s="116"/>
      <c r="SGY26" s="116"/>
      <c r="SGZ26" s="116"/>
      <c r="SHA26" s="116"/>
      <c r="SHB26" s="116"/>
      <c r="SHC26" s="116"/>
      <c r="SHD26" s="116"/>
      <c r="SHE26" s="116"/>
      <c r="SHF26" s="116"/>
      <c r="SHG26" s="116"/>
      <c r="SHH26" s="116"/>
      <c r="SHI26" s="116"/>
      <c r="SHJ26" s="116"/>
      <c r="SHK26" s="116"/>
      <c r="SHL26" s="116"/>
      <c r="SHM26" s="116"/>
      <c r="SHN26" s="116"/>
      <c r="SHO26" s="116"/>
      <c r="SHP26" s="116"/>
      <c r="SHQ26" s="116"/>
      <c r="SHR26" s="116"/>
      <c r="SHS26" s="116"/>
      <c r="SHT26" s="116"/>
      <c r="SHU26" s="116"/>
      <c r="SHV26" s="116"/>
      <c r="SHW26" s="116"/>
      <c r="SHX26" s="116"/>
      <c r="SHY26" s="116"/>
      <c r="SHZ26" s="116"/>
      <c r="SIA26" s="116"/>
      <c r="SIB26" s="116"/>
      <c r="SIC26" s="116"/>
      <c r="SID26" s="116"/>
      <c r="SIE26" s="116"/>
      <c r="SIF26" s="116"/>
      <c r="SIG26" s="116"/>
      <c r="SIH26" s="116"/>
      <c r="SII26" s="116"/>
      <c r="SIJ26" s="116"/>
      <c r="SIK26" s="116"/>
      <c r="SIL26" s="116"/>
      <c r="SIM26" s="116"/>
      <c r="SIN26" s="116"/>
      <c r="SIO26" s="116"/>
      <c r="SIP26" s="116"/>
      <c r="SIQ26" s="116"/>
      <c r="SIR26" s="116"/>
      <c r="SIS26" s="116"/>
      <c r="SIT26" s="116"/>
      <c r="SIU26" s="116"/>
      <c r="SIV26" s="116"/>
      <c r="SIW26" s="116"/>
      <c r="SIX26" s="116"/>
      <c r="SIY26" s="116"/>
      <c r="SIZ26" s="116"/>
      <c r="SJA26" s="116"/>
      <c r="SJB26" s="116"/>
      <c r="SJC26" s="116"/>
      <c r="SJD26" s="116"/>
      <c r="SJE26" s="116"/>
      <c r="SJF26" s="116"/>
      <c r="SJG26" s="116"/>
      <c r="SJH26" s="116"/>
      <c r="SJI26" s="116"/>
      <c r="SJJ26" s="116"/>
      <c r="SJK26" s="116"/>
      <c r="SJL26" s="116"/>
      <c r="SJM26" s="116"/>
      <c r="SJN26" s="116"/>
      <c r="SJO26" s="116"/>
      <c r="SJP26" s="116"/>
      <c r="SJQ26" s="116"/>
      <c r="SJR26" s="116"/>
      <c r="SJS26" s="116"/>
      <c r="SJT26" s="116"/>
      <c r="SJU26" s="116"/>
      <c r="SJV26" s="116"/>
      <c r="SJW26" s="116"/>
      <c r="SJX26" s="116"/>
      <c r="SJY26" s="116"/>
      <c r="SJZ26" s="116"/>
      <c r="SKA26" s="116"/>
      <c r="SKB26" s="116"/>
      <c r="SKC26" s="116"/>
      <c r="SKD26" s="116"/>
      <c r="SKE26" s="116"/>
      <c r="SKF26" s="116"/>
      <c r="SKG26" s="116"/>
      <c r="SKH26" s="116"/>
      <c r="SKI26" s="116"/>
      <c r="SKJ26" s="116"/>
      <c r="SKK26" s="116"/>
      <c r="SKL26" s="116"/>
      <c r="SKM26" s="116"/>
      <c r="SKN26" s="116"/>
      <c r="SKO26" s="116"/>
      <c r="SKP26" s="116"/>
      <c r="SKQ26" s="116"/>
      <c r="SKR26" s="116"/>
      <c r="SKS26" s="116"/>
      <c r="SKT26" s="116"/>
      <c r="SKU26" s="116"/>
      <c r="SKV26" s="116"/>
      <c r="SKW26" s="116"/>
      <c r="SKX26" s="116"/>
      <c r="SKY26" s="116"/>
      <c r="SKZ26" s="116"/>
      <c r="SLA26" s="116"/>
      <c r="SLB26" s="116"/>
      <c r="SLC26" s="116"/>
      <c r="SLD26" s="116"/>
      <c r="SLE26" s="116"/>
      <c r="SLF26" s="116"/>
      <c r="SLG26" s="116"/>
      <c r="SLH26" s="116"/>
      <c r="SLI26" s="116"/>
      <c r="SLJ26" s="116"/>
      <c r="SLK26" s="116"/>
      <c r="SLL26" s="116"/>
      <c r="SLM26" s="116"/>
      <c r="SLN26" s="116"/>
      <c r="SLO26" s="116"/>
      <c r="SLP26" s="116"/>
      <c r="SLQ26" s="116"/>
      <c r="SLR26" s="116"/>
      <c r="SLS26" s="116"/>
      <c r="SLT26" s="116"/>
      <c r="SLU26" s="116"/>
      <c r="SLV26" s="116"/>
      <c r="SLW26" s="116"/>
      <c r="SLX26" s="116"/>
      <c r="SLY26" s="116"/>
      <c r="SLZ26" s="116"/>
      <c r="SMA26" s="116"/>
      <c r="SMB26" s="116"/>
      <c r="SMC26" s="116"/>
      <c r="SMD26" s="116"/>
      <c r="SME26" s="116"/>
      <c r="SMF26" s="116"/>
      <c r="SMG26" s="116"/>
      <c r="SMH26" s="116"/>
      <c r="SMI26" s="116"/>
      <c r="SMJ26" s="116"/>
      <c r="SMK26" s="116"/>
      <c r="SML26" s="116"/>
      <c r="SMM26" s="116"/>
      <c r="SMN26" s="116"/>
      <c r="SMO26" s="116"/>
      <c r="SMP26" s="116"/>
      <c r="SMQ26" s="116"/>
      <c r="SMR26" s="116"/>
      <c r="SMS26" s="116"/>
      <c r="SMT26" s="116"/>
      <c r="SMU26" s="116"/>
      <c r="SMV26" s="116"/>
      <c r="SMW26" s="116"/>
      <c r="SMX26" s="116"/>
      <c r="SMY26" s="116"/>
      <c r="SMZ26" s="116"/>
      <c r="SNA26" s="116"/>
      <c r="SNB26" s="116"/>
      <c r="SNC26" s="116"/>
      <c r="SND26" s="116"/>
      <c r="SNE26" s="116"/>
      <c r="SNF26" s="116"/>
      <c r="SNG26" s="116"/>
      <c r="SNH26" s="116"/>
      <c r="SNI26" s="116"/>
      <c r="SNJ26" s="116"/>
      <c r="SNK26" s="116"/>
      <c r="SNL26" s="116"/>
      <c r="SNM26" s="116"/>
      <c r="SNN26" s="116"/>
      <c r="SNO26" s="116"/>
      <c r="SNP26" s="116"/>
      <c r="SNQ26" s="116"/>
      <c r="SNR26" s="116"/>
      <c r="SNS26" s="116"/>
      <c r="SNT26" s="116"/>
      <c r="SNU26" s="116"/>
      <c r="SNV26" s="116"/>
      <c r="SNW26" s="116"/>
      <c r="SNX26" s="116"/>
      <c r="SNY26" s="116"/>
      <c r="SNZ26" s="116"/>
      <c r="SOA26" s="116"/>
      <c r="SOB26" s="116"/>
      <c r="SOC26" s="116"/>
      <c r="SOD26" s="116"/>
      <c r="SOE26" s="116"/>
      <c r="SOF26" s="116"/>
      <c r="SOG26" s="116"/>
      <c r="SOH26" s="116"/>
      <c r="SOI26" s="116"/>
      <c r="SOJ26" s="116"/>
      <c r="SOK26" s="116"/>
      <c r="SOL26" s="116"/>
      <c r="SOM26" s="116"/>
      <c r="SON26" s="116"/>
      <c r="SOO26" s="116"/>
      <c r="SOP26" s="116"/>
      <c r="SOQ26" s="116"/>
      <c r="SOR26" s="116"/>
      <c r="SOS26" s="116"/>
      <c r="SOT26" s="116"/>
      <c r="SOU26" s="116"/>
      <c r="SOV26" s="116"/>
      <c r="SOW26" s="116"/>
      <c r="SOX26" s="116"/>
      <c r="SOY26" s="116"/>
      <c r="SOZ26" s="116"/>
      <c r="SPA26" s="116"/>
      <c r="SPB26" s="116"/>
      <c r="SPC26" s="116"/>
      <c r="SPD26" s="116"/>
      <c r="SPE26" s="116"/>
      <c r="SPF26" s="116"/>
      <c r="SPG26" s="116"/>
      <c r="SPH26" s="116"/>
      <c r="SPI26" s="116"/>
      <c r="SPJ26" s="116"/>
      <c r="SPK26" s="116"/>
      <c r="SPL26" s="116"/>
      <c r="SPM26" s="116"/>
      <c r="SPN26" s="116"/>
      <c r="SPO26" s="116"/>
      <c r="SPP26" s="116"/>
      <c r="SPQ26" s="116"/>
      <c r="SPR26" s="116"/>
      <c r="SPS26" s="116"/>
      <c r="SPT26" s="116"/>
      <c r="SPU26" s="116"/>
      <c r="SPV26" s="116"/>
      <c r="SPW26" s="116"/>
      <c r="SPX26" s="116"/>
      <c r="SPY26" s="116"/>
      <c r="SPZ26" s="116"/>
      <c r="SQA26" s="116"/>
      <c r="SQB26" s="116"/>
      <c r="SQC26" s="116"/>
      <c r="SQD26" s="116"/>
      <c r="SQE26" s="116"/>
      <c r="SQF26" s="116"/>
      <c r="SQG26" s="116"/>
      <c r="SQH26" s="116"/>
      <c r="SQI26" s="116"/>
      <c r="SQJ26" s="116"/>
      <c r="SQK26" s="116"/>
      <c r="SQL26" s="116"/>
      <c r="SQM26" s="116"/>
      <c r="SQN26" s="116"/>
      <c r="SQO26" s="116"/>
      <c r="SQP26" s="116"/>
      <c r="SQQ26" s="116"/>
      <c r="SQR26" s="116"/>
      <c r="SQS26" s="116"/>
      <c r="SQT26" s="116"/>
      <c r="SQU26" s="116"/>
      <c r="SQV26" s="116"/>
      <c r="SQW26" s="116"/>
      <c r="SQX26" s="116"/>
      <c r="SQY26" s="116"/>
      <c r="SQZ26" s="116"/>
      <c r="SRA26" s="116"/>
      <c r="SRB26" s="116"/>
      <c r="SRC26" s="116"/>
      <c r="SRD26" s="116"/>
      <c r="SRE26" s="116"/>
      <c r="SRF26" s="116"/>
      <c r="SRG26" s="116"/>
      <c r="SRH26" s="116"/>
      <c r="SRI26" s="116"/>
      <c r="SRJ26" s="116"/>
      <c r="SRK26" s="116"/>
      <c r="SRL26" s="116"/>
      <c r="SRM26" s="116"/>
      <c r="SRN26" s="116"/>
      <c r="SRO26" s="116"/>
      <c r="SRP26" s="116"/>
      <c r="SRQ26" s="116"/>
      <c r="SRR26" s="116"/>
      <c r="SRS26" s="116"/>
      <c r="SRT26" s="116"/>
      <c r="SRU26" s="116"/>
      <c r="SRV26" s="116"/>
      <c r="SRW26" s="116"/>
      <c r="SRX26" s="116"/>
      <c r="SRY26" s="116"/>
      <c r="SRZ26" s="116"/>
      <c r="SSA26" s="116"/>
      <c r="SSB26" s="116"/>
      <c r="SSC26" s="116"/>
      <c r="SSD26" s="116"/>
      <c r="SSE26" s="116"/>
      <c r="SSF26" s="116"/>
      <c r="SSG26" s="116"/>
      <c r="SSH26" s="116"/>
      <c r="SSI26" s="116"/>
      <c r="SSJ26" s="116"/>
      <c r="SSK26" s="116"/>
      <c r="SSL26" s="116"/>
      <c r="SSM26" s="116"/>
      <c r="SSN26" s="116"/>
      <c r="SSO26" s="116"/>
      <c r="SSP26" s="116"/>
      <c r="SSQ26" s="116"/>
      <c r="SSR26" s="116"/>
      <c r="SSS26" s="116"/>
      <c r="SST26" s="116"/>
      <c r="SSU26" s="116"/>
      <c r="SSV26" s="116"/>
      <c r="SSW26" s="116"/>
      <c r="SSX26" s="116"/>
      <c r="SSY26" s="116"/>
      <c r="SSZ26" s="116"/>
      <c r="STA26" s="116"/>
      <c r="STB26" s="116"/>
      <c r="STC26" s="116"/>
      <c r="STD26" s="116"/>
      <c r="STE26" s="116"/>
      <c r="STF26" s="116"/>
      <c r="STG26" s="116"/>
      <c r="STH26" s="116"/>
      <c r="STI26" s="116"/>
      <c r="STJ26" s="116"/>
      <c r="STK26" s="116"/>
      <c r="STL26" s="116"/>
      <c r="STM26" s="116"/>
      <c r="STN26" s="116"/>
      <c r="STO26" s="116"/>
      <c r="STP26" s="116"/>
      <c r="STQ26" s="116"/>
      <c r="STR26" s="116"/>
      <c r="STS26" s="116"/>
      <c r="STT26" s="116"/>
      <c r="STU26" s="116"/>
      <c r="STV26" s="116"/>
      <c r="STW26" s="116"/>
      <c r="STX26" s="116"/>
      <c r="STY26" s="116"/>
      <c r="STZ26" s="116"/>
      <c r="SUA26" s="116"/>
      <c r="SUB26" s="116"/>
      <c r="SUC26" s="116"/>
      <c r="SUD26" s="116"/>
      <c r="SUE26" s="116"/>
      <c r="SUF26" s="116"/>
      <c r="SUG26" s="116"/>
      <c r="SUH26" s="116"/>
      <c r="SUI26" s="116"/>
      <c r="SUJ26" s="116"/>
      <c r="SUK26" s="116"/>
      <c r="SUL26" s="116"/>
      <c r="SUM26" s="116"/>
      <c r="SUN26" s="116"/>
      <c r="SUO26" s="116"/>
      <c r="SUP26" s="116"/>
      <c r="SUQ26" s="116"/>
      <c r="SUR26" s="116"/>
      <c r="SUS26" s="116"/>
      <c r="SUT26" s="116"/>
      <c r="SUU26" s="116"/>
      <c r="SUV26" s="116"/>
      <c r="SUW26" s="116"/>
      <c r="SUX26" s="116"/>
      <c r="SUY26" s="116"/>
      <c r="SUZ26" s="116"/>
      <c r="SVA26" s="116"/>
      <c r="SVB26" s="116"/>
      <c r="SVC26" s="116"/>
      <c r="SVD26" s="116"/>
      <c r="SVE26" s="116"/>
      <c r="SVF26" s="116"/>
      <c r="SVG26" s="116"/>
      <c r="SVH26" s="116"/>
      <c r="SVI26" s="116"/>
      <c r="SVJ26" s="116"/>
      <c r="SVK26" s="116"/>
      <c r="SVL26" s="116"/>
      <c r="SVM26" s="116"/>
      <c r="SVN26" s="116"/>
      <c r="SVO26" s="116"/>
      <c r="SVP26" s="116"/>
      <c r="SVQ26" s="116"/>
      <c r="SVR26" s="116"/>
      <c r="SVS26" s="116"/>
      <c r="SVT26" s="116"/>
      <c r="SVU26" s="116"/>
      <c r="SVV26" s="116"/>
      <c r="SVW26" s="116"/>
      <c r="SVX26" s="116"/>
      <c r="SVY26" s="116"/>
      <c r="SVZ26" s="116"/>
      <c r="SWA26" s="116"/>
      <c r="SWB26" s="116"/>
      <c r="SWC26" s="116"/>
      <c r="SWD26" s="116"/>
      <c r="SWE26" s="116"/>
      <c r="SWF26" s="116"/>
      <c r="SWG26" s="116"/>
      <c r="SWH26" s="116"/>
      <c r="SWI26" s="116"/>
      <c r="SWJ26" s="116"/>
      <c r="SWK26" s="116"/>
      <c r="SWL26" s="116"/>
      <c r="SWM26" s="116"/>
      <c r="SWN26" s="116"/>
      <c r="SWO26" s="116"/>
      <c r="SWP26" s="116"/>
      <c r="SWQ26" s="116"/>
      <c r="SWR26" s="116"/>
      <c r="SWS26" s="116"/>
      <c r="SWT26" s="116"/>
      <c r="SWU26" s="116"/>
      <c r="SWV26" s="116"/>
      <c r="SWW26" s="116"/>
      <c r="SWX26" s="116"/>
      <c r="SWY26" s="116"/>
      <c r="SWZ26" s="116"/>
      <c r="SXA26" s="116"/>
      <c r="SXB26" s="116"/>
      <c r="SXC26" s="116"/>
      <c r="SXD26" s="116"/>
      <c r="SXE26" s="116"/>
      <c r="SXF26" s="116"/>
      <c r="SXG26" s="116"/>
      <c r="SXH26" s="116"/>
      <c r="SXI26" s="116"/>
      <c r="SXJ26" s="116"/>
      <c r="SXK26" s="116"/>
      <c r="SXL26" s="116"/>
      <c r="SXM26" s="116"/>
      <c r="SXN26" s="116"/>
      <c r="SXO26" s="116"/>
      <c r="SXP26" s="116"/>
      <c r="SXQ26" s="116"/>
      <c r="SXR26" s="116"/>
      <c r="SXS26" s="116"/>
      <c r="SXT26" s="116"/>
      <c r="SXU26" s="116"/>
      <c r="SXV26" s="116"/>
      <c r="SXW26" s="116"/>
      <c r="SXX26" s="116"/>
      <c r="SXY26" s="116"/>
      <c r="SXZ26" s="116"/>
      <c r="SYA26" s="116"/>
      <c r="SYB26" s="116"/>
      <c r="SYC26" s="116"/>
      <c r="SYD26" s="116"/>
      <c r="SYE26" s="116"/>
      <c r="SYF26" s="116"/>
      <c r="SYG26" s="116"/>
      <c r="SYH26" s="116"/>
      <c r="SYI26" s="116"/>
      <c r="SYJ26" s="116"/>
      <c r="SYK26" s="116"/>
      <c r="SYL26" s="116"/>
      <c r="SYM26" s="116"/>
      <c r="SYN26" s="116"/>
      <c r="SYO26" s="116"/>
      <c r="SYP26" s="116"/>
      <c r="SYQ26" s="116"/>
      <c r="SYR26" s="116"/>
      <c r="SYS26" s="116"/>
      <c r="SYT26" s="116"/>
      <c r="SYU26" s="116"/>
      <c r="SYV26" s="116"/>
      <c r="SYW26" s="116"/>
      <c r="SYX26" s="116"/>
      <c r="SYY26" s="116"/>
      <c r="SYZ26" s="116"/>
      <c r="SZA26" s="116"/>
      <c r="SZB26" s="116"/>
      <c r="SZC26" s="116"/>
      <c r="SZD26" s="116"/>
      <c r="SZE26" s="116"/>
      <c r="SZF26" s="116"/>
      <c r="SZG26" s="116"/>
      <c r="SZH26" s="116"/>
      <c r="SZI26" s="116"/>
      <c r="SZJ26" s="116"/>
      <c r="SZK26" s="116"/>
      <c r="SZL26" s="116"/>
      <c r="SZM26" s="116"/>
      <c r="SZN26" s="116"/>
      <c r="SZO26" s="116"/>
      <c r="SZP26" s="116"/>
      <c r="SZQ26" s="116"/>
      <c r="SZR26" s="116"/>
      <c r="SZS26" s="116"/>
      <c r="SZT26" s="116"/>
      <c r="SZU26" s="116"/>
      <c r="SZV26" s="116"/>
      <c r="SZW26" s="116"/>
      <c r="SZX26" s="116"/>
      <c r="SZY26" s="116"/>
      <c r="SZZ26" s="116"/>
      <c r="TAA26" s="116"/>
      <c r="TAB26" s="116"/>
      <c r="TAC26" s="116"/>
      <c r="TAD26" s="116"/>
      <c r="TAE26" s="116"/>
      <c r="TAF26" s="116"/>
      <c r="TAG26" s="116"/>
      <c r="TAH26" s="116"/>
      <c r="TAI26" s="116"/>
      <c r="TAJ26" s="116"/>
      <c r="TAK26" s="116"/>
      <c r="TAL26" s="116"/>
      <c r="TAM26" s="116"/>
      <c r="TAN26" s="116"/>
      <c r="TAO26" s="116"/>
      <c r="TAP26" s="116"/>
      <c r="TAQ26" s="116"/>
      <c r="TAR26" s="116"/>
      <c r="TAS26" s="116"/>
      <c r="TAT26" s="116"/>
      <c r="TAU26" s="116"/>
      <c r="TAV26" s="116"/>
      <c r="TAW26" s="116"/>
      <c r="TAX26" s="116"/>
      <c r="TAY26" s="116"/>
      <c r="TAZ26" s="116"/>
      <c r="TBA26" s="116"/>
      <c r="TBB26" s="116"/>
      <c r="TBC26" s="116"/>
      <c r="TBD26" s="116"/>
      <c r="TBE26" s="116"/>
      <c r="TBF26" s="116"/>
      <c r="TBG26" s="116"/>
      <c r="TBH26" s="116"/>
      <c r="TBI26" s="116"/>
      <c r="TBJ26" s="116"/>
      <c r="TBK26" s="116"/>
      <c r="TBL26" s="116"/>
      <c r="TBM26" s="116"/>
      <c r="TBN26" s="116"/>
      <c r="TBO26" s="116"/>
      <c r="TBP26" s="116"/>
      <c r="TBQ26" s="116"/>
      <c r="TBR26" s="116"/>
      <c r="TBS26" s="116"/>
      <c r="TBT26" s="116"/>
      <c r="TBU26" s="116"/>
      <c r="TBV26" s="116"/>
      <c r="TBW26" s="116"/>
      <c r="TBX26" s="116"/>
      <c r="TBY26" s="116"/>
      <c r="TBZ26" s="116"/>
      <c r="TCA26" s="116"/>
      <c r="TCB26" s="116"/>
      <c r="TCC26" s="116"/>
      <c r="TCD26" s="116"/>
      <c r="TCE26" s="116"/>
      <c r="TCF26" s="116"/>
      <c r="TCG26" s="116"/>
      <c r="TCH26" s="116"/>
      <c r="TCI26" s="116"/>
      <c r="TCJ26" s="116"/>
      <c r="TCK26" s="116"/>
      <c r="TCL26" s="116"/>
      <c r="TCM26" s="116"/>
      <c r="TCN26" s="116"/>
      <c r="TCO26" s="116"/>
      <c r="TCP26" s="116"/>
      <c r="TCQ26" s="116"/>
      <c r="TCR26" s="116"/>
      <c r="TCS26" s="116"/>
      <c r="TCT26" s="116"/>
      <c r="TCU26" s="116"/>
      <c r="TCV26" s="116"/>
      <c r="TCW26" s="116"/>
      <c r="TCX26" s="116"/>
      <c r="TCY26" s="116"/>
      <c r="TCZ26" s="116"/>
      <c r="TDA26" s="116"/>
      <c r="TDB26" s="116"/>
      <c r="TDC26" s="116"/>
      <c r="TDD26" s="116"/>
      <c r="TDE26" s="116"/>
      <c r="TDF26" s="116"/>
      <c r="TDG26" s="116"/>
      <c r="TDH26" s="116"/>
      <c r="TDI26" s="116"/>
      <c r="TDJ26" s="116"/>
      <c r="TDK26" s="116"/>
      <c r="TDL26" s="116"/>
      <c r="TDM26" s="116"/>
      <c r="TDN26" s="116"/>
      <c r="TDO26" s="116"/>
      <c r="TDP26" s="116"/>
      <c r="TDQ26" s="116"/>
      <c r="TDR26" s="116"/>
      <c r="TDS26" s="116"/>
      <c r="TDT26" s="116"/>
      <c r="TDU26" s="116"/>
      <c r="TDV26" s="116"/>
      <c r="TDW26" s="116"/>
      <c r="TDX26" s="116"/>
      <c r="TDY26" s="116"/>
      <c r="TDZ26" s="116"/>
      <c r="TEA26" s="116"/>
      <c r="TEB26" s="116"/>
      <c r="TEC26" s="116"/>
      <c r="TED26" s="116"/>
      <c r="TEE26" s="116"/>
      <c r="TEF26" s="116"/>
      <c r="TEG26" s="116"/>
      <c r="TEH26" s="116"/>
      <c r="TEI26" s="116"/>
      <c r="TEJ26" s="116"/>
      <c r="TEK26" s="116"/>
      <c r="TEL26" s="116"/>
      <c r="TEM26" s="116"/>
      <c r="TEN26" s="116"/>
      <c r="TEO26" s="116"/>
      <c r="TEP26" s="116"/>
      <c r="TEQ26" s="116"/>
      <c r="TER26" s="116"/>
      <c r="TES26" s="116"/>
      <c r="TET26" s="116"/>
      <c r="TEU26" s="116"/>
      <c r="TEV26" s="116"/>
      <c r="TEW26" s="116"/>
      <c r="TEX26" s="116"/>
      <c r="TEY26" s="116"/>
      <c r="TEZ26" s="116"/>
      <c r="TFA26" s="116"/>
      <c r="TFB26" s="116"/>
      <c r="TFC26" s="116"/>
      <c r="TFD26" s="116"/>
      <c r="TFE26" s="116"/>
      <c r="TFF26" s="116"/>
      <c r="TFG26" s="116"/>
      <c r="TFH26" s="116"/>
      <c r="TFI26" s="116"/>
      <c r="TFJ26" s="116"/>
      <c r="TFK26" s="116"/>
      <c r="TFL26" s="116"/>
      <c r="TFM26" s="116"/>
      <c r="TFN26" s="116"/>
      <c r="TFO26" s="116"/>
      <c r="TFP26" s="116"/>
      <c r="TFQ26" s="116"/>
      <c r="TFR26" s="116"/>
      <c r="TFS26" s="116"/>
      <c r="TFT26" s="116"/>
      <c r="TFU26" s="116"/>
      <c r="TFV26" s="116"/>
      <c r="TFW26" s="116"/>
      <c r="TFX26" s="116"/>
      <c r="TFY26" s="116"/>
      <c r="TFZ26" s="116"/>
      <c r="TGA26" s="116"/>
      <c r="TGB26" s="116"/>
      <c r="TGC26" s="116"/>
      <c r="TGD26" s="116"/>
      <c r="TGE26" s="116"/>
      <c r="TGF26" s="116"/>
      <c r="TGG26" s="116"/>
      <c r="TGH26" s="116"/>
      <c r="TGI26" s="116"/>
      <c r="TGJ26" s="116"/>
      <c r="TGK26" s="116"/>
      <c r="TGL26" s="116"/>
      <c r="TGM26" s="116"/>
      <c r="TGN26" s="116"/>
      <c r="TGO26" s="116"/>
      <c r="TGP26" s="116"/>
      <c r="TGQ26" s="116"/>
      <c r="TGR26" s="116"/>
      <c r="TGS26" s="116"/>
      <c r="TGT26" s="116"/>
      <c r="TGU26" s="116"/>
      <c r="TGV26" s="116"/>
      <c r="TGW26" s="116"/>
      <c r="TGX26" s="116"/>
      <c r="TGY26" s="116"/>
      <c r="TGZ26" s="116"/>
      <c r="THA26" s="116"/>
      <c r="THB26" s="116"/>
      <c r="THC26" s="116"/>
      <c r="THD26" s="116"/>
      <c r="THE26" s="116"/>
      <c r="THF26" s="116"/>
      <c r="THG26" s="116"/>
      <c r="THH26" s="116"/>
      <c r="THI26" s="116"/>
      <c r="THJ26" s="116"/>
      <c r="THK26" s="116"/>
      <c r="THL26" s="116"/>
      <c r="THM26" s="116"/>
      <c r="THN26" s="116"/>
      <c r="THO26" s="116"/>
      <c r="THP26" s="116"/>
      <c r="THQ26" s="116"/>
      <c r="THR26" s="116"/>
      <c r="THS26" s="116"/>
      <c r="THT26" s="116"/>
      <c r="THU26" s="116"/>
      <c r="THV26" s="116"/>
      <c r="THW26" s="116"/>
      <c r="THX26" s="116"/>
      <c r="THY26" s="116"/>
      <c r="THZ26" s="116"/>
      <c r="TIA26" s="116"/>
      <c r="TIB26" s="116"/>
      <c r="TIC26" s="116"/>
      <c r="TID26" s="116"/>
      <c r="TIE26" s="116"/>
      <c r="TIF26" s="116"/>
      <c r="TIG26" s="116"/>
      <c r="TIH26" s="116"/>
      <c r="TII26" s="116"/>
      <c r="TIJ26" s="116"/>
      <c r="TIK26" s="116"/>
      <c r="TIL26" s="116"/>
      <c r="TIM26" s="116"/>
      <c r="TIN26" s="116"/>
      <c r="TIO26" s="116"/>
      <c r="TIP26" s="116"/>
      <c r="TIQ26" s="116"/>
      <c r="TIR26" s="116"/>
      <c r="TIS26" s="116"/>
      <c r="TIT26" s="116"/>
      <c r="TIU26" s="116"/>
      <c r="TIV26" s="116"/>
      <c r="TIW26" s="116"/>
      <c r="TIX26" s="116"/>
      <c r="TIY26" s="116"/>
      <c r="TIZ26" s="116"/>
      <c r="TJA26" s="116"/>
      <c r="TJB26" s="116"/>
      <c r="TJC26" s="116"/>
      <c r="TJD26" s="116"/>
      <c r="TJE26" s="116"/>
      <c r="TJF26" s="116"/>
      <c r="TJG26" s="116"/>
      <c r="TJH26" s="116"/>
      <c r="TJI26" s="116"/>
      <c r="TJJ26" s="116"/>
      <c r="TJK26" s="116"/>
      <c r="TJL26" s="116"/>
      <c r="TJM26" s="116"/>
      <c r="TJN26" s="116"/>
      <c r="TJO26" s="116"/>
      <c r="TJP26" s="116"/>
      <c r="TJQ26" s="116"/>
      <c r="TJR26" s="116"/>
      <c r="TJS26" s="116"/>
      <c r="TJT26" s="116"/>
      <c r="TJU26" s="116"/>
      <c r="TJV26" s="116"/>
      <c r="TJW26" s="116"/>
      <c r="TJX26" s="116"/>
      <c r="TJY26" s="116"/>
      <c r="TJZ26" s="116"/>
      <c r="TKA26" s="116"/>
      <c r="TKB26" s="116"/>
      <c r="TKC26" s="116"/>
      <c r="TKD26" s="116"/>
      <c r="TKE26" s="116"/>
      <c r="TKF26" s="116"/>
      <c r="TKG26" s="116"/>
      <c r="TKH26" s="116"/>
      <c r="TKI26" s="116"/>
      <c r="TKJ26" s="116"/>
      <c r="TKK26" s="116"/>
      <c r="TKL26" s="116"/>
      <c r="TKM26" s="116"/>
      <c r="TKN26" s="116"/>
      <c r="TKO26" s="116"/>
      <c r="TKP26" s="116"/>
      <c r="TKQ26" s="116"/>
      <c r="TKR26" s="116"/>
      <c r="TKS26" s="116"/>
      <c r="TKT26" s="116"/>
      <c r="TKU26" s="116"/>
      <c r="TKV26" s="116"/>
      <c r="TKW26" s="116"/>
      <c r="TKX26" s="116"/>
      <c r="TKY26" s="116"/>
      <c r="TKZ26" s="116"/>
      <c r="TLA26" s="116"/>
      <c r="TLB26" s="116"/>
      <c r="TLC26" s="116"/>
      <c r="TLD26" s="116"/>
      <c r="TLE26" s="116"/>
      <c r="TLF26" s="116"/>
      <c r="TLG26" s="116"/>
      <c r="TLH26" s="116"/>
      <c r="TLI26" s="116"/>
      <c r="TLJ26" s="116"/>
      <c r="TLK26" s="116"/>
      <c r="TLL26" s="116"/>
      <c r="TLM26" s="116"/>
      <c r="TLN26" s="116"/>
      <c r="TLO26" s="116"/>
      <c r="TLP26" s="116"/>
      <c r="TLQ26" s="116"/>
      <c r="TLR26" s="116"/>
      <c r="TLS26" s="116"/>
      <c r="TLT26" s="116"/>
      <c r="TLU26" s="116"/>
      <c r="TLV26" s="116"/>
      <c r="TLW26" s="116"/>
      <c r="TLX26" s="116"/>
      <c r="TLY26" s="116"/>
      <c r="TLZ26" s="116"/>
      <c r="TMA26" s="116"/>
      <c r="TMB26" s="116"/>
      <c r="TMC26" s="116"/>
      <c r="TMD26" s="116"/>
      <c r="TME26" s="116"/>
      <c r="TMF26" s="116"/>
      <c r="TMG26" s="116"/>
      <c r="TMH26" s="116"/>
      <c r="TMI26" s="116"/>
      <c r="TMJ26" s="116"/>
      <c r="TMK26" s="116"/>
      <c r="TML26" s="116"/>
      <c r="TMM26" s="116"/>
      <c r="TMN26" s="116"/>
      <c r="TMO26" s="116"/>
      <c r="TMP26" s="116"/>
      <c r="TMQ26" s="116"/>
      <c r="TMR26" s="116"/>
      <c r="TMS26" s="116"/>
      <c r="TMT26" s="116"/>
      <c r="TMU26" s="116"/>
      <c r="TMV26" s="116"/>
      <c r="TMW26" s="116"/>
      <c r="TMX26" s="116"/>
      <c r="TMY26" s="116"/>
      <c r="TMZ26" s="116"/>
      <c r="TNA26" s="116"/>
      <c r="TNB26" s="116"/>
      <c r="TNC26" s="116"/>
      <c r="TND26" s="116"/>
      <c r="TNE26" s="116"/>
      <c r="TNF26" s="116"/>
      <c r="TNG26" s="116"/>
      <c r="TNH26" s="116"/>
      <c r="TNI26" s="116"/>
      <c r="TNJ26" s="116"/>
      <c r="TNK26" s="116"/>
      <c r="TNL26" s="116"/>
      <c r="TNM26" s="116"/>
      <c r="TNN26" s="116"/>
      <c r="TNO26" s="116"/>
      <c r="TNP26" s="116"/>
      <c r="TNQ26" s="116"/>
      <c r="TNR26" s="116"/>
      <c r="TNS26" s="116"/>
      <c r="TNT26" s="116"/>
      <c r="TNU26" s="116"/>
      <c r="TNV26" s="116"/>
      <c r="TNW26" s="116"/>
      <c r="TNX26" s="116"/>
      <c r="TNY26" s="116"/>
      <c r="TNZ26" s="116"/>
      <c r="TOA26" s="116"/>
      <c r="TOB26" s="116"/>
      <c r="TOC26" s="116"/>
      <c r="TOD26" s="116"/>
      <c r="TOE26" s="116"/>
      <c r="TOF26" s="116"/>
      <c r="TOG26" s="116"/>
      <c r="TOH26" s="116"/>
      <c r="TOI26" s="116"/>
      <c r="TOJ26" s="116"/>
      <c r="TOK26" s="116"/>
      <c r="TOL26" s="116"/>
      <c r="TOM26" s="116"/>
      <c r="TON26" s="116"/>
      <c r="TOO26" s="116"/>
      <c r="TOP26" s="116"/>
      <c r="TOQ26" s="116"/>
      <c r="TOR26" s="116"/>
      <c r="TOS26" s="116"/>
      <c r="TOT26" s="116"/>
      <c r="TOU26" s="116"/>
      <c r="TOV26" s="116"/>
      <c r="TOW26" s="116"/>
      <c r="TOX26" s="116"/>
      <c r="TOY26" s="116"/>
      <c r="TOZ26" s="116"/>
      <c r="TPA26" s="116"/>
      <c r="TPB26" s="116"/>
      <c r="TPC26" s="116"/>
      <c r="TPD26" s="116"/>
      <c r="TPE26" s="116"/>
      <c r="TPF26" s="116"/>
      <c r="TPG26" s="116"/>
      <c r="TPH26" s="116"/>
      <c r="TPI26" s="116"/>
      <c r="TPJ26" s="116"/>
      <c r="TPK26" s="116"/>
      <c r="TPL26" s="116"/>
      <c r="TPM26" s="116"/>
      <c r="TPN26" s="116"/>
      <c r="TPO26" s="116"/>
      <c r="TPP26" s="116"/>
      <c r="TPQ26" s="116"/>
      <c r="TPR26" s="116"/>
      <c r="TPS26" s="116"/>
      <c r="TPT26" s="116"/>
      <c r="TPU26" s="116"/>
      <c r="TPV26" s="116"/>
      <c r="TPW26" s="116"/>
      <c r="TPX26" s="116"/>
      <c r="TPY26" s="116"/>
      <c r="TPZ26" s="116"/>
      <c r="TQA26" s="116"/>
      <c r="TQB26" s="116"/>
      <c r="TQC26" s="116"/>
      <c r="TQD26" s="116"/>
      <c r="TQE26" s="116"/>
      <c r="TQF26" s="116"/>
      <c r="TQG26" s="116"/>
      <c r="TQH26" s="116"/>
      <c r="TQI26" s="116"/>
      <c r="TQJ26" s="116"/>
      <c r="TQK26" s="116"/>
      <c r="TQL26" s="116"/>
      <c r="TQM26" s="116"/>
      <c r="TQN26" s="116"/>
      <c r="TQO26" s="116"/>
      <c r="TQP26" s="116"/>
      <c r="TQQ26" s="116"/>
      <c r="TQR26" s="116"/>
      <c r="TQS26" s="116"/>
      <c r="TQT26" s="116"/>
      <c r="TQU26" s="116"/>
      <c r="TQV26" s="116"/>
      <c r="TQW26" s="116"/>
      <c r="TQX26" s="116"/>
      <c r="TQY26" s="116"/>
      <c r="TQZ26" s="116"/>
      <c r="TRA26" s="116"/>
      <c r="TRB26" s="116"/>
      <c r="TRC26" s="116"/>
      <c r="TRD26" s="116"/>
      <c r="TRE26" s="116"/>
      <c r="TRF26" s="116"/>
      <c r="TRG26" s="116"/>
      <c r="TRH26" s="116"/>
      <c r="TRI26" s="116"/>
      <c r="TRJ26" s="116"/>
      <c r="TRK26" s="116"/>
      <c r="TRL26" s="116"/>
      <c r="TRM26" s="116"/>
      <c r="TRN26" s="116"/>
      <c r="TRO26" s="116"/>
      <c r="TRP26" s="116"/>
      <c r="TRQ26" s="116"/>
      <c r="TRR26" s="116"/>
      <c r="TRS26" s="116"/>
      <c r="TRT26" s="116"/>
      <c r="TRU26" s="116"/>
      <c r="TRV26" s="116"/>
      <c r="TRW26" s="116"/>
      <c r="TRX26" s="116"/>
      <c r="TRY26" s="116"/>
      <c r="TRZ26" s="116"/>
      <c r="TSA26" s="116"/>
      <c r="TSB26" s="116"/>
      <c r="TSC26" s="116"/>
      <c r="TSD26" s="116"/>
      <c r="TSE26" s="116"/>
      <c r="TSF26" s="116"/>
      <c r="TSG26" s="116"/>
      <c r="TSH26" s="116"/>
      <c r="TSI26" s="116"/>
      <c r="TSJ26" s="116"/>
      <c r="TSK26" s="116"/>
      <c r="TSL26" s="116"/>
      <c r="TSM26" s="116"/>
      <c r="TSN26" s="116"/>
      <c r="TSO26" s="116"/>
      <c r="TSP26" s="116"/>
      <c r="TSQ26" s="116"/>
      <c r="TSR26" s="116"/>
      <c r="TSS26" s="116"/>
      <c r="TST26" s="116"/>
      <c r="TSU26" s="116"/>
      <c r="TSV26" s="116"/>
      <c r="TSW26" s="116"/>
      <c r="TSX26" s="116"/>
      <c r="TSY26" s="116"/>
      <c r="TSZ26" s="116"/>
      <c r="TTA26" s="116"/>
      <c r="TTB26" s="116"/>
      <c r="TTC26" s="116"/>
      <c r="TTD26" s="116"/>
      <c r="TTE26" s="116"/>
      <c r="TTF26" s="116"/>
      <c r="TTG26" s="116"/>
      <c r="TTH26" s="116"/>
      <c r="TTI26" s="116"/>
      <c r="TTJ26" s="116"/>
      <c r="TTK26" s="116"/>
      <c r="TTL26" s="116"/>
      <c r="TTM26" s="116"/>
      <c r="TTN26" s="116"/>
      <c r="TTO26" s="116"/>
      <c r="TTP26" s="116"/>
      <c r="TTQ26" s="116"/>
      <c r="TTR26" s="116"/>
      <c r="TTS26" s="116"/>
      <c r="TTT26" s="116"/>
      <c r="TTU26" s="116"/>
      <c r="TTV26" s="116"/>
      <c r="TTW26" s="116"/>
      <c r="TTX26" s="116"/>
      <c r="TTY26" s="116"/>
      <c r="TTZ26" s="116"/>
      <c r="TUA26" s="116"/>
      <c r="TUB26" s="116"/>
      <c r="TUC26" s="116"/>
      <c r="TUD26" s="116"/>
      <c r="TUE26" s="116"/>
      <c r="TUF26" s="116"/>
      <c r="TUG26" s="116"/>
      <c r="TUH26" s="116"/>
      <c r="TUI26" s="116"/>
      <c r="TUJ26" s="116"/>
      <c r="TUK26" s="116"/>
      <c r="TUL26" s="116"/>
      <c r="TUM26" s="116"/>
      <c r="TUN26" s="116"/>
      <c r="TUO26" s="116"/>
      <c r="TUP26" s="116"/>
      <c r="TUQ26" s="116"/>
      <c r="TUR26" s="116"/>
      <c r="TUS26" s="116"/>
      <c r="TUT26" s="116"/>
      <c r="TUU26" s="116"/>
      <c r="TUV26" s="116"/>
      <c r="TUW26" s="116"/>
      <c r="TUX26" s="116"/>
      <c r="TUY26" s="116"/>
      <c r="TUZ26" s="116"/>
      <c r="TVA26" s="116"/>
      <c r="TVB26" s="116"/>
      <c r="TVC26" s="116"/>
      <c r="TVD26" s="116"/>
      <c r="TVE26" s="116"/>
      <c r="TVF26" s="116"/>
      <c r="TVG26" s="116"/>
      <c r="TVH26" s="116"/>
      <c r="TVI26" s="116"/>
      <c r="TVJ26" s="116"/>
      <c r="TVK26" s="116"/>
      <c r="TVL26" s="116"/>
      <c r="TVM26" s="116"/>
      <c r="TVN26" s="116"/>
      <c r="TVO26" s="116"/>
      <c r="TVP26" s="116"/>
      <c r="TVQ26" s="116"/>
      <c r="TVR26" s="116"/>
      <c r="TVS26" s="116"/>
      <c r="TVT26" s="116"/>
      <c r="TVU26" s="116"/>
      <c r="TVV26" s="116"/>
      <c r="TVW26" s="116"/>
      <c r="TVX26" s="116"/>
      <c r="TVY26" s="116"/>
      <c r="TVZ26" s="116"/>
      <c r="TWA26" s="116"/>
      <c r="TWB26" s="116"/>
      <c r="TWC26" s="116"/>
      <c r="TWD26" s="116"/>
      <c r="TWE26" s="116"/>
      <c r="TWF26" s="116"/>
      <c r="TWG26" s="116"/>
      <c r="TWH26" s="116"/>
      <c r="TWI26" s="116"/>
      <c r="TWJ26" s="116"/>
      <c r="TWK26" s="116"/>
      <c r="TWL26" s="116"/>
      <c r="TWM26" s="116"/>
      <c r="TWN26" s="116"/>
      <c r="TWO26" s="116"/>
      <c r="TWP26" s="116"/>
      <c r="TWQ26" s="116"/>
      <c r="TWR26" s="116"/>
      <c r="TWS26" s="116"/>
      <c r="TWT26" s="116"/>
      <c r="TWU26" s="116"/>
      <c r="TWV26" s="116"/>
      <c r="TWW26" s="116"/>
      <c r="TWX26" s="116"/>
      <c r="TWY26" s="116"/>
      <c r="TWZ26" s="116"/>
      <c r="TXA26" s="116"/>
      <c r="TXB26" s="116"/>
      <c r="TXC26" s="116"/>
      <c r="TXD26" s="116"/>
      <c r="TXE26" s="116"/>
      <c r="TXF26" s="116"/>
      <c r="TXG26" s="116"/>
      <c r="TXH26" s="116"/>
      <c r="TXI26" s="116"/>
      <c r="TXJ26" s="116"/>
      <c r="TXK26" s="116"/>
      <c r="TXL26" s="116"/>
      <c r="TXM26" s="116"/>
      <c r="TXN26" s="116"/>
      <c r="TXO26" s="116"/>
      <c r="TXP26" s="116"/>
      <c r="TXQ26" s="116"/>
      <c r="TXR26" s="116"/>
      <c r="TXS26" s="116"/>
      <c r="TXT26" s="116"/>
      <c r="TXU26" s="116"/>
      <c r="TXV26" s="116"/>
      <c r="TXW26" s="116"/>
      <c r="TXX26" s="116"/>
      <c r="TXY26" s="116"/>
      <c r="TXZ26" s="116"/>
      <c r="TYA26" s="116"/>
      <c r="TYB26" s="116"/>
      <c r="TYC26" s="116"/>
      <c r="TYD26" s="116"/>
      <c r="TYE26" s="116"/>
      <c r="TYF26" s="116"/>
      <c r="TYG26" s="116"/>
      <c r="TYH26" s="116"/>
      <c r="TYI26" s="116"/>
      <c r="TYJ26" s="116"/>
      <c r="TYK26" s="116"/>
      <c r="TYL26" s="116"/>
      <c r="TYM26" s="116"/>
      <c r="TYN26" s="116"/>
      <c r="TYO26" s="116"/>
      <c r="TYP26" s="116"/>
      <c r="TYQ26" s="116"/>
      <c r="TYR26" s="116"/>
      <c r="TYS26" s="116"/>
      <c r="TYT26" s="116"/>
      <c r="TYU26" s="116"/>
      <c r="TYV26" s="116"/>
      <c r="TYW26" s="116"/>
      <c r="TYX26" s="116"/>
      <c r="TYY26" s="116"/>
      <c r="TYZ26" s="116"/>
      <c r="TZA26" s="116"/>
      <c r="TZB26" s="116"/>
      <c r="TZC26" s="116"/>
      <c r="TZD26" s="116"/>
      <c r="TZE26" s="116"/>
      <c r="TZF26" s="116"/>
      <c r="TZG26" s="116"/>
      <c r="TZH26" s="116"/>
      <c r="TZI26" s="116"/>
      <c r="TZJ26" s="116"/>
      <c r="TZK26" s="116"/>
      <c r="TZL26" s="116"/>
      <c r="TZM26" s="116"/>
      <c r="TZN26" s="116"/>
      <c r="TZO26" s="116"/>
      <c r="TZP26" s="116"/>
      <c r="TZQ26" s="116"/>
      <c r="TZR26" s="116"/>
      <c r="TZS26" s="116"/>
      <c r="TZT26" s="116"/>
      <c r="TZU26" s="116"/>
      <c r="TZV26" s="116"/>
      <c r="TZW26" s="116"/>
      <c r="TZX26" s="116"/>
      <c r="TZY26" s="116"/>
      <c r="TZZ26" s="116"/>
      <c r="UAA26" s="116"/>
      <c r="UAB26" s="116"/>
      <c r="UAC26" s="116"/>
      <c r="UAD26" s="116"/>
      <c r="UAE26" s="116"/>
      <c r="UAF26" s="116"/>
      <c r="UAG26" s="116"/>
      <c r="UAH26" s="116"/>
      <c r="UAI26" s="116"/>
      <c r="UAJ26" s="116"/>
      <c r="UAK26" s="116"/>
      <c r="UAL26" s="116"/>
      <c r="UAM26" s="116"/>
      <c r="UAN26" s="116"/>
      <c r="UAO26" s="116"/>
      <c r="UAP26" s="116"/>
      <c r="UAQ26" s="116"/>
      <c r="UAR26" s="116"/>
      <c r="UAS26" s="116"/>
      <c r="UAT26" s="116"/>
      <c r="UAU26" s="116"/>
      <c r="UAV26" s="116"/>
      <c r="UAW26" s="116"/>
      <c r="UAX26" s="116"/>
      <c r="UAY26" s="116"/>
      <c r="UAZ26" s="116"/>
      <c r="UBA26" s="116"/>
      <c r="UBB26" s="116"/>
      <c r="UBC26" s="116"/>
      <c r="UBD26" s="116"/>
      <c r="UBE26" s="116"/>
      <c r="UBF26" s="116"/>
      <c r="UBG26" s="116"/>
      <c r="UBH26" s="116"/>
      <c r="UBI26" s="116"/>
      <c r="UBJ26" s="116"/>
      <c r="UBK26" s="116"/>
      <c r="UBL26" s="116"/>
      <c r="UBM26" s="116"/>
      <c r="UBN26" s="116"/>
      <c r="UBO26" s="116"/>
      <c r="UBP26" s="116"/>
      <c r="UBQ26" s="116"/>
      <c r="UBR26" s="116"/>
      <c r="UBS26" s="116"/>
      <c r="UBT26" s="116"/>
      <c r="UBU26" s="116"/>
      <c r="UBV26" s="116"/>
      <c r="UBW26" s="116"/>
      <c r="UBX26" s="116"/>
      <c r="UBY26" s="116"/>
      <c r="UBZ26" s="116"/>
      <c r="UCA26" s="116"/>
      <c r="UCB26" s="116"/>
      <c r="UCC26" s="116"/>
      <c r="UCD26" s="116"/>
      <c r="UCE26" s="116"/>
      <c r="UCF26" s="116"/>
      <c r="UCG26" s="116"/>
      <c r="UCH26" s="116"/>
      <c r="UCI26" s="116"/>
      <c r="UCJ26" s="116"/>
      <c r="UCK26" s="116"/>
      <c r="UCL26" s="116"/>
      <c r="UCM26" s="116"/>
      <c r="UCN26" s="116"/>
      <c r="UCO26" s="116"/>
      <c r="UCP26" s="116"/>
      <c r="UCQ26" s="116"/>
      <c r="UCR26" s="116"/>
      <c r="UCS26" s="116"/>
      <c r="UCT26" s="116"/>
      <c r="UCU26" s="116"/>
      <c r="UCV26" s="116"/>
      <c r="UCW26" s="116"/>
      <c r="UCX26" s="116"/>
      <c r="UCY26" s="116"/>
      <c r="UCZ26" s="116"/>
      <c r="UDA26" s="116"/>
      <c r="UDB26" s="116"/>
      <c r="UDC26" s="116"/>
      <c r="UDD26" s="116"/>
      <c r="UDE26" s="116"/>
      <c r="UDF26" s="116"/>
      <c r="UDG26" s="116"/>
      <c r="UDH26" s="116"/>
      <c r="UDI26" s="116"/>
      <c r="UDJ26" s="116"/>
      <c r="UDK26" s="116"/>
      <c r="UDL26" s="116"/>
      <c r="UDM26" s="116"/>
      <c r="UDN26" s="116"/>
      <c r="UDO26" s="116"/>
      <c r="UDP26" s="116"/>
      <c r="UDQ26" s="116"/>
      <c r="UDR26" s="116"/>
      <c r="UDS26" s="116"/>
      <c r="UDT26" s="116"/>
      <c r="UDU26" s="116"/>
      <c r="UDV26" s="116"/>
      <c r="UDW26" s="116"/>
      <c r="UDX26" s="116"/>
      <c r="UDY26" s="116"/>
      <c r="UDZ26" s="116"/>
      <c r="UEA26" s="116"/>
      <c r="UEB26" s="116"/>
      <c r="UEC26" s="116"/>
      <c r="UED26" s="116"/>
      <c r="UEE26" s="116"/>
      <c r="UEF26" s="116"/>
      <c r="UEG26" s="116"/>
      <c r="UEH26" s="116"/>
      <c r="UEI26" s="116"/>
      <c r="UEJ26" s="116"/>
      <c r="UEK26" s="116"/>
      <c r="UEL26" s="116"/>
      <c r="UEM26" s="116"/>
      <c r="UEN26" s="116"/>
      <c r="UEO26" s="116"/>
      <c r="UEP26" s="116"/>
      <c r="UEQ26" s="116"/>
      <c r="UER26" s="116"/>
      <c r="UES26" s="116"/>
      <c r="UET26" s="116"/>
      <c r="UEU26" s="116"/>
      <c r="UEV26" s="116"/>
      <c r="UEW26" s="116"/>
      <c r="UEX26" s="116"/>
      <c r="UEY26" s="116"/>
      <c r="UEZ26" s="116"/>
      <c r="UFA26" s="116"/>
      <c r="UFB26" s="116"/>
      <c r="UFC26" s="116"/>
      <c r="UFD26" s="116"/>
      <c r="UFE26" s="116"/>
      <c r="UFF26" s="116"/>
      <c r="UFG26" s="116"/>
      <c r="UFH26" s="116"/>
      <c r="UFI26" s="116"/>
      <c r="UFJ26" s="116"/>
      <c r="UFK26" s="116"/>
      <c r="UFL26" s="116"/>
      <c r="UFM26" s="116"/>
      <c r="UFN26" s="116"/>
      <c r="UFO26" s="116"/>
      <c r="UFP26" s="116"/>
      <c r="UFQ26" s="116"/>
      <c r="UFR26" s="116"/>
      <c r="UFS26" s="116"/>
      <c r="UFT26" s="116"/>
      <c r="UFU26" s="116"/>
      <c r="UFV26" s="116"/>
      <c r="UFW26" s="116"/>
      <c r="UFX26" s="116"/>
      <c r="UFY26" s="116"/>
      <c r="UFZ26" s="116"/>
      <c r="UGA26" s="116"/>
      <c r="UGB26" s="116"/>
      <c r="UGC26" s="116"/>
      <c r="UGD26" s="116"/>
      <c r="UGE26" s="116"/>
      <c r="UGF26" s="116"/>
      <c r="UGG26" s="116"/>
      <c r="UGH26" s="116"/>
      <c r="UGI26" s="116"/>
      <c r="UGJ26" s="116"/>
      <c r="UGK26" s="116"/>
      <c r="UGL26" s="116"/>
      <c r="UGM26" s="116"/>
      <c r="UGN26" s="116"/>
      <c r="UGO26" s="116"/>
      <c r="UGP26" s="116"/>
      <c r="UGQ26" s="116"/>
      <c r="UGR26" s="116"/>
      <c r="UGS26" s="116"/>
      <c r="UGT26" s="116"/>
      <c r="UGU26" s="116"/>
      <c r="UGV26" s="116"/>
      <c r="UGW26" s="116"/>
      <c r="UGX26" s="116"/>
      <c r="UGY26" s="116"/>
      <c r="UGZ26" s="116"/>
      <c r="UHA26" s="116"/>
      <c r="UHB26" s="116"/>
      <c r="UHC26" s="116"/>
      <c r="UHD26" s="116"/>
      <c r="UHE26" s="116"/>
      <c r="UHF26" s="116"/>
      <c r="UHG26" s="116"/>
      <c r="UHH26" s="116"/>
      <c r="UHI26" s="116"/>
      <c r="UHJ26" s="116"/>
      <c r="UHK26" s="116"/>
      <c r="UHL26" s="116"/>
      <c r="UHM26" s="116"/>
      <c r="UHN26" s="116"/>
      <c r="UHO26" s="116"/>
      <c r="UHP26" s="116"/>
      <c r="UHQ26" s="116"/>
      <c r="UHR26" s="116"/>
      <c r="UHS26" s="116"/>
      <c r="UHT26" s="116"/>
      <c r="UHU26" s="116"/>
      <c r="UHV26" s="116"/>
      <c r="UHW26" s="116"/>
      <c r="UHX26" s="116"/>
      <c r="UHY26" s="116"/>
      <c r="UHZ26" s="116"/>
      <c r="UIA26" s="116"/>
      <c r="UIB26" s="116"/>
      <c r="UIC26" s="116"/>
      <c r="UID26" s="116"/>
      <c r="UIE26" s="116"/>
      <c r="UIF26" s="116"/>
      <c r="UIG26" s="116"/>
      <c r="UIH26" s="116"/>
      <c r="UII26" s="116"/>
      <c r="UIJ26" s="116"/>
      <c r="UIK26" s="116"/>
      <c r="UIL26" s="116"/>
      <c r="UIM26" s="116"/>
      <c r="UIN26" s="116"/>
      <c r="UIO26" s="116"/>
      <c r="UIP26" s="116"/>
      <c r="UIQ26" s="116"/>
      <c r="UIR26" s="116"/>
      <c r="UIS26" s="116"/>
      <c r="UIT26" s="116"/>
      <c r="UIU26" s="116"/>
      <c r="UIV26" s="116"/>
      <c r="UIW26" s="116"/>
      <c r="UIX26" s="116"/>
      <c r="UIY26" s="116"/>
      <c r="UIZ26" s="116"/>
      <c r="UJA26" s="116"/>
      <c r="UJB26" s="116"/>
      <c r="UJC26" s="116"/>
      <c r="UJD26" s="116"/>
      <c r="UJE26" s="116"/>
      <c r="UJF26" s="116"/>
      <c r="UJG26" s="116"/>
      <c r="UJH26" s="116"/>
      <c r="UJI26" s="116"/>
      <c r="UJJ26" s="116"/>
      <c r="UJK26" s="116"/>
      <c r="UJL26" s="116"/>
      <c r="UJM26" s="116"/>
      <c r="UJN26" s="116"/>
      <c r="UJO26" s="116"/>
      <c r="UJP26" s="116"/>
      <c r="UJQ26" s="116"/>
      <c r="UJR26" s="116"/>
      <c r="UJS26" s="116"/>
      <c r="UJT26" s="116"/>
      <c r="UJU26" s="116"/>
      <c r="UJV26" s="116"/>
      <c r="UJW26" s="116"/>
      <c r="UJX26" s="116"/>
      <c r="UJY26" s="116"/>
      <c r="UJZ26" s="116"/>
      <c r="UKA26" s="116"/>
      <c r="UKB26" s="116"/>
      <c r="UKC26" s="116"/>
      <c r="UKD26" s="116"/>
      <c r="UKE26" s="116"/>
      <c r="UKF26" s="116"/>
      <c r="UKG26" s="116"/>
      <c r="UKH26" s="116"/>
      <c r="UKI26" s="116"/>
      <c r="UKJ26" s="116"/>
      <c r="UKK26" s="116"/>
      <c r="UKL26" s="116"/>
      <c r="UKM26" s="116"/>
      <c r="UKN26" s="116"/>
      <c r="UKO26" s="116"/>
      <c r="UKP26" s="116"/>
      <c r="UKQ26" s="116"/>
      <c r="UKR26" s="116"/>
      <c r="UKS26" s="116"/>
      <c r="UKT26" s="116"/>
      <c r="UKU26" s="116"/>
      <c r="UKV26" s="116"/>
      <c r="UKW26" s="116"/>
      <c r="UKX26" s="116"/>
      <c r="UKY26" s="116"/>
      <c r="UKZ26" s="116"/>
      <c r="ULA26" s="116"/>
      <c r="ULB26" s="116"/>
      <c r="ULC26" s="116"/>
      <c r="ULD26" s="116"/>
      <c r="ULE26" s="116"/>
      <c r="ULF26" s="116"/>
      <c r="ULG26" s="116"/>
      <c r="ULH26" s="116"/>
      <c r="ULI26" s="116"/>
      <c r="ULJ26" s="116"/>
      <c r="ULK26" s="116"/>
      <c r="ULL26" s="116"/>
      <c r="ULM26" s="116"/>
      <c r="ULN26" s="116"/>
      <c r="ULO26" s="116"/>
      <c r="ULP26" s="116"/>
      <c r="ULQ26" s="116"/>
      <c r="ULR26" s="116"/>
      <c r="ULS26" s="116"/>
      <c r="ULT26" s="116"/>
      <c r="ULU26" s="116"/>
      <c r="ULV26" s="116"/>
      <c r="ULW26" s="116"/>
      <c r="ULX26" s="116"/>
      <c r="ULY26" s="116"/>
      <c r="ULZ26" s="116"/>
      <c r="UMA26" s="116"/>
      <c r="UMB26" s="116"/>
      <c r="UMC26" s="116"/>
      <c r="UMD26" s="116"/>
      <c r="UME26" s="116"/>
      <c r="UMF26" s="116"/>
      <c r="UMG26" s="116"/>
      <c r="UMH26" s="116"/>
      <c r="UMI26" s="116"/>
      <c r="UMJ26" s="116"/>
      <c r="UMK26" s="116"/>
      <c r="UML26" s="116"/>
      <c r="UMM26" s="116"/>
      <c r="UMN26" s="116"/>
      <c r="UMO26" s="116"/>
      <c r="UMP26" s="116"/>
      <c r="UMQ26" s="116"/>
      <c r="UMR26" s="116"/>
      <c r="UMS26" s="116"/>
      <c r="UMT26" s="116"/>
      <c r="UMU26" s="116"/>
      <c r="UMV26" s="116"/>
      <c r="UMW26" s="116"/>
      <c r="UMX26" s="116"/>
      <c r="UMY26" s="116"/>
      <c r="UMZ26" s="116"/>
      <c r="UNA26" s="116"/>
      <c r="UNB26" s="116"/>
      <c r="UNC26" s="116"/>
      <c r="UND26" s="116"/>
      <c r="UNE26" s="116"/>
      <c r="UNF26" s="116"/>
      <c r="UNG26" s="116"/>
      <c r="UNH26" s="116"/>
      <c r="UNI26" s="116"/>
      <c r="UNJ26" s="116"/>
      <c r="UNK26" s="116"/>
      <c r="UNL26" s="116"/>
      <c r="UNM26" s="116"/>
      <c r="UNN26" s="116"/>
      <c r="UNO26" s="116"/>
      <c r="UNP26" s="116"/>
      <c r="UNQ26" s="116"/>
      <c r="UNR26" s="116"/>
      <c r="UNS26" s="116"/>
      <c r="UNT26" s="116"/>
      <c r="UNU26" s="116"/>
      <c r="UNV26" s="116"/>
      <c r="UNW26" s="116"/>
      <c r="UNX26" s="116"/>
      <c r="UNY26" s="116"/>
      <c r="UNZ26" s="116"/>
      <c r="UOA26" s="116"/>
      <c r="UOB26" s="116"/>
      <c r="UOC26" s="116"/>
      <c r="UOD26" s="116"/>
      <c r="UOE26" s="116"/>
      <c r="UOF26" s="116"/>
      <c r="UOG26" s="116"/>
      <c r="UOH26" s="116"/>
      <c r="UOI26" s="116"/>
      <c r="UOJ26" s="116"/>
      <c r="UOK26" s="116"/>
      <c r="UOL26" s="116"/>
      <c r="UOM26" s="116"/>
      <c r="UON26" s="116"/>
      <c r="UOO26" s="116"/>
      <c r="UOP26" s="116"/>
      <c r="UOQ26" s="116"/>
      <c r="UOR26" s="116"/>
      <c r="UOS26" s="116"/>
      <c r="UOT26" s="116"/>
      <c r="UOU26" s="116"/>
      <c r="UOV26" s="116"/>
      <c r="UOW26" s="116"/>
      <c r="UOX26" s="116"/>
      <c r="UOY26" s="116"/>
      <c r="UOZ26" s="116"/>
      <c r="UPA26" s="116"/>
      <c r="UPB26" s="116"/>
      <c r="UPC26" s="116"/>
      <c r="UPD26" s="116"/>
      <c r="UPE26" s="116"/>
      <c r="UPF26" s="116"/>
      <c r="UPG26" s="116"/>
      <c r="UPH26" s="116"/>
      <c r="UPI26" s="116"/>
      <c r="UPJ26" s="116"/>
      <c r="UPK26" s="116"/>
      <c r="UPL26" s="116"/>
      <c r="UPM26" s="116"/>
      <c r="UPN26" s="116"/>
      <c r="UPO26" s="116"/>
      <c r="UPP26" s="116"/>
      <c r="UPQ26" s="116"/>
      <c r="UPR26" s="116"/>
      <c r="UPS26" s="116"/>
      <c r="UPT26" s="116"/>
      <c r="UPU26" s="116"/>
      <c r="UPV26" s="116"/>
      <c r="UPW26" s="116"/>
      <c r="UPX26" s="116"/>
      <c r="UPY26" s="116"/>
      <c r="UPZ26" s="116"/>
      <c r="UQA26" s="116"/>
      <c r="UQB26" s="116"/>
      <c r="UQC26" s="116"/>
      <c r="UQD26" s="116"/>
      <c r="UQE26" s="116"/>
      <c r="UQF26" s="116"/>
      <c r="UQG26" s="116"/>
      <c r="UQH26" s="116"/>
      <c r="UQI26" s="116"/>
      <c r="UQJ26" s="116"/>
      <c r="UQK26" s="116"/>
      <c r="UQL26" s="116"/>
      <c r="UQM26" s="116"/>
      <c r="UQN26" s="116"/>
      <c r="UQO26" s="116"/>
      <c r="UQP26" s="116"/>
      <c r="UQQ26" s="116"/>
      <c r="UQR26" s="116"/>
      <c r="UQS26" s="116"/>
      <c r="UQT26" s="116"/>
      <c r="UQU26" s="116"/>
      <c r="UQV26" s="116"/>
      <c r="UQW26" s="116"/>
      <c r="UQX26" s="116"/>
      <c r="UQY26" s="116"/>
      <c r="UQZ26" s="116"/>
      <c r="URA26" s="116"/>
      <c r="URB26" s="116"/>
      <c r="URC26" s="116"/>
      <c r="URD26" s="116"/>
      <c r="URE26" s="116"/>
      <c r="URF26" s="116"/>
      <c r="URG26" s="116"/>
      <c r="URH26" s="116"/>
      <c r="URI26" s="116"/>
      <c r="URJ26" s="116"/>
      <c r="URK26" s="116"/>
      <c r="URL26" s="116"/>
      <c r="URM26" s="116"/>
      <c r="URN26" s="116"/>
      <c r="URO26" s="116"/>
      <c r="URP26" s="116"/>
      <c r="URQ26" s="116"/>
      <c r="URR26" s="116"/>
      <c r="URS26" s="116"/>
      <c r="URT26" s="116"/>
      <c r="URU26" s="116"/>
      <c r="URV26" s="116"/>
      <c r="URW26" s="116"/>
      <c r="URX26" s="116"/>
      <c r="URY26" s="116"/>
      <c r="URZ26" s="116"/>
      <c r="USA26" s="116"/>
      <c r="USB26" s="116"/>
      <c r="USC26" s="116"/>
      <c r="USD26" s="116"/>
      <c r="USE26" s="116"/>
      <c r="USF26" s="116"/>
      <c r="USG26" s="116"/>
      <c r="USH26" s="116"/>
      <c r="USI26" s="116"/>
      <c r="USJ26" s="116"/>
      <c r="USK26" s="116"/>
      <c r="USL26" s="116"/>
      <c r="USM26" s="116"/>
      <c r="USN26" s="116"/>
      <c r="USO26" s="116"/>
      <c r="USP26" s="116"/>
      <c r="USQ26" s="116"/>
      <c r="USR26" s="116"/>
      <c r="USS26" s="116"/>
      <c r="UST26" s="116"/>
      <c r="USU26" s="116"/>
      <c r="USV26" s="116"/>
      <c r="USW26" s="116"/>
      <c r="USX26" s="116"/>
      <c r="USY26" s="116"/>
      <c r="USZ26" s="116"/>
      <c r="UTA26" s="116"/>
      <c r="UTB26" s="116"/>
      <c r="UTC26" s="116"/>
      <c r="UTD26" s="116"/>
      <c r="UTE26" s="116"/>
      <c r="UTF26" s="116"/>
      <c r="UTG26" s="116"/>
      <c r="UTH26" s="116"/>
      <c r="UTI26" s="116"/>
      <c r="UTJ26" s="116"/>
      <c r="UTK26" s="116"/>
      <c r="UTL26" s="116"/>
      <c r="UTM26" s="116"/>
      <c r="UTN26" s="116"/>
      <c r="UTO26" s="116"/>
      <c r="UTP26" s="116"/>
      <c r="UTQ26" s="116"/>
      <c r="UTR26" s="116"/>
      <c r="UTS26" s="116"/>
      <c r="UTT26" s="116"/>
      <c r="UTU26" s="116"/>
      <c r="UTV26" s="116"/>
      <c r="UTW26" s="116"/>
      <c r="UTX26" s="116"/>
      <c r="UTY26" s="116"/>
      <c r="UTZ26" s="116"/>
      <c r="UUA26" s="116"/>
      <c r="UUB26" s="116"/>
      <c r="UUC26" s="116"/>
      <c r="UUD26" s="116"/>
      <c r="UUE26" s="116"/>
      <c r="UUF26" s="116"/>
      <c r="UUG26" s="116"/>
      <c r="UUH26" s="116"/>
      <c r="UUI26" s="116"/>
      <c r="UUJ26" s="116"/>
      <c r="UUK26" s="116"/>
      <c r="UUL26" s="116"/>
      <c r="UUM26" s="116"/>
      <c r="UUN26" s="116"/>
      <c r="UUO26" s="116"/>
      <c r="UUP26" s="116"/>
      <c r="UUQ26" s="116"/>
      <c r="UUR26" s="116"/>
      <c r="UUS26" s="116"/>
      <c r="UUT26" s="116"/>
      <c r="UUU26" s="116"/>
      <c r="UUV26" s="116"/>
      <c r="UUW26" s="116"/>
      <c r="UUX26" s="116"/>
      <c r="UUY26" s="116"/>
      <c r="UUZ26" s="116"/>
      <c r="UVA26" s="116"/>
      <c r="UVB26" s="116"/>
      <c r="UVC26" s="116"/>
      <c r="UVD26" s="116"/>
      <c r="UVE26" s="116"/>
      <c r="UVF26" s="116"/>
      <c r="UVG26" s="116"/>
      <c r="UVH26" s="116"/>
      <c r="UVI26" s="116"/>
      <c r="UVJ26" s="116"/>
      <c r="UVK26" s="116"/>
      <c r="UVL26" s="116"/>
      <c r="UVM26" s="116"/>
      <c r="UVN26" s="116"/>
      <c r="UVO26" s="116"/>
      <c r="UVP26" s="116"/>
      <c r="UVQ26" s="116"/>
      <c r="UVR26" s="116"/>
      <c r="UVS26" s="116"/>
      <c r="UVT26" s="116"/>
      <c r="UVU26" s="116"/>
      <c r="UVV26" s="116"/>
      <c r="UVW26" s="116"/>
      <c r="UVX26" s="116"/>
      <c r="UVY26" s="116"/>
      <c r="UVZ26" s="116"/>
      <c r="UWA26" s="116"/>
      <c r="UWB26" s="116"/>
      <c r="UWC26" s="116"/>
      <c r="UWD26" s="116"/>
      <c r="UWE26" s="116"/>
      <c r="UWF26" s="116"/>
      <c r="UWG26" s="116"/>
      <c r="UWH26" s="116"/>
      <c r="UWI26" s="116"/>
      <c r="UWJ26" s="116"/>
      <c r="UWK26" s="116"/>
      <c r="UWL26" s="116"/>
      <c r="UWM26" s="116"/>
      <c r="UWN26" s="116"/>
      <c r="UWO26" s="116"/>
      <c r="UWP26" s="116"/>
      <c r="UWQ26" s="116"/>
      <c r="UWR26" s="116"/>
      <c r="UWS26" s="116"/>
      <c r="UWT26" s="116"/>
      <c r="UWU26" s="116"/>
      <c r="UWV26" s="116"/>
      <c r="UWW26" s="116"/>
      <c r="UWX26" s="116"/>
      <c r="UWY26" s="116"/>
      <c r="UWZ26" s="116"/>
      <c r="UXA26" s="116"/>
      <c r="UXB26" s="116"/>
      <c r="UXC26" s="116"/>
      <c r="UXD26" s="116"/>
      <c r="UXE26" s="116"/>
      <c r="UXF26" s="116"/>
      <c r="UXG26" s="116"/>
      <c r="UXH26" s="116"/>
      <c r="UXI26" s="116"/>
      <c r="UXJ26" s="116"/>
      <c r="UXK26" s="116"/>
      <c r="UXL26" s="116"/>
      <c r="UXM26" s="116"/>
      <c r="UXN26" s="116"/>
      <c r="UXO26" s="116"/>
      <c r="UXP26" s="116"/>
      <c r="UXQ26" s="116"/>
      <c r="UXR26" s="116"/>
      <c r="UXS26" s="116"/>
      <c r="UXT26" s="116"/>
      <c r="UXU26" s="116"/>
      <c r="UXV26" s="116"/>
      <c r="UXW26" s="116"/>
      <c r="UXX26" s="116"/>
      <c r="UXY26" s="116"/>
      <c r="UXZ26" s="116"/>
      <c r="UYA26" s="116"/>
      <c r="UYB26" s="116"/>
      <c r="UYC26" s="116"/>
      <c r="UYD26" s="116"/>
      <c r="UYE26" s="116"/>
      <c r="UYF26" s="116"/>
      <c r="UYG26" s="116"/>
      <c r="UYH26" s="116"/>
      <c r="UYI26" s="116"/>
      <c r="UYJ26" s="116"/>
      <c r="UYK26" s="116"/>
      <c r="UYL26" s="116"/>
      <c r="UYM26" s="116"/>
      <c r="UYN26" s="116"/>
      <c r="UYO26" s="116"/>
      <c r="UYP26" s="116"/>
      <c r="UYQ26" s="116"/>
      <c r="UYR26" s="116"/>
      <c r="UYS26" s="116"/>
      <c r="UYT26" s="116"/>
      <c r="UYU26" s="116"/>
      <c r="UYV26" s="116"/>
      <c r="UYW26" s="116"/>
      <c r="UYX26" s="116"/>
      <c r="UYY26" s="116"/>
      <c r="UYZ26" s="116"/>
      <c r="UZA26" s="116"/>
      <c r="UZB26" s="116"/>
      <c r="UZC26" s="116"/>
      <c r="UZD26" s="116"/>
      <c r="UZE26" s="116"/>
      <c r="UZF26" s="116"/>
      <c r="UZG26" s="116"/>
      <c r="UZH26" s="116"/>
      <c r="UZI26" s="116"/>
      <c r="UZJ26" s="116"/>
      <c r="UZK26" s="116"/>
      <c r="UZL26" s="116"/>
      <c r="UZM26" s="116"/>
      <c r="UZN26" s="116"/>
      <c r="UZO26" s="116"/>
      <c r="UZP26" s="116"/>
      <c r="UZQ26" s="116"/>
      <c r="UZR26" s="116"/>
      <c r="UZS26" s="116"/>
      <c r="UZT26" s="116"/>
      <c r="UZU26" s="116"/>
      <c r="UZV26" s="116"/>
      <c r="UZW26" s="116"/>
      <c r="UZX26" s="116"/>
      <c r="UZY26" s="116"/>
      <c r="UZZ26" s="116"/>
      <c r="VAA26" s="116"/>
      <c r="VAB26" s="116"/>
      <c r="VAC26" s="116"/>
      <c r="VAD26" s="116"/>
      <c r="VAE26" s="116"/>
      <c r="VAF26" s="116"/>
      <c r="VAG26" s="116"/>
      <c r="VAH26" s="116"/>
      <c r="VAI26" s="116"/>
      <c r="VAJ26" s="116"/>
      <c r="VAK26" s="116"/>
      <c r="VAL26" s="116"/>
      <c r="VAM26" s="116"/>
      <c r="VAN26" s="116"/>
      <c r="VAO26" s="116"/>
      <c r="VAP26" s="116"/>
      <c r="VAQ26" s="116"/>
      <c r="VAR26" s="116"/>
      <c r="VAS26" s="116"/>
      <c r="VAT26" s="116"/>
      <c r="VAU26" s="116"/>
      <c r="VAV26" s="116"/>
      <c r="VAW26" s="116"/>
      <c r="VAX26" s="116"/>
      <c r="VAY26" s="116"/>
      <c r="VAZ26" s="116"/>
      <c r="VBA26" s="116"/>
      <c r="VBB26" s="116"/>
      <c r="VBC26" s="116"/>
      <c r="VBD26" s="116"/>
      <c r="VBE26" s="116"/>
      <c r="VBF26" s="116"/>
      <c r="VBG26" s="116"/>
      <c r="VBH26" s="116"/>
      <c r="VBI26" s="116"/>
      <c r="VBJ26" s="116"/>
      <c r="VBK26" s="116"/>
      <c r="VBL26" s="116"/>
      <c r="VBM26" s="116"/>
      <c r="VBN26" s="116"/>
      <c r="VBO26" s="116"/>
      <c r="VBP26" s="116"/>
      <c r="VBQ26" s="116"/>
      <c r="VBR26" s="116"/>
      <c r="VBS26" s="116"/>
      <c r="VBT26" s="116"/>
      <c r="VBU26" s="116"/>
      <c r="VBV26" s="116"/>
      <c r="VBW26" s="116"/>
      <c r="VBX26" s="116"/>
      <c r="VBY26" s="116"/>
      <c r="VBZ26" s="116"/>
      <c r="VCA26" s="116"/>
      <c r="VCB26" s="116"/>
      <c r="VCC26" s="116"/>
      <c r="VCD26" s="116"/>
      <c r="VCE26" s="116"/>
      <c r="VCF26" s="116"/>
      <c r="VCG26" s="116"/>
      <c r="VCH26" s="116"/>
      <c r="VCI26" s="116"/>
      <c r="VCJ26" s="116"/>
      <c r="VCK26" s="116"/>
      <c r="VCL26" s="116"/>
      <c r="VCM26" s="116"/>
      <c r="VCN26" s="116"/>
      <c r="VCO26" s="116"/>
      <c r="VCP26" s="116"/>
      <c r="VCQ26" s="116"/>
      <c r="VCR26" s="116"/>
      <c r="VCS26" s="116"/>
      <c r="VCT26" s="116"/>
      <c r="VCU26" s="116"/>
      <c r="VCV26" s="116"/>
      <c r="VCW26" s="116"/>
      <c r="VCX26" s="116"/>
      <c r="VCY26" s="116"/>
      <c r="VCZ26" s="116"/>
      <c r="VDA26" s="116"/>
      <c r="VDB26" s="116"/>
      <c r="VDC26" s="116"/>
      <c r="VDD26" s="116"/>
      <c r="VDE26" s="116"/>
      <c r="VDF26" s="116"/>
      <c r="VDG26" s="116"/>
      <c r="VDH26" s="116"/>
      <c r="VDI26" s="116"/>
      <c r="VDJ26" s="116"/>
      <c r="VDK26" s="116"/>
      <c r="VDL26" s="116"/>
      <c r="VDM26" s="116"/>
      <c r="VDN26" s="116"/>
      <c r="VDO26" s="116"/>
      <c r="VDP26" s="116"/>
      <c r="VDQ26" s="116"/>
      <c r="VDR26" s="116"/>
      <c r="VDS26" s="116"/>
      <c r="VDT26" s="116"/>
      <c r="VDU26" s="116"/>
      <c r="VDV26" s="116"/>
      <c r="VDW26" s="116"/>
      <c r="VDX26" s="116"/>
      <c r="VDY26" s="116"/>
      <c r="VDZ26" s="116"/>
      <c r="VEA26" s="116"/>
      <c r="VEB26" s="116"/>
      <c r="VEC26" s="116"/>
      <c r="VED26" s="116"/>
      <c r="VEE26" s="116"/>
      <c r="VEF26" s="116"/>
      <c r="VEG26" s="116"/>
      <c r="VEH26" s="116"/>
      <c r="VEI26" s="116"/>
      <c r="VEJ26" s="116"/>
      <c r="VEK26" s="116"/>
      <c r="VEL26" s="116"/>
      <c r="VEM26" s="116"/>
      <c r="VEN26" s="116"/>
      <c r="VEO26" s="116"/>
      <c r="VEP26" s="116"/>
      <c r="VEQ26" s="116"/>
      <c r="VER26" s="116"/>
      <c r="VES26" s="116"/>
      <c r="VET26" s="116"/>
      <c r="VEU26" s="116"/>
      <c r="VEV26" s="116"/>
      <c r="VEW26" s="116"/>
      <c r="VEX26" s="116"/>
      <c r="VEY26" s="116"/>
      <c r="VEZ26" s="116"/>
      <c r="VFA26" s="116"/>
      <c r="VFB26" s="116"/>
      <c r="VFC26" s="116"/>
      <c r="VFD26" s="116"/>
      <c r="VFE26" s="116"/>
      <c r="VFF26" s="116"/>
      <c r="VFG26" s="116"/>
      <c r="VFH26" s="116"/>
      <c r="VFI26" s="116"/>
      <c r="VFJ26" s="116"/>
      <c r="VFK26" s="116"/>
      <c r="VFL26" s="116"/>
      <c r="VFM26" s="116"/>
      <c r="VFN26" s="116"/>
      <c r="VFO26" s="116"/>
      <c r="VFP26" s="116"/>
      <c r="VFQ26" s="116"/>
      <c r="VFR26" s="116"/>
      <c r="VFS26" s="116"/>
      <c r="VFT26" s="116"/>
      <c r="VFU26" s="116"/>
      <c r="VFV26" s="116"/>
      <c r="VFW26" s="116"/>
      <c r="VFX26" s="116"/>
      <c r="VFY26" s="116"/>
      <c r="VFZ26" s="116"/>
      <c r="VGA26" s="116"/>
      <c r="VGB26" s="116"/>
      <c r="VGC26" s="116"/>
      <c r="VGD26" s="116"/>
      <c r="VGE26" s="116"/>
      <c r="VGF26" s="116"/>
      <c r="VGG26" s="116"/>
      <c r="VGH26" s="116"/>
      <c r="VGI26" s="116"/>
      <c r="VGJ26" s="116"/>
      <c r="VGK26" s="116"/>
      <c r="VGL26" s="116"/>
      <c r="VGM26" s="116"/>
      <c r="VGN26" s="116"/>
      <c r="VGO26" s="116"/>
      <c r="VGP26" s="116"/>
      <c r="VGQ26" s="116"/>
      <c r="VGR26" s="116"/>
      <c r="VGS26" s="116"/>
      <c r="VGT26" s="116"/>
      <c r="VGU26" s="116"/>
      <c r="VGV26" s="116"/>
      <c r="VGW26" s="116"/>
      <c r="VGX26" s="116"/>
      <c r="VGY26" s="116"/>
      <c r="VGZ26" s="116"/>
      <c r="VHA26" s="116"/>
      <c r="VHB26" s="116"/>
      <c r="VHC26" s="116"/>
      <c r="VHD26" s="116"/>
      <c r="VHE26" s="116"/>
      <c r="VHF26" s="116"/>
      <c r="VHG26" s="116"/>
      <c r="VHH26" s="116"/>
      <c r="VHI26" s="116"/>
      <c r="VHJ26" s="116"/>
      <c r="VHK26" s="116"/>
      <c r="VHL26" s="116"/>
      <c r="VHM26" s="116"/>
      <c r="VHN26" s="116"/>
      <c r="VHO26" s="116"/>
      <c r="VHP26" s="116"/>
      <c r="VHQ26" s="116"/>
      <c r="VHR26" s="116"/>
      <c r="VHS26" s="116"/>
      <c r="VHT26" s="116"/>
      <c r="VHU26" s="116"/>
      <c r="VHV26" s="116"/>
      <c r="VHW26" s="116"/>
      <c r="VHX26" s="116"/>
      <c r="VHY26" s="116"/>
      <c r="VHZ26" s="116"/>
      <c r="VIA26" s="116"/>
      <c r="VIB26" s="116"/>
      <c r="VIC26" s="116"/>
      <c r="VID26" s="116"/>
      <c r="VIE26" s="116"/>
      <c r="VIF26" s="116"/>
      <c r="VIG26" s="116"/>
      <c r="VIH26" s="116"/>
      <c r="VII26" s="116"/>
      <c r="VIJ26" s="116"/>
      <c r="VIK26" s="116"/>
      <c r="VIL26" s="116"/>
      <c r="VIM26" s="116"/>
      <c r="VIN26" s="116"/>
      <c r="VIO26" s="116"/>
      <c r="VIP26" s="116"/>
      <c r="VIQ26" s="116"/>
      <c r="VIR26" s="116"/>
      <c r="VIS26" s="116"/>
      <c r="VIT26" s="116"/>
      <c r="VIU26" s="116"/>
      <c r="VIV26" s="116"/>
      <c r="VIW26" s="116"/>
      <c r="VIX26" s="116"/>
      <c r="VIY26" s="116"/>
      <c r="VIZ26" s="116"/>
      <c r="VJA26" s="116"/>
      <c r="VJB26" s="116"/>
      <c r="VJC26" s="116"/>
      <c r="VJD26" s="116"/>
      <c r="VJE26" s="116"/>
      <c r="VJF26" s="116"/>
      <c r="VJG26" s="116"/>
      <c r="VJH26" s="116"/>
      <c r="VJI26" s="116"/>
      <c r="VJJ26" s="116"/>
      <c r="VJK26" s="116"/>
      <c r="VJL26" s="116"/>
      <c r="VJM26" s="116"/>
      <c r="VJN26" s="116"/>
      <c r="VJO26" s="116"/>
      <c r="VJP26" s="116"/>
      <c r="VJQ26" s="116"/>
      <c r="VJR26" s="116"/>
      <c r="VJS26" s="116"/>
      <c r="VJT26" s="116"/>
      <c r="VJU26" s="116"/>
      <c r="VJV26" s="116"/>
      <c r="VJW26" s="116"/>
      <c r="VJX26" s="116"/>
      <c r="VJY26" s="116"/>
      <c r="VJZ26" s="116"/>
      <c r="VKA26" s="116"/>
      <c r="VKB26" s="116"/>
      <c r="VKC26" s="116"/>
      <c r="VKD26" s="116"/>
      <c r="VKE26" s="116"/>
      <c r="VKF26" s="116"/>
      <c r="VKG26" s="116"/>
      <c r="VKH26" s="116"/>
      <c r="VKI26" s="116"/>
      <c r="VKJ26" s="116"/>
      <c r="VKK26" s="116"/>
      <c r="VKL26" s="116"/>
      <c r="VKM26" s="116"/>
      <c r="VKN26" s="116"/>
      <c r="VKO26" s="116"/>
      <c r="VKP26" s="116"/>
      <c r="VKQ26" s="116"/>
      <c r="VKR26" s="116"/>
      <c r="VKS26" s="116"/>
      <c r="VKT26" s="116"/>
      <c r="VKU26" s="116"/>
      <c r="VKV26" s="116"/>
      <c r="VKW26" s="116"/>
      <c r="VKX26" s="116"/>
      <c r="VKY26" s="116"/>
      <c r="VKZ26" s="116"/>
      <c r="VLA26" s="116"/>
      <c r="VLB26" s="116"/>
      <c r="VLC26" s="116"/>
      <c r="VLD26" s="116"/>
      <c r="VLE26" s="116"/>
      <c r="VLF26" s="116"/>
      <c r="VLG26" s="116"/>
      <c r="VLH26" s="116"/>
      <c r="VLI26" s="116"/>
      <c r="VLJ26" s="116"/>
      <c r="VLK26" s="116"/>
      <c r="VLL26" s="116"/>
      <c r="VLM26" s="116"/>
      <c r="VLN26" s="116"/>
      <c r="VLO26" s="116"/>
      <c r="VLP26" s="116"/>
      <c r="VLQ26" s="116"/>
      <c r="VLR26" s="116"/>
      <c r="VLS26" s="116"/>
      <c r="VLT26" s="116"/>
      <c r="VLU26" s="116"/>
      <c r="VLV26" s="116"/>
      <c r="VLW26" s="116"/>
      <c r="VLX26" s="116"/>
      <c r="VLY26" s="116"/>
      <c r="VLZ26" s="116"/>
      <c r="VMA26" s="116"/>
      <c r="VMB26" s="116"/>
      <c r="VMC26" s="116"/>
      <c r="VMD26" s="116"/>
      <c r="VME26" s="116"/>
      <c r="VMF26" s="116"/>
      <c r="VMG26" s="116"/>
      <c r="VMH26" s="116"/>
      <c r="VMI26" s="116"/>
      <c r="VMJ26" s="116"/>
      <c r="VMK26" s="116"/>
      <c r="VML26" s="116"/>
      <c r="VMM26" s="116"/>
      <c r="VMN26" s="116"/>
      <c r="VMO26" s="116"/>
      <c r="VMP26" s="116"/>
      <c r="VMQ26" s="116"/>
      <c r="VMR26" s="116"/>
      <c r="VMS26" s="116"/>
      <c r="VMT26" s="116"/>
      <c r="VMU26" s="116"/>
      <c r="VMV26" s="116"/>
      <c r="VMW26" s="116"/>
      <c r="VMX26" s="116"/>
      <c r="VMY26" s="116"/>
      <c r="VMZ26" s="116"/>
      <c r="VNA26" s="116"/>
      <c r="VNB26" s="116"/>
      <c r="VNC26" s="116"/>
      <c r="VND26" s="116"/>
      <c r="VNE26" s="116"/>
      <c r="VNF26" s="116"/>
      <c r="VNG26" s="116"/>
      <c r="VNH26" s="116"/>
      <c r="VNI26" s="116"/>
      <c r="VNJ26" s="116"/>
      <c r="VNK26" s="116"/>
      <c r="VNL26" s="116"/>
      <c r="VNM26" s="116"/>
      <c r="VNN26" s="116"/>
      <c r="VNO26" s="116"/>
      <c r="VNP26" s="116"/>
      <c r="VNQ26" s="116"/>
      <c r="VNR26" s="116"/>
      <c r="VNS26" s="116"/>
      <c r="VNT26" s="116"/>
      <c r="VNU26" s="116"/>
      <c r="VNV26" s="116"/>
      <c r="VNW26" s="116"/>
      <c r="VNX26" s="116"/>
      <c r="VNY26" s="116"/>
      <c r="VNZ26" s="116"/>
      <c r="VOA26" s="116"/>
      <c r="VOB26" s="116"/>
      <c r="VOC26" s="116"/>
      <c r="VOD26" s="116"/>
      <c r="VOE26" s="116"/>
      <c r="VOF26" s="116"/>
      <c r="VOG26" s="116"/>
      <c r="VOH26" s="116"/>
      <c r="VOI26" s="116"/>
      <c r="VOJ26" s="116"/>
      <c r="VOK26" s="116"/>
      <c r="VOL26" s="116"/>
      <c r="VOM26" s="116"/>
      <c r="VON26" s="116"/>
      <c r="VOO26" s="116"/>
      <c r="VOP26" s="116"/>
      <c r="VOQ26" s="116"/>
      <c r="VOR26" s="116"/>
      <c r="VOS26" s="116"/>
      <c r="VOT26" s="116"/>
      <c r="VOU26" s="116"/>
      <c r="VOV26" s="116"/>
      <c r="VOW26" s="116"/>
      <c r="VOX26" s="116"/>
      <c r="VOY26" s="116"/>
      <c r="VOZ26" s="116"/>
      <c r="VPA26" s="116"/>
      <c r="VPB26" s="116"/>
      <c r="VPC26" s="116"/>
      <c r="VPD26" s="116"/>
      <c r="VPE26" s="116"/>
      <c r="VPF26" s="116"/>
      <c r="VPG26" s="116"/>
      <c r="VPH26" s="116"/>
      <c r="VPI26" s="116"/>
      <c r="VPJ26" s="116"/>
      <c r="VPK26" s="116"/>
      <c r="VPL26" s="116"/>
      <c r="VPM26" s="116"/>
      <c r="VPN26" s="116"/>
      <c r="VPO26" s="116"/>
      <c r="VPP26" s="116"/>
      <c r="VPQ26" s="116"/>
      <c r="VPR26" s="116"/>
      <c r="VPS26" s="116"/>
      <c r="VPT26" s="116"/>
      <c r="VPU26" s="116"/>
      <c r="VPV26" s="116"/>
      <c r="VPW26" s="116"/>
      <c r="VPX26" s="116"/>
      <c r="VPY26" s="116"/>
      <c r="VPZ26" s="116"/>
      <c r="VQA26" s="116"/>
      <c r="VQB26" s="116"/>
      <c r="VQC26" s="116"/>
      <c r="VQD26" s="116"/>
      <c r="VQE26" s="116"/>
      <c r="VQF26" s="116"/>
      <c r="VQG26" s="116"/>
      <c r="VQH26" s="116"/>
      <c r="VQI26" s="116"/>
      <c r="VQJ26" s="116"/>
      <c r="VQK26" s="116"/>
      <c r="VQL26" s="116"/>
      <c r="VQM26" s="116"/>
      <c r="VQN26" s="116"/>
      <c r="VQO26" s="116"/>
      <c r="VQP26" s="116"/>
      <c r="VQQ26" s="116"/>
      <c r="VQR26" s="116"/>
      <c r="VQS26" s="116"/>
      <c r="VQT26" s="116"/>
      <c r="VQU26" s="116"/>
      <c r="VQV26" s="116"/>
      <c r="VQW26" s="116"/>
      <c r="VQX26" s="116"/>
      <c r="VQY26" s="116"/>
      <c r="VQZ26" s="116"/>
      <c r="VRA26" s="116"/>
      <c r="VRB26" s="116"/>
      <c r="VRC26" s="116"/>
      <c r="VRD26" s="116"/>
      <c r="VRE26" s="116"/>
      <c r="VRF26" s="116"/>
      <c r="VRG26" s="116"/>
      <c r="VRH26" s="116"/>
      <c r="VRI26" s="116"/>
      <c r="VRJ26" s="116"/>
      <c r="VRK26" s="116"/>
      <c r="VRL26" s="116"/>
      <c r="VRM26" s="116"/>
      <c r="VRN26" s="116"/>
      <c r="VRO26" s="116"/>
      <c r="VRP26" s="116"/>
      <c r="VRQ26" s="116"/>
      <c r="VRR26" s="116"/>
      <c r="VRS26" s="116"/>
      <c r="VRT26" s="116"/>
      <c r="VRU26" s="116"/>
      <c r="VRV26" s="116"/>
      <c r="VRW26" s="116"/>
      <c r="VRX26" s="116"/>
      <c r="VRY26" s="116"/>
      <c r="VRZ26" s="116"/>
      <c r="VSA26" s="116"/>
      <c r="VSB26" s="116"/>
      <c r="VSC26" s="116"/>
      <c r="VSD26" s="116"/>
      <c r="VSE26" s="116"/>
      <c r="VSF26" s="116"/>
      <c r="VSG26" s="116"/>
      <c r="VSH26" s="116"/>
      <c r="VSI26" s="116"/>
      <c r="VSJ26" s="116"/>
      <c r="VSK26" s="116"/>
      <c r="VSL26" s="116"/>
      <c r="VSM26" s="116"/>
      <c r="VSN26" s="116"/>
      <c r="VSO26" s="116"/>
      <c r="VSP26" s="116"/>
      <c r="VSQ26" s="116"/>
      <c r="VSR26" s="116"/>
      <c r="VSS26" s="116"/>
      <c r="VST26" s="116"/>
      <c r="VSU26" s="116"/>
      <c r="VSV26" s="116"/>
      <c r="VSW26" s="116"/>
      <c r="VSX26" s="116"/>
      <c r="VSY26" s="116"/>
      <c r="VSZ26" s="116"/>
      <c r="VTA26" s="116"/>
      <c r="VTB26" s="116"/>
      <c r="VTC26" s="116"/>
      <c r="VTD26" s="116"/>
      <c r="VTE26" s="116"/>
      <c r="VTF26" s="116"/>
      <c r="VTG26" s="116"/>
      <c r="VTH26" s="116"/>
      <c r="VTI26" s="116"/>
      <c r="VTJ26" s="116"/>
      <c r="VTK26" s="116"/>
      <c r="VTL26" s="116"/>
      <c r="VTM26" s="116"/>
      <c r="VTN26" s="116"/>
      <c r="VTO26" s="116"/>
      <c r="VTP26" s="116"/>
      <c r="VTQ26" s="116"/>
      <c r="VTR26" s="116"/>
      <c r="VTS26" s="116"/>
      <c r="VTT26" s="116"/>
      <c r="VTU26" s="116"/>
      <c r="VTV26" s="116"/>
      <c r="VTW26" s="116"/>
      <c r="VTX26" s="116"/>
      <c r="VTY26" s="116"/>
      <c r="VTZ26" s="116"/>
      <c r="VUA26" s="116"/>
      <c r="VUB26" s="116"/>
      <c r="VUC26" s="116"/>
      <c r="VUD26" s="116"/>
      <c r="VUE26" s="116"/>
      <c r="VUF26" s="116"/>
      <c r="VUG26" s="116"/>
      <c r="VUH26" s="116"/>
      <c r="VUI26" s="116"/>
      <c r="VUJ26" s="116"/>
      <c r="VUK26" s="116"/>
      <c r="VUL26" s="116"/>
      <c r="VUM26" s="116"/>
      <c r="VUN26" s="116"/>
      <c r="VUO26" s="116"/>
      <c r="VUP26" s="116"/>
      <c r="VUQ26" s="116"/>
      <c r="VUR26" s="116"/>
      <c r="VUS26" s="116"/>
      <c r="VUT26" s="116"/>
      <c r="VUU26" s="116"/>
      <c r="VUV26" s="116"/>
      <c r="VUW26" s="116"/>
      <c r="VUX26" s="116"/>
      <c r="VUY26" s="116"/>
      <c r="VUZ26" s="116"/>
      <c r="VVA26" s="116"/>
      <c r="VVB26" s="116"/>
      <c r="VVC26" s="116"/>
      <c r="VVD26" s="116"/>
      <c r="VVE26" s="116"/>
      <c r="VVF26" s="116"/>
      <c r="VVG26" s="116"/>
      <c r="VVH26" s="116"/>
      <c r="VVI26" s="116"/>
      <c r="VVJ26" s="116"/>
      <c r="VVK26" s="116"/>
      <c r="VVL26" s="116"/>
      <c r="VVM26" s="116"/>
      <c r="VVN26" s="116"/>
      <c r="VVO26" s="116"/>
      <c r="VVP26" s="116"/>
      <c r="VVQ26" s="116"/>
      <c r="VVR26" s="116"/>
      <c r="VVS26" s="116"/>
      <c r="VVT26" s="116"/>
      <c r="VVU26" s="116"/>
      <c r="VVV26" s="116"/>
      <c r="VVW26" s="116"/>
      <c r="VVX26" s="116"/>
      <c r="VVY26" s="116"/>
      <c r="VVZ26" s="116"/>
      <c r="VWA26" s="116"/>
      <c r="VWB26" s="116"/>
      <c r="VWC26" s="116"/>
      <c r="VWD26" s="116"/>
      <c r="VWE26" s="116"/>
      <c r="VWF26" s="116"/>
      <c r="VWG26" s="116"/>
      <c r="VWH26" s="116"/>
      <c r="VWI26" s="116"/>
      <c r="VWJ26" s="116"/>
      <c r="VWK26" s="116"/>
      <c r="VWL26" s="116"/>
      <c r="VWM26" s="116"/>
      <c r="VWN26" s="116"/>
      <c r="VWO26" s="116"/>
      <c r="VWP26" s="116"/>
      <c r="VWQ26" s="116"/>
      <c r="VWR26" s="116"/>
      <c r="VWS26" s="116"/>
      <c r="VWT26" s="116"/>
      <c r="VWU26" s="116"/>
      <c r="VWV26" s="116"/>
      <c r="VWW26" s="116"/>
      <c r="VWX26" s="116"/>
      <c r="VWY26" s="116"/>
      <c r="VWZ26" s="116"/>
      <c r="VXA26" s="116"/>
      <c r="VXB26" s="116"/>
      <c r="VXC26" s="116"/>
      <c r="VXD26" s="116"/>
      <c r="VXE26" s="116"/>
      <c r="VXF26" s="116"/>
      <c r="VXG26" s="116"/>
      <c r="VXH26" s="116"/>
      <c r="VXI26" s="116"/>
      <c r="VXJ26" s="116"/>
      <c r="VXK26" s="116"/>
      <c r="VXL26" s="116"/>
      <c r="VXM26" s="116"/>
      <c r="VXN26" s="116"/>
      <c r="VXO26" s="116"/>
      <c r="VXP26" s="116"/>
      <c r="VXQ26" s="116"/>
      <c r="VXR26" s="116"/>
      <c r="VXS26" s="116"/>
      <c r="VXT26" s="116"/>
      <c r="VXU26" s="116"/>
      <c r="VXV26" s="116"/>
      <c r="VXW26" s="116"/>
      <c r="VXX26" s="116"/>
      <c r="VXY26" s="116"/>
      <c r="VXZ26" s="116"/>
      <c r="VYA26" s="116"/>
      <c r="VYB26" s="116"/>
      <c r="VYC26" s="116"/>
      <c r="VYD26" s="116"/>
      <c r="VYE26" s="116"/>
      <c r="VYF26" s="116"/>
      <c r="VYG26" s="116"/>
      <c r="VYH26" s="116"/>
      <c r="VYI26" s="116"/>
      <c r="VYJ26" s="116"/>
      <c r="VYK26" s="116"/>
      <c r="VYL26" s="116"/>
      <c r="VYM26" s="116"/>
      <c r="VYN26" s="116"/>
      <c r="VYO26" s="116"/>
      <c r="VYP26" s="116"/>
      <c r="VYQ26" s="116"/>
      <c r="VYR26" s="116"/>
      <c r="VYS26" s="116"/>
      <c r="VYT26" s="116"/>
      <c r="VYU26" s="116"/>
      <c r="VYV26" s="116"/>
      <c r="VYW26" s="116"/>
      <c r="VYX26" s="116"/>
      <c r="VYY26" s="116"/>
      <c r="VYZ26" s="116"/>
      <c r="VZA26" s="116"/>
      <c r="VZB26" s="116"/>
      <c r="VZC26" s="116"/>
      <c r="VZD26" s="116"/>
      <c r="VZE26" s="116"/>
      <c r="VZF26" s="116"/>
      <c r="VZG26" s="116"/>
      <c r="VZH26" s="116"/>
      <c r="VZI26" s="116"/>
      <c r="VZJ26" s="116"/>
      <c r="VZK26" s="116"/>
      <c r="VZL26" s="116"/>
      <c r="VZM26" s="116"/>
      <c r="VZN26" s="116"/>
      <c r="VZO26" s="116"/>
      <c r="VZP26" s="116"/>
      <c r="VZQ26" s="116"/>
      <c r="VZR26" s="116"/>
      <c r="VZS26" s="116"/>
      <c r="VZT26" s="116"/>
      <c r="VZU26" s="116"/>
      <c r="VZV26" s="116"/>
      <c r="VZW26" s="116"/>
      <c r="VZX26" s="116"/>
      <c r="VZY26" s="116"/>
      <c r="VZZ26" s="116"/>
      <c r="WAA26" s="116"/>
      <c r="WAB26" s="116"/>
      <c r="WAC26" s="116"/>
      <c r="WAD26" s="116"/>
      <c r="WAE26" s="116"/>
      <c r="WAF26" s="116"/>
      <c r="WAG26" s="116"/>
      <c r="WAH26" s="116"/>
      <c r="WAI26" s="116"/>
      <c r="WAJ26" s="116"/>
      <c r="WAK26" s="116"/>
      <c r="WAL26" s="116"/>
      <c r="WAM26" s="116"/>
      <c r="WAN26" s="116"/>
      <c r="WAO26" s="116"/>
      <c r="WAP26" s="116"/>
      <c r="WAQ26" s="116"/>
      <c r="WAR26" s="116"/>
      <c r="WAS26" s="116"/>
      <c r="WAT26" s="116"/>
      <c r="WAU26" s="116"/>
      <c r="WAV26" s="116"/>
      <c r="WAW26" s="116"/>
      <c r="WAX26" s="116"/>
      <c r="WAY26" s="116"/>
      <c r="WAZ26" s="116"/>
      <c r="WBA26" s="116"/>
      <c r="WBB26" s="116"/>
      <c r="WBC26" s="116"/>
      <c r="WBD26" s="116"/>
      <c r="WBE26" s="116"/>
      <c r="WBF26" s="116"/>
      <c r="WBG26" s="116"/>
      <c r="WBH26" s="116"/>
      <c r="WBI26" s="116"/>
      <c r="WBJ26" s="116"/>
      <c r="WBK26" s="116"/>
      <c r="WBL26" s="116"/>
      <c r="WBM26" s="116"/>
      <c r="WBN26" s="116"/>
      <c r="WBO26" s="116"/>
      <c r="WBP26" s="116"/>
      <c r="WBQ26" s="116"/>
      <c r="WBR26" s="116"/>
      <c r="WBS26" s="116"/>
      <c r="WBT26" s="116"/>
      <c r="WBU26" s="116"/>
      <c r="WBV26" s="116"/>
      <c r="WBW26" s="116"/>
      <c r="WBX26" s="116"/>
      <c r="WBY26" s="116"/>
      <c r="WBZ26" s="116"/>
      <c r="WCA26" s="116"/>
      <c r="WCB26" s="116"/>
      <c r="WCC26" s="116"/>
      <c r="WCD26" s="116"/>
      <c r="WCE26" s="116"/>
      <c r="WCF26" s="116"/>
      <c r="WCG26" s="116"/>
      <c r="WCH26" s="116"/>
      <c r="WCI26" s="116"/>
      <c r="WCJ26" s="116"/>
      <c r="WCK26" s="116"/>
      <c r="WCL26" s="116"/>
      <c r="WCM26" s="116"/>
      <c r="WCN26" s="116"/>
      <c r="WCO26" s="116"/>
      <c r="WCP26" s="116"/>
      <c r="WCQ26" s="116"/>
      <c r="WCR26" s="116"/>
      <c r="WCS26" s="116"/>
      <c r="WCT26" s="116"/>
      <c r="WCU26" s="116"/>
      <c r="WCV26" s="116"/>
      <c r="WCW26" s="116"/>
      <c r="WCX26" s="116"/>
      <c r="WCY26" s="116"/>
      <c r="WCZ26" s="116"/>
      <c r="WDA26" s="116"/>
      <c r="WDB26" s="116"/>
      <c r="WDC26" s="116"/>
      <c r="WDD26" s="116"/>
      <c r="WDE26" s="116"/>
      <c r="WDF26" s="116"/>
      <c r="WDG26" s="116"/>
      <c r="WDH26" s="116"/>
      <c r="WDI26" s="116"/>
      <c r="WDJ26" s="116"/>
      <c r="WDK26" s="116"/>
      <c r="WDL26" s="116"/>
      <c r="WDM26" s="116"/>
      <c r="WDN26" s="116"/>
      <c r="WDO26" s="116"/>
      <c r="WDP26" s="116"/>
      <c r="WDQ26" s="116"/>
      <c r="WDR26" s="116"/>
      <c r="WDS26" s="116"/>
      <c r="WDT26" s="116"/>
      <c r="WDU26" s="116"/>
      <c r="WDV26" s="116"/>
      <c r="WDW26" s="116"/>
      <c r="WDX26" s="116"/>
      <c r="WDY26" s="116"/>
      <c r="WDZ26" s="116"/>
      <c r="WEA26" s="116"/>
      <c r="WEB26" s="116"/>
      <c r="WEC26" s="116"/>
      <c r="WED26" s="116"/>
      <c r="WEE26" s="116"/>
      <c r="WEF26" s="116"/>
      <c r="WEG26" s="116"/>
      <c r="WEH26" s="116"/>
      <c r="WEI26" s="116"/>
      <c r="WEJ26" s="116"/>
      <c r="WEK26" s="116"/>
      <c r="WEL26" s="116"/>
      <c r="WEM26" s="116"/>
      <c r="WEN26" s="116"/>
      <c r="WEO26" s="116"/>
      <c r="WEP26" s="116"/>
      <c r="WEQ26" s="116"/>
      <c r="WER26" s="116"/>
      <c r="WES26" s="116"/>
      <c r="WET26" s="116"/>
      <c r="WEU26" s="116"/>
      <c r="WEV26" s="116"/>
      <c r="WEW26" s="116"/>
      <c r="WEX26" s="116"/>
      <c r="WEY26" s="116"/>
      <c r="WEZ26" s="116"/>
      <c r="WFA26" s="116"/>
      <c r="WFB26" s="116"/>
      <c r="WFC26" s="116"/>
      <c r="WFD26" s="116"/>
      <c r="WFE26" s="116"/>
      <c r="WFF26" s="116"/>
      <c r="WFG26" s="116"/>
      <c r="WFH26" s="116"/>
      <c r="WFI26" s="116"/>
      <c r="WFJ26" s="116"/>
      <c r="WFK26" s="116"/>
      <c r="WFL26" s="116"/>
      <c r="WFM26" s="116"/>
      <c r="WFN26" s="116"/>
      <c r="WFO26" s="116"/>
      <c r="WFP26" s="116"/>
      <c r="WFQ26" s="116"/>
      <c r="WFR26" s="116"/>
      <c r="WFS26" s="116"/>
      <c r="WFT26" s="116"/>
      <c r="WFU26" s="116"/>
      <c r="WFV26" s="116"/>
      <c r="WFW26" s="116"/>
      <c r="WFX26" s="116"/>
      <c r="WFY26" s="116"/>
      <c r="WFZ26" s="116"/>
      <c r="WGA26" s="116"/>
      <c r="WGB26" s="116"/>
      <c r="WGC26" s="116"/>
      <c r="WGD26" s="116"/>
      <c r="WGE26" s="116"/>
      <c r="WGF26" s="116"/>
      <c r="WGG26" s="116"/>
      <c r="WGH26" s="116"/>
      <c r="WGI26" s="116"/>
      <c r="WGJ26" s="116"/>
      <c r="WGK26" s="116"/>
      <c r="WGL26" s="116"/>
      <c r="WGM26" s="116"/>
      <c r="WGN26" s="116"/>
      <c r="WGO26" s="116"/>
      <c r="WGP26" s="116"/>
      <c r="WGQ26" s="116"/>
      <c r="WGR26" s="116"/>
      <c r="WGS26" s="116"/>
      <c r="WGT26" s="116"/>
      <c r="WGU26" s="116"/>
      <c r="WGV26" s="116"/>
      <c r="WGW26" s="116"/>
      <c r="WGX26" s="116"/>
      <c r="WGY26" s="116"/>
      <c r="WGZ26" s="116"/>
      <c r="WHA26" s="116"/>
      <c r="WHB26" s="116"/>
      <c r="WHC26" s="116"/>
      <c r="WHD26" s="116"/>
      <c r="WHE26" s="116"/>
      <c r="WHF26" s="116"/>
      <c r="WHG26" s="116"/>
      <c r="WHH26" s="116"/>
      <c r="WHI26" s="116"/>
      <c r="WHJ26" s="116"/>
      <c r="WHK26" s="116"/>
      <c r="WHL26" s="116"/>
      <c r="WHM26" s="116"/>
      <c r="WHN26" s="116"/>
      <c r="WHO26" s="116"/>
      <c r="WHP26" s="116"/>
      <c r="WHQ26" s="116"/>
      <c r="WHR26" s="116"/>
      <c r="WHS26" s="116"/>
      <c r="WHT26" s="116"/>
      <c r="WHU26" s="116"/>
      <c r="WHV26" s="116"/>
      <c r="WHW26" s="116"/>
      <c r="WHX26" s="116"/>
      <c r="WHY26" s="116"/>
      <c r="WHZ26" s="116"/>
      <c r="WIA26" s="116"/>
      <c r="WIB26" s="116"/>
      <c r="WIC26" s="116"/>
      <c r="WID26" s="116"/>
      <c r="WIE26" s="116"/>
      <c r="WIF26" s="116"/>
      <c r="WIG26" s="116"/>
      <c r="WIH26" s="116"/>
      <c r="WII26" s="116"/>
      <c r="WIJ26" s="116"/>
      <c r="WIK26" s="116"/>
      <c r="WIL26" s="116"/>
      <c r="WIM26" s="116"/>
      <c r="WIN26" s="116"/>
      <c r="WIO26" s="116"/>
      <c r="WIP26" s="116"/>
      <c r="WIQ26" s="116"/>
      <c r="WIR26" s="116"/>
      <c r="WIS26" s="116"/>
      <c r="WIT26" s="116"/>
      <c r="WIU26" s="116"/>
      <c r="WIV26" s="116"/>
      <c r="WIW26" s="116"/>
      <c r="WIX26" s="116"/>
      <c r="WIY26" s="116"/>
      <c r="WIZ26" s="116"/>
      <c r="WJA26" s="116"/>
      <c r="WJB26" s="116"/>
      <c r="WJC26" s="116"/>
      <c r="WJD26" s="116"/>
      <c r="WJE26" s="116"/>
      <c r="WJF26" s="116"/>
      <c r="WJG26" s="116"/>
      <c r="WJH26" s="116"/>
      <c r="WJI26" s="116"/>
      <c r="WJJ26" s="116"/>
      <c r="WJK26" s="116"/>
      <c r="WJL26" s="116"/>
      <c r="WJM26" s="116"/>
      <c r="WJN26" s="116"/>
      <c r="WJO26" s="116"/>
      <c r="WJP26" s="116"/>
      <c r="WJQ26" s="116"/>
      <c r="WJR26" s="116"/>
      <c r="WJS26" s="116"/>
      <c r="WJT26" s="116"/>
      <c r="WJU26" s="116"/>
      <c r="WJV26" s="116"/>
      <c r="WJW26" s="116"/>
      <c r="WJX26" s="116"/>
      <c r="WJY26" s="116"/>
      <c r="WJZ26" s="116"/>
      <c r="WKA26" s="116"/>
      <c r="WKB26" s="116"/>
      <c r="WKC26" s="116"/>
      <c r="WKD26" s="116"/>
      <c r="WKE26" s="116"/>
      <c r="WKF26" s="116"/>
      <c r="WKG26" s="116"/>
      <c r="WKH26" s="116"/>
      <c r="WKI26" s="116"/>
      <c r="WKJ26" s="116"/>
      <c r="WKK26" s="116"/>
      <c r="WKL26" s="116"/>
      <c r="WKM26" s="116"/>
      <c r="WKN26" s="116"/>
      <c r="WKO26" s="116"/>
      <c r="WKP26" s="116"/>
      <c r="WKQ26" s="116"/>
      <c r="WKR26" s="116"/>
      <c r="WKS26" s="116"/>
      <c r="WKT26" s="116"/>
      <c r="WKU26" s="116"/>
      <c r="WKV26" s="116"/>
      <c r="WKW26" s="116"/>
      <c r="WKX26" s="116"/>
      <c r="WKY26" s="116"/>
      <c r="WKZ26" s="116"/>
      <c r="WLA26" s="116"/>
      <c r="WLB26" s="116"/>
      <c r="WLC26" s="116"/>
      <c r="WLD26" s="116"/>
      <c r="WLE26" s="116"/>
      <c r="WLF26" s="116"/>
      <c r="WLG26" s="116"/>
      <c r="WLH26" s="116"/>
      <c r="WLI26" s="116"/>
      <c r="WLJ26" s="116"/>
      <c r="WLK26" s="116"/>
      <c r="WLL26" s="116"/>
      <c r="WLM26" s="116"/>
      <c r="WLN26" s="116"/>
      <c r="WLO26" s="116"/>
      <c r="WLP26" s="116"/>
      <c r="WLQ26" s="116"/>
      <c r="WLR26" s="116"/>
      <c r="WLS26" s="116"/>
      <c r="WLT26" s="116"/>
      <c r="WLU26" s="116"/>
      <c r="WLV26" s="116"/>
      <c r="WLW26" s="116"/>
      <c r="WLX26" s="116"/>
      <c r="WLY26" s="116"/>
      <c r="WLZ26" s="116"/>
      <c r="WMA26" s="116"/>
      <c r="WMB26" s="116"/>
      <c r="WMC26" s="116"/>
      <c r="WMD26" s="116"/>
      <c r="WME26" s="116"/>
      <c r="WMF26" s="116"/>
      <c r="WMG26" s="116"/>
      <c r="WMH26" s="116"/>
      <c r="WMI26" s="116"/>
      <c r="WMJ26" s="116"/>
      <c r="WMK26" s="116"/>
      <c r="WML26" s="116"/>
      <c r="WMM26" s="116"/>
      <c r="WMN26" s="116"/>
      <c r="WMO26" s="116"/>
      <c r="WMP26" s="116"/>
      <c r="WMQ26" s="116"/>
      <c r="WMR26" s="116"/>
      <c r="WMS26" s="116"/>
      <c r="WMT26" s="116"/>
      <c r="WMU26" s="116"/>
      <c r="WMV26" s="116"/>
      <c r="WMW26" s="116"/>
      <c r="WMX26" s="116"/>
      <c r="WMY26" s="116"/>
      <c r="WMZ26" s="116"/>
      <c r="WNA26" s="116"/>
      <c r="WNB26" s="116"/>
      <c r="WNC26" s="116"/>
      <c r="WND26" s="116"/>
      <c r="WNE26" s="116"/>
      <c r="WNF26" s="116"/>
      <c r="WNG26" s="116"/>
      <c r="WNH26" s="116"/>
      <c r="WNI26" s="116"/>
      <c r="WNJ26" s="116"/>
      <c r="WNK26" s="116"/>
      <c r="WNL26" s="116"/>
      <c r="WNM26" s="116"/>
      <c r="WNN26" s="116"/>
      <c r="WNO26" s="116"/>
      <c r="WNP26" s="116"/>
      <c r="WNQ26" s="116"/>
      <c r="WNR26" s="116"/>
      <c r="WNS26" s="116"/>
      <c r="WNT26" s="116"/>
      <c r="WNU26" s="116"/>
      <c r="WNV26" s="116"/>
      <c r="WNW26" s="116"/>
      <c r="WNX26" s="116"/>
      <c r="WNY26" s="116"/>
      <c r="WNZ26" s="116"/>
      <c r="WOA26" s="116"/>
      <c r="WOB26" s="116"/>
      <c r="WOC26" s="116"/>
      <c r="WOD26" s="116"/>
      <c r="WOE26" s="116"/>
      <c r="WOF26" s="116"/>
      <c r="WOG26" s="116"/>
      <c r="WOH26" s="116"/>
      <c r="WOI26" s="116"/>
      <c r="WOJ26" s="116"/>
      <c r="WOK26" s="116"/>
      <c r="WOL26" s="116"/>
      <c r="WOM26" s="116"/>
      <c r="WON26" s="116"/>
      <c r="WOO26" s="116"/>
      <c r="WOP26" s="116"/>
      <c r="WOQ26" s="116"/>
      <c r="WOR26" s="116"/>
      <c r="WOS26" s="116"/>
      <c r="WOT26" s="116"/>
      <c r="WOU26" s="116"/>
      <c r="WOV26" s="116"/>
      <c r="WOW26" s="116"/>
      <c r="WOX26" s="116"/>
      <c r="WOY26" s="116"/>
      <c r="WOZ26" s="116"/>
      <c r="WPA26" s="116"/>
      <c r="WPB26" s="116"/>
      <c r="WPC26" s="116"/>
      <c r="WPD26" s="116"/>
      <c r="WPE26" s="116"/>
      <c r="WPF26" s="116"/>
      <c r="WPG26" s="116"/>
      <c r="WPH26" s="116"/>
      <c r="WPI26" s="116"/>
      <c r="WPJ26" s="116"/>
      <c r="WPK26" s="116"/>
      <c r="WPL26" s="116"/>
      <c r="WPM26" s="116"/>
      <c r="WPN26" s="116"/>
      <c r="WPO26" s="116"/>
      <c r="WPP26" s="116"/>
      <c r="WPQ26" s="116"/>
      <c r="WPR26" s="116"/>
      <c r="WPS26" s="116"/>
      <c r="WPT26" s="116"/>
      <c r="WPU26" s="116"/>
      <c r="WPV26" s="116"/>
      <c r="WPW26" s="116"/>
      <c r="WPX26" s="116"/>
      <c r="WPY26" s="116"/>
      <c r="WPZ26" s="116"/>
      <c r="WQA26" s="116"/>
      <c r="WQB26" s="116"/>
      <c r="WQC26" s="116"/>
      <c r="WQD26" s="116"/>
      <c r="WQE26" s="116"/>
      <c r="WQF26" s="116"/>
      <c r="WQG26" s="116"/>
      <c r="WQH26" s="116"/>
      <c r="WQI26" s="116"/>
      <c r="WQJ26" s="116"/>
      <c r="WQK26" s="116"/>
      <c r="WQL26" s="116"/>
      <c r="WQM26" s="116"/>
      <c r="WQN26" s="116"/>
      <c r="WQO26" s="116"/>
      <c r="WQP26" s="116"/>
      <c r="WQQ26" s="116"/>
      <c r="WQR26" s="116"/>
      <c r="WQS26" s="116"/>
      <c r="WQT26" s="116"/>
      <c r="WQU26" s="116"/>
      <c r="WQV26" s="116"/>
      <c r="WQW26" s="116"/>
      <c r="WQX26" s="116"/>
      <c r="WQY26" s="116"/>
      <c r="WQZ26" s="116"/>
      <c r="WRA26" s="116"/>
      <c r="WRB26" s="116"/>
      <c r="WRC26" s="116"/>
      <c r="WRD26" s="116"/>
      <c r="WRE26" s="116"/>
      <c r="WRF26" s="116"/>
      <c r="WRG26" s="116"/>
      <c r="WRH26" s="116"/>
      <c r="WRI26" s="116"/>
      <c r="WRJ26" s="116"/>
      <c r="WRK26" s="116"/>
      <c r="WRL26" s="116"/>
      <c r="WRM26" s="116"/>
      <c r="WRN26" s="116"/>
      <c r="WRO26" s="116"/>
      <c r="WRP26" s="116"/>
      <c r="WRQ26" s="116"/>
      <c r="WRR26" s="116"/>
      <c r="WRS26" s="116"/>
      <c r="WRT26" s="116"/>
      <c r="WRU26" s="116"/>
      <c r="WRV26" s="116"/>
      <c r="WRW26" s="116"/>
      <c r="WRX26" s="116"/>
      <c r="WRY26" s="116"/>
      <c r="WRZ26" s="116"/>
      <c r="WSA26" s="116"/>
      <c r="WSB26" s="116"/>
      <c r="WSC26" s="116"/>
      <c r="WSD26" s="116"/>
      <c r="WSE26" s="116"/>
      <c r="WSF26" s="116"/>
      <c r="WSG26" s="116"/>
      <c r="WSH26" s="116"/>
      <c r="WSI26" s="116"/>
      <c r="WSJ26" s="116"/>
      <c r="WSK26" s="116"/>
      <c r="WSL26" s="116"/>
      <c r="WSM26" s="116"/>
      <c r="WSN26" s="116"/>
      <c r="WSO26" s="116"/>
      <c r="WSP26" s="116"/>
      <c r="WSQ26" s="116"/>
      <c r="WSR26" s="116"/>
      <c r="WSS26" s="116"/>
      <c r="WST26" s="116"/>
      <c r="WSU26" s="116"/>
      <c r="WSV26" s="116"/>
      <c r="WSW26" s="116"/>
      <c r="WSX26" s="116"/>
      <c r="WSY26" s="116"/>
      <c r="WSZ26" s="116"/>
      <c r="WTA26" s="116"/>
      <c r="WTB26" s="116"/>
      <c r="WTC26" s="116"/>
      <c r="WTD26" s="116"/>
      <c r="WTE26" s="116"/>
      <c r="WTF26" s="116"/>
      <c r="WTG26" s="116"/>
      <c r="WTH26" s="116"/>
      <c r="WTI26" s="116"/>
      <c r="WTJ26" s="116"/>
      <c r="WTK26" s="116"/>
      <c r="WTL26" s="116"/>
      <c r="WTM26" s="116"/>
      <c r="WTN26" s="116"/>
      <c r="WTO26" s="116"/>
      <c r="WTP26" s="116"/>
      <c r="WTQ26" s="116"/>
      <c r="WTR26" s="116"/>
      <c r="WTS26" s="116"/>
      <c r="WTT26" s="116"/>
      <c r="WTU26" s="116"/>
      <c r="WTV26" s="116"/>
      <c r="WTW26" s="116"/>
      <c r="WTX26" s="116"/>
      <c r="WTY26" s="116"/>
      <c r="WTZ26" s="116"/>
      <c r="WUA26" s="116"/>
      <c r="WUB26" s="116"/>
      <c r="WUC26" s="116"/>
      <c r="WUD26" s="116"/>
      <c r="WUE26" s="116"/>
      <c r="WUF26" s="116"/>
      <c r="WUG26" s="116"/>
      <c r="WUH26" s="116"/>
      <c r="WUI26" s="116"/>
      <c r="WUJ26" s="116"/>
      <c r="WUK26" s="116"/>
      <c r="WUL26" s="116"/>
      <c r="WUM26" s="116"/>
      <c r="WUN26" s="116"/>
      <c r="WUO26" s="116"/>
      <c r="WUP26" s="116"/>
      <c r="WUQ26" s="116"/>
      <c r="WUR26" s="116"/>
      <c r="WUS26" s="116"/>
      <c r="WUT26" s="116"/>
      <c r="WUU26" s="116"/>
      <c r="WUV26" s="116"/>
      <c r="WUW26" s="116"/>
      <c r="WUX26" s="116"/>
      <c r="WUY26" s="116"/>
      <c r="WUZ26" s="116"/>
      <c r="WVA26" s="116"/>
      <c r="WVB26" s="116"/>
      <c r="WVC26" s="116"/>
      <c r="WVD26" s="116"/>
      <c r="WVE26" s="116"/>
      <c r="WVF26" s="116"/>
      <c r="WVG26" s="116"/>
      <c r="WVH26" s="116"/>
      <c r="WVI26" s="116"/>
      <c r="WVJ26" s="116"/>
      <c r="WVK26" s="116"/>
      <c r="WVL26" s="116"/>
      <c r="WVM26" s="116"/>
      <c r="WVN26" s="116"/>
      <c r="WVO26" s="116"/>
      <c r="WVP26" s="116"/>
      <c r="WVQ26" s="116"/>
      <c r="WVR26" s="116"/>
      <c r="WVS26" s="116"/>
      <c r="WVT26" s="116"/>
      <c r="WVU26" s="116"/>
      <c r="WVV26" s="116"/>
      <c r="WVW26" s="116"/>
      <c r="WVX26" s="116"/>
      <c r="WVY26" s="116"/>
      <c r="WVZ26" s="116"/>
      <c r="WWA26" s="116"/>
      <c r="WWB26" s="116"/>
      <c r="WWC26" s="116"/>
      <c r="WWD26" s="116"/>
      <c r="WWE26" s="116"/>
      <c r="WWF26" s="116"/>
      <c r="WWG26" s="116"/>
      <c r="WWH26" s="116"/>
      <c r="WWI26" s="116"/>
      <c r="WWJ26" s="116"/>
      <c r="WWK26" s="116"/>
      <c r="WWL26" s="116"/>
      <c r="WWM26" s="116"/>
      <c r="WWN26" s="116"/>
      <c r="WWO26" s="116"/>
      <c r="WWP26" s="116"/>
      <c r="WWQ26" s="116"/>
      <c r="WWR26" s="116"/>
      <c r="WWS26" s="116"/>
      <c r="WWT26" s="116"/>
      <c r="WWU26" s="116"/>
      <c r="WWV26" s="116"/>
      <c r="WWW26" s="116"/>
      <c r="WWX26" s="116"/>
      <c r="WWY26" s="116"/>
      <c r="WWZ26" s="116"/>
      <c r="WXA26" s="116"/>
      <c r="WXB26" s="116"/>
      <c r="WXC26" s="116"/>
      <c r="WXD26" s="116"/>
      <c r="WXE26" s="116"/>
      <c r="WXF26" s="116"/>
      <c r="WXG26" s="116"/>
      <c r="WXH26" s="116"/>
      <c r="WXI26" s="116"/>
      <c r="WXJ26" s="116"/>
      <c r="WXK26" s="116"/>
      <c r="WXL26" s="116"/>
      <c r="WXM26" s="116"/>
      <c r="WXN26" s="116"/>
      <c r="WXO26" s="116"/>
      <c r="WXP26" s="116"/>
      <c r="WXQ26" s="116"/>
      <c r="WXR26" s="116"/>
      <c r="WXS26" s="116"/>
      <c r="WXT26" s="116"/>
      <c r="WXU26" s="116"/>
      <c r="WXV26" s="116"/>
      <c r="WXW26" s="116"/>
      <c r="WXX26" s="116"/>
      <c r="WXY26" s="116"/>
      <c r="WXZ26" s="116"/>
      <c r="WYA26" s="116"/>
      <c r="WYB26" s="116"/>
      <c r="WYC26" s="116"/>
      <c r="WYD26" s="116"/>
      <c r="WYE26" s="116"/>
      <c r="WYF26" s="116"/>
      <c r="WYG26" s="116"/>
      <c r="WYH26" s="116"/>
      <c r="WYI26" s="116"/>
      <c r="WYJ26" s="116"/>
      <c r="WYK26" s="116"/>
      <c r="WYL26" s="116"/>
      <c r="WYM26" s="116"/>
      <c r="WYN26" s="116"/>
      <c r="WYO26" s="116"/>
      <c r="WYP26" s="116"/>
      <c r="WYQ26" s="116"/>
      <c r="WYR26" s="116"/>
      <c r="WYS26" s="116"/>
      <c r="WYT26" s="116"/>
      <c r="WYU26" s="116"/>
      <c r="WYV26" s="116"/>
      <c r="WYW26" s="116"/>
      <c r="WYX26" s="116"/>
      <c r="WYY26" s="116"/>
      <c r="WYZ26" s="116"/>
      <c r="WZA26" s="116"/>
      <c r="WZB26" s="116"/>
      <c r="WZC26" s="116"/>
      <c r="WZD26" s="116"/>
      <c r="WZE26" s="116"/>
      <c r="WZF26" s="116"/>
      <c r="WZG26" s="116"/>
      <c r="WZH26" s="116"/>
      <c r="WZI26" s="116"/>
      <c r="WZJ26" s="116"/>
      <c r="WZK26" s="116"/>
      <c r="WZL26" s="116"/>
      <c r="WZM26" s="116"/>
      <c r="WZN26" s="116"/>
      <c r="WZO26" s="116"/>
      <c r="WZP26" s="116"/>
      <c r="WZQ26" s="116"/>
      <c r="WZR26" s="116"/>
      <c r="WZS26" s="116"/>
      <c r="WZT26" s="116"/>
      <c r="WZU26" s="116"/>
      <c r="WZV26" s="116"/>
      <c r="WZW26" s="116"/>
      <c r="WZX26" s="116"/>
      <c r="WZY26" s="116"/>
      <c r="WZZ26" s="116"/>
      <c r="XAA26" s="116"/>
      <c r="XAB26" s="116"/>
      <c r="XAC26" s="116"/>
      <c r="XAD26" s="116"/>
      <c r="XAE26" s="116"/>
      <c r="XAF26" s="116"/>
      <c r="XAG26" s="116"/>
      <c r="XAH26" s="116"/>
      <c r="XAI26" s="116"/>
      <c r="XAJ26" s="116"/>
      <c r="XAK26" s="116"/>
      <c r="XAL26" s="116"/>
      <c r="XAM26" s="116"/>
      <c r="XAN26" s="116"/>
      <c r="XAO26" s="116"/>
      <c r="XAP26" s="116"/>
      <c r="XAQ26" s="116"/>
      <c r="XAR26" s="116"/>
      <c r="XAS26" s="116"/>
      <c r="XAT26" s="116"/>
      <c r="XAU26" s="116"/>
      <c r="XAV26" s="116"/>
      <c r="XAW26" s="116"/>
      <c r="XAX26" s="116"/>
      <c r="XAY26" s="116"/>
      <c r="XAZ26" s="116"/>
      <c r="XBA26" s="116"/>
      <c r="XBB26" s="116"/>
      <c r="XBC26" s="116"/>
      <c r="XBD26" s="116"/>
      <c r="XBE26" s="116"/>
      <c r="XBF26" s="116"/>
      <c r="XBG26" s="116"/>
      <c r="XBH26" s="116"/>
      <c r="XBI26" s="116"/>
      <c r="XBJ26" s="116"/>
      <c r="XBK26" s="116"/>
      <c r="XBL26" s="116"/>
      <c r="XBM26" s="116"/>
      <c r="XBN26" s="116"/>
      <c r="XBO26" s="116"/>
      <c r="XBP26" s="116"/>
      <c r="XBQ26" s="116"/>
      <c r="XBR26" s="116"/>
      <c r="XBS26" s="116"/>
      <c r="XBT26" s="116"/>
      <c r="XBU26" s="116"/>
      <c r="XBV26" s="116"/>
      <c r="XBW26" s="116"/>
      <c r="XBX26" s="116"/>
      <c r="XBY26" s="116"/>
      <c r="XBZ26" s="116"/>
      <c r="XCA26" s="116"/>
      <c r="XCB26" s="116"/>
      <c r="XCC26" s="116"/>
      <c r="XCD26" s="116"/>
      <c r="XCE26" s="116"/>
      <c r="XCF26" s="116"/>
      <c r="XCG26" s="116"/>
      <c r="XCH26" s="116"/>
      <c r="XCI26" s="116"/>
      <c r="XCJ26" s="116"/>
      <c r="XCK26" s="116"/>
      <c r="XCL26" s="116"/>
      <c r="XCM26" s="116"/>
      <c r="XCN26" s="116"/>
      <c r="XCO26" s="116"/>
      <c r="XCP26" s="116"/>
      <c r="XCQ26" s="116"/>
      <c r="XCR26" s="116"/>
      <c r="XCS26" s="116"/>
      <c r="XCT26" s="116"/>
      <c r="XCU26" s="116"/>
      <c r="XCV26" s="116"/>
      <c r="XCW26" s="116"/>
      <c r="XCX26" s="116"/>
      <c r="XCY26" s="116"/>
      <c r="XCZ26" s="116"/>
      <c r="XDA26" s="116"/>
      <c r="XDB26" s="116"/>
      <c r="XDC26" s="116"/>
      <c r="XDD26" s="116"/>
      <c r="XDE26" s="116"/>
      <c r="XDF26" s="116"/>
      <c r="XDG26" s="116"/>
      <c r="XDH26" s="116"/>
      <c r="XDI26" s="116"/>
      <c r="XDJ26" s="116"/>
      <c r="XDK26" s="116"/>
      <c r="XDL26" s="116"/>
      <c r="XDM26" s="116"/>
      <c r="XDN26" s="116"/>
      <c r="XDO26" s="116"/>
      <c r="XDP26" s="116"/>
      <c r="XDQ26" s="116"/>
      <c r="XDR26" s="116"/>
      <c r="XDS26" s="116"/>
      <c r="XDT26" s="116"/>
      <c r="XDU26" s="116"/>
      <c r="XDV26" s="116"/>
      <c r="XDW26" s="116"/>
      <c r="XDX26" s="116"/>
      <c r="XDY26" s="116"/>
      <c r="XDZ26" s="116"/>
      <c r="XEA26" s="116"/>
      <c r="XEB26" s="116"/>
      <c r="XEC26" s="116"/>
      <c r="XED26" s="116"/>
      <c r="XEE26" s="116"/>
      <c r="XEF26" s="116"/>
      <c r="XEG26" s="116"/>
      <c r="XEH26" s="116"/>
      <c r="XEI26" s="116"/>
      <c r="XEJ26" s="116"/>
      <c r="XEK26" s="116"/>
      <c r="XEL26" s="116"/>
      <c r="XEM26" s="116"/>
      <c r="XEN26" s="116"/>
      <c r="XEO26" s="116"/>
      <c r="XEP26" s="116"/>
      <c r="XEQ26" s="116"/>
      <c r="XER26" s="116"/>
      <c r="XES26" s="116"/>
      <c r="XET26" s="116"/>
      <c r="XEU26" s="116"/>
      <c r="XEV26" s="116"/>
      <c r="XEW26" s="116"/>
      <c r="XEX26" s="116"/>
      <c r="XEY26" s="116"/>
      <c r="XEZ26" s="116"/>
      <c r="XFA26" s="116"/>
      <c r="XFB26" s="116"/>
    </row>
    <row r="27" spans="1:16382" ht="15" hidden="1" x14ac:dyDescent="0.25">
      <c r="A27" s="83"/>
      <c r="B27" s="117"/>
      <c r="C27" s="117"/>
      <c r="D27" s="117"/>
      <c r="E27" s="116"/>
      <c r="F27" s="116"/>
    </row>
    <row r="28" spans="1:16382" ht="15" hidden="1" x14ac:dyDescent="0.25">
      <c r="A28" s="83"/>
      <c r="B28" s="117"/>
      <c r="C28" s="117"/>
      <c r="D28" s="117"/>
      <c r="E28" s="116"/>
      <c r="F28" s="116"/>
    </row>
    <row r="29" spans="1:16382" hidden="1" x14ac:dyDescent="0.3"/>
    <row r="30" spans="1:16382" hidden="1" x14ac:dyDescent="0.3"/>
    <row r="31" spans="1:16382" hidden="1" x14ac:dyDescent="0.3"/>
    <row r="32" spans="1:16382" hidden="1" x14ac:dyDescent="0.3"/>
    <row r="33" hidden="1" x14ac:dyDescent="0.3"/>
    <row r="34" hidden="1" x14ac:dyDescent="0.3"/>
    <row r="35" hidden="1" x14ac:dyDescent="0.3"/>
    <row r="36" hidden="1" x14ac:dyDescent="0.3"/>
    <row r="37" hidden="1" x14ac:dyDescent="0.3"/>
    <row r="38" hidden="1" x14ac:dyDescent="0.3"/>
    <row r="39" hidden="1" x14ac:dyDescent="0.3"/>
    <row r="40" hidden="1" x14ac:dyDescent="0.3"/>
    <row r="41" hidden="1" x14ac:dyDescent="0.3"/>
    <row r="42" hidden="1" x14ac:dyDescent="0.3"/>
    <row r="43" hidden="1" x14ac:dyDescent="0.3"/>
    <row r="44" hidden="1" x14ac:dyDescent="0.3"/>
    <row r="45" hidden="1" x14ac:dyDescent="0.3"/>
    <row r="46" hidden="1" x14ac:dyDescent="0.3"/>
    <row r="47" hidden="1" x14ac:dyDescent="0.3"/>
    <row r="48" hidden="1" x14ac:dyDescent="0.3"/>
    <row r="49" hidden="1" x14ac:dyDescent="0.3"/>
    <row r="50" hidden="1" x14ac:dyDescent="0.3"/>
    <row r="51" hidden="1" x14ac:dyDescent="0.3"/>
    <row r="52" hidden="1" x14ac:dyDescent="0.3"/>
    <row r="53" hidden="1" x14ac:dyDescent="0.3"/>
    <row r="54" hidden="1" x14ac:dyDescent="0.3"/>
    <row r="55" hidden="1" x14ac:dyDescent="0.3"/>
    <row r="56" hidden="1" x14ac:dyDescent="0.3"/>
    <row r="57" hidden="1" x14ac:dyDescent="0.3"/>
    <row r="58" hidden="1" x14ac:dyDescent="0.3"/>
    <row r="59" hidden="1" x14ac:dyDescent="0.3"/>
    <row r="60" hidden="1" x14ac:dyDescent="0.3"/>
    <row r="61" hidden="1" x14ac:dyDescent="0.3"/>
    <row r="62" hidden="1" x14ac:dyDescent="0.3"/>
    <row r="63" hidden="1" x14ac:dyDescent="0.3"/>
    <row r="64" hidden="1" x14ac:dyDescent="0.3"/>
    <row r="65" hidden="1" x14ac:dyDescent="0.3"/>
    <row r="66" hidden="1" x14ac:dyDescent="0.3"/>
    <row r="67" hidden="1" x14ac:dyDescent="0.3"/>
    <row r="68" hidden="1" x14ac:dyDescent="0.3"/>
    <row r="69" hidden="1" x14ac:dyDescent="0.3"/>
    <row r="70" hidden="1" x14ac:dyDescent="0.3"/>
    <row r="71" hidden="1" x14ac:dyDescent="0.3"/>
    <row r="72" hidden="1" x14ac:dyDescent="0.3"/>
    <row r="73" hidden="1" x14ac:dyDescent="0.3"/>
    <row r="74" hidden="1" x14ac:dyDescent="0.3"/>
    <row r="75" hidden="1" x14ac:dyDescent="0.3"/>
    <row r="76" hidden="1" x14ac:dyDescent="0.3"/>
    <row r="77" hidden="1" x14ac:dyDescent="0.3"/>
    <row r="78" hidden="1" x14ac:dyDescent="0.3"/>
    <row r="79" hidden="1" x14ac:dyDescent="0.3"/>
    <row r="80" hidden="1" x14ac:dyDescent="0.3"/>
    <row r="81" hidden="1" x14ac:dyDescent="0.3"/>
    <row r="82" hidden="1" x14ac:dyDescent="0.3"/>
    <row r="83" hidden="1" x14ac:dyDescent="0.3"/>
    <row r="84" hidden="1" x14ac:dyDescent="0.3"/>
    <row r="85" hidden="1" x14ac:dyDescent="0.3"/>
    <row r="86" hidden="1" x14ac:dyDescent="0.3"/>
    <row r="87" hidden="1" x14ac:dyDescent="0.3"/>
    <row r="88" hidden="1" x14ac:dyDescent="0.3"/>
    <row r="89" hidden="1" x14ac:dyDescent="0.3"/>
    <row r="90" hidden="1" x14ac:dyDescent="0.3"/>
    <row r="91" hidden="1" x14ac:dyDescent="0.3"/>
  </sheetData>
  <sheetProtection algorithmName="SHA-512" hashValue="DLijoR+Ayr7O6cnP/Xl+EEhMjL6A7kJNi88Df1251+VTG5dhmMPq+kIWPghm9DJasuAY5ysQaqq/B25lKM9m3g==" saltValue="r21rUAIVevVjoJMgUKm5tw==" spinCount="100000" sheet="1" objects="1" scenarios="1"/>
  <mergeCells count="17">
    <mergeCell ref="C14:D14"/>
    <mergeCell ref="D21:E21"/>
    <mergeCell ref="D22:E22"/>
    <mergeCell ref="D23:E23"/>
    <mergeCell ref="D24:E24"/>
    <mergeCell ref="B2:C2"/>
    <mergeCell ref="C5:E5"/>
    <mergeCell ref="C18:E18"/>
    <mergeCell ref="C20:E20"/>
    <mergeCell ref="C16:D16"/>
    <mergeCell ref="C13:D13"/>
    <mergeCell ref="C11:D11"/>
    <mergeCell ref="C7:D7"/>
    <mergeCell ref="C8:D8"/>
    <mergeCell ref="C10:D10"/>
    <mergeCell ref="C15:D15"/>
    <mergeCell ref="C9:D9"/>
  </mergeCells>
  <phoneticPr fontId="0" type="noConversion"/>
  <printOptions horizontalCentered="1"/>
  <pageMargins left="1.1811023622047245" right="0.70866141732283472" top="0.74803149606299213" bottom="0.74803149606299213" header="0.31496062992125984" footer="0.31496062992125984"/>
  <pageSetup paperSize="9" orientation="portrait" r:id="rId1"/>
  <headerFooter differentFirst="1">
    <oddFooter>&amp;L&amp;10&amp;F&amp;R&amp;10Blad: &amp;A</oddFooter>
    <firstHeader>&amp;L&amp;"Arial,Standaard"&amp;8&amp;F&amp;R&amp;"Arial,Standaard"&amp;8Blad: &amp;A</firstHeader>
    <firstFooter>&amp;L&amp;"Arial,Standaard"&amp;8© Spark 2017&amp;R&amp;"Arial,Standaard"&amp;8Pagina &amp;P van &amp;N</first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CW159"/>
  <sheetViews>
    <sheetView showGridLines="0" zoomScaleNormal="100" workbookViewId="0">
      <pane ySplit="3" topLeftCell="A4" activePane="bottomLeft" state="frozen"/>
      <selection pane="bottomLeft" activeCell="AE12" sqref="AE12"/>
    </sheetView>
  </sheetViews>
  <sheetFormatPr defaultColWidth="0" defaultRowHeight="12.75" zeroHeight="1" x14ac:dyDescent="0.3"/>
  <cols>
    <col min="1" max="1" width="1.109375" style="21" customWidth="1"/>
    <col min="2" max="2" width="2.109375" style="21" bestFit="1" customWidth="1"/>
    <col min="3" max="3" width="48.44140625" style="41" customWidth="1"/>
    <col min="4" max="4" width="13.6640625" style="21" customWidth="1"/>
    <col min="5" max="5" width="8" style="42" customWidth="1"/>
    <col min="6" max="11" width="7.88671875" style="42" customWidth="1"/>
    <col min="12" max="21" width="9" style="42" customWidth="1"/>
    <col min="22" max="22" width="5.44140625" style="42" customWidth="1"/>
    <col min="23" max="23" width="15.6640625" style="21" customWidth="1"/>
    <col min="24" max="24" width="1.109375" style="21" customWidth="1"/>
    <col min="25" max="25" width="3.6640625" style="59" hidden="1" customWidth="1"/>
    <col min="26" max="26" width="13.6640625" style="59" customWidth="1"/>
    <col min="27" max="42" width="13.6640625" style="21" customWidth="1"/>
    <col min="43" max="16384" width="8.88671875" style="21" hidden="1"/>
  </cols>
  <sheetData>
    <row r="1" spans="1:43" x14ac:dyDescent="0.3">
      <c r="A1" s="10"/>
      <c r="B1" s="10"/>
      <c r="C1" s="10"/>
      <c r="D1" s="10"/>
      <c r="E1" s="13"/>
      <c r="F1" s="13"/>
      <c r="G1" s="13"/>
      <c r="H1" s="13"/>
      <c r="I1" s="13"/>
      <c r="J1" s="13"/>
      <c r="K1" s="13"/>
      <c r="L1" s="13"/>
      <c r="M1" s="13"/>
      <c r="N1" s="13"/>
      <c r="O1" s="13"/>
      <c r="P1" s="13"/>
      <c r="Q1" s="13"/>
      <c r="R1" s="13"/>
      <c r="S1" s="13"/>
      <c r="T1" s="13"/>
      <c r="U1" s="13"/>
      <c r="V1" s="13"/>
      <c r="W1" s="10"/>
      <c r="X1" s="10"/>
      <c r="Y1" s="10"/>
      <c r="Z1" s="10"/>
      <c r="AA1" s="10"/>
      <c r="AB1" s="10"/>
      <c r="AC1" s="10"/>
      <c r="AD1" s="10"/>
      <c r="AE1" s="10"/>
      <c r="AF1" s="10"/>
      <c r="AG1" s="10"/>
      <c r="AH1" s="10"/>
      <c r="AI1" s="10"/>
      <c r="AJ1" s="10"/>
      <c r="AK1" s="10"/>
      <c r="AL1" s="10"/>
      <c r="AM1" s="10"/>
      <c r="AN1" s="10"/>
      <c r="AO1" s="10"/>
      <c r="AP1" s="10"/>
    </row>
    <row r="2" spans="1:43" x14ac:dyDescent="0.3">
      <c r="A2" s="10"/>
      <c r="B2" s="129" t="s">
        <v>225</v>
      </c>
      <c r="C2" s="3" t="str">
        <f ca="1">"Specificatie "&amp;MID(CELL("bestandsnaam",$A$1),SEARCH("]",CELL("bestandsnaam",$A$1),1)+1,99)</f>
        <v>Specificatie A. PMS en PA</v>
      </c>
      <c r="D2" s="3"/>
      <c r="E2" s="202" t="s">
        <v>19</v>
      </c>
      <c r="F2" s="203"/>
      <c r="G2" s="203"/>
      <c r="H2" s="203"/>
      <c r="I2" s="204"/>
      <c r="J2" s="97"/>
      <c r="K2" s="97"/>
      <c r="L2" s="97"/>
      <c r="M2" s="97"/>
      <c r="N2" s="97"/>
      <c r="O2" s="97"/>
      <c r="P2" s="97"/>
      <c r="Q2" s="97"/>
      <c r="R2" s="97"/>
      <c r="S2" s="97"/>
      <c r="T2" s="97"/>
      <c r="U2" s="97"/>
      <c r="V2" s="3"/>
      <c r="W2" s="3"/>
      <c r="X2" s="10"/>
      <c r="Y2" s="57"/>
      <c r="Z2" s="57"/>
    </row>
    <row r="3" spans="1:43" ht="25.5" x14ac:dyDescent="0.3">
      <c r="A3" s="10"/>
      <c r="B3" s="10"/>
      <c r="C3" s="14"/>
      <c r="D3" s="15" t="s">
        <v>7</v>
      </c>
      <c r="E3" s="145" t="s">
        <v>95</v>
      </c>
      <c r="F3" s="145" t="s">
        <v>142</v>
      </c>
      <c r="G3" s="145" t="s">
        <v>67</v>
      </c>
      <c r="H3" s="145" t="s">
        <v>68</v>
      </c>
      <c r="I3" s="145" t="s">
        <v>187</v>
      </c>
      <c r="J3" s="145" t="s">
        <v>143</v>
      </c>
      <c r="K3" s="145" t="s">
        <v>72</v>
      </c>
      <c r="L3" s="145" t="s">
        <v>73</v>
      </c>
      <c r="M3" s="145" t="s">
        <v>74</v>
      </c>
      <c r="N3" s="145" t="s">
        <v>144</v>
      </c>
      <c r="O3" s="145" t="s">
        <v>145</v>
      </c>
      <c r="P3" s="145" t="s">
        <v>76</v>
      </c>
      <c r="Q3" s="145" t="s">
        <v>146</v>
      </c>
      <c r="R3" s="145" t="s">
        <v>147</v>
      </c>
      <c r="S3" s="145" t="s">
        <v>79</v>
      </c>
      <c r="T3" s="145" t="s">
        <v>83</v>
      </c>
      <c r="U3" s="145" t="s">
        <v>84</v>
      </c>
      <c r="V3" s="145" t="s">
        <v>18</v>
      </c>
      <c r="W3" s="9" t="s">
        <v>6</v>
      </c>
      <c r="X3" s="10"/>
      <c r="Y3" s="57"/>
      <c r="Z3" s="78" t="str">
        <f t="shared" ref="Z3:AG3" si="0">E3</f>
        <v>Centrale Meldkamer</v>
      </c>
      <c r="AA3" s="78" t="str">
        <f t="shared" si="0"/>
        <v>P Plus</v>
      </c>
      <c r="AB3" s="78" t="str">
        <f t="shared" si="0"/>
        <v>P3 Mikado</v>
      </c>
      <c r="AC3" s="78" t="str">
        <f t="shared" si="0"/>
        <v>Mercatorplein</v>
      </c>
      <c r="AD3" s="78" t="str">
        <f t="shared" si="0"/>
        <v>P17 Ziggodome</v>
      </c>
      <c r="AE3" s="78" t="str">
        <f t="shared" si="0"/>
        <v>P+R Zeeburg</v>
      </c>
      <c r="AF3" s="78" t="str">
        <f t="shared" si="0"/>
        <v>P+R Sloterdijk</v>
      </c>
      <c r="AG3" s="78" t="str">
        <f t="shared" si="0"/>
        <v>Piet Hein</v>
      </c>
      <c r="AH3" s="78" t="str">
        <f t="shared" ref="AH3:AI3" si="1">M3</f>
        <v>Markenhoven</v>
      </c>
      <c r="AI3" s="78" t="str">
        <f t="shared" si="1"/>
        <v>Markenhoven (bewoners)</v>
      </c>
      <c r="AJ3" s="78" t="str">
        <f>O3</f>
        <v>Stadhuis/Muziektheater</v>
      </c>
      <c r="AK3" s="78" t="str">
        <f t="shared" ref="AK3:AL3" si="2">P3</f>
        <v>Willemspoort</v>
      </c>
      <c r="AL3" s="78" t="str">
        <f t="shared" si="2"/>
        <v>De Hallen</v>
      </c>
      <c r="AM3" s="78" t="str">
        <f t="shared" ref="AM3" si="3">R3</f>
        <v>P2 De Bomen</v>
      </c>
      <c r="AN3" s="78" t="str">
        <f t="shared" ref="AN3" si="4">S3</f>
        <v>P5 De Opgang</v>
      </c>
      <c r="AO3" s="78" t="str">
        <f t="shared" ref="AO3" si="5">T3</f>
        <v>De Wending</v>
      </c>
      <c r="AP3" s="78" t="str">
        <f t="shared" ref="AP3" si="6">U3</f>
        <v>Piri Reis (Riva)</v>
      </c>
    </row>
    <row r="4" spans="1:43" s="55" customFormat="1" ht="5.25" x14ac:dyDescent="0.3">
      <c r="A4" s="54"/>
      <c r="B4" s="54"/>
      <c r="C4" s="54"/>
      <c r="D4" s="115"/>
      <c r="E4" s="54"/>
      <c r="F4" s="54"/>
      <c r="G4" s="54"/>
      <c r="H4" s="54"/>
      <c r="I4" s="54"/>
      <c r="J4" s="54"/>
      <c r="K4" s="54"/>
      <c r="L4" s="54"/>
      <c r="M4" s="54"/>
      <c r="N4" s="54"/>
      <c r="O4" s="54"/>
      <c r="P4" s="54"/>
      <c r="Q4" s="54"/>
      <c r="R4" s="54"/>
      <c r="S4" s="54"/>
      <c r="T4" s="54"/>
      <c r="U4" s="54"/>
      <c r="V4" s="54"/>
      <c r="W4" s="54"/>
      <c r="X4" s="54"/>
      <c r="Y4" s="58"/>
    </row>
    <row r="5" spans="1:43" x14ac:dyDescent="0.3">
      <c r="A5" s="10"/>
      <c r="B5" s="10"/>
      <c r="C5" s="118" t="s">
        <v>196</v>
      </c>
      <c r="D5" s="94"/>
      <c r="E5" s="94"/>
      <c r="F5" s="94"/>
      <c r="G5" s="94"/>
      <c r="H5" s="94"/>
      <c r="I5" s="94"/>
      <c r="J5" s="94"/>
      <c r="K5" s="94"/>
      <c r="L5" s="94"/>
      <c r="M5" s="94"/>
      <c r="N5" s="94"/>
      <c r="O5" s="94"/>
      <c r="P5" s="94"/>
      <c r="Q5" s="94"/>
      <c r="R5" s="94"/>
      <c r="S5" s="94"/>
      <c r="T5" s="94"/>
      <c r="U5" s="94"/>
      <c r="V5" s="208"/>
      <c r="W5" s="208"/>
      <c r="X5" s="10"/>
      <c r="Y5" s="57"/>
      <c r="Z5" s="21" t="s">
        <v>278</v>
      </c>
    </row>
    <row r="6" spans="1:43" x14ac:dyDescent="0.3">
      <c r="A6" s="10"/>
      <c r="B6" s="36">
        <v>1</v>
      </c>
      <c r="C6" s="119" t="s">
        <v>161</v>
      </c>
      <c r="D6" s="161">
        <v>0</v>
      </c>
      <c r="E6" s="85">
        <v>1</v>
      </c>
      <c r="F6" s="18"/>
      <c r="G6" s="18"/>
      <c r="H6" s="18"/>
      <c r="I6" s="18"/>
      <c r="J6" s="18"/>
      <c r="K6" s="18"/>
      <c r="L6" s="18"/>
      <c r="M6" s="18"/>
      <c r="N6" s="18"/>
      <c r="O6" s="18"/>
      <c r="P6" s="18"/>
      <c r="Q6" s="18"/>
      <c r="R6" s="18"/>
      <c r="S6" s="18"/>
      <c r="T6" s="18"/>
      <c r="U6" s="18"/>
      <c r="V6" s="16">
        <f>SUM(E6:U6)</f>
        <v>1</v>
      </c>
      <c r="W6" s="141">
        <f t="shared" ref="W6:W11" si="7">IFERROR(D6*V6,"")</f>
        <v>0</v>
      </c>
      <c r="X6" s="10"/>
      <c r="Y6" s="57"/>
      <c r="Z6" s="53">
        <f>IFERROR($D6*E6,"")</f>
        <v>0</v>
      </c>
      <c r="AA6" s="53">
        <f t="shared" ref="AA6:AP11" si="8">IFERROR($D6*F6,"")</f>
        <v>0</v>
      </c>
      <c r="AB6" s="53">
        <f t="shared" si="8"/>
        <v>0</v>
      </c>
      <c r="AC6" s="53">
        <f t="shared" si="8"/>
        <v>0</v>
      </c>
      <c r="AD6" s="53">
        <f t="shared" si="8"/>
        <v>0</v>
      </c>
      <c r="AE6" s="53">
        <f t="shared" si="8"/>
        <v>0</v>
      </c>
      <c r="AF6" s="53">
        <f t="shared" si="8"/>
        <v>0</v>
      </c>
      <c r="AG6" s="53">
        <f t="shared" si="8"/>
        <v>0</v>
      </c>
      <c r="AH6" s="53">
        <f t="shared" si="8"/>
        <v>0</v>
      </c>
      <c r="AI6" s="53">
        <f t="shared" si="8"/>
        <v>0</v>
      </c>
      <c r="AJ6" s="53">
        <f t="shared" si="8"/>
        <v>0</v>
      </c>
      <c r="AK6" s="53">
        <f t="shared" si="8"/>
        <v>0</v>
      </c>
      <c r="AL6" s="53">
        <f t="shared" si="8"/>
        <v>0</v>
      </c>
      <c r="AM6" s="53">
        <f t="shared" si="8"/>
        <v>0</v>
      </c>
      <c r="AN6" s="53">
        <f t="shared" si="8"/>
        <v>0</v>
      </c>
      <c r="AO6" s="53">
        <f t="shared" si="8"/>
        <v>0</v>
      </c>
      <c r="AP6" s="53">
        <f t="shared" si="8"/>
        <v>0</v>
      </c>
    </row>
    <row r="7" spans="1:43" x14ac:dyDescent="0.3">
      <c r="A7" s="10"/>
      <c r="B7" s="99">
        <f t="shared" ref="B7:B10" si="9">B6+1</f>
        <v>2</v>
      </c>
      <c r="C7" s="101" t="s">
        <v>162</v>
      </c>
      <c r="D7" s="133">
        <v>0</v>
      </c>
      <c r="E7" s="86"/>
      <c r="F7" s="34">
        <v>1</v>
      </c>
      <c r="G7" s="34">
        <v>1</v>
      </c>
      <c r="H7" s="34">
        <v>1</v>
      </c>
      <c r="I7" s="34">
        <v>1</v>
      </c>
      <c r="J7" s="34">
        <v>1</v>
      </c>
      <c r="K7" s="34">
        <v>1</v>
      </c>
      <c r="L7" s="34">
        <v>1</v>
      </c>
      <c r="M7" s="34">
        <v>1</v>
      </c>
      <c r="N7" s="34">
        <v>1</v>
      </c>
      <c r="O7" s="34">
        <v>1</v>
      </c>
      <c r="P7" s="34">
        <v>1</v>
      </c>
      <c r="Q7" s="34">
        <v>1</v>
      </c>
      <c r="R7" s="34">
        <v>1</v>
      </c>
      <c r="S7" s="34">
        <v>1</v>
      </c>
      <c r="T7" s="34">
        <v>1</v>
      </c>
      <c r="U7" s="34">
        <v>1</v>
      </c>
      <c r="V7" s="16">
        <f t="shared" ref="V7:V8" si="10">SUM(E7:U7)</f>
        <v>16</v>
      </c>
      <c r="W7" s="53">
        <f t="shared" si="7"/>
        <v>0</v>
      </c>
      <c r="X7" s="10"/>
      <c r="Y7" s="57"/>
      <c r="Z7" s="53">
        <f t="shared" ref="Z7:Z10" si="11">IFERROR($D7*E7,"")</f>
        <v>0</v>
      </c>
      <c r="AA7" s="53">
        <f t="shared" si="8"/>
        <v>0</v>
      </c>
      <c r="AB7" s="53">
        <f t="shared" si="8"/>
        <v>0</v>
      </c>
      <c r="AC7" s="53">
        <f t="shared" si="8"/>
        <v>0</v>
      </c>
      <c r="AD7" s="53">
        <f t="shared" si="8"/>
        <v>0</v>
      </c>
      <c r="AE7" s="53">
        <f t="shared" si="8"/>
        <v>0</v>
      </c>
      <c r="AF7" s="53">
        <f t="shared" si="8"/>
        <v>0</v>
      </c>
      <c r="AG7" s="53">
        <f t="shared" si="8"/>
        <v>0</v>
      </c>
      <c r="AH7" s="53">
        <f t="shared" si="8"/>
        <v>0</v>
      </c>
      <c r="AI7" s="53">
        <f t="shared" si="8"/>
        <v>0</v>
      </c>
      <c r="AJ7" s="53">
        <f t="shared" si="8"/>
        <v>0</v>
      </c>
      <c r="AK7" s="53">
        <f t="shared" si="8"/>
        <v>0</v>
      </c>
      <c r="AL7" s="53">
        <f t="shared" si="8"/>
        <v>0</v>
      </c>
      <c r="AM7" s="53">
        <f t="shared" si="8"/>
        <v>0</v>
      </c>
      <c r="AN7" s="53">
        <f t="shared" si="8"/>
        <v>0</v>
      </c>
      <c r="AO7" s="53">
        <f t="shared" si="8"/>
        <v>0</v>
      </c>
      <c r="AP7" s="53">
        <f t="shared" si="8"/>
        <v>0</v>
      </c>
    </row>
    <row r="8" spans="1:43" x14ac:dyDescent="0.3">
      <c r="A8" s="10"/>
      <c r="B8" s="36">
        <f t="shared" si="9"/>
        <v>3</v>
      </c>
      <c r="C8" s="119" t="s">
        <v>163</v>
      </c>
      <c r="D8" s="161">
        <v>0</v>
      </c>
      <c r="E8" s="85">
        <v>1</v>
      </c>
      <c r="F8" s="18"/>
      <c r="G8" s="18"/>
      <c r="H8" s="18"/>
      <c r="I8" s="18"/>
      <c r="J8" s="18"/>
      <c r="K8" s="18"/>
      <c r="L8" s="18"/>
      <c r="M8" s="18"/>
      <c r="N8" s="18"/>
      <c r="O8" s="18"/>
      <c r="P8" s="18"/>
      <c r="Q8" s="18"/>
      <c r="R8" s="18"/>
      <c r="S8" s="18"/>
      <c r="T8" s="18"/>
      <c r="U8" s="18"/>
      <c r="V8" s="16">
        <f t="shared" si="10"/>
        <v>1</v>
      </c>
      <c r="W8" s="141">
        <f t="shared" si="7"/>
        <v>0</v>
      </c>
      <c r="X8" s="10"/>
      <c r="Y8" s="57"/>
      <c r="Z8" s="53">
        <f t="shared" si="11"/>
        <v>0</v>
      </c>
      <c r="AA8" s="53">
        <f t="shared" si="8"/>
        <v>0</v>
      </c>
      <c r="AB8" s="53">
        <f t="shared" si="8"/>
        <v>0</v>
      </c>
      <c r="AC8" s="53">
        <f t="shared" si="8"/>
        <v>0</v>
      </c>
      <c r="AD8" s="53">
        <f t="shared" si="8"/>
        <v>0</v>
      </c>
      <c r="AE8" s="53">
        <f t="shared" si="8"/>
        <v>0</v>
      </c>
      <c r="AF8" s="53">
        <f t="shared" si="8"/>
        <v>0</v>
      </c>
      <c r="AG8" s="53">
        <f t="shared" si="8"/>
        <v>0</v>
      </c>
      <c r="AH8" s="53">
        <f t="shared" si="8"/>
        <v>0</v>
      </c>
      <c r="AI8" s="53">
        <f t="shared" si="8"/>
        <v>0</v>
      </c>
      <c r="AJ8" s="53">
        <f t="shared" si="8"/>
        <v>0</v>
      </c>
      <c r="AK8" s="53">
        <f t="shared" si="8"/>
        <v>0</v>
      </c>
      <c r="AL8" s="53">
        <f t="shared" si="8"/>
        <v>0</v>
      </c>
      <c r="AM8" s="53">
        <f t="shared" si="8"/>
        <v>0</v>
      </c>
      <c r="AN8" s="53">
        <f t="shared" si="8"/>
        <v>0</v>
      </c>
      <c r="AO8" s="53">
        <f t="shared" si="8"/>
        <v>0</v>
      </c>
      <c r="AP8" s="53">
        <f t="shared" si="8"/>
        <v>0</v>
      </c>
    </row>
    <row r="9" spans="1:43" ht="22.5" x14ac:dyDescent="0.3">
      <c r="A9" s="10"/>
      <c r="B9" s="82">
        <f t="shared" si="9"/>
        <v>4</v>
      </c>
      <c r="C9" s="101" t="s">
        <v>164</v>
      </c>
      <c r="D9" s="133">
        <v>0</v>
      </c>
      <c r="E9" s="86"/>
      <c r="F9" s="34">
        <v>1</v>
      </c>
      <c r="G9" s="34">
        <v>1</v>
      </c>
      <c r="H9" s="34">
        <v>1</v>
      </c>
      <c r="I9" s="34">
        <v>1</v>
      </c>
      <c r="J9" s="34">
        <v>1</v>
      </c>
      <c r="K9" s="34">
        <v>1</v>
      </c>
      <c r="L9" s="34">
        <v>1</v>
      </c>
      <c r="M9" s="34">
        <v>1</v>
      </c>
      <c r="N9" s="34">
        <v>1</v>
      </c>
      <c r="O9" s="34">
        <v>1</v>
      </c>
      <c r="P9" s="34">
        <v>1</v>
      </c>
      <c r="Q9" s="34">
        <v>1</v>
      </c>
      <c r="R9" s="34">
        <v>1</v>
      </c>
      <c r="S9" s="34">
        <v>1</v>
      </c>
      <c r="T9" s="34">
        <v>1</v>
      </c>
      <c r="U9" s="34">
        <v>1</v>
      </c>
      <c r="V9" s="16">
        <f t="shared" ref="V9:V11" si="12">SUM(E9:U9)</f>
        <v>16</v>
      </c>
      <c r="W9" s="53">
        <f t="shared" si="7"/>
        <v>0</v>
      </c>
      <c r="X9" s="10"/>
      <c r="Y9" s="57"/>
      <c r="Z9" s="53">
        <f t="shared" si="11"/>
        <v>0</v>
      </c>
      <c r="AA9" s="53">
        <f t="shared" si="8"/>
        <v>0</v>
      </c>
      <c r="AB9" s="53">
        <f t="shared" si="8"/>
        <v>0</v>
      </c>
      <c r="AC9" s="53">
        <f t="shared" si="8"/>
        <v>0</v>
      </c>
      <c r="AD9" s="53">
        <f t="shared" si="8"/>
        <v>0</v>
      </c>
      <c r="AE9" s="53">
        <f t="shared" si="8"/>
        <v>0</v>
      </c>
      <c r="AF9" s="53">
        <f t="shared" si="8"/>
        <v>0</v>
      </c>
      <c r="AG9" s="53">
        <f t="shared" si="8"/>
        <v>0</v>
      </c>
      <c r="AH9" s="53">
        <f t="shared" si="8"/>
        <v>0</v>
      </c>
      <c r="AI9" s="53">
        <f t="shared" si="8"/>
        <v>0</v>
      </c>
      <c r="AJ9" s="53">
        <f t="shared" si="8"/>
        <v>0</v>
      </c>
      <c r="AK9" s="53">
        <f t="shared" si="8"/>
        <v>0</v>
      </c>
      <c r="AL9" s="53">
        <f t="shared" si="8"/>
        <v>0</v>
      </c>
      <c r="AM9" s="53">
        <f t="shared" si="8"/>
        <v>0</v>
      </c>
      <c r="AN9" s="53">
        <f t="shared" si="8"/>
        <v>0</v>
      </c>
      <c r="AO9" s="53">
        <f t="shared" si="8"/>
        <v>0</v>
      </c>
      <c r="AP9" s="53">
        <f t="shared" si="8"/>
        <v>0</v>
      </c>
    </row>
    <row r="10" spans="1:43" ht="22.5" x14ac:dyDescent="0.3">
      <c r="A10" s="10"/>
      <c r="B10" s="36">
        <f t="shared" si="9"/>
        <v>5</v>
      </c>
      <c r="C10" s="119" t="s">
        <v>264</v>
      </c>
      <c r="D10" s="161">
        <v>0</v>
      </c>
      <c r="E10" s="85">
        <v>1</v>
      </c>
      <c r="F10" s="85">
        <v>1</v>
      </c>
      <c r="G10" s="85">
        <v>1</v>
      </c>
      <c r="H10" s="85">
        <v>1</v>
      </c>
      <c r="I10" s="85">
        <v>1</v>
      </c>
      <c r="J10" s="85">
        <v>1</v>
      </c>
      <c r="K10" s="85">
        <v>1</v>
      </c>
      <c r="L10" s="85">
        <v>1</v>
      </c>
      <c r="M10" s="85">
        <v>1</v>
      </c>
      <c r="N10" s="85">
        <v>1</v>
      </c>
      <c r="O10" s="85">
        <v>1</v>
      </c>
      <c r="P10" s="85">
        <v>1</v>
      </c>
      <c r="Q10" s="85">
        <v>1</v>
      </c>
      <c r="R10" s="85">
        <v>1</v>
      </c>
      <c r="S10" s="85">
        <v>1</v>
      </c>
      <c r="T10" s="85">
        <v>1</v>
      </c>
      <c r="U10" s="85">
        <v>1</v>
      </c>
      <c r="V10" s="16">
        <f t="shared" si="12"/>
        <v>17</v>
      </c>
      <c r="W10" s="141">
        <f t="shared" si="7"/>
        <v>0</v>
      </c>
      <c r="X10" s="10"/>
      <c r="Y10" s="57"/>
      <c r="Z10" s="53">
        <f t="shared" si="11"/>
        <v>0</v>
      </c>
      <c r="AA10" s="53">
        <f t="shared" si="8"/>
        <v>0</v>
      </c>
      <c r="AB10" s="53">
        <f t="shared" si="8"/>
        <v>0</v>
      </c>
      <c r="AC10" s="53">
        <f t="shared" si="8"/>
        <v>0</v>
      </c>
      <c r="AD10" s="53">
        <f t="shared" si="8"/>
        <v>0</v>
      </c>
      <c r="AE10" s="53">
        <f t="shared" si="8"/>
        <v>0</v>
      </c>
      <c r="AF10" s="53">
        <f t="shared" si="8"/>
        <v>0</v>
      </c>
      <c r="AG10" s="53">
        <f t="shared" si="8"/>
        <v>0</v>
      </c>
      <c r="AH10" s="53">
        <f t="shared" si="8"/>
        <v>0</v>
      </c>
      <c r="AI10" s="53">
        <f t="shared" si="8"/>
        <v>0</v>
      </c>
      <c r="AJ10" s="53">
        <f t="shared" si="8"/>
        <v>0</v>
      </c>
      <c r="AK10" s="53">
        <f t="shared" si="8"/>
        <v>0</v>
      </c>
      <c r="AL10" s="53">
        <f t="shared" si="8"/>
        <v>0</v>
      </c>
      <c r="AM10" s="53">
        <f t="shared" si="8"/>
        <v>0</v>
      </c>
      <c r="AN10" s="53">
        <f t="shared" si="8"/>
        <v>0</v>
      </c>
      <c r="AO10" s="53">
        <f t="shared" si="8"/>
        <v>0</v>
      </c>
      <c r="AP10" s="53">
        <f t="shared" si="8"/>
        <v>0</v>
      </c>
    </row>
    <row r="11" spans="1:43" x14ac:dyDescent="0.3">
      <c r="A11" s="10"/>
      <c r="B11" s="64">
        <f>B10+1</f>
        <v>6</v>
      </c>
      <c r="C11" s="101" t="s">
        <v>158</v>
      </c>
      <c r="D11" s="133">
        <v>0</v>
      </c>
      <c r="E11" s="86">
        <f>E10</f>
        <v>1</v>
      </c>
      <c r="F11" s="86">
        <f t="shared" ref="F11:U11" si="13">F10</f>
        <v>1</v>
      </c>
      <c r="G11" s="86">
        <f t="shared" si="13"/>
        <v>1</v>
      </c>
      <c r="H11" s="86">
        <f t="shared" si="13"/>
        <v>1</v>
      </c>
      <c r="I11" s="86">
        <f t="shared" si="13"/>
        <v>1</v>
      </c>
      <c r="J11" s="86">
        <f t="shared" si="13"/>
        <v>1</v>
      </c>
      <c r="K11" s="86">
        <f t="shared" si="13"/>
        <v>1</v>
      </c>
      <c r="L11" s="86">
        <f t="shared" si="13"/>
        <v>1</v>
      </c>
      <c r="M11" s="86">
        <f t="shared" si="13"/>
        <v>1</v>
      </c>
      <c r="N11" s="86">
        <f t="shared" si="13"/>
        <v>1</v>
      </c>
      <c r="O11" s="86">
        <f t="shared" si="13"/>
        <v>1</v>
      </c>
      <c r="P11" s="86">
        <f t="shared" si="13"/>
        <v>1</v>
      </c>
      <c r="Q11" s="86">
        <f t="shared" si="13"/>
        <v>1</v>
      </c>
      <c r="R11" s="86">
        <f t="shared" si="13"/>
        <v>1</v>
      </c>
      <c r="S11" s="86">
        <f t="shared" si="13"/>
        <v>1</v>
      </c>
      <c r="T11" s="86">
        <f t="shared" si="13"/>
        <v>1</v>
      </c>
      <c r="U11" s="86">
        <f t="shared" si="13"/>
        <v>1</v>
      </c>
      <c r="V11" s="16">
        <f t="shared" si="12"/>
        <v>17</v>
      </c>
      <c r="W11" s="53">
        <f t="shared" si="7"/>
        <v>0</v>
      </c>
      <c r="X11" s="10"/>
      <c r="Y11" s="57"/>
      <c r="Z11" s="53">
        <f t="shared" ref="Z11" si="14">IFERROR($D11*E11,"")</f>
        <v>0</v>
      </c>
      <c r="AA11" s="53">
        <f t="shared" si="8"/>
        <v>0</v>
      </c>
      <c r="AB11" s="53">
        <f t="shared" si="8"/>
        <v>0</v>
      </c>
      <c r="AC11" s="53">
        <f t="shared" si="8"/>
        <v>0</v>
      </c>
      <c r="AD11" s="53">
        <f t="shared" si="8"/>
        <v>0</v>
      </c>
      <c r="AE11" s="53">
        <f t="shared" si="8"/>
        <v>0</v>
      </c>
      <c r="AF11" s="53">
        <f t="shared" si="8"/>
        <v>0</v>
      </c>
      <c r="AG11" s="53">
        <f t="shared" si="8"/>
        <v>0</v>
      </c>
      <c r="AH11" s="53">
        <f t="shared" si="8"/>
        <v>0</v>
      </c>
      <c r="AI11" s="53">
        <f t="shared" si="8"/>
        <v>0</v>
      </c>
      <c r="AJ11" s="53">
        <f t="shared" si="8"/>
        <v>0</v>
      </c>
      <c r="AK11" s="53">
        <f t="shared" si="8"/>
        <v>0</v>
      </c>
      <c r="AL11" s="53">
        <f t="shared" si="8"/>
        <v>0</v>
      </c>
      <c r="AM11" s="53">
        <f t="shared" si="8"/>
        <v>0</v>
      </c>
      <c r="AN11" s="53">
        <f t="shared" si="8"/>
        <v>0</v>
      </c>
      <c r="AO11" s="53">
        <f t="shared" si="8"/>
        <v>0</v>
      </c>
      <c r="AP11" s="53">
        <f t="shared" si="8"/>
        <v>0</v>
      </c>
    </row>
    <row r="12" spans="1:43" ht="13.5" thickBot="1" x14ac:dyDescent="0.35">
      <c r="A12" s="10"/>
      <c r="B12" s="10"/>
      <c r="C12" s="118" t="s">
        <v>211</v>
      </c>
      <c r="D12" s="94"/>
      <c r="E12" s="94"/>
      <c r="F12" s="94"/>
      <c r="G12" s="94"/>
      <c r="H12" s="94"/>
      <c r="I12" s="94"/>
      <c r="J12" s="94"/>
      <c r="K12" s="94"/>
      <c r="L12" s="94"/>
      <c r="M12" s="94"/>
      <c r="N12" s="94"/>
      <c r="O12" s="94"/>
      <c r="P12" s="94"/>
      <c r="Q12" s="94"/>
      <c r="R12" s="94"/>
      <c r="S12" s="94"/>
      <c r="T12" s="94"/>
      <c r="U12" s="94"/>
      <c r="V12" s="10"/>
      <c r="W12" s="10"/>
      <c r="X12" s="10"/>
      <c r="Y12" s="10"/>
      <c r="Z12" s="10"/>
      <c r="AA12" s="10"/>
      <c r="AB12" s="10"/>
      <c r="AC12" s="10"/>
      <c r="AD12" s="10"/>
      <c r="AE12" s="10"/>
      <c r="AF12" s="10"/>
      <c r="AG12" s="10"/>
      <c r="AH12" s="10"/>
      <c r="AI12" s="10"/>
      <c r="AJ12" s="10"/>
      <c r="AK12" s="10"/>
      <c r="AL12" s="10"/>
      <c r="AM12" s="10"/>
      <c r="AN12" s="10"/>
      <c r="AO12" s="10"/>
      <c r="AP12" s="10"/>
      <c r="AQ12" s="10"/>
    </row>
    <row r="13" spans="1:43" ht="13.5" thickTop="1" x14ac:dyDescent="0.3">
      <c r="A13" s="10"/>
      <c r="B13" s="146">
        <f>B11+1</f>
        <v>7</v>
      </c>
      <c r="C13" s="100" t="s">
        <v>150</v>
      </c>
      <c r="D13" s="133">
        <v>0</v>
      </c>
      <c r="E13" s="86">
        <v>1</v>
      </c>
      <c r="F13" s="34">
        <v>1</v>
      </c>
      <c r="G13" s="34">
        <v>1</v>
      </c>
      <c r="H13" s="34">
        <v>1</v>
      </c>
      <c r="I13" s="34">
        <v>1</v>
      </c>
      <c r="J13" s="34">
        <v>1</v>
      </c>
      <c r="K13" s="34">
        <v>1</v>
      </c>
      <c r="L13" s="34">
        <v>1</v>
      </c>
      <c r="M13" s="34">
        <v>1</v>
      </c>
      <c r="N13" s="34"/>
      <c r="O13" s="34">
        <v>1</v>
      </c>
      <c r="P13" s="34">
        <v>1</v>
      </c>
      <c r="Q13" s="34">
        <v>1</v>
      </c>
      <c r="R13" s="34">
        <v>1</v>
      </c>
      <c r="S13" s="34">
        <v>1</v>
      </c>
      <c r="T13" s="34"/>
      <c r="U13" s="34"/>
      <c r="V13" s="16">
        <f>SUM(E13:U13)</f>
        <v>14</v>
      </c>
      <c r="W13" s="53">
        <f t="shared" ref="W13:W23" si="15">IFERROR(D13*V13,"")</f>
        <v>0</v>
      </c>
      <c r="X13" s="10"/>
      <c r="Y13" s="57"/>
      <c r="Z13" s="53">
        <f>IFERROR($D13*E13,"")</f>
        <v>0</v>
      </c>
      <c r="AA13" s="53">
        <f t="shared" ref="AA13:AP23" si="16">IFERROR($D13*F13,"")</f>
        <v>0</v>
      </c>
      <c r="AB13" s="53">
        <f t="shared" si="16"/>
        <v>0</v>
      </c>
      <c r="AC13" s="53">
        <f t="shared" si="16"/>
        <v>0</v>
      </c>
      <c r="AD13" s="53">
        <f t="shared" si="16"/>
        <v>0</v>
      </c>
      <c r="AE13" s="53">
        <f t="shared" si="16"/>
        <v>0</v>
      </c>
      <c r="AF13" s="53">
        <f t="shared" si="16"/>
        <v>0</v>
      </c>
      <c r="AG13" s="53">
        <f t="shared" si="16"/>
        <v>0</v>
      </c>
      <c r="AH13" s="53">
        <f t="shared" si="16"/>
        <v>0</v>
      </c>
      <c r="AI13" s="53">
        <f t="shared" si="16"/>
        <v>0</v>
      </c>
      <c r="AJ13" s="53">
        <f t="shared" si="16"/>
        <v>0</v>
      </c>
      <c r="AK13" s="53">
        <f t="shared" si="16"/>
        <v>0</v>
      </c>
      <c r="AL13" s="53">
        <f t="shared" si="16"/>
        <v>0</v>
      </c>
      <c r="AM13" s="53">
        <f t="shared" si="16"/>
        <v>0</v>
      </c>
      <c r="AN13" s="53">
        <f t="shared" si="16"/>
        <v>0</v>
      </c>
      <c r="AO13" s="53">
        <f t="shared" si="16"/>
        <v>0</v>
      </c>
      <c r="AP13" s="53">
        <f t="shared" si="16"/>
        <v>0</v>
      </c>
    </row>
    <row r="14" spans="1:43" x14ac:dyDescent="0.3">
      <c r="A14" s="10"/>
      <c r="B14" s="36">
        <f>B13+1</f>
        <v>8</v>
      </c>
      <c r="C14" s="91" t="s">
        <v>151</v>
      </c>
      <c r="D14" s="161">
        <v>0</v>
      </c>
      <c r="E14" s="88">
        <f>E13</f>
        <v>1</v>
      </c>
      <c r="F14" s="88">
        <f t="shared" ref="F14:S14" si="17">F13</f>
        <v>1</v>
      </c>
      <c r="G14" s="88">
        <f t="shared" si="17"/>
        <v>1</v>
      </c>
      <c r="H14" s="88">
        <f t="shared" si="17"/>
        <v>1</v>
      </c>
      <c r="I14" s="88">
        <f t="shared" si="17"/>
        <v>1</v>
      </c>
      <c r="J14" s="88">
        <f t="shared" si="17"/>
        <v>1</v>
      </c>
      <c r="K14" s="88">
        <f t="shared" si="17"/>
        <v>1</v>
      </c>
      <c r="L14" s="88">
        <f t="shared" si="17"/>
        <v>1</v>
      </c>
      <c r="M14" s="88">
        <f t="shared" si="17"/>
        <v>1</v>
      </c>
      <c r="N14" s="88"/>
      <c r="O14" s="88">
        <f t="shared" si="17"/>
        <v>1</v>
      </c>
      <c r="P14" s="88">
        <f t="shared" si="17"/>
        <v>1</v>
      </c>
      <c r="Q14" s="88">
        <f t="shared" si="17"/>
        <v>1</v>
      </c>
      <c r="R14" s="88">
        <f t="shared" si="17"/>
        <v>1</v>
      </c>
      <c r="S14" s="88">
        <f t="shared" si="17"/>
        <v>1</v>
      </c>
      <c r="T14" s="88"/>
      <c r="U14" s="88"/>
      <c r="V14" s="16">
        <f t="shared" ref="V14:V23" si="18">SUM(E14:U14)</f>
        <v>14</v>
      </c>
      <c r="W14" s="141">
        <f t="shared" si="15"/>
        <v>0</v>
      </c>
      <c r="X14" s="10"/>
      <c r="Y14" s="57"/>
      <c r="Z14" s="53">
        <f t="shared" ref="Z14:Z18" si="19">IFERROR($D14*E14,"")</f>
        <v>0</v>
      </c>
      <c r="AA14" s="53">
        <f t="shared" si="16"/>
        <v>0</v>
      </c>
      <c r="AB14" s="53">
        <f t="shared" si="16"/>
        <v>0</v>
      </c>
      <c r="AC14" s="53">
        <f t="shared" si="16"/>
        <v>0</v>
      </c>
      <c r="AD14" s="53">
        <f t="shared" si="16"/>
        <v>0</v>
      </c>
      <c r="AE14" s="53">
        <f t="shared" si="16"/>
        <v>0</v>
      </c>
      <c r="AF14" s="53">
        <f t="shared" si="16"/>
        <v>0</v>
      </c>
      <c r="AG14" s="53">
        <f t="shared" si="16"/>
        <v>0</v>
      </c>
      <c r="AH14" s="53">
        <f t="shared" si="16"/>
        <v>0</v>
      </c>
      <c r="AI14" s="53">
        <f t="shared" si="16"/>
        <v>0</v>
      </c>
      <c r="AJ14" s="53">
        <f t="shared" si="16"/>
        <v>0</v>
      </c>
      <c r="AK14" s="53">
        <f t="shared" si="16"/>
        <v>0</v>
      </c>
      <c r="AL14" s="53">
        <f t="shared" si="16"/>
        <v>0</v>
      </c>
      <c r="AM14" s="53">
        <f t="shared" si="16"/>
        <v>0</v>
      </c>
      <c r="AN14" s="53">
        <f t="shared" si="16"/>
        <v>0</v>
      </c>
      <c r="AO14" s="53">
        <f t="shared" si="16"/>
        <v>0</v>
      </c>
      <c r="AP14" s="53">
        <f t="shared" si="16"/>
        <v>0</v>
      </c>
    </row>
    <row r="15" spans="1:43" x14ac:dyDescent="0.3">
      <c r="A15" s="10"/>
      <c r="B15" s="146">
        <f>B14+1</f>
        <v>9</v>
      </c>
      <c r="C15" s="66" t="s">
        <v>42</v>
      </c>
      <c r="D15" s="133">
        <v>0</v>
      </c>
      <c r="E15" s="86">
        <v>1</v>
      </c>
      <c r="F15" s="34"/>
      <c r="G15" s="34"/>
      <c r="H15" s="34"/>
      <c r="I15" s="34"/>
      <c r="J15" s="34"/>
      <c r="K15" s="34"/>
      <c r="L15" s="34"/>
      <c r="M15" s="34"/>
      <c r="N15" s="34"/>
      <c r="O15" s="34"/>
      <c r="P15" s="34"/>
      <c r="Q15" s="34"/>
      <c r="R15" s="34"/>
      <c r="S15" s="34"/>
      <c r="T15" s="34"/>
      <c r="U15" s="34"/>
      <c r="V15" s="16">
        <f t="shared" si="18"/>
        <v>1</v>
      </c>
      <c r="W15" s="142">
        <f t="shared" si="15"/>
        <v>0</v>
      </c>
      <c r="X15" s="10"/>
      <c r="Y15" s="57"/>
      <c r="Z15" s="53">
        <f t="shared" si="19"/>
        <v>0</v>
      </c>
      <c r="AA15" s="53">
        <f t="shared" si="16"/>
        <v>0</v>
      </c>
      <c r="AB15" s="53">
        <f t="shared" si="16"/>
        <v>0</v>
      </c>
      <c r="AC15" s="53">
        <f t="shared" si="16"/>
        <v>0</v>
      </c>
      <c r="AD15" s="53">
        <f t="shared" si="16"/>
        <v>0</v>
      </c>
      <c r="AE15" s="53">
        <f t="shared" si="16"/>
        <v>0</v>
      </c>
      <c r="AF15" s="53">
        <f t="shared" si="16"/>
        <v>0</v>
      </c>
      <c r="AG15" s="53">
        <f t="shared" si="16"/>
        <v>0</v>
      </c>
      <c r="AH15" s="53">
        <f t="shared" si="16"/>
        <v>0</v>
      </c>
      <c r="AI15" s="53">
        <f t="shared" si="16"/>
        <v>0</v>
      </c>
      <c r="AJ15" s="53">
        <f t="shared" si="16"/>
        <v>0</v>
      </c>
      <c r="AK15" s="53">
        <f t="shared" si="16"/>
        <v>0</v>
      </c>
      <c r="AL15" s="53">
        <f t="shared" si="16"/>
        <v>0</v>
      </c>
      <c r="AM15" s="53">
        <f t="shared" si="16"/>
        <v>0</v>
      </c>
      <c r="AN15" s="53">
        <f t="shared" si="16"/>
        <v>0</v>
      </c>
      <c r="AO15" s="53">
        <f t="shared" si="16"/>
        <v>0</v>
      </c>
      <c r="AP15" s="53">
        <f t="shared" si="16"/>
        <v>0</v>
      </c>
    </row>
    <row r="16" spans="1:43" x14ac:dyDescent="0.3">
      <c r="A16" s="10"/>
      <c r="B16" s="36">
        <f t="shared" ref="B16:B22" si="20">B15+1</f>
        <v>10</v>
      </c>
      <c r="C16" s="67" t="s">
        <v>130</v>
      </c>
      <c r="D16" s="161">
        <v>0</v>
      </c>
      <c r="E16" s="85">
        <v>1</v>
      </c>
      <c r="F16" s="18"/>
      <c r="G16" s="18"/>
      <c r="H16" s="18"/>
      <c r="I16" s="18"/>
      <c r="J16" s="18"/>
      <c r="K16" s="18"/>
      <c r="L16" s="18"/>
      <c r="M16" s="18"/>
      <c r="N16" s="18"/>
      <c r="O16" s="18"/>
      <c r="P16" s="18"/>
      <c r="Q16" s="18"/>
      <c r="R16" s="18"/>
      <c r="S16" s="18"/>
      <c r="T16" s="18"/>
      <c r="U16" s="18"/>
      <c r="V16" s="16">
        <f t="shared" si="18"/>
        <v>1</v>
      </c>
      <c r="W16" s="141">
        <f t="shared" si="15"/>
        <v>0</v>
      </c>
      <c r="X16" s="10"/>
      <c r="Y16" s="57"/>
      <c r="Z16" s="53">
        <f t="shared" si="19"/>
        <v>0</v>
      </c>
      <c r="AA16" s="53">
        <f t="shared" si="16"/>
        <v>0</v>
      </c>
      <c r="AB16" s="53">
        <f t="shared" si="16"/>
        <v>0</v>
      </c>
      <c r="AC16" s="53">
        <f t="shared" si="16"/>
        <v>0</v>
      </c>
      <c r="AD16" s="53">
        <f t="shared" si="16"/>
        <v>0</v>
      </c>
      <c r="AE16" s="53">
        <f t="shared" si="16"/>
        <v>0</v>
      </c>
      <c r="AF16" s="53">
        <f t="shared" si="16"/>
        <v>0</v>
      </c>
      <c r="AG16" s="53">
        <f t="shared" si="16"/>
        <v>0</v>
      </c>
      <c r="AH16" s="53">
        <f t="shared" si="16"/>
        <v>0</v>
      </c>
      <c r="AI16" s="53">
        <f t="shared" si="16"/>
        <v>0</v>
      </c>
      <c r="AJ16" s="53">
        <f t="shared" si="16"/>
        <v>0</v>
      </c>
      <c r="AK16" s="53">
        <f t="shared" si="16"/>
        <v>0</v>
      </c>
      <c r="AL16" s="53">
        <f t="shared" si="16"/>
        <v>0</v>
      </c>
      <c r="AM16" s="53">
        <f t="shared" si="16"/>
        <v>0</v>
      </c>
      <c r="AN16" s="53">
        <f t="shared" si="16"/>
        <v>0</v>
      </c>
      <c r="AO16" s="53">
        <f t="shared" si="16"/>
        <v>0</v>
      </c>
      <c r="AP16" s="53">
        <f t="shared" si="16"/>
        <v>0</v>
      </c>
    </row>
    <row r="17" spans="1:43" ht="22.5" x14ac:dyDescent="0.3">
      <c r="A17" s="10"/>
      <c r="B17" s="36">
        <f>B16+1</f>
        <v>11</v>
      </c>
      <c r="C17" s="138" t="s">
        <v>188</v>
      </c>
      <c r="D17" s="133">
        <v>0</v>
      </c>
      <c r="E17" s="87">
        <v>4</v>
      </c>
      <c r="F17" s="31"/>
      <c r="G17" s="31">
        <v>1</v>
      </c>
      <c r="H17" s="31">
        <v>1</v>
      </c>
      <c r="I17" s="31">
        <v>1</v>
      </c>
      <c r="J17" s="31">
        <v>1</v>
      </c>
      <c r="K17" s="31"/>
      <c r="L17" s="31">
        <v>1</v>
      </c>
      <c r="M17" s="31">
        <v>1</v>
      </c>
      <c r="N17" s="31"/>
      <c r="O17" s="31">
        <v>1</v>
      </c>
      <c r="P17" s="31">
        <v>1</v>
      </c>
      <c r="Q17" s="31"/>
      <c r="R17" s="31">
        <v>1</v>
      </c>
      <c r="S17" s="31"/>
      <c r="T17" s="31"/>
      <c r="U17" s="31"/>
      <c r="V17" s="16">
        <f>SUM(E17:U17)</f>
        <v>13</v>
      </c>
      <c r="W17" s="142">
        <f t="shared" si="15"/>
        <v>0</v>
      </c>
      <c r="X17" s="10"/>
      <c r="Y17" s="57"/>
      <c r="Z17" s="53">
        <f t="shared" si="19"/>
        <v>0</v>
      </c>
      <c r="AA17" s="53">
        <f t="shared" si="16"/>
        <v>0</v>
      </c>
      <c r="AB17" s="53">
        <f t="shared" si="16"/>
        <v>0</v>
      </c>
      <c r="AC17" s="53">
        <f t="shared" si="16"/>
        <v>0</v>
      </c>
      <c r="AD17" s="53">
        <f t="shared" si="16"/>
        <v>0</v>
      </c>
      <c r="AE17" s="53">
        <f t="shared" si="16"/>
        <v>0</v>
      </c>
      <c r="AF17" s="53">
        <f t="shared" si="16"/>
        <v>0</v>
      </c>
      <c r="AG17" s="53">
        <f t="shared" si="16"/>
        <v>0</v>
      </c>
      <c r="AH17" s="53">
        <f t="shared" si="16"/>
        <v>0</v>
      </c>
      <c r="AI17" s="53">
        <f t="shared" si="16"/>
        <v>0</v>
      </c>
      <c r="AJ17" s="53">
        <f t="shared" si="16"/>
        <v>0</v>
      </c>
      <c r="AK17" s="53">
        <f t="shared" si="16"/>
        <v>0</v>
      </c>
      <c r="AL17" s="53">
        <f t="shared" si="16"/>
        <v>0</v>
      </c>
      <c r="AM17" s="53">
        <f t="shared" si="16"/>
        <v>0</v>
      </c>
      <c r="AN17" s="53">
        <f t="shared" si="16"/>
        <v>0</v>
      </c>
      <c r="AO17" s="53">
        <f t="shared" si="16"/>
        <v>0</v>
      </c>
      <c r="AP17" s="53">
        <f t="shared" si="16"/>
        <v>0</v>
      </c>
    </row>
    <row r="18" spans="1:43" x14ac:dyDescent="0.3">
      <c r="A18" s="10"/>
      <c r="B18" s="146">
        <f t="shared" si="20"/>
        <v>12</v>
      </c>
      <c r="C18" s="140" t="s">
        <v>139</v>
      </c>
      <c r="D18" s="161">
        <v>0</v>
      </c>
      <c r="E18" s="104">
        <f>E17</f>
        <v>4</v>
      </c>
      <c r="F18" s="104"/>
      <c r="G18" s="104">
        <f t="shared" ref="G18:R18" si="21">G17</f>
        <v>1</v>
      </c>
      <c r="H18" s="104">
        <f t="shared" si="21"/>
        <v>1</v>
      </c>
      <c r="I18" s="104">
        <f t="shared" si="21"/>
        <v>1</v>
      </c>
      <c r="J18" s="104">
        <f t="shared" si="21"/>
        <v>1</v>
      </c>
      <c r="K18" s="104"/>
      <c r="L18" s="104">
        <f t="shared" si="21"/>
        <v>1</v>
      </c>
      <c r="M18" s="104">
        <f t="shared" si="21"/>
        <v>1</v>
      </c>
      <c r="N18" s="104"/>
      <c r="O18" s="104">
        <f t="shared" si="21"/>
        <v>1</v>
      </c>
      <c r="P18" s="104">
        <f t="shared" si="21"/>
        <v>1</v>
      </c>
      <c r="Q18" s="104"/>
      <c r="R18" s="104">
        <f t="shared" si="21"/>
        <v>1</v>
      </c>
      <c r="S18" s="104"/>
      <c r="T18" s="104"/>
      <c r="U18" s="104"/>
      <c r="V18" s="16">
        <f t="shared" si="18"/>
        <v>13</v>
      </c>
      <c r="W18" s="137">
        <f t="shared" si="15"/>
        <v>0</v>
      </c>
      <c r="X18" s="10"/>
      <c r="Y18" s="57"/>
      <c r="Z18" s="53">
        <f t="shared" si="19"/>
        <v>0</v>
      </c>
      <c r="AA18" s="53">
        <f t="shared" si="16"/>
        <v>0</v>
      </c>
      <c r="AB18" s="53">
        <f t="shared" si="16"/>
        <v>0</v>
      </c>
      <c r="AC18" s="53">
        <f t="shared" si="16"/>
        <v>0</v>
      </c>
      <c r="AD18" s="53">
        <f t="shared" si="16"/>
        <v>0</v>
      </c>
      <c r="AE18" s="53">
        <f t="shared" si="16"/>
        <v>0</v>
      </c>
      <c r="AF18" s="53">
        <f t="shared" si="16"/>
        <v>0</v>
      </c>
      <c r="AG18" s="53">
        <f t="shared" si="16"/>
        <v>0</v>
      </c>
      <c r="AH18" s="53">
        <f t="shared" si="16"/>
        <v>0</v>
      </c>
      <c r="AI18" s="53">
        <f t="shared" si="16"/>
        <v>0</v>
      </c>
      <c r="AJ18" s="53">
        <f t="shared" si="16"/>
        <v>0</v>
      </c>
      <c r="AK18" s="53">
        <f t="shared" si="16"/>
        <v>0</v>
      </c>
      <c r="AL18" s="53">
        <f t="shared" si="16"/>
        <v>0</v>
      </c>
      <c r="AM18" s="53">
        <f t="shared" si="16"/>
        <v>0</v>
      </c>
      <c r="AN18" s="53">
        <f t="shared" si="16"/>
        <v>0</v>
      </c>
      <c r="AO18" s="53">
        <f t="shared" si="16"/>
        <v>0</v>
      </c>
      <c r="AP18" s="53">
        <f t="shared" si="16"/>
        <v>0</v>
      </c>
    </row>
    <row r="19" spans="1:43" ht="22.5" x14ac:dyDescent="0.3">
      <c r="A19" s="10"/>
      <c r="B19" s="36">
        <f t="shared" si="20"/>
        <v>13</v>
      </c>
      <c r="C19" s="138" t="s">
        <v>269</v>
      </c>
      <c r="D19" s="133">
        <v>0</v>
      </c>
      <c r="E19" s="87">
        <v>1</v>
      </c>
      <c r="F19" s="31"/>
      <c r="G19" s="31"/>
      <c r="H19" s="31"/>
      <c r="I19" s="31"/>
      <c r="J19" s="31"/>
      <c r="K19" s="31"/>
      <c r="L19" s="31"/>
      <c r="M19" s="31"/>
      <c r="N19" s="31"/>
      <c r="O19" s="31"/>
      <c r="P19" s="31"/>
      <c r="Q19" s="31"/>
      <c r="R19" s="31"/>
      <c r="S19" s="31"/>
      <c r="T19" s="31"/>
      <c r="U19" s="31"/>
      <c r="V19" s="16">
        <f t="shared" si="18"/>
        <v>1</v>
      </c>
      <c r="W19" s="142">
        <f t="shared" si="15"/>
        <v>0</v>
      </c>
      <c r="X19" s="10"/>
      <c r="Y19" s="57"/>
      <c r="Z19" s="53">
        <f t="shared" ref="Z19:Z23" si="22">IFERROR($D19*E19,"")</f>
        <v>0</v>
      </c>
      <c r="AA19" s="53">
        <f t="shared" si="16"/>
        <v>0</v>
      </c>
      <c r="AB19" s="53">
        <f t="shared" si="16"/>
        <v>0</v>
      </c>
      <c r="AC19" s="53">
        <f t="shared" si="16"/>
        <v>0</v>
      </c>
      <c r="AD19" s="53">
        <f t="shared" si="16"/>
        <v>0</v>
      </c>
      <c r="AE19" s="53">
        <f t="shared" si="16"/>
        <v>0</v>
      </c>
      <c r="AF19" s="53">
        <f t="shared" si="16"/>
        <v>0</v>
      </c>
      <c r="AG19" s="53">
        <f t="shared" si="16"/>
        <v>0</v>
      </c>
      <c r="AH19" s="53">
        <f t="shared" si="16"/>
        <v>0</v>
      </c>
      <c r="AI19" s="53">
        <f t="shared" si="16"/>
        <v>0</v>
      </c>
      <c r="AJ19" s="53">
        <f t="shared" si="16"/>
        <v>0</v>
      </c>
      <c r="AK19" s="53">
        <f t="shared" si="16"/>
        <v>0</v>
      </c>
      <c r="AL19" s="53">
        <f t="shared" si="16"/>
        <v>0</v>
      </c>
      <c r="AM19" s="53">
        <f t="shared" si="16"/>
        <v>0</v>
      </c>
      <c r="AN19" s="53">
        <f t="shared" si="16"/>
        <v>0</v>
      </c>
      <c r="AO19" s="53">
        <f t="shared" si="16"/>
        <v>0</v>
      </c>
      <c r="AP19" s="53">
        <f t="shared" si="16"/>
        <v>0</v>
      </c>
    </row>
    <row r="20" spans="1:43" x14ac:dyDescent="0.3">
      <c r="A20" s="10"/>
      <c r="B20" s="146">
        <f t="shared" si="20"/>
        <v>14</v>
      </c>
      <c r="C20" s="140" t="s">
        <v>215</v>
      </c>
      <c r="D20" s="161">
        <v>0</v>
      </c>
      <c r="E20" s="104">
        <v>9</v>
      </c>
      <c r="F20" s="30"/>
      <c r="G20" s="30"/>
      <c r="H20" s="30"/>
      <c r="I20" s="30"/>
      <c r="J20" s="30"/>
      <c r="K20" s="30"/>
      <c r="L20" s="30"/>
      <c r="M20" s="30"/>
      <c r="N20" s="30"/>
      <c r="O20" s="30"/>
      <c r="P20" s="30"/>
      <c r="Q20" s="30"/>
      <c r="R20" s="30"/>
      <c r="S20" s="30"/>
      <c r="T20" s="30"/>
      <c r="U20" s="30"/>
      <c r="V20" s="16">
        <f t="shared" si="18"/>
        <v>9</v>
      </c>
      <c r="W20" s="137">
        <f t="shared" si="15"/>
        <v>0</v>
      </c>
      <c r="X20" s="10"/>
      <c r="Y20" s="57"/>
      <c r="Z20" s="53">
        <f t="shared" si="22"/>
        <v>0</v>
      </c>
      <c r="AA20" s="53">
        <f t="shared" si="16"/>
        <v>0</v>
      </c>
      <c r="AB20" s="53">
        <f t="shared" si="16"/>
        <v>0</v>
      </c>
      <c r="AC20" s="53">
        <f t="shared" si="16"/>
        <v>0</v>
      </c>
      <c r="AD20" s="53">
        <f t="shared" si="16"/>
        <v>0</v>
      </c>
      <c r="AE20" s="53">
        <f t="shared" si="16"/>
        <v>0</v>
      </c>
      <c r="AF20" s="53">
        <f t="shared" si="16"/>
        <v>0</v>
      </c>
      <c r="AG20" s="53">
        <f t="shared" si="16"/>
        <v>0</v>
      </c>
      <c r="AH20" s="53">
        <f t="shared" si="16"/>
        <v>0</v>
      </c>
      <c r="AI20" s="53">
        <f t="shared" si="16"/>
        <v>0</v>
      </c>
      <c r="AJ20" s="53">
        <f t="shared" si="16"/>
        <v>0</v>
      </c>
      <c r="AK20" s="53">
        <f t="shared" si="16"/>
        <v>0</v>
      </c>
      <c r="AL20" s="53">
        <f t="shared" si="16"/>
        <v>0</v>
      </c>
      <c r="AM20" s="53">
        <f t="shared" si="16"/>
        <v>0</v>
      </c>
      <c r="AN20" s="53">
        <f t="shared" si="16"/>
        <v>0</v>
      </c>
      <c r="AO20" s="53">
        <f t="shared" si="16"/>
        <v>0</v>
      </c>
      <c r="AP20" s="53">
        <f t="shared" si="16"/>
        <v>0</v>
      </c>
    </row>
    <row r="21" spans="1:43" x14ac:dyDescent="0.3">
      <c r="A21" s="10"/>
      <c r="B21" s="36">
        <f t="shared" si="20"/>
        <v>15</v>
      </c>
      <c r="C21" s="138" t="s">
        <v>65</v>
      </c>
      <c r="D21" s="133">
        <v>0</v>
      </c>
      <c r="E21" s="87"/>
      <c r="F21" s="31">
        <v>1</v>
      </c>
      <c r="G21" s="31">
        <v>1</v>
      </c>
      <c r="H21" s="31">
        <v>1</v>
      </c>
      <c r="I21" s="31">
        <v>1</v>
      </c>
      <c r="J21" s="31">
        <v>1</v>
      </c>
      <c r="K21" s="31">
        <v>1</v>
      </c>
      <c r="L21" s="31">
        <v>1</v>
      </c>
      <c r="M21" s="31">
        <v>1</v>
      </c>
      <c r="N21" s="31"/>
      <c r="O21" s="31">
        <v>1</v>
      </c>
      <c r="P21" s="31">
        <v>1</v>
      </c>
      <c r="Q21" s="31">
        <v>1</v>
      </c>
      <c r="R21" s="31">
        <v>1</v>
      </c>
      <c r="S21" s="31">
        <v>1</v>
      </c>
      <c r="T21" s="31">
        <v>1</v>
      </c>
      <c r="U21" s="31">
        <v>1</v>
      </c>
      <c r="V21" s="16">
        <f t="shared" si="18"/>
        <v>15</v>
      </c>
      <c r="W21" s="142">
        <f t="shared" si="15"/>
        <v>0</v>
      </c>
      <c r="X21" s="10"/>
      <c r="Y21" s="57"/>
      <c r="Z21" s="53">
        <f t="shared" si="22"/>
        <v>0</v>
      </c>
      <c r="AA21" s="53">
        <f t="shared" si="16"/>
        <v>0</v>
      </c>
      <c r="AB21" s="53">
        <f t="shared" si="16"/>
        <v>0</v>
      </c>
      <c r="AC21" s="53">
        <f t="shared" si="16"/>
        <v>0</v>
      </c>
      <c r="AD21" s="53">
        <f t="shared" si="16"/>
        <v>0</v>
      </c>
      <c r="AE21" s="53">
        <f t="shared" si="16"/>
        <v>0</v>
      </c>
      <c r="AF21" s="53">
        <f t="shared" si="16"/>
        <v>0</v>
      </c>
      <c r="AG21" s="53">
        <f t="shared" si="16"/>
        <v>0</v>
      </c>
      <c r="AH21" s="53">
        <f t="shared" si="16"/>
        <v>0</v>
      </c>
      <c r="AI21" s="53">
        <f t="shared" si="16"/>
        <v>0</v>
      </c>
      <c r="AJ21" s="53">
        <f t="shared" si="16"/>
        <v>0</v>
      </c>
      <c r="AK21" s="53">
        <f t="shared" si="16"/>
        <v>0</v>
      </c>
      <c r="AL21" s="53">
        <f t="shared" si="16"/>
        <v>0</v>
      </c>
      <c r="AM21" s="53">
        <f t="shared" si="16"/>
        <v>0</v>
      </c>
      <c r="AN21" s="53">
        <f t="shared" si="16"/>
        <v>0</v>
      </c>
      <c r="AO21" s="53">
        <f t="shared" si="16"/>
        <v>0</v>
      </c>
      <c r="AP21" s="53">
        <f t="shared" si="16"/>
        <v>0</v>
      </c>
    </row>
    <row r="22" spans="1:43" x14ac:dyDescent="0.3">
      <c r="A22" s="10"/>
      <c r="B22" s="146">
        <f t="shared" si="20"/>
        <v>16</v>
      </c>
      <c r="C22" s="140" t="s">
        <v>14</v>
      </c>
      <c r="D22" s="161">
        <v>0</v>
      </c>
      <c r="E22" s="104"/>
      <c r="F22" s="30">
        <v>1</v>
      </c>
      <c r="G22" s="30">
        <v>1</v>
      </c>
      <c r="H22" s="30">
        <v>1</v>
      </c>
      <c r="I22" s="30">
        <v>1</v>
      </c>
      <c r="J22" s="30">
        <v>1</v>
      </c>
      <c r="K22" s="30">
        <v>1</v>
      </c>
      <c r="L22" s="30">
        <v>1</v>
      </c>
      <c r="M22" s="30">
        <v>1</v>
      </c>
      <c r="N22" s="30"/>
      <c r="O22" s="30">
        <v>1</v>
      </c>
      <c r="P22" s="30">
        <v>1</v>
      </c>
      <c r="Q22" s="30">
        <v>1</v>
      </c>
      <c r="R22" s="30">
        <v>1</v>
      </c>
      <c r="S22" s="30">
        <v>1</v>
      </c>
      <c r="T22" s="30"/>
      <c r="U22" s="30"/>
      <c r="V22" s="16">
        <f t="shared" si="18"/>
        <v>13</v>
      </c>
      <c r="W22" s="137">
        <f t="shared" si="15"/>
        <v>0</v>
      </c>
      <c r="X22" s="10"/>
      <c r="Y22" s="57"/>
      <c r="Z22" s="53">
        <f t="shared" si="22"/>
        <v>0</v>
      </c>
      <c r="AA22" s="53">
        <f t="shared" si="16"/>
        <v>0</v>
      </c>
      <c r="AB22" s="53">
        <f t="shared" si="16"/>
        <v>0</v>
      </c>
      <c r="AC22" s="53">
        <f t="shared" si="16"/>
        <v>0</v>
      </c>
      <c r="AD22" s="53">
        <f t="shared" si="16"/>
        <v>0</v>
      </c>
      <c r="AE22" s="53">
        <f t="shared" si="16"/>
        <v>0</v>
      </c>
      <c r="AF22" s="53">
        <f t="shared" si="16"/>
        <v>0</v>
      </c>
      <c r="AG22" s="53">
        <f t="shared" si="16"/>
        <v>0</v>
      </c>
      <c r="AH22" s="53">
        <f t="shared" si="16"/>
        <v>0</v>
      </c>
      <c r="AI22" s="53">
        <f t="shared" si="16"/>
        <v>0</v>
      </c>
      <c r="AJ22" s="53">
        <f t="shared" si="16"/>
        <v>0</v>
      </c>
      <c r="AK22" s="53">
        <f t="shared" si="16"/>
        <v>0</v>
      </c>
      <c r="AL22" s="53">
        <f t="shared" si="16"/>
        <v>0</v>
      </c>
      <c r="AM22" s="53">
        <f t="shared" si="16"/>
        <v>0</v>
      </c>
      <c r="AN22" s="53">
        <f t="shared" si="16"/>
        <v>0</v>
      </c>
      <c r="AO22" s="53">
        <f t="shared" si="16"/>
        <v>0</v>
      </c>
      <c r="AP22" s="53">
        <f t="shared" si="16"/>
        <v>0</v>
      </c>
    </row>
    <row r="23" spans="1:43" ht="13.5" thickBot="1" x14ac:dyDescent="0.35">
      <c r="A23" s="10"/>
      <c r="B23" s="147">
        <f t="shared" ref="B23" si="23">B22+1</f>
        <v>17</v>
      </c>
      <c r="C23" s="139" t="s">
        <v>240</v>
      </c>
      <c r="D23" s="133">
        <v>0</v>
      </c>
      <c r="E23" s="86">
        <v>6</v>
      </c>
      <c r="F23" s="34"/>
      <c r="G23" s="34"/>
      <c r="H23" s="34"/>
      <c r="I23" s="34"/>
      <c r="J23" s="34"/>
      <c r="K23" s="34"/>
      <c r="L23" s="34"/>
      <c r="M23" s="34"/>
      <c r="N23" s="34"/>
      <c r="O23" s="34"/>
      <c r="P23" s="34"/>
      <c r="Q23" s="34"/>
      <c r="R23" s="34"/>
      <c r="S23" s="34"/>
      <c r="T23" s="34"/>
      <c r="U23" s="34"/>
      <c r="V23" s="16">
        <f t="shared" si="18"/>
        <v>6</v>
      </c>
      <c r="W23" s="53">
        <f t="shared" si="15"/>
        <v>0</v>
      </c>
      <c r="X23" s="10"/>
      <c r="Y23" s="57"/>
      <c r="Z23" s="53">
        <f t="shared" si="22"/>
        <v>0</v>
      </c>
      <c r="AA23" s="53">
        <f t="shared" si="16"/>
        <v>0</v>
      </c>
      <c r="AB23" s="53">
        <f t="shared" si="16"/>
        <v>0</v>
      </c>
      <c r="AC23" s="53">
        <f t="shared" si="16"/>
        <v>0</v>
      </c>
      <c r="AD23" s="53">
        <f t="shared" si="16"/>
        <v>0</v>
      </c>
      <c r="AE23" s="53">
        <f t="shared" si="16"/>
        <v>0</v>
      </c>
      <c r="AF23" s="53">
        <f t="shared" si="16"/>
        <v>0</v>
      </c>
      <c r="AG23" s="53">
        <f t="shared" si="16"/>
        <v>0</v>
      </c>
      <c r="AH23" s="53">
        <f t="shared" si="16"/>
        <v>0</v>
      </c>
      <c r="AI23" s="53">
        <f t="shared" si="16"/>
        <v>0</v>
      </c>
      <c r="AJ23" s="53">
        <f t="shared" si="16"/>
        <v>0</v>
      </c>
      <c r="AK23" s="53">
        <f t="shared" si="16"/>
        <v>0</v>
      </c>
      <c r="AL23" s="53">
        <f t="shared" si="16"/>
        <v>0</v>
      </c>
      <c r="AM23" s="53">
        <f t="shared" si="16"/>
        <v>0</v>
      </c>
      <c r="AN23" s="53">
        <f t="shared" si="16"/>
        <v>0</v>
      </c>
      <c r="AO23" s="53">
        <f t="shared" si="16"/>
        <v>0</v>
      </c>
      <c r="AP23" s="53">
        <f t="shared" si="16"/>
        <v>0</v>
      </c>
    </row>
    <row r="24" spans="1:43" s="55" customFormat="1" ht="13.5" thickTop="1" x14ac:dyDescent="0.3">
      <c r="A24" s="10"/>
      <c r="B24" s="54"/>
      <c r="C24" s="54"/>
      <c r="D24" s="54"/>
      <c r="E24" s="54"/>
      <c r="F24" s="54"/>
      <c r="G24" s="54"/>
      <c r="H24" s="54"/>
      <c r="I24" s="54"/>
      <c r="J24" s="54"/>
      <c r="K24" s="54"/>
      <c r="L24" s="54"/>
      <c r="M24" s="54"/>
      <c r="N24" s="54"/>
      <c r="O24" s="54"/>
      <c r="P24" s="54"/>
      <c r="Q24" s="54"/>
      <c r="R24" s="54"/>
      <c r="S24" s="54"/>
      <c r="T24" s="54"/>
      <c r="U24" s="54"/>
      <c r="V24" s="54"/>
      <c r="W24" s="54"/>
      <c r="X24" s="10"/>
      <c r="Y24" s="10"/>
      <c r="Z24" s="10"/>
      <c r="AA24" s="10"/>
      <c r="AB24" s="10"/>
      <c r="AC24" s="10"/>
      <c r="AD24" s="10"/>
      <c r="AE24" s="10"/>
      <c r="AF24" s="10"/>
      <c r="AG24" s="10"/>
      <c r="AH24" s="10"/>
      <c r="AI24" s="10"/>
      <c r="AJ24" s="10"/>
      <c r="AK24" s="10"/>
      <c r="AL24" s="10"/>
      <c r="AM24" s="10"/>
      <c r="AN24" s="10"/>
      <c r="AO24" s="10"/>
      <c r="AP24" s="10"/>
      <c r="AQ24" s="10"/>
    </row>
    <row r="25" spans="1:43" s="25" customFormat="1" ht="13.5" thickBot="1" x14ac:dyDescent="0.35">
      <c r="A25" s="10"/>
      <c r="B25" s="10"/>
      <c r="C25" s="68" t="s">
        <v>3</v>
      </c>
      <c r="D25" s="94"/>
      <c r="E25" s="94"/>
      <c r="F25" s="94"/>
      <c r="G25" s="123" t="s">
        <v>206</v>
      </c>
      <c r="H25" s="94"/>
      <c r="I25" s="94"/>
      <c r="J25" s="94"/>
      <c r="K25" s="94"/>
      <c r="L25" s="94"/>
      <c r="M25" s="94"/>
      <c r="N25" s="94"/>
      <c r="O25" s="94"/>
      <c r="P25" s="94"/>
      <c r="Q25" s="94"/>
      <c r="R25" s="94"/>
      <c r="S25" s="94"/>
      <c r="T25" s="94"/>
      <c r="U25" s="94"/>
      <c r="V25" s="207"/>
      <c r="W25" s="207"/>
      <c r="X25" s="10"/>
      <c r="Y25" s="10"/>
      <c r="Z25" s="10"/>
      <c r="AA25" s="10"/>
      <c r="AB25" s="10"/>
      <c r="AC25" s="10"/>
      <c r="AD25" s="10"/>
      <c r="AE25" s="10"/>
      <c r="AF25" s="10"/>
      <c r="AG25" s="10"/>
      <c r="AH25" s="10"/>
      <c r="AI25" s="10"/>
      <c r="AJ25" s="10"/>
      <c r="AK25" s="10"/>
      <c r="AL25" s="10"/>
      <c r="AM25" s="10"/>
      <c r="AN25" s="10"/>
      <c r="AO25" s="10"/>
      <c r="AP25" s="10"/>
      <c r="AQ25" s="10"/>
    </row>
    <row r="26" spans="1:43" ht="34.5" thickTop="1" x14ac:dyDescent="0.3">
      <c r="A26" s="10"/>
      <c r="B26" s="36">
        <f>B23+1</f>
        <v>18</v>
      </c>
      <c r="C26" s="170" t="s">
        <v>270</v>
      </c>
      <c r="D26" s="161">
        <v>0</v>
      </c>
      <c r="E26" s="85"/>
      <c r="F26" s="18"/>
      <c r="G26" s="18">
        <v>2</v>
      </c>
      <c r="H26" s="18">
        <v>1</v>
      </c>
      <c r="I26" s="18">
        <v>2</v>
      </c>
      <c r="J26" s="18">
        <v>1</v>
      </c>
      <c r="K26" s="18">
        <v>1</v>
      </c>
      <c r="L26" s="18">
        <v>2</v>
      </c>
      <c r="M26" s="18">
        <v>2</v>
      </c>
      <c r="N26" s="18">
        <v>1</v>
      </c>
      <c r="O26" s="18">
        <v>2</v>
      </c>
      <c r="P26" s="18">
        <v>2</v>
      </c>
      <c r="Q26" s="18">
        <v>1</v>
      </c>
      <c r="R26" s="18">
        <v>2</v>
      </c>
      <c r="S26" s="18">
        <v>2</v>
      </c>
      <c r="T26" s="18">
        <v>2</v>
      </c>
      <c r="U26" s="18">
        <v>2</v>
      </c>
      <c r="V26" s="16">
        <f>SUM(E26:U26)</f>
        <v>25</v>
      </c>
      <c r="W26" s="137">
        <f t="shared" ref="W26:W51" si="24">IFERROR(D26*V26,"")</f>
        <v>0</v>
      </c>
      <c r="X26" s="10"/>
      <c r="Y26" s="57"/>
      <c r="Z26" s="53">
        <f>IFERROR($D26*E26,"")</f>
        <v>0</v>
      </c>
      <c r="AA26" s="53">
        <f t="shared" ref="AA26:AP41" si="25">IFERROR($D26*F26,"")</f>
        <v>0</v>
      </c>
      <c r="AB26" s="53">
        <f t="shared" si="25"/>
        <v>0</v>
      </c>
      <c r="AC26" s="53">
        <f t="shared" si="25"/>
        <v>0</v>
      </c>
      <c r="AD26" s="53">
        <f t="shared" si="25"/>
        <v>0</v>
      </c>
      <c r="AE26" s="53">
        <f t="shared" si="25"/>
        <v>0</v>
      </c>
      <c r="AF26" s="53">
        <f t="shared" si="25"/>
        <v>0</v>
      </c>
      <c r="AG26" s="53">
        <f t="shared" si="25"/>
        <v>0</v>
      </c>
      <c r="AH26" s="53">
        <f t="shared" si="25"/>
        <v>0</v>
      </c>
      <c r="AI26" s="53">
        <f t="shared" si="25"/>
        <v>0</v>
      </c>
      <c r="AJ26" s="53">
        <f t="shared" si="25"/>
        <v>0</v>
      </c>
      <c r="AK26" s="53">
        <f t="shared" si="25"/>
        <v>0</v>
      </c>
      <c r="AL26" s="53">
        <f t="shared" si="25"/>
        <v>0</v>
      </c>
      <c r="AM26" s="53">
        <f t="shared" si="25"/>
        <v>0</v>
      </c>
      <c r="AN26" s="53">
        <f t="shared" si="25"/>
        <v>0</v>
      </c>
      <c r="AO26" s="53">
        <f t="shared" si="25"/>
        <v>0</v>
      </c>
      <c r="AP26" s="53">
        <f t="shared" si="25"/>
        <v>0</v>
      </c>
    </row>
    <row r="27" spans="1:43" ht="33.75" x14ac:dyDescent="0.3">
      <c r="A27" s="10"/>
      <c r="B27" s="157">
        <f t="shared" ref="B27:B36" si="26">B26+1</f>
        <v>19</v>
      </c>
      <c r="C27" s="124" t="s">
        <v>271</v>
      </c>
      <c r="D27" s="133">
        <v>0</v>
      </c>
      <c r="E27" s="87"/>
      <c r="F27" s="87">
        <v>1</v>
      </c>
      <c r="G27" s="87"/>
      <c r="H27" s="87"/>
      <c r="I27" s="87"/>
      <c r="J27" s="87">
        <v>1</v>
      </c>
      <c r="K27" s="87"/>
      <c r="L27" s="87"/>
      <c r="M27" s="87"/>
      <c r="N27" s="87"/>
      <c r="O27" s="87"/>
      <c r="P27" s="87"/>
      <c r="Q27" s="87"/>
      <c r="R27" s="87"/>
      <c r="S27" s="87"/>
      <c r="T27" s="87"/>
      <c r="U27" s="87"/>
      <c r="V27" s="16">
        <f>SUM(E27:U27)</f>
        <v>2</v>
      </c>
      <c r="W27" s="53">
        <f t="shared" si="24"/>
        <v>0</v>
      </c>
      <c r="X27" s="10"/>
      <c r="Y27" s="57"/>
      <c r="Z27" s="53">
        <f>IFERROR($D27*E27,"")</f>
        <v>0</v>
      </c>
      <c r="AA27" s="53">
        <f t="shared" si="25"/>
        <v>0</v>
      </c>
      <c r="AB27" s="53">
        <f t="shared" si="25"/>
        <v>0</v>
      </c>
      <c r="AC27" s="53">
        <f t="shared" si="25"/>
        <v>0</v>
      </c>
      <c r="AD27" s="53">
        <f t="shared" si="25"/>
        <v>0</v>
      </c>
      <c r="AE27" s="53">
        <f t="shared" si="25"/>
        <v>0</v>
      </c>
      <c r="AF27" s="53">
        <f t="shared" si="25"/>
        <v>0</v>
      </c>
      <c r="AG27" s="53">
        <f t="shared" si="25"/>
        <v>0</v>
      </c>
      <c r="AH27" s="53">
        <f t="shared" si="25"/>
        <v>0</v>
      </c>
      <c r="AI27" s="53">
        <f t="shared" si="25"/>
        <v>0</v>
      </c>
      <c r="AJ27" s="53">
        <f t="shared" si="25"/>
        <v>0</v>
      </c>
      <c r="AK27" s="53">
        <f t="shared" si="25"/>
        <v>0</v>
      </c>
      <c r="AL27" s="53">
        <f t="shared" si="25"/>
        <v>0</v>
      </c>
      <c r="AM27" s="53">
        <f t="shared" si="25"/>
        <v>0</v>
      </c>
      <c r="AN27" s="53">
        <f t="shared" si="25"/>
        <v>0</v>
      </c>
      <c r="AO27" s="53">
        <f t="shared" si="25"/>
        <v>0</v>
      </c>
      <c r="AP27" s="53">
        <f t="shared" si="25"/>
        <v>0</v>
      </c>
    </row>
    <row r="28" spans="1:43" x14ac:dyDescent="0.3">
      <c r="A28" s="10"/>
      <c r="B28" s="36">
        <f t="shared" si="26"/>
        <v>20</v>
      </c>
      <c r="C28" s="67" t="s">
        <v>253</v>
      </c>
      <c r="D28" s="161">
        <v>0</v>
      </c>
      <c r="E28" s="85"/>
      <c r="F28" s="85"/>
      <c r="G28" s="85">
        <f t="shared" ref="G28:U28" si="27">G26</f>
        <v>2</v>
      </c>
      <c r="H28" s="85">
        <f t="shared" si="27"/>
        <v>1</v>
      </c>
      <c r="I28" s="85">
        <f t="shared" si="27"/>
        <v>2</v>
      </c>
      <c r="J28" s="85">
        <f t="shared" si="27"/>
        <v>1</v>
      </c>
      <c r="K28" s="85">
        <f t="shared" si="27"/>
        <v>1</v>
      </c>
      <c r="L28" s="85">
        <f t="shared" si="27"/>
        <v>2</v>
      </c>
      <c r="M28" s="85">
        <f t="shared" si="27"/>
        <v>2</v>
      </c>
      <c r="N28" s="85">
        <f t="shared" si="27"/>
        <v>1</v>
      </c>
      <c r="O28" s="85">
        <f t="shared" si="27"/>
        <v>2</v>
      </c>
      <c r="P28" s="85">
        <f t="shared" si="27"/>
        <v>2</v>
      </c>
      <c r="Q28" s="85">
        <f t="shared" si="27"/>
        <v>1</v>
      </c>
      <c r="R28" s="85">
        <f t="shared" si="27"/>
        <v>2</v>
      </c>
      <c r="S28" s="85">
        <f t="shared" si="27"/>
        <v>2</v>
      </c>
      <c r="T28" s="85">
        <f t="shared" si="27"/>
        <v>2</v>
      </c>
      <c r="U28" s="85">
        <f t="shared" si="27"/>
        <v>2</v>
      </c>
      <c r="V28" s="16">
        <f t="shared" ref="V28:V29" si="28">SUM(E28:U28)</f>
        <v>25</v>
      </c>
      <c r="W28" s="137">
        <f t="shared" ref="W28:W29" si="29">IFERROR(D28*V28,"")</f>
        <v>0</v>
      </c>
      <c r="X28" s="10"/>
      <c r="Y28" s="57"/>
      <c r="Z28" s="53">
        <f t="shared" ref="Z28:Z29" si="30">IFERROR($D28*E28,"")</f>
        <v>0</v>
      </c>
      <c r="AA28" s="53">
        <f t="shared" si="25"/>
        <v>0</v>
      </c>
      <c r="AB28" s="53">
        <f t="shared" si="25"/>
        <v>0</v>
      </c>
      <c r="AC28" s="53">
        <f t="shared" si="25"/>
        <v>0</v>
      </c>
      <c r="AD28" s="53">
        <f t="shared" si="25"/>
        <v>0</v>
      </c>
      <c r="AE28" s="53">
        <f t="shared" si="25"/>
        <v>0</v>
      </c>
      <c r="AF28" s="53">
        <f t="shared" si="25"/>
        <v>0</v>
      </c>
      <c r="AG28" s="53">
        <f t="shared" si="25"/>
        <v>0</v>
      </c>
      <c r="AH28" s="53">
        <f t="shared" si="25"/>
        <v>0</v>
      </c>
      <c r="AI28" s="53">
        <f t="shared" si="25"/>
        <v>0</v>
      </c>
      <c r="AJ28" s="53">
        <f t="shared" si="25"/>
        <v>0</v>
      </c>
      <c r="AK28" s="53">
        <f t="shared" si="25"/>
        <v>0</v>
      </c>
      <c r="AL28" s="53">
        <f t="shared" si="25"/>
        <v>0</v>
      </c>
      <c r="AM28" s="53">
        <f t="shared" si="25"/>
        <v>0</v>
      </c>
      <c r="AN28" s="53">
        <f t="shared" si="25"/>
        <v>0</v>
      </c>
      <c r="AO28" s="53">
        <f t="shared" si="25"/>
        <v>0</v>
      </c>
      <c r="AP28" s="53">
        <f t="shared" si="25"/>
        <v>0</v>
      </c>
    </row>
    <row r="29" spans="1:43" x14ac:dyDescent="0.3">
      <c r="A29" s="10"/>
      <c r="B29" s="157">
        <f t="shared" si="26"/>
        <v>21</v>
      </c>
      <c r="C29" s="66" t="s">
        <v>257</v>
      </c>
      <c r="D29" s="133">
        <v>0</v>
      </c>
      <c r="E29" s="86"/>
      <c r="F29" s="86">
        <f>F27</f>
        <v>1</v>
      </c>
      <c r="G29" s="86"/>
      <c r="H29" s="86"/>
      <c r="I29" s="86"/>
      <c r="J29" s="86">
        <f t="shared" ref="J29" si="31">J27</f>
        <v>1</v>
      </c>
      <c r="K29" s="86"/>
      <c r="L29" s="86"/>
      <c r="M29" s="86"/>
      <c r="N29" s="86"/>
      <c r="O29" s="86"/>
      <c r="P29" s="86"/>
      <c r="Q29" s="86"/>
      <c r="R29" s="86"/>
      <c r="S29" s="86"/>
      <c r="T29" s="86"/>
      <c r="U29" s="86"/>
      <c r="V29" s="16">
        <f t="shared" si="28"/>
        <v>2</v>
      </c>
      <c r="W29" s="53">
        <f t="shared" si="29"/>
        <v>0</v>
      </c>
      <c r="X29" s="10"/>
      <c r="Y29" s="57"/>
      <c r="Z29" s="53">
        <f t="shared" si="30"/>
        <v>0</v>
      </c>
      <c r="AA29" s="53">
        <f t="shared" si="25"/>
        <v>0</v>
      </c>
      <c r="AB29" s="53">
        <f t="shared" si="25"/>
        <v>0</v>
      </c>
      <c r="AC29" s="53">
        <f t="shared" si="25"/>
        <v>0</v>
      </c>
      <c r="AD29" s="53">
        <f t="shared" si="25"/>
        <v>0</v>
      </c>
      <c r="AE29" s="53">
        <f t="shared" si="25"/>
        <v>0</v>
      </c>
      <c r="AF29" s="53">
        <f t="shared" si="25"/>
        <v>0</v>
      </c>
      <c r="AG29" s="53">
        <f t="shared" si="25"/>
        <v>0</v>
      </c>
      <c r="AH29" s="53">
        <f t="shared" si="25"/>
        <v>0</v>
      </c>
      <c r="AI29" s="53">
        <f t="shared" si="25"/>
        <v>0</v>
      </c>
      <c r="AJ29" s="53">
        <f t="shared" si="25"/>
        <v>0</v>
      </c>
      <c r="AK29" s="53">
        <f t="shared" si="25"/>
        <v>0</v>
      </c>
      <c r="AL29" s="53">
        <f t="shared" si="25"/>
        <v>0</v>
      </c>
      <c r="AM29" s="53">
        <f t="shared" si="25"/>
        <v>0</v>
      </c>
      <c r="AN29" s="53">
        <f t="shared" si="25"/>
        <v>0</v>
      </c>
      <c r="AO29" s="53">
        <f t="shared" si="25"/>
        <v>0</v>
      </c>
      <c r="AP29" s="53">
        <f t="shared" si="25"/>
        <v>0</v>
      </c>
    </row>
    <row r="30" spans="1:43" x14ac:dyDescent="0.3">
      <c r="A30" s="10"/>
      <c r="B30" s="36">
        <f>B29+1</f>
        <v>22</v>
      </c>
      <c r="C30" s="67" t="s">
        <v>214</v>
      </c>
      <c r="D30" s="161">
        <v>0</v>
      </c>
      <c r="E30" s="85"/>
      <c r="F30" s="85">
        <f>F27</f>
        <v>1</v>
      </c>
      <c r="G30" s="85"/>
      <c r="H30" s="85"/>
      <c r="I30" s="85"/>
      <c r="J30" s="85">
        <f t="shared" ref="J30" si="32">J27</f>
        <v>1</v>
      </c>
      <c r="K30" s="85"/>
      <c r="L30" s="85"/>
      <c r="M30" s="85"/>
      <c r="N30" s="85"/>
      <c r="O30" s="85"/>
      <c r="P30" s="85"/>
      <c r="Q30" s="85"/>
      <c r="R30" s="85"/>
      <c r="S30" s="85"/>
      <c r="T30" s="85"/>
      <c r="U30" s="85"/>
      <c r="V30" s="16">
        <f>SUM(E30:U30)</f>
        <v>2</v>
      </c>
      <c r="W30" s="137">
        <f t="shared" si="24"/>
        <v>0</v>
      </c>
      <c r="X30" s="10"/>
      <c r="Y30" s="57"/>
      <c r="Z30" s="53">
        <f t="shared" ref="Z30" si="33">IFERROR($D30*E30,"")</f>
        <v>0</v>
      </c>
      <c r="AA30" s="53">
        <f t="shared" si="25"/>
        <v>0</v>
      </c>
      <c r="AB30" s="53">
        <f t="shared" si="25"/>
        <v>0</v>
      </c>
      <c r="AC30" s="53">
        <f t="shared" si="25"/>
        <v>0</v>
      </c>
      <c r="AD30" s="53">
        <f t="shared" si="25"/>
        <v>0</v>
      </c>
      <c r="AE30" s="53">
        <f t="shared" si="25"/>
        <v>0</v>
      </c>
      <c r="AF30" s="53">
        <f t="shared" si="25"/>
        <v>0</v>
      </c>
      <c r="AG30" s="53">
        <f t="shared" si="25"/>
        <v>0</v>
      </c>
      <c r="AH30" s="53">
        <f t="shared" si="25"/>
        <v>0</v>
      </c>
      <c r="AI30" s="53">
        <f t="shared" si="25"/>
        <v>0</v>
      </c>
      <c r="AJ30" s="53">
        <f t="shared" si="25"/>
        <v>0</v>
      </c>
      <c r="AK30" s="53">
        <f t="shared" si="25"/>
        <v>0</v>
      </c>
      <c r="AL30" s="53">
        <f t="shared" si="25"/>
        <v>0</v>
      </c>
      <c r="AM30" s="53">
        <f t="shared" si="25"/>
        <v>0</v>
      </c>
      <c r="AN30" s="53">
        <f t="shared" si="25"/>
        <v>0</v>
      </c>
      <c r="AO30" s="53">
        <f t="shared" si="25"/>
        <v>0</v>
      </c>
      <c r="AP30" s="53">
        <f t="shared" si="25"/>
        <v>0</v>
      </c>
    </row>
    <row r="31" spans="1:43" x14ac:dyDescent="0.3">
      <c r="A31" s="10"/>
      <c r="B31" s="157">
        <f t="shared" si="26"/>
        <v>23</v>
      </c>
      <c r="C31" s="66" t="s">
        <v>115</v>
      </c>
      <c r="D31" s="133">
        <v>0</v>
      </c>
      <c r="E31" s="86"/>
      <c r="F31" s="86">
        <f>F26+(2*F27)</f>
        <v>2</v>
      </c>
      <c r="G31" s="86">
        <f t="shared" ref="G31:U31" si="34">G26+(2*G27)</f>
        <v>2</v>
      </c>
      <c r="H31" s="86">
        <f t="shared" si="34"/>
        <v>1</v>
      </c>
      <c r="I31" s="86">
        <f t="shared" si="34"/>
        <v>2</v>
      </c>
      <c r="J31" s="86">
        <f t="shared" si="34"/>
        <v>3</v>
      </c>
      <c r="K31" s="86">
        <f t="shared" si="34"/>
        <v>1</v>
      </c>
      <c r="L31" s="86">
        <f t="shared" si="34"/>
        <v>2</v>
      </c>
      <c r="M31" s="86">
        <f t="shared" si="34"/>
        <v>2</v>
      </c>
      <c r="N31" s="86">
        <f t="shared" si="34"/>
        <v>1</v>
      </c>
      <c r="O31" s="86">
        <f t="shared" si="34"/>
        <v>2</v>
      </c>
      <c r="P31" s="86">
        <f t="shared" si="34"/>
        <v>2</v>
      </c>
      <c r="Q31" s="86">
        <f t="shared" si="34"/>
        <v>1</v>
      </c>
      <c r="R31" s="86">
        <f t="shared" si="34"/>
        <v>2</v>
      </c>
      <c r="S31" s="86">
        <f t="shared" si="34"/>
        <v>2</v>
      </c>
      <c r="T31" s="86">
        <f t="shared" si="34"/>
        <v>2</v>
      </c>
      <c r="U31" s="86">
        <f t="shared" si="34"/>
        <v>2</v>
      </c>
      <c r="V31" s="16">
        <f t="shared" ref="V31:V51" si="35">SUM(E31:U31)</f>
        <v>29</v>
      </c>
      <c r="W31" s="53">
        <f t="shared" si="24"/>
        <v>0</v>
      </c>
      <c r="X31" s="10"/>
      <c r="Y31" s="57"/>
      <c r="Z31" s="53">
        <f t="shared" ref="Z31:Z51" si="36">IFERROR($D31*E31,"")</f>
        <v>0</v>
      </c>
      <c r="AA31" s="53">
        <f t="shared" si="25"/>
        <v>0</v>
      </c>
      <c r="AB31" s="53">
        <f t="shared" si="25"/>
        <v>0</v>
      </c>
      <c r="AC31" s="53">
        <f t="shared" si="25"/>
        <v>0</v>
      </c>
      <c r="AD31" s="53">
        <f t="shared" si="25"/>
        <v>0</v>
      </c>
      <c r="AE31" s="53">
        <f t="shared" si="25"/>
        <v>0</v>
      </c>
      <c r="AF31" s="53">
        <f t="shared" si="25"/>
        <v>0</v>
      </c>
      <c r="AG31" s="53">
        <f t="shared" si="25"/>
        <v>0</v>
      </c>
      <c r="AH31" s="53">
        <f t="shared" si="25"/>
        <v>0</v>
      </c>
      <c r="AI31" s="53">
        <f t="shared" si="25"/>
        <v>0</v>
      </c>
      <c r="AJ31" s="53">
        <f t="shared" si="25"/>
        <v>0</v>
      </c>
      <c r="AK31" s="53">
        <f t="shared" si="25"/>
        <v>0</v>
      </c>
      <c r="AL31" s="53">
        <f t="shared" si="25"/>
        <v>0</v>
      </c>
      <c r="AM31" s="53">
        <f t="shared" si="25"/>
        <v>0</v>
      </c>
      <c r="AN31" s="53">
        <f t="shared" si="25"/>
        <v>0</v>
      </c>
      <c r="AO31" s="53">
        <f t="shared" si="25"/>
        <v>0</v>
      </c>
      <c r="AP31" s="53">
        <f t="shared" si="25"/>
        <v>0</v>
      </c>
    </row>
    <row r="32" spans="1:43" x14ac:dyDescent="0.3">
      <c r="A32" s="10"/>
      <c r="B32" s="36">
        <f t="shared" si="26"/>
        <v>24</v>
      </c>
      <c r="C32" s="67" t="s">
        <v>119</v>
      </c>
      <c r="D32" s="161">
        <v>0</v>
      </c>
      <c r="E32" s="85"/>
      <c r="F32" s="85">
        <f>F26+(2*F27)</f>
        <v>2</v>
      </c>
      <c r="G32" s="85">
        <f t="shared" ref="G32:U32" si="37">G26+(2*G27)</f>
        <v>2</v>
      </c>
      <c r="H32" s="85">
        <f t="shared" si="37"/>
        <v>1</v>
      </c>
      <c r="I32" s="85">
        <f t="shared" si="37"/>
        <v>2</v>
      </c>
      <c r="J32" s="85">
        <f t="shared" si="37"/>
        <v>3</v>
      </c>
      <c r="K32" s="85">
        <f t="shared" si="37"/>
        <v>1</v>
      </c>
      <c r="L32" s="85">
        <f t="shared" si="37"/>
        <v>2</v>
      </c>
      <c r="M32" s="85">
        <f t="shared" si="37"/>
        <v>2</v>
      </c>
      <c r="N32" s="85">
        <f t="shared" si="37"/>
        <v>1</v>
      </c>
      <c r="O32" s="85">
        <f t="shared" si="37"/>
        <v>2</v>
      </c>
      <c r="P32" s="85">
        <f t="shared" si="37"/>
        <v>2</v>
      </c>
      <c r="Q32" s="85">
        <f t="shared" si="37"/>
        <v>1</v>
      </c>
      <c r="R32" s="85">
        <f t="shared" si="37"/>
        <v>2</v>
      </c>
      <c r="S32" s="85">
        <f t="shared" si="37"/>
        <v>2</v>
      </c>
      <c r="T32" s="85">
        <f t="shared" si="37"/>
        <v>2</v>
      </c>
      <c r="U32" s="85">
        <f t="shared" si="37"/>
        <v>2</v>
      </c>
      <c r="V32" s="16">
        <f t="shared" si="35"/>
        <v>29</v>
      </c>
      <c r="W32" s="137">
        <f t="shared" si="24"/>
        <v>0</v>
      </c>
      <c r="X32" s="10"/>
      <c r="Y32" s="57"/>
      <c r="Z32" s="53">
        <f t="shared" si="36"/>
        <v>0</v>
      </c>
      <c r="AA32" s="53">
        <f t="shared" si="25"/>
        <v>0</v>
      </c>
      <c r="AB32" s="53">
        <f t="shared" si="25"/>
        <v>0</v>
      </c>
      <c r="AC32" s="53">
        <f t="shared" si="25"/>
        <v>0</v>
      </c>
      <c r="AD32" s="53">
        <f t="shared" si="25"/>
        <v>0</v>
      </c>
      <c r="AE32" s="53">
        <f t="shared" si="25"/>
        <v>0</v>
      </c>
      <c r="AF32" s="53">
        <f t="shared" si="25"/>
        <v>0</v>
      </c>
      <c r="AG32" s="53">
        <f t="shared" si="25"/>
        <v>0</v>
      </c>
      <c r="AH32" s="53">
        <f t="shared" si="25"/>
        <v>0</v>
      </c>
      <c r="AI32" s="53">
        <f t="shared" si="25"/>
        <v>0</v>
      </c>
      <c r="AJ32" s="53">
        <f t="shared" si="25"/>
        <v>0</v>
      </c>
      <c r="AK32" s="53">
        <f t="shared" si="25"/>
        <v>0</v>
      </c>
      <c r="AL32" s="53">
        <f t="shared" si="25"/>
        <v>0</v>
      </c>
      <c r="AM32" s="53">
        <f t="shared" si="25"/>
        <v>0</v>
      </c>
      <c r="AN32" s="53">
        <f t="shared" si="25"/>
        <v>0</v>
      </c>
      <c r="AO32" s="53">
        <f t="shared" si="25"/>
        <v>0</v>
      </c>
      <c r="AP32" s="53">
        <f t="shared" si="25"/>
        <v>0</v>
      </c>
    </row>
    <row r="33" spans="1:99" x14ac:dyDescent="0.3">
      <c r="A33" s="10"/>
      <c r="B33" s="157">
        <f t="shared" si="26"/>
        <v>25</v>
      </c>
      <c r="C33" s="66" t="s">
        <v>124</v>
      </c>
      <c r="D33" s="133">
        <v>0</v>
      </c>
      <c r="E33" s="86"/>
      <c r="F33" s="86">
        <f>F26+(2*F27)</f>
        <v>2</v>
      </c>
      <c r="G33" s="86">
        <f t="shared" ref="G33:S33" si="38">G26+(2*G27)</f>
        <v>2</v>
      </c>
      <c r="H33" s="86">
        <f t="shared" si="38"/>
        <v>1</v>
      </c>
      <c r="I33" s="86">
        <f t="shared" si="38"/>
        <v>2</v>
      </c>
      <c r="J33" s="86">
        <f t="shared" si="38"/>
        <v>3</v>
      </c>
      <c r="K33" s="86">
        <f t="shared" si="38"/>
        <v>1</v>
      </c>
      <c r="L33" s="86">
        <f t="shared" si="38"/>
        <v>2</v>
      </c>
      <c r="M33" s="86">
        <f t="shared" si="38"/>
        <v>2</v>
      </c>
      <c r="N33" s="86"/>
      <c r="O33" s="86">
        <f t="shared" si="38"/>
        <v>2</v>
      </c>
      <c r="P33" s="86">
        <f t="shared" si="38"/>
        <v>2</v>
      </c>
      <c r="Q33" s="86">
        <f t="shared" si="38"/>
        <v>1</v>
      </c>
      <c r="R33" s="86">
        <f t="shared" si="38"/>
        <v>2</v>
      </c>
      <c r="S33" s="86">
        <f t="shared" si="38"/>
        <v>2</v>
      </c>
      <c r="T33" s="86"/>
      <c r="U33" s="86"/>
      <c r="V33" s="16">
        <f t="shared" si="35"/>
        <v>24</v>
      </c>
      <c r="W33" s="53">
        <f t="shared" si="24"/>
        <v>0</v>
      </c>
      <c r="X33" s="10"/>
      <c r="Y33" s="57"/>
      <c r="Z33" s="53">
        <f t="shared" si="36"/>
        <v>0</v>
      </c>
      <c r="AA33" s="53">
        <f t="shared" si="25"/>
        <v>0</v>
      </c>
      <c r="AB33" s="53">
        <f t="shared" si="25"/>
        <v>0</v>
      </c>
      <c r="AC33" s="53">
        <f t="shared" si="25"/>
        <v>0</v>
      </c>
      <c r="AD33" s="53">
        <f t="shared" si="25"/>
        <v>0</v>
      </c>
      <c r="AE33" s="53">
        <f t="shared" si="25"/>
        <v>0</v>
      </c>
      <c r="AF33" s="53">
        <f t="shared" si="25"/>
        <v>0</v>
      </c>
      <c r="AG33" s="53">
        <f t="shared" si="25"/>
        <v>0</v>
      </c>
      <c r="AH33" s="53">
        <f t="shared" si="25"/>
        <v>0</v>
      </c>
      <c r="AI33" s="53">
        <f t="shared" si="25"/>
        <v>0</v>
      </c>
      <c r="AJ33" s="53">
        <f t="shared" si="25"/>
        <v>0</v>
      </c>
      <c r="AK33" s="53">
        <f t="shared" si="25"/>
        <v>0</v>
      </c>
      <c r="AL33" s="53">
        <f t="shared" si="25"/>
        <v>0</v>
      </c>
      <c r="AM33" s="53">
        <f t="shared" si="25"/>
        <v>0</v>
      </c>
      <c r="AN33" s="53">
        <f t="shared" si="25"/>
        <v>0</v>
      </c>
      <c r="AO33" s="53">
        <f t="shared" si="25"/>
        <v>0</v>
      </c>
      <c r="AP33" s="53">
        <f t="shared" si="25"/>
        <v>0</v>
      </c>
    </row>
    <row r="34" spans="1:99" x14ac:dyDescent="0.3">
      <c r="A34" s="10"/>
      <c r="B34" s="36">
        <f>B33+1</f>
        <v>26</v>
      </c>
      <c r="C34" s="67" t="s">
        <v>262</v>
      </c>
      <c r="D34" s="161">
        <v>0</v>
      </c>
      <c r="E34" s="85"/>
      <c r="F34" s="85">
        <f>F26+(2*F27)</f>
        <v>2</v>
      </c>
      <c r="G34" s="85">
        <f t="shared" ref="G34:S34" si="39">G26+(2*G27)</f>
        <v>2</v>
      </c>
      <c r="H34" s="85">
        <f t="shared" si="39"/>
        <v>1</v>
      </c>
      <c r="I34" s="85">
        <f t="shared" si="39"/>
        <v>2</v>
      </c>
      <c r="J34" s="85">
        <f t="shared" si="39"/>
        <v>3</v>
      </c>
      <c r="K34" s="85">
        <f t="shared" si="39"/>
        <v>1</v>
      </c>
      <c r="L34" s="85">
        <f t="shared" si="39"/>
        <v>2</v>
      </c>
      <c r="M34" s="85">
        <f t="shared" si="39"/>
        <v>2</v>
      </c>
      <c r="N34" s="85"/>
      <c r="O34" s="85">
        <f t="shared" si="39"/>
        <v>2</v>
      </c>
      <c r="P34" s="85">
        <f t="shared" si="39"/>
        <v>2</v>
      </c>
      <c r="Q34" s="85">
        <f t="shared" si="39"/>
        <v>1</v>
      </c>
      <c r="R34" s="85">
        <f t="shared" si="39"/>
        <v>2</v>
      </c>
      <c r="S34" s="85">
        <f t="shared" si="39"/>
        <v>2</v>
      </c>
      <c r="T34" s="85"/>
      <c r="U34" s="85"/>
      <c r="V34" s="16">
        <f>SUM(E34:U34)</f>
        <v>24</v>
      </c>
      <c r="W34" s="137">
        <f>IFERROR(D34*V34,"")</f>
        <v>0</v>
      </c>
      <c r="X34" s="10"/>
      <c r="Y34" s="57"/>
      <c r="Z34" s="53">
        <f t="shared" si="36"/>
        <v>0</v>
      </c>
      <c r="AA34" s="53">
        <f t="shared" si="25"/>
        <v>0</v>
      </c>
      <c r="AB34" s="53">
        <f t="shared" si="25"/>
        <v>0</v>
      </c>
      <c r="AC34" s="53">
        <f t="shared" si="25"/>
        <v>0</v>
      </c>
      <c r="AD34" s="53">
        <f t="shared" si="25"/>
        <v>0</v>
      </c>
      <c r="AE34" s="53">
        <f t="shared" si="25"/>
        <v>0</v>
      </c>
      <c r="AF34" s="53">
        <f t="shared" si="25"/>
        <v>0</v>
      </c>
      <c r="AG34" s="53">
        <f t="shared" si="25"/>
        <v>0</v>
      </c>
      <c r="AH34" s="53">
        <f t="shared" si="25"/>
        <v>0</v>
      </c>
      <c r="AI34" s="53">
        <f t="shared" si="25"/>
        <v>0</v>
      </c>
      <c r="AJ34" s="53">
        <f t="shared" si="25"/>
        <v>0</v>
      </c>
      <c r="AK34" s="53">
        <f t="shared" si="25"/>
        <v>0</v>
      </c>
      <c r="AL34" s="53">
        <f t="shared" si="25"/>
        <v>0</v>
      </c>
      <c r="AM34" s="53">
        <f t="shared" si="25"/>
        <v>0</v>
      </c>
      <c r="AN34" s="53">
        <f t="shared" si="25"/>
        <v>0</v>
      </c>
      <c r="AO34" s="53">
        <f t="shared" si="25"/>
        <v>0</v>
      </c>
      <c r="AP34" s="53">
        <f t="shared" si="25"/>
        <v>0</v>
      </c>
    </row>
    <row r="35" spans="1:99" x14ac:dyDescent="0.3">
      <c r="A35" s="10"/>
      <c r="B35" s="157">
        <f>B34+1</f>
        <v>27</v>
      </c>
      <c r="C35" s="66" t="s">
        <v>116</v>
      </c>
      <c r="D35" s="133">
        <v>0</v>
      </c>
      <c r="E35" s="86"/>
      <c r="F35" s="86">
        <f>F26+(2*F27)</f>
        <v>2</v>
      </c>
      <c r="G35" s="86">
        <f t="shared" ref="G35:S35" si="40">G26+(2*G27)</f>
        <v>2</v>
      </c>
      <c r="H35" s="86">
        <f t="shared" si="40"/>
        <v>1</v>
      </c>
      <c r="I35" s="86">
        <f t="shared" si="40"/>
        <v>2</v>
      </c>
      <c r="J35" s="86">
        <f t="shared" si="40"/>
        <v>3</v>
      </c>
      <c r="K35" s="86">
        <f t="shared" si="40"/>
        <v>1</v>
      </c>
      <c r="L35" s="86">
        <f t="shared" si="40"/>
        <v>2</v>
      </c>
      <c r="M35" s="86">
        <f t="shared" si="40"/>
        <v>2</v>
      </c>
      <c r="N35" s="86"/>
      <c r="O35" s="86">
        <f t="shared" si="40"/>
        <v>2</v>
      </c>
      <c r="P35" s="86">
        <f t="shared" si="40"/>
        <v>2</v>
      </c>
      <c r="Q35" s="86">
        <f t="shared" si="40"/>
        <v>1</v>
      </c>
      <c r="R35" s="86">
        <f t="shared" si="40"/>
        <v>2</v>
      </c>
      <c r="S35" s="86">
        <f t="shared" si="40"/>
        <v>2</v>
      </c>
      <c r="T35" s="86"/>
      <c r="U35" s="86"/>
      <c r="V35" s="16">
        <f t="shared" si="35"/>
        <v>24</v>
      </c>
      <c r="W35" s="53">
        <f t="shared" si="24"/>
        <v>0</v>
      </c>
      <c r="X35" s="10"/>
      <c r="Y35" s="57"/>
      <c r="Z35" s="53">
        <f t="shared" si="36"/>
        <v>0</v>
      </c>
      <c r="AA35" s="53">
        <f t="shared" si="25"/>
        <v>0</v>
      </c>
      <c r="AB35" s="53">
        <f t="shared" si="25"/>
        <v>0</v>
      </c>
      <c r="AC35" s="53">
        <f t="shared" si="25"/>
        <v>0</v>
      </c>
      <c r="AD35" s="53">
        <f t="shared" si="25"/>
        <v>0</v>
      </c>
      <c r="AE35" s="53">
        <f t="shared" si="25"/>
        <v>0</v>
      </c>
      <c r="AF35" s="53">
        <f t="shared" si="25"/>
        <v>0</v>
      </c>
      <c r="AG35" s="53">
        <f t="shared" si="25"/>
        <v>0</v>
      </c>
      <c r="AH35" s="53">
        <f t="shared" si="25"/>
        <v>0</v>
      </c>
      <c r="AI35" s="53">
        <f t="shared" si="25"/>
        <v>0</v>
      </c>
      <c r="AJ35" s="53">
        <f t="shared" si="25"/>
        <v>0</v>
      </c>
      <c r="AK35" s="53">
        <f t="shared" si="25"/>
        <v>0</v>
      </c>
      <c r="AL35" s="53">
        <f t="shared" si="25"/>
        <v>0</v>
      </c>
      <c r="AM35" s="53">
        <f t="shared" si="25"/>
        <v>0</v>
      </c>
      <c r="AN35" s="53">
        <f t="shared" si="25"/>
        <v>0</v>
      </c>
      <c r="AO35" s="53">
        <f t="shared" si="25"/>
        <v>0</v>
      </c>
      <c r="AP35" s="53">
        <f t="shared" si="25"/>
        <v>0</v>
      </c>
    </row>
    <row r="36" spans="1:99" x14ac:dyDescent="0.3">
      <c r="A36" s="10"/>
      <c r="B36" s="36">
        <f t="shared" si="26"/>
        <v>28</v>
      </c>
      <c r="C36" s="67" t="s">
        <v>117</v>
      </c>
      <c r="D36" s="161">
        <v>0</v>
      </c>
      <c r="E36" s="85"/>
      <c r="F36" s="85">
        <f>F26+(2*F27)</f>
        <v>2</v>
      </c>
      <c r="G36" s="85">
        <f t="shared" ref="G36:S36" si="41">G26+(2*G27)</f>
        <v>2</v>
      </c>
      <c r="H36" s="85">
        <f t="shared" si="41"/>
        <v>1</v>
      </c>
      <c r="I36" s="85">
        <f t="shared" si="41"/>
        <v>2</v>
      </c>
      <c r="J36" s="85">
        <f t="shared" si="41"/>
        <v>3</v>
      </c>
      <c r="K36" s="85">
        <f t="shared" si="41"/>
        <v>1</v>
      </c>
      <c r="L36" s="85">
        <f t="shared" si="41"/>
        <v>2</v>
      </c>
      <c r="M36" s="85">
        <f t="shared" si="41"/>
        <v>2</v>
      </c>
      <c r="N36" s="85"/>
      <c r="O36" s="85">
        <f t="shared" si="41"/>
        <v>2</v>
      </c>
      <c r="P36" s="85">
        <f t="shared" si="41"/>
        <v>2</v>
      </c>
      <c r="Q36" s="85">
        <f t="shared" si="41"/>
        <v>1</v>
      </c>
      <c r="R36" s="85">
        <f t="shared" si="41"/>
        <v>2</v>
      </c>
      <c r="S36" s="85">
        <f t="shared" si="41"/>
        <v>2</v>
      </c>
      <c r="T36" s="85"/>
      <c r="U36" s="85"/>
      <c r="V36" s="16">
        <f t="shared" si="35"/>
        <v>24</v>
      </c>
      <c r="W36" s="137">
        <f t="shared" si="24"/>
        <v>0</v>
      </c>
      <c r="X36" s="10"/>
      <c r="Y36" s="57"/>
      <c r="Z36" s="53">
        <f t="shared" si="36"/>
        <v>0</v>
      </c>
      <c r="AA36" s="53">
        <f t="shared" si="25"/>
        <v>0</v>
      </c>
      <c r="AB36" s="53">
        <f t="shared" si="25"/>
        <v>0</v>
      </c>
      <c r="AC36" s="53">
        <f t="shared" si="25"/>
        <v>0</v>
      </c>
      <c r="AD36" s="53">
        <f t="shared" si="25"/>
        <v>0</v>
      </c>
      <c r="AE36" s="53">
        <f t="shared" si="25"/>
        <v>0</v>
      </c>
      <c r="AF36" s="53">
        <f t="shared" si="25"/>
        <v>0</v>
      </c>
      <c r="AG36" s="53">
        <f t="shared" si="25"/>
        <v>0</v>
      </c>
      <c r="AH36" s="53">
        <f t="shared" si="25"/>
        <v>0</v>
      </c>
      <c r="AI36" s="53">
        <f t="shared" si="25"/>
        <v>0</v>
      </c>
      <c r="AJ36" s="53">
        <f t="shared" si="25"/>
        <v>0</v>
      </c>
      <c r="AK36" s="53">
        <f t="shared" si="25"/>
        <v>0</v>
      </c>
      <c r="AL36" s="53">
        <f t="shared" si="25"/>
        <v>0</v>
      </c>
      <c r="AM36" s="53">
        <f t="shared" si="25"/>
        <v>0</v>
      </c>
      <c r="AN36" s="53">
        <f t="shared" si="25"/>
        <v>0</v>
      </c>
      <c r="AO36" s="53">
        <f t="shared" si="25"/>
        <v>0</v>
      </c>
      <c r="AP36" s="53">
        <f t="shared" si="25"/>
        <v>0</v>
      </c>
    </row>
    <row r="37" spans="1:99" x14ac:dyDescent="0.3">
      <c r="A37" s="10"/>
      <c r="B37" s="146">
        <f t="shared" ref="B37" si="42">B36+1</f>
        <v>29</v>
      </c>
      <c r="C37" s="66" t="s">
        <v>46</v>
      </c>
      <c r="D37" s="133">
        <v>0</v>
      </c>
      <c r="E37" s="86"/>
      <c r="F37" s="86"/>
      <c r="G37" s="86"/>
      <c r="H37" s="86">
        <v>1</v>
      </c>
      <c r="I37" s="86"/>
      <c r="J37" s="86"/>
      <c r="K37" s="86"/>
      <c r="L37" s="86">
        <v>2</v>
      </c>
      <c r="M37" s="86">
        <v>2</v>
      </c>
      <c r="N37" s="86"/>
      <c r="O37" s="86">
        <v>2</v>
      </c>
      <c r="P37" s="86">
        <v>1</v>
      </c>
      <c r="Q37" s="86">
        <v>1</v>
      </c>
      <c r="R37" s="86"/>
      <c r="S37" s="86">
        <v>2</v>
      </c>
      <c r="T37" s="86"/>
      <c r="U37" s="86"/>
      <c r="V37" s="16">
        <f t="shared" si="35"/>
        <v>11</v>
      </c>
      <c r="W37" s="53">
        <f t="shared" si="24"/>
        <v>0</v>
      </c>
      <c r="X37" s="10"/>
      <c r="Y37" s="57"/>
      <c r="Z37" s="53">
        <f t="shared" si="36"/>
        <v>0</v>
      </c>
      <c r="AA37" s="53">
        <f t="shared" si="25"/>
        <v>0</v>
      </c>
      <c r="AB37" s="53">
        <f t="shared" si="25"/>
        <v>0</v>
      </c>
      <c r="AC37" s="53">
        <f t="shared" si="25"/>
        <v>0</v>
      </c>
      <c r="AD37" s="53">
        <f t="shared" si="25"/>
        <v>0</v>
      </c>
      <c r="AE37" s="53">
        <f t="shared" si="25"/>
        <v>0</v>
      </c>
      <c r="AF37" s="53">
        <f t="shared" si="25"/>
        <v>0</v>
      </c>
      <c r="AG37" s="53">
        <f t="shared" si="25"/>
        <v>0</v>
      </c>
      <c r="AH37" s="53">
        <f t="shared" si="25"/>
        <v>0</v>
      </c>
      <c r="AI37" s="53">
        <f t="shared" si="25"/>
        <v>0</v>
      </c>
      <c r="AJ37" s="53">
        <f t="shared" si="25"/>
        <v>0</v>
      </c>
      <c r="AK37" s="53">
        <f t="shared" si="25"/>
        <v>0</v>
      </c>
      <c r="AL37" s="53">
        <f t="shared" si="25"/>
        <v>0</v>
      </c>
      <c r="AM37" s="53">
        <f t="shared" si="25"/>
        <v>0</v>
      </c>
      <c r="AN37" s="53">
        <f t="shared" si="25"/>
        <v>0</v>
      </c>
      <c r="AO37" s="53">
        <f t="shared" si="25"/>
        <v>0</v>
      </c>
      <c r="AP37" s="53">
        <f t="shared" si="25"/>
        <v>0</v>
      </c>
    </row>
    <row r="38" spans="1:99" x14ac:dyDescent="0.3">
      <c r="A38" s="10"/>
      <c r="B38" s="36">
        <f>B37+1</f>
        <v>30</v>
      </c>
      <c r="C38" s="67" t="s">
        <v>127</v>
      </c>
      <c r="D38" s="161">
        <v>0</v>
      </c>
      <c r="E38" s="85"/>
      <c r="F38" s="18"/>
      <c r="G38" s="18"/>
      <c r="H38" s="18"/>
      <c r="I38" s="18"/>
      <c r="J38" s="18"/>
      <c r="K38" s="18"/>
      <c r="L38" s="18"/>
      <c r="M38" s="18"/>
      <c r="N38" s="18"/>
      <c r="O38" s="18"/>
      <c r="P38" s="18"/>
      <c r="Q38" s="18"/>
      <c r="R38" s="18"/>
      <c r="S38" s="18"/>
      <c r="T38" s="18"/>
      <c r="U38" s="18"/>
      <c r="V38" s="16">
        <f t="shared" si="35"/>
        <v>0</v>
      </c>
      <c r="W38" s="137">
        <f t="shared" si="24"/>
        <v>0</v>
      </c>
      <c r="X38" s="10"/>
      <c r="Y38" s="57"/>
      <c r="Z38" s="53">
        <f t="shared" si="36"/>
        <v>0</v>
      </c>
      <c r="AA38" s="53">
        <f t="shared" si="25"/>
        <v>0</v>
      </c>
      <c r="AB38" s="53">
        <f t="shared" si="25"/>
        <v>0</v>
      </c>
      <c r="AC38" s="53">
        <f t="shared" si="25"/>
        <v>0</v>
      </c>
      <c r="AD38" s="53">
        <f t="shared" si="25"/>
        <v>0</v>
      </c>
      <c r="AE38" s="53">
        <f t="shared" si="25"/>
        <v>0</v>
      </c>
      <c r="AF38" s="53">
        <f t="shared" si="25"/>
        <v>0</v>
      </c>
      <c r="AG38" s="53">
        <f t="shared" si="25"/>
        <v>0</v>
      </c>
      <c r="AH38" s="53">
        <f t="shared" si="25"/>
        <v>0</v>
      </c>
      <c r="AI38" s="53">
        <f t="shared" si="25"/>
        <v>0</v>
      </c>
      <c r="AJ38" s="53">
        <f t="shared" si="25"/>
        <v>0</v>
      </c>
      <c r="AK38" s="53">
        <f t="shared" si="25"/>
        <v>0</v>
      </c>
      <c r="AL38" s="53">
        <f t="shared" si="25"/>
        <v>0</v>
      </c>
      <c r="AM38" s="53">
        <f t="shared" si="25"/>
        <v>0</v>
      </c>
      <c r="AN38" s="53">
        <f t="shared" si="25"/>
        <v>0</v>
      </c>
      <c r="AO38" s="53">
        <f t="shared" si="25"/>
        <v>0</v>
      </c>
      <c r="AP38" s="53">
        <f t="shared" si="25"/>
        <v>0</v>
      </c>
    </row>
    <row r="39" spans="1:99" ht="22.5" x14ac:dyDescent="0.3">
      <c r="A39" s="10"/>
      <c r="B39" s="146">
        <f>B38+1</f>
        <v>31</v>
      </c>
      <c r="C39" s="66" t="s">
        <v>242</v>
      </c>
      <c r="D39" s="133">
        <v>0</v>
      </c>
      <c r="E39" s="86"/>
      <c r="F39" s="86">
        <v>1</v>
      </c>
      <c r="G39" s="86">
        <v>2</v>
      </c>
      <c r="H39" s="86"/>
      <c r="I39" s="86">
        <v>2</v>
      </c>
      <c r="J39" s="86">
        <v>2</v>
      </c>
      <c r="K39" s="86">
        <v>1</v>
      </c>
      <c r="L39" s="86"/>
      <c r="M39" s="86"/>
      <c r="N39" s="86"/>
      <c r="O39" s="86"/>
      <c r="P39" s="86"/>
      <c r="Q39" s="86"/>
      <c r="R39" s="86">
        <v>2</v>
      </c>
      <c r="S39" s="86"/>
      <c r="T39" s="86"/>
      <c r="U39" s="86"/>
      <c r="V39" s="16">
        <f t="shared" si="35"/>
        <v>10</v>
      </c>
      <c r="W39" s="53">
        <f t="shared" si="24"/>
        <v>0</v>
      </c>
      <c r="X39" s="10"/>
      <c r="Y39" s="57"/>
      <c r="Z39" s="53">
        <f t="shared" si="36"/>
        <v>0</v>
      </c>
      <c r="AA39" s="53">
        <f t="shared" si="25"/>
        <v>0</v>
      </c>
      <c r="AB39" s="53">
        <f t="shared" si="25"/>
        <v>0</v>
      </c>
      <c r="AC39" s="53">
        <f t="shared" si="25"/>
        <v>0</v>
      </c>
      <c r="AD39" s="53">
        <f t="shared" si="25"/>
        <v>0</v>
      </c>
      <c r="AE39" s="53">
        <f t="shared" si="25"/>
        <v>0</v>
      </c>
      <c r="AF39" s="53">
        <f t="shared" si="25"/>
        <v>0</v>
      </c>
      <c r="AG39" s="53">
        <f t="shared" si="25"/>
        <v>0</v>
      </c>
      <c r="AH39" s="53">
        <f t="shared" si="25"/>
        <v>0</v>
      </c>
      <c r="AI39" s="53">
        <f t="shared" si="25"/>
        <v>0</v>
      </c>
      <c r="AJ39" s="53">
        <f t="shared" si="25"/>
        <v>0</v>
      </c>
      <c r="AK39" s="53">
        <f t="shared" si="25"/>
        <v>0</v>
      </c>
      <c r="AL39" s="53">
        <f t="shared" si="25"/>
        <v>0</v>
      </c>
      <c r="AM39" s="53">
        <f t="shared" si="25"/>
        <v>0</v>
      </c>
      <c r="AN39" s="53">
        <f t="shared" si="25"/>
        <v>0</v>
      </c>
      <c r="AO39" s="53">
        <f t="shared" si="25"/>
        <v>0</v>
      </c>
      <c r="AP39" s="53">
        <f t="shared" si="25"/>
        <v>0</v>
      </c>
    </row>
    <row r="40" spans="1:99" x14ac:dyDescent="0.3">
      <c r="A40" s="10"/>
      <c r="B40" s="36">
        <f>B39+1</f>
        <v>32</v>
      </c>
      <c r="C40" s="67" t="s">
        <v>241</v>
      </c>
      <c r="D40" s="161">
        <v>0</v>
      </c>
      <c r="E40" s="85"/>
      <c r="F40" s="18"/>
      <c r="G40" s="18"/>
      <c r="H40" s="18">
        <v>1</v>
      </c>
      <c r="I40" s="18"/>
      <c r="J40" s="18"/>
      <c r="K40" s="18"/>
      <c r="L40" s="18"/>
      <c r="M40" s="18"/>
      <c r="N40" s="18"/>
      <c r="O40" s="18">
        <v>1</v>
      </c>
      <c r="P40" s="18"/>
      <c r="Q40" s="18"/>
      <c r="R40" s="18"/>
      <c r="S40" s="18"/>
      <c r="T40" s="18"/>
      <c r="U40" s="18"/>
      <c r="V40" s="16">
        <f t="shared" si="35"/>
        <v>2</v>
      </c>
      <c r="W40" s="137">
        <f>IFERROR(D40*V40,"")</f>
        <v>0</v>
      </c>
      <c r="X40" s="10"/>
      <c r="Y40" s="57"/>
      <c r="Z40" s="53">
        <f t="shared" si="36"/>
        <v>0</v>
      </c>
      <c r="AA40" s="53">
        <f t="shared" si="25"/>
        <v>0</v>
      </c>
      <c r="AB40" s="53">
        <f t="shared" si="25"/>
        <v>0</v>
      </c>
      <c r="AC40" s="53">
        <f t="shared" si="25"/>
        <v>0</v>
      </c>
      <c r="AD40" s="53">
        <f t="shared" si="25"/>
        <v>0</v>
      </c>
      <c r="AE40" s="53">
        <f t="shared" si="25"/>
        <v>0</v>
      </c>
      <c r="AF40" s="53">
        <f t="shared" si="25"/>
        <v>0</v>
      </c>
      <c r="AG40" s="53">
        <f t="shared" si="25"/>
        <v>0</v>
      </c>
      <c r="AH40" s="53">
        <f t="shared" si="25"/>
        <v>0</v>
      </c>
      <c r="AI40" s="53">
        <f t="shared" si="25"/>
        <v>0</v>
      </c>
      <c r="AJ40" s="53">
        <f t="shared" si="25"/>
        <v>0</v>
      </c>
      <c r="AK40" s="53">
        <f t="shared" si="25"/>
        <v>0</v>
      </c>
      <c r="AL40" s="53">
        <f t="shared" si="25"/>
        <v>0</v>
      </c>
      <c r="AM40" s="53">
        <f t="shared" si="25"/>
        <v>0</v>
      </c>
      <c r="AN40" s="53">
        <f t="shared" si="25"/>
        <v>0</v>
      </c>
      <c r="AO40" s="53">
        <f t="shared" si="25"/>
        <v>0</v>
      </c>
      <c r="AP40" s="53">
        <f t="shared" si="25"/>
        <v>0</v>
      </c>
    </row>
    <row r="41" spans="1:99" x14ac:dyDescent="0.3">
      <c r="A41" s="10"/>
      <c r="B41" s="157">
        <f t="shared" ref="B41:B43" si="43">B40+1</f>
        <v>33</v>
      </c>
      <c r="C41" s="66" t="s">
        <v>259</v>
      </c>
      <c r="D41" s="133">
        <v>0</v>
      </c>
      <c r="E41" s="86"/>
      <c r="F41" s="86"/>
      <c r="G41" s="86"/>
      <c r="H41" s="86">
        <f t="shared" ref="H41:S41" si="44">H37+H38</f>
        <v>1</v>
      </c>
      <c r="I41" s="86"/>
      <c r="J41" s="86"/>
      <c r="K41" s="86"/>
      <c r="L41" s="86">
        <f t="shared" si="44"/>
        <v>2</v>
      </c>
      <c r="M41" s="86">
        <f t="shared" si="44"/>
        <v>2</v>
      </c>
      <c r="N41" s="86"/>
      <c r="O41" s="86">
        <f t="shared" si="44"/>
        <v>2</v>
      </c>
      <c r="P41" s="86">
        <f t="shared" si="44"/>
        <v>1</v>
      </c>
      <c r="Q41" s="86">
        <f t="shared" si="44"/>
        <v>1</v>
      </c>
      <c r="R41" s="86"/>
      <c r="S41" s="86">
        <f t="shared" si="44"/>
        <v>2</v>
      </c>
      <c r="T41" s="86"/>
      <c r="U41" s="86"/>
      <c r="V41" s="16">
        <f t="shared" si="35"/>
        <v>11</v>
      </c>
      <c r="W41" s="53">
        <f t="shared" ref="W41:W42" si="45">IFERROR(D41*V41,"")</f>
        <v>0</v>
      </c>
      <c r="X41" s="10"/>
      <c r="Y41" s="57"/>
      <c r="Z41" s="53">
        <f t="shared" si="36"/>
        <v>0</v>
      </c>
      <c r="AA41" s="53">
        <f t="shared" si="25"/>
        <v>0</v>
      </c>
      <c r="AB41" s="53">
        <f t="shared" si="25"/>
        <v>0</v>
      </c>
      <c r="AC41" s="53">
        <f t="shared" si="25"/>
        <v>0</v>
      </c>
      <c r="AD41" s="53">
        <f t="shared" si="25"/>
        <v>0</v>
      </c>
      <c r="AE41" s="53">
        <f t="shared" si="25"/>
        <v>0</v>
      </c>
      <c r="AF41" s="53">
        <f t="shared" si="25"/>
        <v>0</v>
      </c>
      <c r="AG41" s="53">
        <f t="shared" si="25"/>
        <v>0</v>
      </c>
      <c r="AH41" s="53">
        <f t="shared" si="25"/>
        <v>0</v>
      </c>
      <c r="AI41" s="53">
        <f t="shared" si="25"/>
        <v>0</v>
      </c>
      <c r="AJ41" s="53">
        <f t="shared" si="25"/>
        <v>0</v>
      </c>
      <c r="AK41" s="53">
        <f t="shared" si="25"/>
        <v>0</v>
      </c>
      <c r="AL41" s="53">
        <f t="shared" si="25"/>
        <v>0</v>
      </c>
      <c r="AM41" s="53">
        <f t="shared" si="25"/>
        <v>0</v>
      </c>
      <c r="AN41" s="53">
        <f t="shared" si="25"/>
        <v>0</v>
      </c>
      <c r="AO41" s="53">
        <f t="shared" si="25"/>
        <v>0</v>
      </c>
      <c r="AP41" s="53">
        <f t="shared" ref="AP41:AP51" si="46">IFERROR($D41*U41,"")</f>
        <v>0</v>
      </c>
    </row>
    <row r="42" spans="1:99" x14ac:dyDescent="0.3">
      <c r="A42" s="10"/>
      <c r="B42" s="36">
        <f t="shared" si="43"/>
        <v>34</v>
      </c>
      <c r="C42" s="67" t="s">
        <v>260</v>
      </c>
      <c r="D42" s="161">
        <v>0</v>
      </c>
      <c r="E42" s="85"/>
      <c r="F42" s="88">
        <f>F39+F40</f>
        <v>1</v>
      </c>
      <c r="G42" s="88">
        <f t="shared" ref="G42:R42" si="47">G39+G40</f>
        <v>2</v>
      </c>
      <c r="H42" s="88">
        <f t="shared" si="47"/>
        <v>1</v>
      </c>
      <c r="I42" s="88">
        <f t="shared" si="47"/>
        <v>2</v>
      </c>
      <c r="J42" s="88">
        <f t="shared" si="47"/>
        <v>2</v>
      </c>
      <c r="K42" s="88">
        <f t="shared" si="47"/>
        <v>1</v>
      </c>
      <c r="L42" s="88"/>
      <c r="M42" s="88"/>
      <c r="N42" s="88"/>
      <c r="O42" s="88">
        <f t="shared" si="47"/>
        <v>1</v>
      </c>
      <c r="P42" s="88"/>
      <c r="Q42" s="88"/>
      <c r="R42" s="88">
        <f t="shared" si="47"/>
        <v>2</v>
      </c>
      <c r="S42" s="88"/>
      <c r="T42" s="88"/>
      <c r="U42" s="88"/>
      <c r="V42" s="16">
        <f t="shared" si="35"/>
        <v>12</v>
      </c>
      <c r="W42" s="137">
        <f t="shared" si="45"/>
        <v>0</v>
      </c>
      <c r="X42" s="10"/>
      <c r="Y42" s="57"/>
      <c r="Z42" s="53">
        <f t="shared" si="36"/>
        <v>0</v>
      </c>
      <c r="AA42" s="53">
        <f t="shared" ref="AA42:AA51" si="48">IFERROR($D42*F42,"")</f>
        <v>0</v>
      </c>
      <c r="AB42" s="53">
        <f t="shared" ref="AB42:AB51" si="49">IFERROR($D42*G42,"")</f>
        <v>0</v>
      </c>
      <c r="AC42" s="53">
        <f t="shared" ref="AC42:AC51" si="50">IFERROR($D42*H42,"")</f>
        <v>0</v>
      </c>
      <c r="AD42" s="53">
        <f t="shared" ref="AD42:AD51" si="51">IFERROR($D42*I42,"")</f>
        <v>0</v>
      </c>
      <c r="AE42" s="53">
        <f t="shared" ref="AE42:AE51" si="52">IFERROR($D42*J42,"")</f>
        <v>0</v>
      </c>
      <c r="AF42" s="53">
        <f t="shared" ref="AF42:AF51" si="53">IFERROR($D42*K42,"")</f>
        <v>0</v>
      </c>
      <c r="AG42" s="53">
        <f t="shared" ref="AG42:AG51" si="54">IFERROR($D42*L42,"")</f>
        <v>0</v>
      </c>
      <c r="AH42" s="53">
        <f t="shared" ref="AH42:AH51" si="55">IFERROR($D42*M42,"")</f>
        <v>0</v>
      </c>
      <c r="AI42" s="53">
        <f t="shared" ref="AI42:AI51" si="56">IFERROR($D42*N42,"")</f>
        <v>0</v>
      </c>
      <c r="AJ42" s="53">
        <f t="shared" ref="AJ42:AJ51" si="57">IFERROR($D42*O42,"")</f>
        <v>0</v>
      </c>
      <c r="AK42" s="53">
        <f t="shared" ref="AK42:AK51" si="58">IFERROR($D42*P42,"")</f>
        <v>0</v>
      </c>
      <c r="AL42" s="53">
        <f t="shared" ref="AL42:AL51" si="59">IFERROR($D42*Q42,"")</f>
        <v>0</v>
      </c>
      <c r="AM42" s="53">
        <f t="shared" ref="AM42:AM51" si="60">IFERROR($D42*R42,"")</f>
        <v>0</v>
      </c>
      <c r="AN42" s="53">
        <f t="shared" ref="AN42:AN51" si="61">IFERROR($D42*S42,"")</f>
        <v>0</v>
      </c>
      <c r="AO42" s="53">
        <f t="shared" ref="AO42:AO51" si="62">IFERROR($D42*T42,"")</f>
        <v>0</v>
      </c>
      <c r="AP42" s="53">
        <f t="shared" si="46"/>
        <v>0</v>
      </c>
    </row>
    <row r="43" spans="1:99" x14ac:dyDescent="0.3">
      <c r="A43" s="10"/>
      <c r="B43" s="146">
        <f t="shared" si="43"/>
        <v>35</v>
      </c>
      <c r="C43" s="66" t="s">
        <v>131</v>
      </c>
      <c r="D43" s="133">
        <v>0</v>
      </c>
      <c r="E43" s="86"/>
      <c r="F43" s="86">
        <f>F40+F39</f>
        <v>1</v>
      </c>
      <c r="G43" s="86">
        <f t="shared" ref="G43:R43" si="63">G40+G39</f>
        <v>2</v>
      </c>
      <c r="H43" s="86">
        <f>H40+H39</f>
        <v>1</v>
      </c>
      <c r="I43" s="86">
        <f t="shared" si="63"/>
        <v>2</v>
      </c>
      <c r="J43" s="86">
        <f t="shared" si="63"/>
        <v>2</v>
      </c>
      <c r="K43" s="86">
        <f t="shared" si="63"/>
        <v>1</v>
      </c>
      <c r="L43" s="86"/>
      <c r="M43" s="86"/>
      <c r="N43" s="86"/>
      <c r="O43" s="86">
        <f t="shared" si="63"/>
        <v>1</v>
      </c>
      <c r="P43" s="86"/>
      <c r="Q43" s="86"/>
      <c r="R43" s="86">
        <f t="shared" si="63"/>
        <v>2</v>
      </c>
      <c r="S43" s="86"/>
      <c r="T43" s="86"/>
      <c r="U43" s="86"/>
      <c r="V43" s="16">
        <f t="shared" si="35"/>
        <v>12</v>
      </c>
      <c r="W43" s="53">
        <f t="shared" si="24"/>
        <v>0</v>
      </c>
      <c r="X43" s="10"/>
      <c r="Y43" s="57"/>
      <c r="Z43" s="53">
        <f t="shared" si="36"/>
        <v>0</v>
      </c>
      <c r="AA43" s="53">
        <f t="shared" si="48"/>
        <v>0</v>
      </c>
      <c r="AB43" s="53">
        <f t="shared" si="49"/>
        <v>0</v>
      </c>
      <c r="AC43" s="53">
        <f t="shared" si="50"/>
        <v>0</v>
      </c>
      <c r="AD43" s="53">
        <f t="shared" si="51"/>
        <v>0</v>
      </c>
      <c r="AE43" s="53">
        <f t="shared" si="52"/>
        <v>0</v>
      </c>
      <c r="AF43" s="53">
        <f t="shared" si="53"/>
        <v>0</v>
      </c>
      <c r="AG43" s="53">
        <f t="shared" si="54"/>
        <v>0</v>
      </c>
      <c r="AH43" s="53">
        <f t="shared" si="55"/>
        <v>0</v>
      </c>
      <c r="AI43" s="53">
        <f t="shared" si="56"/>
        <v>0</v>
      </c>
      <c r="AJ43" s="53">
        <f t="shared" si="57"/>
        <v>0</v>
      </c>
      <c r="AK43" s="53">
        <f t="shared" si="58"/>
        <v>0</v>
      </c>
      <c r="AL43" s="53">
        <f t="shared" si="59"/>
        <v>0</v>
      </c>
      <c r="AM43" s="53">
        <f t="shared" si="60"/>
        <v>0</v>
      </c>
      <c r="AN43" s="53">
        <f t="shared" si="61"/>
        <v>0</v>
      </c>
      <c r="AO43" s="53">
        <f t="shared" si="62"/>
        <v>0</v>
      </c>
      <c r="AP43" s="53">
        <f t="shared" si="46"/>
        <v>0</v>
      </c>
    </row>
    <row r="44" spans="1:99" x14ac:dyDescent="0.3">
      <c r="A44" s="10"/>
      <c r="B44" s="36">
        <f>B43+1</f>
        <v>36</v>
      </c>
      <c r="C44" s="67" t="s">
        <v>128</v>
      </c>
      <c r="D44" s="161">
        <v>0</v>
      </c>
      <c r="E44" s="85"/>
      <c r="F44" s="18"/>
      <c r="G44" s="18"/>
      <c r="H44" s="18">
        <f t="shared" ref="H44:O44" si="64">H40</f>
        <v>1</v>
      </c>
      <c r="I44" s="18"/>
      <c r="J44" s="18"/>
      <c r="K44" s="18"/>
      <c r="L44" s="18"/>
      <c r="M44" s="18"/>
      <c r="N44" s="18"/>
      <c r="O44" s="18">
        <f t="shared" si="64"/>
        <v>1</v>
      </c>
      <c r="P44" s="18"/>
      <c r="Q44" s="18"/>
      <c r="R44" s="18"/>
      <c r="S44" s="18"/>
      <c r="T44" s="18"/>
      <c r="U44" s="18"/>
      <c r="V44" s="16">
        <f t="shared" si="35"/>
        <v>2</v>
      </c>
      <c r="W44" s="137">
        <f t="shared" si="24"/>
        <v>0</v>
      </c>
      <c r="X44" s="10"/>
      <c r="Y44" s="57"/>
      <c r="Z44" s="53">
        <f t="shared" si="36"/>
        <v>0</v>
      </c>
      <c r="AA44" s="53">
        <f t="shared" si="48"/>
        <v>0</v>
      </c>
      <c r="AB44" s="53">
        <f t="shared" si="49"/>
        <v>0</v>
      </c>
      <c r="AC44" s="53">
        <f t="shared" si="50"/>
        <v>0</v>
      </c>
      <c r="AD44" s="53">
        <f t="shared" si="51"/>
        <v>0</v>
      </c>
      <c r="AE44" s="53">
        <f t="shared" si="52"/>
        <v>0</v>
      </c>
      <c r="AF44" s="53">
        <f t="shared" si="53"/>
        <v>0</v>
      </c>
      <c r="AG44" s="53">
        <f t="shared" si="54"/>
        <v>0</v>
      </c>
      <c r="AH44" s="53">
        <f t="shared" si="55"/>
        <v>0</v>
      </c>
      <c r="AI44" s="53">
        <f t="shared" si="56"/>
        <v>0</v>
      </c>
      <c r="AJ44" s="53">
        <f t="shared" si="57"/>
        <v>0</v>
      </c>
      <c r="AK44" s="53">
        <f t="shared" si="58"/>
        <v>0</v>
      </c>
      <c r="AL44" s="53">
        <f t="shared" si="59"/>
        <v>0</v>
      </c>
      <c r="AM44" s="53">
        <f t="shared" si="60"/>
        <v>0</v>
      </c>
      <c r="AN44" s="53">
        <f t="shared" si="61"/>
        <v>0</v>
      </c>
      <c r="AO44" s="53">
        <f t="shared" si="62"/>
        <v>0</v>
      </c>
      <c r="AP44" s="53">
        <f t="shared" si="46"/>
        <v>0</v>
      </c>
    </row>
    <row r="45" spans="1:99" x14ac:dyDescent="0.3">
      <c r="A45" s="10"/>
      <c r="B45" s="146">
        <f t="shared" ref="B45:B46" si="65">B44+1</f>
        <v>37</v>
      </c>
      <c r="C45" s="66" t="s">
        <v>152</v>
      </c>
      <c r="D45" s="133">
        <v>0</v>
      </c>
      <c r="E45" s="86"/>
      <c r="F45" s="86">
        <f>F26+F27+F44</f>
        <v>1</v>
      </c>
      <c r="G45" s="86">
        <f t="shared" ref="G45:U45" si="66">G26+G27+G44</f>
        <v>2</v>
      </c>
      <c r="H45" s="86">
        <f t="shared" si="66"/>
        <v>2</v>
      </c>
      <c r="I45" s="86">
        <f t="shared" si="66"/>
        <v>2</v>
      </c>
      <c r="J45" s="86">
        <f t="shared" si="66"/>
        <v>2</v>
      </c>
      <c r="K45" s="86">
        <f t="shared" si="66"/>
        <v>1</v>
      </c>
      <c r="L45" s="86">
        <f t="shared" si="66"/>
        <v>2</v>
      </c>
      <c r="M45" s="86">
        <f t="shared" si="66"/>
        <v>2</v>
      </c>
      <c r="N45" s="86">
        <f t="shared" si="66"/>
        <v>1</v>
      </c>
      <c r="O45" s="86">
        <f t="shared" si="66"/>
        <v>3</v>
      </c>
      <c r="P45" s="86">
        <f t="shared" si="66"/>
        <v>2</v>
      </c>
      <c r="Q45" s="86">
        <f t="shared" si="66"/>
        <v>1</v>
      </c>
      <c r="R45" s="86">
        <f t="shared" si="66"/>
        <v>2</v>
      </c>
      <c r="S45" s="86">
        <f t="shared" si="66"/>
        <v>2</v>
      </c>
      <c r="T45" s="86">
        <f t="shared" si="66"/>
        <v>2</v>
      </c>
      <c r="U45" s="86">
        <f t="shared" si="66"/>
        <v>2</v>
      </c>
      <c r="V45" s="16">
        <f t="shared" ref="V45" si="67">SUM(E45:U45)</f>
        <v>29</v>
      </c>
      <c r="W45" s="53">
        <f t="shared" si="24"/>
        <v>0</v>
      </c>
      <c r="X45" s="10"/>
      <c r="Y45" s="57"/>
      <c r="Z45" s="53">
        <f t="shared" si="36"/>
        <v>0</v>
      </c>
      <c r="AA45" s="53">
        <f t="shared" si="48"/>
        <v>0</v>
      </c>
      <c r="AB45" s="53">
        <f t="shared" si="49"/>
        <v>0</v>
      </c>
      <c r="AC45" s="53">
        <f t="shared" si="50"/>
        <v>0</v>
      </c>
      <c r="AD45" s="53">
        <f t="shared" si="51"/>
        <v>0</v>
      </c>
      <c r="AE45" s="53">
        <f t="shared" si="52"/>
        <v>0</v>
      </c>
      <c r="AF45" s="53">
        <f t="shared" si="53"/>
        <v>0</v>
      </c>
      <c r="AG45" s="53">
        <f t="shared" si="54"/>
        <v>0</v>
      </c>
      <c r="AH45" s="53">
        <f t="shared" si="55"/>
        <v>0</v>
      </c>
      <c r="AI45" s="53">
        <f t="shared" si="56"/>
        <v>0</v>
      </c>
      <c r="AJ45" s="53">
        <f t="shared" si="57"/>
        <v>0</v>
      </c>
      <c r="AK45" s="53">
        <f t="shared" si="58"/>
        <v>0</v>
      </c>
      <c r="AL45" s="53">
        <f t="shared" si="59"/>
        <v>0</v>
      </c>
      <c r="AM45" s="53">
        <f t="shared" si="60"/>
        <v>0</v>
      </c>
      <c r="AN45" s="53">
        <f t="shared" si="61"/>
        <v>0</v>
      </c>
      <c r="AO45" s="53">
        <f t="shared" si="62"/>
        <v>0</v>
      </c>
      <c r="AP45" s="53">
        <f t="shared" si="46"/>
        <v>0</v>
      </c>
    </row>
    <row r="46" spans="1:99" ht="22.5" x14ac:dyDescent="0.3">
      <c r="A46" s="10"/>
      <c r="B46" s="36">
        <f t="shared" si="65"/>
        <v>38</v>
      </c>
      <c r="C46" s="67" t="s">
        <v>47</v>
      </c>
      <c r="D46" s="161">
        <v>0</v>
      </c>
      <c r="E46" s="85"/>
      <c r="F46" s="18"/>
      <c r="G46" s="18">
        <f t="shared" ref="G46:U46" si="68">G26+G27</f>
        <v>2</v>
      </c>
      <c r="H46" s="18">
        <f t="shared" si="68"/>
        <v>1</v>
      </c>
      <c r="I46" s="18">
        <f t="shared" si="68"/>
        <v>2</v>
      </c>
      <c r="J46" s="18">
        <f t="shared" si="68"/>
        <v>2</v>
      </c>
      <c r="K46" s="18">
        <f t="shared" si="68"/>
        <v>1</v>
      </c>
      <c r="L46" s="18">
        <f t="shared" si="68"/>
        <v>2</v>
      </c>
      <c r="M46" s="18">
        <f t="shared" si="68"/>
        <v>2</v>
      </c>
      <c r="N46" s="18">
        <f t="shared" si="68"/>
        <v>1</v>
      </c>
      <c r="O46" s="18">
        <f t="shared" si="68"/>
        <v>2</v>
      </c>
      <c r="P46" s="18">
        <f t="shared" si="68"/>
        <v>2</v>
      </c>
      <c r="Q46" s="18">
        <f t="shared" si="68"/>
        <v>1</v>
      </c>
      <c r="R46" s="18">
        <f t="shared" si="68"/>
        <v>2</v>
      </c>
      <c r="S46" s="18">
        <f t="shared" si="68"/>
        <v>2</v>
      </c>
      <c r="T46" s="18">
        <f t="shared" si="68"/>
        <v>2</v>
      </c>
      <c r="U46" s="18">
        <f t="shared" si="68"/>
        <v>2</v>
      </c>
      <c r="V46" s="16">
        <f>SUM(E46:U46)</f>
        <v>26</v>
      </c>
      <c r="W46" s="137">
        <f t="shared" si="24"/>
        <v>0</v>
      </c>
      <c r="X46" s="10"/>
      <c r="Y46" s="57"/>
      <c r="Z46" s="53">
        <f t="shared" si="36"/>
        <v>0</v>
      </c>
      <c r="AA46" s="53">
        <f t="shared" si="48"/>
        <v>0</v>
      </c>
      <c r="AB46" s="53">
        <f t="shared" si="49"/>
        <v>0</v>
      </c>
      <c r="AC46" s="53">
        <f t="shared" si="50"/>
        <v>0</v>
      </c>
      <c r="AD46" s="53">
        <f t="shared" si="51"/>
        <v>0</v>
      </c>
      <c r="AE46" s="53">
        <f t="shared" si="52"/>
        <v>0</v>
      </c>
      <c r="AF46" s="53">
        <f t="shared" si="53"/>
        <v>0</v>
      </c>
      <c r="AG46" s="53">
        <f t="shared" si="54"/>
        <v>0</v>
      </c>
      <c r="AH46" s="53">
        <f t="shared" si="55"/>
        <v>0</v>
      </c>
      <c r="AI46" s="53">
        <f t="shared" si="56"/>
        <v>0</v>
      </c>
      <c r="AJ46" s="53">
        <f t="shared" si="57"/>
        <v>0</v>
      </c>
      <c r="AK46" s="53">
        <f t="shared" si="58"/>
        <v>0</v>
      </c>
      <c r="AL46" s="53">
        <f t="shared" si="59"/>
        <v>0</v>
      </c>
      <c r="AM46" s="53">
        <f t="shared" si="60"/>
        <v>0</v>
      </c>
      <c r="AN46" s="53">
        <f t="shared" si="61"/>
        <v>0</v>
      </c>
      <c r="AO46" s="53">
        <f t="shared" si="62"/>
        <v>0</v>
      </c>
      <c r="AP46" s="53">
        <f t="shared" si="46"/>
        <v>0</v>
      </c>
    </row>
    <row r="47" spans="1:99" x14ac:dyDescent="0.3">
      <c r="A47" s="10"/>
      <c r="B47" s="146">
        <f>B46+1</f>
        <v>39</v>
      </c>
      <c r="C47" s="66" t="s">
        <v>118</v>
      </c>
      <c r="D47" s="133">
        <v>0</v>
      </c>
      <c r="E47" s="86"/>
      <c r="F47" s="86">
        <f>F44+F26+F27+F37+F38+F39+F40</f>
        <v>2</v>
      </c>
      <c r="G47" s="86">
        <f t="shared" ref="G47:S47" si="69">G44+G26+G27+G37+G38+G39+G40</f>
        <v>4</v>
      </c>
      <c r="H47" s="86">
        <f t="shared" si="69"/>
        <v>4</v>
      </c>
      <c r="I47" s="86">
        <f t="shared" si="69"/>
        <v>4</v>
      </c>
      <c r="J47" s="86">
        <f t="shared" si="69"/>
        <v>4</v>
      </c>
      <c r="K47" s="86">
        <f t="shared" si="69"/>
        <v>2</v>
      </c>
      <c r="L47" s="86">
        <f t="shared" si="69"/>
        <v>4</v>
      </c>
      <c r="M47" s="86">
        <f t="shared" si="69"/>
        <v>4</v>
      </c>
      <c r="N47" s="86">
        <f t="shared" si="69"/>
        <v>1</v>
      </c>
      <c r="O47" s="86">
        <f t="shared" si="69"/>
        <v>6</v>
      </c>
      <c r="P47" s="86">
        <f t="shared" si="69"/>
        <v>3</v>
      </c>
      <c r="Q47" s="86">
        <f t="shared" si="69"/>
        <v>2</v>
      </c>
      <c r="R47" s="86">
        <f t="shared" si="69"/>
        <v>4</v>
      </c>
      <c r="S47" s="86">
        <f t="shared" si="69"/>
        <v>4</v>
      </c>
      <c r="T47" s="86"/>
      <c r="U47" s="86"/>
      <c r="V47" s="16">
        <f t="shared" si="35"/>
        <v>48</v>
      </c>
      <c r="W47" s="53">
        <f t="shared" si="24"/>
        <v>0</v>
      </c>
      <c r="X47" s="10"/>
      <c r="Y47" s="57"/>
      <c r="Z47" s="53">
        <f t="shared" si="36"/>
        <v>0</v>
      </c>
      <c r="AA47" s="53">
        <f t="shared" si="48"/>
        <v>0</v>
      </c>
      <c r="AB47" s="53">
        <f t="shared" si="49"/>
        <v>0</v>
      </c>
      <c r="AC47" s="53">
        <f t="shared" si="50"/>
        <v>0</v>
      </c>
      <c r="AD47" s="53">
        <f t="shared" si="51"/>
        <v>0</v>
      </c>
      <c r="AE47" s="53">
        <f t="shared" si="52"/>
        <v>0</v>
      </c>
      <c r="AF47" s="53">
        <f t="shared" si="53"/>
        <v>0</v>
      </c>
      <c r="AG47" s="53">
        <f t="shared" si="54"/>
        <v>0</v>
      </c>
      <c r="AH47" s="53">
        <f t="shared" si="55"/>
        <v>0</v>
      </c>
      <c r="AI47" s="53">
        <f t="shared" si="56"/>
        <v>0</v>
      </c>
      <c r="AJ47" s="53">
        <f t="shared" si="57"/>
        <v>0</v>
      </c>
      <c r="AK47" s="53">
        <f t="shared" si="58"/>
        <v>0</v>
      </c>
      <c r="AL47" s="53">
        <f t="shared" si="59"/>
        <v>0</v>
      </c>
      <c r="AM47" s="53">
        <f t="shared" si="60"/>
        <v>0</v>
      </c>
      <c r="AN47" s="53">
        <f t="shared" si="61"/>
        <v>0</v>
      </c>
      <c r="AO47" s="53">
        <f t="shared" si="62"/>
        <v>0</v>
      </c>
      <c r="AP47" s="53">
        <f t="shared" si="46"/>
        <v>0</v>
      </c>
      <c r="CU47" s="57"/>
    </row>
    <row r="48" spans="1:99" x14ac:dyDescent="0.3">
      <c r="A48" s="10"/>
      <c r="B48" s="159">
        <f t="shared" ref="B48:B49" si="70">B47+1</f>
        <v>40</v>
      </c>
      <c r="C48" s="67" t="s">
        <v>166</v>
      </c>
      <c r="D48" s="161">
        <v>0</v>
      </c>
      <c r="E48" s="104"/>
      <c r="F48" s="104"/>
      <c r="G48" s="104"/>
      <c r="H48" s="104"/>
      <c r="I48" s="104"/>
      <c r="J48" s="104"/>
      <c r="K48" s="104"/>
      <c r="L48" s="104"/>
      <c r="M48" s="104"/>
      <c r="N48" s="104"/>
      <c r="O48" s="104"/>
      <c r="P48" s="104"/>
      <c r="Q48" s="104"/>
      <c r="R48" s="104"/>
      <c r="S48" s="104"/>
      <c r="T48" s="104">
        <v>2</v>
      </c>
      <c r="U48" s="104">
        <v>2</v>
      </c>
      <c r="V48" s="16">
        <f t="shared" si="35"/>
        <v>4</v>
      </c>
      <c r="W48" s="137">
        <f t="shared" si="24"/>
        <v>0</v>
      </c>
      <c r="X48" s="10"/>
      <c r="Y48" s="57"/>
      <c r="Z48" s="53">
        <f t="shared" si="36"/>
        <v>0</v>
      </c>
      <c r="AA48" s="53">
        <f t="shared" si="48"/>
        <v>0</v>
      </c>
      <c r="AB48" s="53">
        <f t="shared" si="49"/>
        <v>0</v>
      </c>
      <c r="AC48" s="53">
        <f t="shared" si="50"/>
        <v>0</v>
      </c>
      <c r="AD48" s="53">
        <f t="shared" si="51"/>
        <v>0</v>
      </c>
      <c r="AE48" s="53">
        <f t="shared" si="52"/>
        <v>0</v>
      </c>
      <c r="AF48" s="53">
        <f t="shared" si="53"/>
        <v>0</v>
      </c>
      <c r="AG48" s="53">
        <f t="shared" si="54"/>
        <v>0</v>
      </c>
      <c r="AH48" s="53">
        <f t="shared" si="55"/>
        <v>0</v>
      </c>
      <c r="AI48" s="53">
        <f t="shared" si="56"/>
        <v>0</v>
      </c>
      <c r="AJ48" s="53">
        <f t="shared" si="57"/>
        <v>0</v>
      </c>
      <c r="AK48" s="53">
        <f t="shared" si="58"/>
        <v>0</v>
      </c>
      <c r="AL48" s="53">
        <f t="shared" si="59"/>
        <v>0</v>
      </c>
      <c r="AM48" s="53">
        <f t="shared" si="60"/>
        <v>0</v>
      </c>
      <c r="AN48" s="53">
        <f t="shared" si="61"/>
        <v>0</v>
      </c>
      <c r="AO48" s="53">
        <f t="shared" si="62"/>
        <v>0</v>
      </c>
      <c r="AP48" s="53">
        <f t="shared" si="46"/>
        <v>0</v>
      </c>
      <c r="CU48" s="57"/>
    </row>
    <row r="49" spans="1:101" x14ac:dyDescent="0.3">
      <c r="A49" s="10"/>
      <c r="B49" s="99">
        <f t="shared" si="70"/>
        <v>41</v>
      </c>
      <c r="C49" s="138" t="s">
        <v>13</v>
      </c>
      <c r="D49" s="133">
        <v>0</v>
      </c>
      <c r="E49" s="87"/>
      <c r="F49" s="87">
        <f>F44+F26+F27</f>
        <v>1</v>
      </c>
      <c r="G49" s="87">
        <f t="shared" ref="G49:U49" si="71">G44+G26+G27</f>
        <v>2</v>
      </c>
      <c r="H49" s="87">
        <f t="shared" si="71"/>
        <v>2</v>
      </c>
      <c r="I49" s="87">
        <f t="shared" si="71"/>
        <v>2</v>
      </c>
      <c r="J49" s="87">
        <f t="shared" si="71"/>
        <v>2</v>
      </c>
      <c r="K49" s="87">
        <f t="shared" si="71"/>
        <v>1</v>
      </c>
      <c r="L49" s="87">
        <f t="shared" si="71"/>
        <v>2</v>
      </c>
      <c r="M49" s="87">
        <f t="shared" si="71"/>
        <v>2</v>
      </c>
      <c r="N49" s="87">
        <f t="shared" si="71"/>
        <v>1</v>
      </c>
      <c r="O49" s="87">
        <f t="shared" si="71"/>
        <v>3</v>
      </c>
      <c r="P49" s="87">
        <f t="shared" si="71"/>
        <v>2</v>
      </c>
      <c r="Q49" s="87">
        <f t="shared" si="71"/>
        <v>1</v>
      </c>
      <c r="R49" s="87">
        <f t="shared" si="71"/>
        <v>2</v>
      </c>
      <c r="S49" s="87">
        <f t="shared" si="71"/>
        <v>2</v>
      </c>
      <c r="T49" s="87">
        <f t="shared" si="71"/>
        <v>2</v>
      </c>
      <c r="U49" s="87">
        <f t="shared" si="71"/>
        <v>2</v>
      </c>
      <c r="V49" s="16">
        <f t="shared" si="35"/>
        <v>29</v>
      </c>
      <c r="W49" s="53">
        <f t="shared" si="24"/>
        <v>0</v>
      </c>
      <c r="X49" s="10"/>
      <c r="Y49" s="57"/>
      <c r="Z49" s="53">
        <f t="shared" si="36"/>
        <v>0</v>
      </c>
      <c r="AA49" s="53">
        <f t="shared" si="48"/>
        <v>0</v>
      </c>
      <c r="AB49" s="53">
        <f t="shared" si="49"/>
        <v>0</v>
      </c>
      <c r="AC49" s="53">
        <f t="shared" si="50"/>
        <v>0</v>
      </c>
      <c r="AD49" s="53">
        <f t="shared" si="51"/>
        <v>0</v>
      </c>
      <c r="AE49" s="53">
        <f t="shared" si="52"/>
        <v>0</v>
      </c>
      <c r="AF49" s="53">
        <f t="shared" si="53"/>
        <v>0</v>
      </c>
      <c r="AG49" s="53">
        <f t="shared" si="54"/>
        <v>0</v>
      </c>
      <c r="AH49" s="53">
        <f t="shared" si="55"/>
        <v>0</v>
      </c>
      <c r="AI49" s="53">
        <f t="shared" si="56"/>
        <v>0</v>
      </c>
      <c r="AJ49" s="53">
        <f t="shared" si="57"/>
        <v>0</v>
      </c>
      <c r="AK49" s="53">
        <f t="shared" si="58"/>
        <v>0</v>
      </c>
      <c r="AL49" s="53">
        <f t="shared" si="59"/>
        <v>0</v>
      </c>
      <c r="AM49" s="53">
        <f t="shared" si="60"/>
        <v>0</v>
      </c>
      <c r="AN49" s="53">
        <f t="shared" si="61"/>
        <v>0</v>
      </c>
      <c r="AO49" s="53">
        <f t="shared" si="62"/>
        <v>0</v>
      </c>
      <c r="AP49" s="53">
        <f t="shared" si="46"/>
        <v>0</v>
      </c>
      <c r="CU49" s="57"/>
    </row>
    <row r="50" spans="1:101" x14ac:dyDescent="0.3">
      <c r="A50" s="10"/>
      <c r="B50" s="158">
        <f t="shared" ref="B50:B51" si="72">B49+1</f>
        <v>42</v>
      </c>
      <c r="C50" s="140" t="s">
        <v>148</v>
      </c>
      <c r="D50" s="161">
        <v>0</v>
      </c>
      <c r="E50" s="104"/>
      <c r="F50" s="104">
        <f>F26+F27</f>
        <v>1</v>
      </c>
      <c r="G50" s="104">
        <f t="shared" ref="G50:U50" si="73">G26+G27</f>
        <v>2</v>
      </c>
      <c r="H50" s="104">
        <f t="shared" si="73"/>
        <v>1</v>
      </c>
      <c r="I50" s="104">
        <f t="shared" si="73"/>
        <v>2</v>
      </c>
      <c r="J50" s="104">
        <f t="shared" si="73"/>
        <v>2</v>
      </c>
      <c r="K50" s="104">
        <f t="shared" si="73"/>
        <v>1</v>
      </c>
      <c r="L50" s="104">
        <f t="shared" si="73"/>
        <v>2</v>
      </c>
      <c r="M50" s="104">
        <f t="shared" si="73"/>
        <v>2</v>
      </c>
      <c r="N50" s="104">
        <f t="shared" si="73"/>
        <v>1</v>
      </c>
      <c r="O50" s="104">
        <f t="shared" si="73"/>
        <v>2</v>
      </c>
      <c r="P50" s="104">
        <f t="shared" si="73"/>
        <v>2</v>
      </c>
      <c r="Q50" s="104">
        <f t="shared" si="73"/>
        <v>1</v>
      </c>
      <c r="R50" s="104">
        <f t="shared" si="73"/>
        <v>2</v>
      </c>
      <c r="S50" s="104">
        <f t="shared" si="73"/>
        <v>2</v>
      </c>
      <c r="T50" s="104">
        <f t="shared" si="73"/>
        <v>2</v>
      </c>
      <c r="U50" s="104">
        <f t="shared" si="73"/>
        <v>2</v>
      </c>
      <c r="V50" s="16">
        <f t="shared" si="35"/>
        <v>27</v>
      </c>
      <c r="W50" s="137">
        <f t="shared" si="24"/>
        <v>0</v>
      </c>
      <c r="X50" s="10"/>
      <c r="Y50" s="57"/>
      <c r="Z50" s="53">
        <f t="shared" si="36"/>
        <v>0</v>
      </c>
      <c r="AA50" s="53">
        <f t="shared" si="48"/>
        <v>0</v>
      </c>
      <c r="AB50" s="53">
        <f t="shared" si="49"/>
        <v>0</v>
      </c>
      <c r="AC50" s="53">
        <f t="shared" si="50"/>
        <v>0</v>
      </c>
      <c r="AD50" s="53">
        <f t="shared" si="51"/>
        <v>0</v>
      </c>
      <c r="AE50" s="53">
        <f t="shared" si="52"/>
        <v>0</v>
      </c>
      <c r="AF50" s="53">
        <f t="shared" si="53"/>
        <v>0</v>
      </c>
      <c r="AG50" s="53">
        <f t="shared" si="54"/>
        <v>0</v>
      </c>
      <c r="AH50" s="53">
        <f t="shared" si="55"/>
        <v>0</v>
      </c>
      <c r="AI50" s="53">
        <f t="shared" si="56"/>
        <v>0</v>
      </c>
      <c r="AJ50" s="53">
        <f t="shared" si="57"/>
        <v>0</v>
      </c>
      <c r="AK50" s="53">
        <f t="shared" si="58"/>
        <v>0</v>
      </c>
      <c r="AL50" s="53">
        <f t="shared" si="59"/>
        <v>0</v>
      </c>
      <c r="AM50" s="53">
        <f t="shared" si="60"/>
        <v>0</v>
      </c>
      <c r="AN50" s="53">
        <f t="shared" si="61"/>
        <v>0</v>
      </c>
      <c r="AO50" s="53">
        <f t="shared" si="62"/>
        <v>0</v>
      </c>
      <c r="AP50" s="53">
        <f t="shared" si="46"/>
        <v>0</v>
      </c>
      <c r="CU50" s="57"/>
    </row>
    <row r="51" spans="1:101" ht="13.5" thickBot="1" x14ac:dyDescent="0.35">
      <c r="A51" s="10"/>
      <c r="B51" s="157">
        <f t="shared" si="72"/>
        <v>43</v>
      </c>
      <c r="C51" s="71" t="s">
        <v>149</v>
      </c>
      <c r="D51" s="133">
        <v>0</v>
      </c>
      <c r="E51" s="87"/>
      <c r="F51" s="105"/>
      <c r="G51" s="105">
        <f>G50</f>
        <v>2</v>
      </c>
      <c r="H51" s="105"/>
      <c r="I51" s="105">
        <f t="shared" ref="I51:S51" si="74">I50</f>
        <v>2</v>
      </c>
      <c r="J51" s="105"/>
      <c r="K51" s="105"/>
      <c r="L51" s="105">
        <f t="shared" si="74"/>
        <v>2</v>
      </c>
      <c r="M51" s="105"/>
      <c r="N51" s="105"/>
      <c r="O51" s="105">
        <f t="shared" si="74"/>
        <v>2</v>
      </c>
      <c r="P51" s="105"/>
      <c r="Q51" s="105"/>
      <c r="R51" s="105">
        <f t="shared" si="74"/>
        <v>2</v>
      </c>
      <c r="S51" s="105">
        <f t="shared" si="74"/>
        <v>2</v>
      </c>
      <c r="T51" s="87"/>
      <c r="U51" s="87"/>
      <c r="V51" s="16">
        <f t="shared" si="35"/>
        <v>12</v>
      </c>
      <c r="W51" s="53">
        <f t="shared" si="24"/>
        <v>0</v>
      </c>
      <c r="X51" s="10"/>
      <c r="Y51" s="57"/>
      <c r="Z51" s="53">
        <f t="shared" si="36"/>
        <v>0</v>
      </c>
      <c r="AA51" s="53">
        <f t="shared" si="48"/>
        <v>0</v>
      </c>
      <c r="AB51" s="53">
        <f t="shared" si="49"/>
        <v>0</v>
      </c>
      <c r="AC51" s="53">
        <f t="shared" si="50"/>
        <v>0</v>
      </c>
      <c r="AD51" s="53">
        <f t="shared" si="51"/>
        <v>0</v>
      </c>
      <c r="AE51" s="53">
        <f t="shared" si="52"/>
        <v>0</v>
      </c>
      <c r="AF51" s="53">
        <f t="shared" si="53"/>
        <v>0</v>
      </c>
      <c r="AG51" s="53">
        <f t="shared" si="54"/>
        <v>0</v>
      </c>
      <c r="AH51" s="53">
        <f t="shared" si="55"/>
        <v>0</v>
      </c>
      <c r="AI51" s="53">
        <f t="shared" si="56"/>
        <v>0</v>
      </c>
      <c r="AJ51" s="53">
        <f t="shared" si="57"/>
        <v>0</v>
      </c>
      <c r="AK51" s="53">
        <f t="shared" si="58"/>
        <v>0</v>
      </c>
      <c r="AL51" s="53">
        <f t="shared" si="59"/>
        <v>0</v>
      </c>
      <c r="AM51" s="53">
        <f t="shared" si="60"/>
        <v>0</v>
      </c>
      <c r="AN51" s="53">
        <f t="shared" si="61"/>
        <v>0</v>
      </c>
      <c r="AO51" s="53">
        <f t="shared" si="62"/>
        <v>0</v>
      </c>
      <c r="AP51" s="53">
        <f t="shared" si="46"/>
        <v>0</v>
      </c>
      <c r="CU51" s="57"/>
    </row>
    <row r="52" spans="1:101" s="76" customFormat="1" ht="13.5" thickTop="1" x14ac:dyDescent="0.3">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c r="CL52" s="21"/>
      <c r="CM52" s="21"/>
      <c r="CN52" s="21"/>
      <c r="CO52" s="21"/>
      <c r="CP52" s="21"/>
      <c r="CQ52" s="21"/>
      <c r="CR52" s="21"/>
      <c r="CS52" s="21"/>
      <c r="CT52" s="21"/>
      <c r="CU52" s="57"/>
      <c r="CV52" s="21"/>
      <c r="CW52" s="21"/>
    </row>
    <row r="53" spans="1:101" ht="13.5" thickBot="1" x14ac:dyDescent="0.35">
      <c r="A53" s="10"/>
      <c r="B53" s="10"/>
      <c r="C53" s="89" t="s">
        <v>4</v>
      </c>
      <c r="D53" s="94"/>
      <c r="E53" s="94"/>
      <c r="F53" s="94"/>
      <c r="G53" s="94"/>
      <c r="H53" s="94"/>
      <c r="I53" s="94"/>
      <c r="J53" s="94"/>
      <c r="K53" s="94"/>
      <c r="L53" s="94"/>
      <c r="M53" s="94"/>
      <c r="N53" s="94"/>
      <c r="O53" s="94"/>
      <c r="P53" s="94"/>
      <c r="Q53" s="94"/>
      <c r="R53" s="94"/>
      <c r="S53" s="94"/>
      <c r="T53" s="94"/>
      <c r="U53" s="94"/>
      <c r="V53" s="207"/>
      <c r="W53" s="207"/>
      <c r="X53" s="10"/>
      <c r="Y53" s="10"/>
      <c r="Z53" s="10"/>
      <c r="AA53" s="10"/>
      <c r="AB53" s="10"/>
      <c r="AC53" s="10"/>
      <c r="AD53" s="10"/>
      <c r="AE53" s="10"/>
      <c r="AF53" s="10"/>
      <c r="AG53" s="10"/>
      <c r="AH53" s="10"/>
      <c r="AI53" s="10"/>
      <c r="AJ53" s="10"/>
      <c r="AK53" s="10"/>
      <c r="AL53" s="10"/>
      <c r="AM53" s="10"/>
      <c r="AN53" s="10"/>
      <c r="AO53" s="10"/>
      <c r="AP53" s="10"/>
      <c r="AQ53" s="10"/>
      <c r="CU53" s="57"/>
    </row>
    <row r="54" spans="1:101" ht="23.25" thickTop="1" x14ac:dyDescent="0.3">
      <c r="A54" s="10"/>
      <c r="B54" s="147">
        <f>B51+1</f>
        <v>44</v>
      </c>
      <c r="C54" s="143" t="s">
        <v>272</v>
      </c>
      <c r="D54" s="161">
        <v>0</v>
      </c>
      <c r="E54" s="104"/>
      <c r="F54" s="30"/>
      <c r="G54" s="30">
        <v>2</v>
      </c>
      <c r="H54" s="30">
        <v>1</v>
      </c>
      <c r="I54" s="30">
        <v>2</v>
      </c>
      <c r="J54" s="30">
        <v>1</v>
      </c>
      <c r="K54" s="30">
        <v>1</v>
      </c>
      <c r="L54" s="30">
        <v>2</v>
      </c>
      <c r="M54" s="30">
        <v>2</v>
      </c>
      <c r="N54" s="30">
        <v>1</v>
      </c>
      <c r="O54" s="30">
        <v>2</v>
      </c>
      <c r="P54" s="30">
        <v>2</v>
      </c>
      <c r="Q54" s="30">
        <v>1</v>
      </c>
      <c r="R54" s="30">
        <v>2</v>
      </c>
      <c r="S54" s="30">
        <v>2</v>
      </c>
      <c r="T54" s="30">
        <v>2</v>
      </c>
      <c r="U54" s="30">
        <v>2</v>
      </c>
      <c r="V54" s="16">
        <f>SUM(E54:U54)</f>
        <v>25</v>
      </c>
      <c r="W54" s="137">
        <f t="shared" ref="W54:W76" si="75">IFERROR(D54*V54,"")</f>
        <v>0</v>
      </c>
      <c r="X54" s="10"/>
      <c r="Y54" s="57"/>
      <c r="Z54" s="53">
        <f>IFERROR($D54*E54,"")</f>
        <v>0</v>
      </c>
      <c r="AA54" s="53">
        <f t="shared" ref="AA54:AP69" si="76">IFERROR($D54*F54,"")</f>
        <v>0</v>
      </c>
      <c r="AB54" s="53">
        <f t="shared" si="76"/>
        <v>0</v>
      </c>
      <c r="AC54" s="53">
        <f t="shared" si="76"/>
        <v>0</v>
      </c>
      <c r="AD54" s="53">
        <f t="shared" si="76"/>
        <v>0</v>
      </c>
      <c r="AE54" s="53">
        <f t="shared" si="76"/>
        <v>0</v>
      </c>
      <c r="AF54" s="53">
        <f t="shared" si="76"/>
        <v>0</v>
      </c>
      <c r="AG54" s="53">
        <f t="shared" si="76"/>
        <v>0</v>
      </c>
      <c r="AH54" s="53">
        <f t="shared" si="76"/>
        <v>0</v>
      </c>
      <c r="AI54" s="53">
        <f t="shared" si="76"/>
        <v>0</v>
      </c>
      <c r="AJ54" s="53">
        <f t="shared" si="76"/>
        <v>0</v>
      </c>
      <c r="AK54" s="53">
        <f t="shared" si="76"/>
        <v>0</v>
      </c>
      <c r="AL54" s="53">
        <f t="shared" si="76"/>
        <v>0</v>
      </c>
      <c r="AM54" s="53">
        <f t="shared" si="76"/>
        <v>0</v>
      </c>
      <c r="AN54" s="53">
        <f t="shared" si="76"/>
        <v>0</v>
      </c>
      <c r="AO54" s="53">
        <f t="shared" si="76"/>
        <v>0</v>
      </c>
      <c r="AP54" s="53">
        <f t="shared" si="76"/>
        <v>0</v>
      </c>
      <c r="CU54" s="57"/>
    </row>
    <row r="55" spans="1:101" ht="22.5" x14ac:dyDescent="0.3">
      <c r="A55" s="10"/>
      <c r="B55" s="101">
        <f>B54+1</f>
        <v>45</v>
      </c>
      <c r="C55" s="90" t="s">
        <v>273</v>
      </c>
      <c r="D55" s="133">
        <v>0</v>
      </c>
      <c r="E55" s="86"/>
      <c r="F55" s="86">
        <v>1</v>
      </c>
      <c r="G55" s="86"/>
      <c r="H55" s="86"/>
      <c r="I55" s="86"/>
      <c r="J55" s="86">
        <v>1</v>
      </c>
      <c r="K55" s="86"/>
      <c r="L55" s="86"/>
      <c r="M55" s="86"/>
      <c r="N55" s="86"/>
      <c r="O55" s="86"/>
      <c r="P55" s="86"/>
      <c r="Q55" s="86"/>
      <c r="R55" s="86"/>
      <c r="S55" s="86"/>
      <c r="T55" s="86"/>
      <c r="U55" s="86"/>
      <c r="V55" s="16">
        <f>SUM(E55:U55)</f>
        <v>2</v>
      </c>
      <c r="W55" s="53">
        <f>IFERROR(D55*V55,"")</f>
        <v>0</v>
      </c>
      <c r="X55" s="10"/>
      <c r="Y55" s="57"/>
      <c r="Z55" s="53">
        <f t="shared" ref="Z55:Z76" si="77">IFERROR($D55*E55,"")</f>
        <v>0</v>
      </c>
      <c r="AA55" s="53">
        <f t="shared" si="76"/>
        <v>0</v>
      </c>
      <c r="AB55" s="53">
        <f t="shared" si="76"/>
        <v>0</v>
      </c>
      <c r="AC55" s="53">
        <f t="shared" si="76"/>
        <v>0</v>
      </c>
      <c r="AD55" s="53">
        <f t="shared" si="76"/>
        <v>0</v>
      </c>
      <c r="AE55" s="53">
        <f t="shared" si="76"/>
        <v>0</v>
      </c>
      <c r="AF55" s="53">
        <f t="shared" si="76"/>
        <v>0</v>
      </c>
      <c r="AG55" s="53">
        <f t="shared" si="76"/>
        <v>0</v>
      </c>
      <c r="AH55" s="53">
        <f t="shared" si="76"/>
        <v>0</v>
      </c>
      <c r="AI55" s="53">
        <f t="shared" si="76"/>
        <v>0</v>
      </c>
      <c r="AJ55" s="53">
        <f t="shared" si="76"/>
        <v>0</v>
      </c>
      <c r="AK55" s="53">
        <f t="shared" si="76"/>
        <v>0</v>
      </c>
      <c r="AL55" s="53">
        <f t="shared" si="76"/>
        <v>0</v>
      </c>
      <c r="AM55" s="53">
        <f t="shared" si="76"/>
        <v>0</v>
      </c>
      <c r="AN55" s="53">
        <f t="shared" si="76"/>
        <v>0</v>
      </c>
      <c r="AO55" s="53">
        <f t="shared" si="76"/>
        <v>0</v>
      </c>
      <c r="AP55" s="53">
        <f t="shared" si="76"/>
        <v>0</v>
      </c>
      <c r="CU55" s="57"/>
    </row>
    <row r="56" spans="1:101" x14ac:dyDescent="0.3">
      <c r="A56" s="10"/>
      <c r="B56" s="10"/>
      <c r="C56" s="91" t="s">
        <v>254</v>
      </c>
      <c r="D56" s="137">
        <f>D28</f>
        <v>0</v>
      </c>
      <c r="E56" s="88"/>
      <c r="F56" s="88"/>
      <c r="G56" s="88">
        <f t="shared" ref="G56:U56" si="78">G54</f>
        <v>2</v>
      </c>
      <c r="H56" s="88">
        <f t="shared" si="78"/>
        <v>1</v>
      </c>
      <c r="I56" s="88">
        <f t="shared" si="78"/>
        <v>2</v>
      </c>
      <c r="J56" s="88">
        <f t="shared" si="78"/>
        <v>1</v>
      </c>
      <c r="K56" s="88">
        <f t="shared" si="78"/>
        <v>1</v>
      </c>
      <c r="L56" s="88">
        <f t="shared" si="78"/>
        <v>2</v>
      </c>
      <c r="M56" s="88">
        <f t="shared" si="78"/>
        <v>2</v>
      </c>
      <c r="N56" s="88">
        <f t="shared" si="78"/>
        <v>1</v>
      </c>
      <c r="O56" s="88">
        <f t="shared" si="78"/>
        <v>2</v>
      </c>
      <c r="P56" s="88">
        <f t="shared" si="78"/>
        <v>2</v>
      </c>
      <c r="Q56" s="88">
        <f t="shared" si="78"/>
        <v>1</v>
      </c>
      <c r="R56" s="88">
        <f t="shared" si="78"/>
        <v>2</v>
      </c>
      <c r="S56" s="88">
        <f t="shared" si="78"/>
        <v>2</v>
      </c>
      <c r="T56" s="88">
        <f t="shared" si="78"/>
        <v>2</v>
      </c>
      <c r="U56" s="88">
        <f t="shared" si="78"/>
        <v>2</v>
      </c>
      <c r="V56" s="16">
        <f t="shared" ref="V56:V57" si="79">SUM(E56:U56)</f>
        <v>25</v>
      </c>
      <c r="W56" s="137">
        <f t="shared" ref="W56:W57" si="80">IFERROR(D56*V56,"")</f>
        <v>0</v>
      </c>
      <c r="X56" s="10"/>
      <c r="Y56" s="57"/>
      <c r="Z56" s="53">
        <f t="shared" si="77"/>
        <v>0</v>
      </c>
      <c r="AA56" s="53">
        <f t="shared" si="76"/>
        <v>0</v>
      </c>
      <c r="AB56" s="53">
        <f t="shared" si="76"/>
        <v>0</v>
      </c>
      <c r="AC56" s="53">
        <f t="shared" si="76"/>
        <v>0</v>
      </c>
      <c r="AD56" s="53">
        <f t="shared" si="76"/>
        <v>0</v>
      </c>
      <c r="AE56" s="53">
        <f t="shared" si="76"/>
        <v>0</v>
      </c>
      <c r="AF56" s="53">
        <f t="shared" si="76"/>
        <v>0</v>
      </c>
      <c r="AG56" s="53">
        <f t="shared" si="76"/>
        <v>0</v>
      </c>
      <c r="AH56" s="53">
        <f t="shared" si="76"/>
        <v>0</v>
      </c>
      <c r="AI56" s="53">
        <f t="shared" si="76"/>
        <v>0</v>
      </c>
      <c r="AJ56" s="53">
        <f t="shared" si="76"/>
        <v>0</v>
      </c>
      <c r="AK56" s="53">
        <f t="shared" si="76"/>
        <v>0</v>
      </c>
      <c r="AL56" s="53">
        <f t="shared" si="76"/>
        <v>0</v>
      </c>
      <c r="AM56" s="53">
        <f t="shared" si="76"/>
        <v>0</v>
      </c>
      <c r="AN56" s="53">
        <f t="shared" si="76"/>
        <v>0</v>
      </c>
      <c r="AO56" s="53">
        <f t="shared" si="76"/>
        <v>0</v>
      </c>
      <c r="AP56" s="53">
        <f t="shared" si="76"/>
        <v>0</v>
      </c>
      <c r="CU56" s="57"/>
    </row>
    <row r="57" spans="1:101" x14ac:dyDescent="0.3">
      <c r="A57" s="10"/>
      <c r="B57" s="10"/>
      <c r="C57" s="124" t="s">
        <v>258</v>
      </c>
      <c r="D57" s="53">
        <f t="shared" ref="D57" si="81">D29</f>
        <v>0</v>
      </c>
      <c r="E57" s="87"/>
      <c r="F57" s="105">
        <f>F55</f>
        <v>1</v>
      </c>
      <c r="G57" s="87"/>
      <c r="H57" s="87"/>
      <c r="I57" s="87"/>
      <c r="J57" s="87">
        <f t="shared" ref="J57" si="82">J55</f>
        <v>1</v>
      </c>
      <c r="K57" s="87"/>
      <c r="L57" s="87"/>
      <c r="M57" s="87"/>
      <c r="N57" s="87"/>
      <c r="O57" s="87"/>
      <c r="P57" s="87"/>
      <c r="Q57" s="87"/>
      <c r="R57" s="87"/>
      <c r="S57" s="87"/>
      <c r="T57" s="87"/>
      <c r="U57" s="87"/>
      <c r="V57" s="16">
        <f t="shared" si="79"/>
        <v>2</v>
      </c>
      <c r="W57" s="53">
        <f t="shared" si="80"/>
        <v>0</v>
      </c>
      <c r="X57" s="10"/>
      <c r="Y57" s="57"/>
      <c r="Z57" s="53">
        <f t="shared" si="77"/>
        <v>0</v>
      </c>
      <c r="AA57" s="53">
        <f t="shared" si="76"/>
        <v>0</v>
      </c>
      <c r="AB57" s="53">
        <f t="shared" si="76"/>
        <v>0</v>
      </c>
      <c r="AC57" s="53">
        <f t="shared" si="76"/>
        <v>0</v>
      </c>
      <c r="AD57" s="53">
        <f t="shared" si="76"/>
        <v>0</v>
      </c>
      <c r="AE57" s="53">
        <f t="shared" si="76"/>
        <v>0</v>
      </c>
      <c r="AF57" s="53">
        <f t="shared" si="76"/>
        <v>0</v>
      </c>
      <c r="AG57" s="53">
        <f t="shared" si="76"/>
        <v>0</v>
      </c>
      <c r="AH57" s="53">
        <f t="shared" si="76"/>
        <v>0</v>
      </c>
      <c r="AI57" s="53">
        <f t="shared" si="76"/>
        <v>0</v>
      </c>
      <c r="AJ57" s="53">
        <f t="shared" si="76"/>
        <v>0</v>
      </c>
      <c r="AK57" s="53">
        <f t="shared" si="76"/>
        <v>0</v>
      </c>
      <c r="AL57" s="53">
        <f t="shared" si="76"/>
        <v>0</v>
      </c>
      <c r="AM57" s="53">
        <f t="shared" si="76"/>
        <v>0</v>
      </c>
      <c r="AN57" s="53">
        <f t="shared" si="76"/>
        <v>0</v>
      </c>
      <c r="AO57" s="53">
        <f t="shared" si="76"/>
        <v>0</v>
      </c>
      <c r="AP57" s="53">
        <f t="shared" si="76"/>
        <v>0</v>
      </c>
    </row>
    <row r="58" spans="1:101" x14ac:dyDescent="0.3">
      <c r="A58" s="10"/>
      <c r="B58" s="10"/>
      <c r="C58" s="91" t="s">
        <v>120</v>
      </c>
      <c r="D58" s="137">
        <f>D31</f>
        <v>0</v>
      </c>
      <c r="E58" s="88"/>
      <c r="F58" s="88">
        <f>F54+(2*F55)</f>
        <v>2</v>
      </c>
      <c r="G58" s="88">
        <f t="shared" ref="G58:U58" si="83">G54+(2*G55)</f>
        <v>2</v>
      </c>
      <c r="H58" s="88">
        <f t="shared" si="83"/>
        <v>1</v>
      </c>
      <c r="I58" s="88">
        <f t="shared" si="83"/>
        <v>2</v>
      </c>
      <c r="J58" s="88">
        <f t="shared" si="83"/>
        <v>3</v>
      </c>
      <c r="K58" s="88">
        <f t="shared" si="83"/>
        <v>1</v>
      </c>
      <c r="L58" s="88">
        <f t="shared" si="83"/>
        <v>2</v>
      </c>
      <c r="M58" s="88">
        <f t="shared" si="83"/>
        <v>2</v>
      </c>
      <c r="N58" s="88">
        <f t="shared" si="83"/>
        <v>1</v>
      </c>
      <c r="O58" s="88">
        <f t="shared" si="83"/>
        <v>2</v>
      </c>
      <c r="P58" s="88">
        <f t="shared" si="83"/>
        <v>2</v>
      </c>
      <c r="Q58" s="88">
        <f t="shared" si="83"/>
        <v>1</v>
      </c>
      <c r="R58" s="88">
        <f t="shared" si="83"/>
        <v>2</v>
      </c>
      <c r="S58" s="88">
        <f t="shared" si="83"/>
        <v>2</v>
      </c>
      <c r="T58" s="88">
        <f t="shared" si="83"/>
        <v>2</v>
      </c>
      <c r="U58" s="88">
        <f t="shared" si="83"/>
        <v>2</v>
      </c>
      <c r="V58" s="16">
        <f t="shared" ref="V58:V76" si="84">SUM(E58:U58)</f>
        <v>29</v>
      </c>
      <c r="W58" s="137">
        <f t="shared" si="75"/>
        <v>0</v>
      </c>
      <c r="X58" s="10"/>
      <c r="Y58" s="57"/>
      <c r="Z58" s="53">
        <f t="shared" si="77"/>
        <v>0</v>
      </c>
      <c r="AA58" s="53">
        <f t="shared" si="76"/>
        <v>0</v>
      </c>
      <c r="AB58" s="53">
        <f t="shared" si="76"/>
        <v>0</v>
      </c>
      <c r="AC58" s="53">
        <f t="shared" si="76"/>
        <v>0</v>
      </c>
      <c r="AD58" s="53">
        <f t="shared" si="76"/>
        <v>0</v>
      </c>
      <c r="AE58" s="53">
        <f t="shared" si="76"/>
        <v>0</v>
      </c>
      <c r="AF58" s="53">
        <f t="shared" si="76"/>
        <v>0</v>
      </c>
      <c r="AG58" s="53">
        <f t="shared" si="76"/>
        <v>0</v>
      </c>
      <c r="AH58" s="53">
        <f t="shared" si="76"/>
        <v>0</v>
      </c>
      <c r="AI58" s="53">
        <f t="shared" si="76"/>
        <v>0</v>
      </c>
      <c r="AJ58" s="53">
        <f t="shared" si="76"/>
        <v>0</v>
      </c>
      <c r="AK58" s="53">
        <f t="shared" si="76"/>
        <v>0</v>
      </c>
      <c r="AL58" s="53">
        <f t="shared" si="76"/>
        <v>0</v>
      </c>
      <c r="AM58" s="53">
        <f t="shared" si="76"/>
        <v>0</v>
      </c>
      <c r="AN58" s="53">
        <f t="shared" si="76"/>
        <v>0</v>
      </c>
      <c r="AO58" s="53">
        <f t="shared" si="76"/>
        <v>0</v>
      </c>
      <c r="AP58" s="53">
        <f t="shared" si="76"/>
        <v>0</v>
      </c>
      <c r="CU58" s="57"/>
    </row>
    <row r="59" spans="1:101" x14ac:dyDescent="0.3">
      <c r="A59" s="10"/>
      <c r="B59" s="146">
        <f>B55+1</f>
        <v>46</v>
      </c>
      <c r="C59" s="90" t="s">
        <v>121</v>
      </c>
      <c r="D59" s="133">
        <v>0</v>
      </c>
      <c r="E59" s="86"/>
      <c r="F59" s="86">
        <f>F54+(2*F55)</f>
        <v>2</v>
      </c>
      <c r="G59" s="86">
        <f t="shared" ref="G59:U59" si="85">G54+(2*G55)</f>
        <v>2</v>
      </c>
      <c r="H59" s="86">
        <f t="shared" si="85"/>
        <v>1</v>
      </c>
      <c r="I59" s="86">
        <f t="shared" si="85"/>
        <v>2</v>
      </c>
      <c r="J59" s="86">
        <f t="shared" si="85"/>
        <v>3</v>
      </c>
      <c r="K59" s="86">
        <f t="shared" si="85"/>
        <v>1</v>
      </c>
      <c r="L59" s="86">
        <f t="shared" si="85"/>
        <v>2</v>
      </c>
      <c r="M59" s="86">
        <f t="shared" si="85"/>
        <v>2</v>
      </c>
      <c r="N59" s="86">
        <f t="shared" si="85"/>
        <v>1</v>
      </c>
      <c r="O59" s="86">
        <f t="shared" si="85"/>
        <v>2</v>
      </c>
      <c r="P59" s="86">
        <f t="shared" si="85"/>
        <v>2</v>
      </c>
      <c r="Q59" s="86">
        <f t="shared" si="85"/>
        <v>1</v>
      </c>
      <c r="R59" s="86">
        <f t="shared" si="85"/>
        <v>2</v>
      </c>
      <c r="S59" s="86">
        <f t="shared" si="85"/>
        <v>2</v>
      </c>
      <c r="T59" s="86">
        <f t="shared" si="85"/>
        <v>2</v>
      </c>
      <c r="U59" s="86">
        <f t="shared" si="85"/>
        <v>2</v>
      </c>
      <c r="V59" s="16">
        <f t="shared" si="84"/>
        <v>29</v>
      </c>
      <c r="W59" s="53">
        <f t="shared" si="75"/>
        <v>0</v>
      </c>
      <c r="X59" s="10"/>
      <c r="Y59" s="57"/>
      <c r="Z59" s="53">
        <f t="shared" si="77"/>
        <v>0</v>
      </c>
      <c r="AA59" s="53">
        <f t="shared" si="76"/>
        <v>0</v>
      </c>
      <c r="AB59" s="53">
        <f t="shared" si="76"/>
        <v>0</v>
      </c>
      <c r="AC59" s="53">
        <f t="shared" si="76"/>
        <v>0</v>
      </c>
      <c r="AD59" s="53">
        <f t="shared" si="76"/>
        <v>0</v>
      </c>
      <c r="AE59" s="53">
        <f t="shared" si="76"/>
        <v>0</v>
      </c>
      <c r="AF59" s="53">
        <f t="shared" si="76"/>
        <v>0</v>
      </c>
      <c r="AG59" s="53">
        <f t="shared" si="76"/>
        <v>0</v>
      </c>
      <c r="AH59" s="53">
        <f t="shared" si="76"/>
        <v>0</v>
      </c>
      <c r="AI59" s="53">
        <f t="shared" si="76"/>
        <v>0</v>
      </c>
      <c r="AJ59" s="53">
        <f t="shared" si="76"/>
        <v>0</v>
      </c>
      <c r="AK59" s="53">
        <f t="shared" si="76"/>
        <v>0</v>
      </c>
      <c r="AL59" s="53">
        <f t="shared" si="76"/>
        <v>0</v>
      </c>
      <c r="AM59" s="53">
        <f t="shared" si="76"/>
        <v>0</v>
      </c>
      <c r="AN59" s="53">
        <f t="shared" si="76"/>
        <v>0</v>
      </c>
      <c r="AO59" s="53">
        <f t="shared" si="76"/>
        <v>0</v>
      </c>
      <c r="AP59" s="53">
        <f t="shared" si="76"/>
        <v>0</v>
      </c>
      <c r="CU59" s="57"/>
    </row>
    <row r="60" spans="1:101" x14ac:dyDescent="0.3">
      <c r="A60" s="10"/>
      <c r="B60" s="10"/>
      <c r="C60" s="91" t="s">
        <v>123</v>
      </c>
      <c r="D60" s="137">
        <f>D33</f>
        <v>0</v>
      </c>
      <c r="E60" s="88"/>
      <c r="F60" s="88">
        <f>F54+(2*F55)</f>
        <v>2</v>
      </c>
      <c r="G60" s="88">
        <f t="shared" ref="G60:S60" si="86">G54+(2*G55)</f>
        <v>2</v>
      </c>
      <c r="H60" s="88">
        <f t="shared" si="86"/>
        <v>1</v>
      </c>
      <c r="I60" s="88">
        <f t="shared" si="86"/>
        <v>2</v>
      </c>
      <c r="J60" s="88">
        <f t="shared" si="86"/>
        <v>3</v>
      </c>
      <c r="K60" s="88">
        <f t="shared" si="86"/>
        <v>1</v>
      </c>
      <c r="L60" s="88">
        <f t="shared" si="86"/>
        <v>2</v>
      </c>
      <c r="M60" s="88">
        <f t="shared" si="86"/>
        <v>2</v>
      </c>
      <c r="N60" s="88"/>
      <c r="O60" s="88">
        <f t="shared" si="86"/>
        <v>2</v>
      </c>
      <c r="P60" s="88">
        <f t="shared" si="86"/>
        <v>2</v>
      </c>
      <c r="Q60" s="88">
        <f t="shared" si="86"/>
        <v>1</v>
      </c>
      <c r="R60" s="88">
        <f t="shared" si="86"/>
        <v>2</v>
      </c>
      <c r="S60" s="88">
        <f t="shared" si="86"/>
        <v>2</v>
      </c>
      <c r="T60" s="88"/>
      <c r="U60" s="88"/>
      <c r="V60" s="16">
        <f t="shared" si="84"/>
        <v>24</v>
      </c>
      <c r="W60" s="137">
        <f t="shared" si="75"/>
        <v>0</v>
      </c>
      <c r="X60" s="10"/>
      <c r="Y60" s="57"/>
      <c r="Z60" s="53">
        <f t="shared" si="77"/>
        <v>0</v>
      </c>
      <c r="AA60" s="53">
        <f t="shared" si="76"/>
        <v>0</v>
      </c>
      <c r="AB60" s="53">
        <f t="shared" si="76"/>
        <v>0</v>
      </c>
      <c r="AC60" s="53">
        <f t="shared" si="76"/>
        <v>0</v>
      </c>
      <c r="AD60" s="53">
        <f t="shared" si="76"/>
        <v>0</v>
      </c>
      <c r="AE60" s="53">
        <f t="shared" si="76"/>
        <v>0</v>
      </c>
      <c r="AF60" s="53">
        <f t="shared" si="76"/>
        <v>0</v>
      </c>
      <c r="AG60" s="53">
        <f t="shared" si="76"/>
        <v>0</v>
      </c>
      <c r="AH60" s="53">
        <f t="shared" si="76"/>
        <v>0</v>
      </c>
      <c r="AI60" s="53">
        <f t="shared" si="76"/>
        <v>0</v>
      </c>
      <c r="AJ60" s="53">
        <f t="shared" si="76"/>
        <v>0</v>
      </c>
      <c r="AK60" s="53">
        <f t="shared" si="76"/>
        <v>0</v>
      </c>
      <c r="AL60" s="53">
        <f t="shared" si="76"/>
        <v>0</v>
      </c>
      <c r="AM60" s="53">
        <f t="shared" si="76"/>
        <v>0</v>
      </c>
      <c r="AN60" s="53">
        <f t="shared" si="76"/>
        <v>0</v>
      </c>
      <c r="AO60" s="53">
        <f t="shared" si="76"/>
        <v>0</v>
      </c>
      <c r="AP60" s="53">
        <f t="shared" si="76"/>
        <v>0</v>
      </c>
      <c r="CU60" s="57"/>
    </row>
    <row r="61" spans="1:101" x14ac:dyDescent="0.3">
      <c r="A61" s="10"/>
      <c r="B61" s="146">
        <f>B59+1</f>
        <v>47</v>
      </c>
      <c r="C61" s="90" t="s">
        <v>122</v>
      </c>
      <c r="D61" s="133">
        <v>0</v>
      </c>
      <c r="E61" s="86"/>
      <c r="F61" s="86">
        <f>F54+(2*F55)</f>
        <v>2</v>
      </c>
      <c r="G61" s="86">
        <f t="shared" ref="G61:S61" si="87">G54+(2*G55)</f>
        <v>2</v>
      </c>
      <c r="H61" s="86">
        <f t="shared" si="87"/>
        <v>1</v>
      </c>
      <c r="I61" s="86">
        <f t="shared" si="87"/>
        <v>2</v>
      </c>
      <c r="J61" s="86">
        <f t="shared" si="87"/>
        <v>3</v>
      </c>
      <c r="K61" s="86">
        <f t="shared" si="87"/>
        <v>1</v>
      </c>
      <c r="L61" s="86">
        <f t="shared" si="87"/>
        <v>2</v>
      </c>
      <c r="M61" s="86">
        <f t="shared" si="87"/>
        <v>2</v>
      </c>
      <c r="N61" s="86"/>
      <c r="O61" s="86">
        <f t="shared" si="87"/>
        <v>2</v>
      </c>
      <c r="P61" s="86">
        <f t="shared" si="87"/>
        <v>2</v>
      </c>
      <c r="Q61" s="86">
        <f t="shared" si="87"/>
        <v>1</v>
      </c>
      <c r="R61" s="86">
        <f t="shared" si="87"/>
        <v>2</v>
      </c>
      <c r="S61" s="86">
        <f t="shared" si="87"/>
        <v>2</v>
      </c>
      <c r="T61" s="86"/>
      <c r="U61" s="86"/>
      <c r="V61" s="16">
        <f t="shared" si="84"/>
        <v>24</v>
      </c>
      <c r="W61" s="53">
        <f t="shared" si="75"/>
        <v>0</v>
      </c>
      <c r="X61" s="10"/>
      <c r="Y61" s="57"/>
      <c r="Z61" s="53">
        <f t="shared" si="77"/>
        <v>0</v>
      </c>
      <c r="AA61" s="53">
        <f t="shared" si="76"/>
        <v>0</v>
      </c>
      <c r="AB61" s="53">
        <f t="shared" si="76"/>
        <v>0</v>
      </c>
      <c r="AC61" s="53">
        <f t="shared" si="76"/>
        <v>0</v>
      </c>
      <c r="AD61" s="53">
        <f t="shared" si="76"/>
        <v>0</v>
      </c>
      <c r="AE61" s="53">
        <f t="shared" si="76"/>
        <v>0</v>
      </c>
      <c r="AF61" s="53">
        <f t="shared" si="76"/>
        <v>0</v>
      </c>
      <c r="AG61" s="53">
        <f t="shared" si="76"/>
        <v>0</v>
      </c>
      <c r="AH61" s="53">
        <f t="shared" si="76"/>
        <v>0</v>
      </c>
      <c r="AI61" s="53">
        <f t="shared" si="76"/>
        <v>0</v>
      </c>
      <c r="AJ61" s="53">
        <f t="shared" si="76"/>
        <v>0</v>
      </c>
      <c r="AK61" s="53">
        <f t="shared" si="76"/>
        <v>0</v>
      </c>
      <c r="AL61" s="53">
        <f t="shared" si="76"/>
        <v>0</v>
      </c>
      <c r="AM61" s="53">
        <f t="shared" si="76"/>
        <v>0</v>
      </c>
      <c r="AN61" s="53">
        <f t="shared" si="76"/>
        <v>0</v>
      </c>
      <c r="AO61" s="53">
        <f t="shared" si="76"/>
        <v>0</v>
      </c>
      <c r="AP61" s="53">
        <f t="shared" si="76"/>
        <v>0</v>
      </c>
      <c r="CU61" s="57"/>
    </row>
    <row r="62" spans="1:101" x14ac:dyDescent="0.3">
      <c r="A62" s="10"/>
      <c r="B62" s="147">
        <f>B61+1</f>
        <v>48</v>
      </c>
      <c r="C62" s="91" t="s">
        <v>125</v>
      </c>
      <c r="D62" s="161">
        <v>0</v>
      </c>
      <c r="E62" s="88"/>
      <c r="F62" s="88">
        <f>F54+(2*F55)</f>
        <v>2</v>
      </c>
      <c r="G62" s="88">
        <f t="shared" ref="G62:S62" si="88">G54+(2*G55)</f>
        <v>2</v>
      </c>
      <c r="H62" s="88">
        <f t="shared" si="88"/>
        <v>1</v>
      </c>
      <c r="I62" s="88">
        <f t="shared" si="88"/>
        <v>2</v>
      </c>
      <c r="J62" s="88">
        <f t="shared" si="88"/>
        <v>3</v>
      </c>
      <c r="K62" s="88">
        <f t="shared" si="88"/>
        <v>1</v>
      </c>
      <c r="L62" s="88">
        <f t="shared" si="88"/>
        <v>2</v>
      </c>
      <c r="M62" s="88">
        <f t="shared" si="88"/>
        <v>2</v>
      </c>
      <c r="N62" s="88"/>
      <c r="O62" s="88">
        <f t="shared" si="88"/>
        <v>2</v>
      </c>
      <c r="P62" s="88">
        <f t="shared" si="88"/>
        <v>2</v>
      </c>
      <c r="Q62" s="88">
        <f t="shared" si="88"/>
        <v>1</v>
      </c>
      <c r="R62" s="88">
        <f t="shared" si="88"/>
        <v>2</v>
      </c>
      <c r="S62" s="88">
        <f t="shared" si="88"/>
        <v>2</v>
      </c>
      <c r="T62" s="88"/>
      <c r="U62" s="88"/>
      <c r="V62" s="16">
        <f t="shared" si="84"/>
        <v>24</v>
      </c>
      <c r="W62" s="137">
        <f t="shared" si="75"/>
        <v>0</v>
      </c>
      <c r="X62" s="10"/>
      <c r="Y62" s="57"/>
      <c r="Z62" s="53">
        <f t="shared" si="77"/>
        <v>0</v>
      </c>
      <c r="AA62" s="53">
        <f t="shared" si="76"/>
        <v>0</v>
      </c>
      <c r="AB62" s="53">
        <f t="shared" si="76"/>
        <v>0</v>
      </c>
      <c r="AC62" s="53">
        <f t="shared" si="76"/>
        <v>0</v>
      </c>
      <c r="AD62" s="53">
        <f t="shared" si="76"/>
        <v>0</v>
      </c>
      <c r="AE62" s="53">
        <f t="shared" si="76"/>
        <v>0</v>
      </c>
      <c r="AF62" s="53">
        <f t="shared" si="76"/>
        <v>0</v>
      </c>
      <c r="AG62" s="53">
        <f t="shared" si="76"/>
        <v>0</v>
      </c>
      <c r="AH62" s="53">
        <f t="shared" si="76"/>
        <v>0</v>
      </c>
      <c r="AI62" s="53">
        <f t="shared" si="76"/>
        <v>0</v>
      </c>
      <c r="AJ62" s="53">
        <f t="shared" si="76"/>
        <v>0</v>
      </c>
      <c r="AK62" s="53">
        <f t="shared" si="76"/>
        <v>0</v>
      </c>
      <c r="AL62" s="53">
        <f t="shared" si="76"/>
        <v>0</v>
      </c>
      <c r="AM62" s="53">
        <f t="shared" si="76"/>
        <v>0</v>
      </c>
      <c r="AN62" s="53">
        <f t="shared" si="76"/>
        <v>0</v>
      </c>
      <c r="AO62" s="53">
        <f t="shared" si="76"/>
        <v>0</v>
      </c>
      <c r="AP62" s="53">
        <f t="shared" si="76"/>
        <v>0</v>
      </c>
      <c r="CU62" s="57"/>
    </row>
    <row r="63" spans="1:101" x14ac:dyDescent="0.3">
      <c r="A63" s="10"/>
      <c r="B63" s="146">
        <f>B62+1</f>
        <v>49</v>
      </c>
      <c r="C63" s="90" t="s">
        <v>126</v>
      </c>
      <c r="D63" s="133">
        <v>0</v>
      </c>
      <c r="E63" s="86"/>
      <c r="F63" s="86">
        <f>F54+(2*F55)</f>
        <v>2</v>
      </c>
      <c r="G63" s="86">
        <f t="shared" ref="G63:S63" si="89">G54+(2*G55)</f>
        <v>2</v>
      </c>
      <c r="H63" s="86">
        <f t="shared" si="89"/>
        <v>1</v>
      </c>
      <c r="I63" s="86">
        <f t="shared" si="89"/>
        <v>2</v>
      </c>
      <c r="J63" s="86">
        <f t="shared" si="89"/>
        <v>3</v>
      </c>
      <c r="K63" s="86">
        <f t="shared" si="89"/>
        <v>1</v>
      </c>
      <c r="L63" s="86">
        <f t="shared" si="89"/>
        <v>2</v>
      </c>
      <c r="M63" s="86">
        <f t="shared" si="89"/>
        <v>2</v>
      </c>
      <c r="N63" s="86"/>
      <c r="O63" s="86">
        <f t="shared" si="89"/>
        <v>2</v>
      </c>
      <c r="P63" s="86">
        <f t="shared" si="89"/>
        <v>2</v>
      </c>
      <c r="Q63" s="86">
        <f t="shared" si="89"/>
        <v>1</v>
      </c>
      <c r="R63" s="86">
        <f t="shared" si="89"/>
        <v>2</v>
      </c>
      <c r="S63" s="86">
        <f t="shared" si="89"/>
        <v>2</v>
      </c>
      <c r="T63" s="86"/>
      <c r="U63" s="86"/>
      <c r="V63" s="16">
        <f t="shared" si="84"/>
        <v>24</v>
      </c>
      <c r="W63" s="53">
        <f t="shared" si="75"/>
        <v>0</v>
      </c>
      <c r="X63" s="10"/>
      <c r="Y63" s="57"/>
      <c r="Z63" s="53">
        <f t="shared" si="77"/>
        <v>0</v>
      </c>
      <c r="AA63" s="53">
        <f t="shared" si="76"/>
        <v>0</v>
      </c>
      <c r="AB63" s="53">
        <f t="shared" si="76"/>
        <v>0</v>
      </c>
      <c r="AC63" s="53">
        <f t="shared" si="76"/>
        <v>0</v>
      </c>
      <c r="AD63" s="53">
        <f t="shared" si="76"/>
        <v>0</v>
      </c>
      <c r="AE63" s="53">
        <f t="shared" si="76"/>
        <v>0</v>
      </c>
      <c r="AF63" s="53">
        <f t="shared" si="76"/>
        <v>0</v>
      </c>
      <c r="AG63" s="53">
        <f t="shared" si="76"/>
        <v>0</v>
      </c>
      <c r="AH63" s="53">
        <f t="shared" si="76"/>
        <v>0</v>
      </c>
      <c r="AI63" s="53">
        <f t="shared" si="76"/>
        <v>0</v>
      </c>
      <c r="AJ63" s="53">
        <f t="shared" si="76"/>
        <v>0</v>
      </c>
      <c r="AK63" s="53">
        <f t="shared" si="76"/>
        <v>0</v>
      </c>
      <c r="AL63" s="53">
        <f t="shared" si="76"/>
        <v>0</v>
      </c>
      <c r="AM63" s="53">
        <f t="shared" si="76"/>
        <v>0</v>
      </c>
      <c r="AN63" s="53">
        <f t="shared" si="76"/>
        <v>0</v>
      </c>
      <c r="AO63" s="53">
        <f t="shared" si="76"/>
        <v>0</v>
      </c>
      <c r="AP63" s="53">
        <f t="shared" si="76"/>
        <v>0</v>
      </c>
      <c r="CU63" s="57"/>
    </row>
    <row r="64" spans="1:101" x14ac:dyDescent="0.3">
      <c r="A64" s="10"/>
      <c r="B64" s="37"/>
      <c r="C64" s="70" t="str">
        <f t="shared" ref="C64:D66" si="90">C37</f>
        <v>slagboomterminal, met knikarm-slagboom (minder dan 3m)</v>
      </c>
      <c r="D64" s="137">
        <f t="shared" si="90"/>
        <v>0</v>
      </c>
      <c r="E64" s="85"/>
      <c r="F64" s="18"/>
      <c r="G64" s="18"/>
      <c r="H64" s="18"/>
      <c r="I64" s="18"/>
      <c r="J64" s="18"/>
      <c r="K64" s="18"/>
      <c r="L64" s="18"/>
      <c r="M64" s="18"/>
      <c r="N64" s="18"/>
      <c r="O64" s="18"/>
      <c r="P64" s="18"/>
      <c r="Q64" s="18"/>
      <c r="R64" s="18"/>
      <c r="S64" s="18"/>
      <c r="T64" s="18"/>
      <c r="U64" s="18"/>
      <c r="V64" s="16">
        <f t="shared" si="84"/>
        <v>0</v>
      </c>
      <c r="W64" s="137">
        <f t="shared" si="75"/>
        <v>0</v>
      </c>
      <c r="X64" s="10"/>
      <c r="Y64" s="57"/>
      <c r="Z64" s="53">
        <f t="shared" si="77"/>
        <v>0</v>
      </c>
      <c r="AA64" s="53">
        <f t="shared" si="76"/>
        <v>0</v>
      </c>
      <c r="AB64" s="53">
        <f t="shared" si="76"/>
        <v>0</v>
      </c>
      <c r="AC64" s="53">
        <f t="shared" si="76"/>
        <v>0</v>
      </c>
      <c r="AD64" s="53">
        <f t="shared" si="76"/>
        <v>0</v>
      </c>
      <c r="AE64" s="53">
        <f t="shared" si="76"/>
        <v>0</v>
      </c>
      <c r="AF64" s="53">
        <f t="shared" si="76"/>
        <v>0</v>
      </c>
      <c r="AG64" s="53">
        <f t="shared" si="76"/>
        <v>0</v>
      </c>
      <c r="AH64" s="53">
        <f t="shared" si="76"/>
        <v>0</v>
      </c>
      <c r="AI64" s="53">
        <f t="shared" si="76"/>
        <v>0</v>
      </c>
      <c r="AJ64" s="53">
        <f t="shared" si="76"/>
        <v>0</v>
      </c>
      <c r="AK64" s="53">
        <f t="shared" si="76"/>
        <v>0</v>
      </c>
      <c r="AL64" s="53">
        <f t="shared" si="76"/>
        <v>0</v>
      </c>
      <c r="AM64" s="53">
        <f t="shared" si="76"/>
        <v>0</v>
      </c>
      <c r="AN64" s="53">
        <f t="shared" si="76"/>
        <v>0</v>
      </c>
      <c r="AO64" s="53">
        <f t="shared" si="76"/>
        <v>0</v>
      </c>
      <c r="AP64" s="53">
        <f t="shared" si="76"/>
        <v>0</v>
      </c>
      <c r="CU64" s="57"/>
    </row>
    <row r="65" spans="1:43" x14ac:dyDescent="0.3">
      <c r="A65" s="10"/>
      <c r="B65" s="10"/>
      <c r="C65" s="69" t="str">
        <f t="shared" si="90"/>
        <v>slagboomterminal, met rechte slagboom (binnen geplaatst)</v>
      </c>
      <c r="D65" s="53">
        <f t="shared" si="90"/>
        <v>0</v>
      </c>
      <c r="E65" s="86"/>
      <c r="F65" s="34"/>
      <c r="G65" s="34"/>
      <c r="H65" s="34">
        <v>1</v>
      </c>
      <c r="I65" s="34"/>
      <c r="J65" s="34"/>
      <c r="K65" s="34"/>
      <c r="L65" s="34">
        <v>3</v>
      </c>
      <c r="M65" s="34">
        <v>2</v>
      </c>
      <c r="N65" s="34"/>
      <c r="O65" s="34">
        <v>2</v>
      </c>
      <c r="P65" s="34">
        <v>1</v>
      </c>
      <c r="Q65" s="34">
        <v>1</v>
      </c>
      <c r="R65" s="34">
        <v>2</v>
      </c>
      <c r="S65" s="34">
        <v>2</v>
      </c>
      <c r="T65" s="34"/>
      <c r="U65" s="34"/>
      <c r="V65" s="16">
        <f t="shared" si="84"/>
        <v>14</v>
      </c>
      <c r="W65" s="53">
        <f t="shared" si="75"/>
        <v>0</v>
      </c>
      <c r="X65" s="10"/>
      <c r="Y65" s="57"/>
      <c r="Z65" s="53">
        <f t="shared" si="77"/>
        <v>0</v>
      </c>
      <c r="AA65" s="53">
        <f t="shared" si="76"/>
        <v>0</v>
      </c>
      <c r="AB65" s="53">
        <f t="shared" si="76"/>
        <v>0</v>
      </c>
      <c r="AC65" s="53">
        <f t="shared" si="76"/>
        <v>0</v>
      </c>
      <c r="AD65" s="53">
        <f t="shared" si="76"/>
        <v>0</v>
      </c>
      <c r="AE65" s="53">
        <f t="shared" si="76"/>
        <v>0</v>
      </c>
      <c r="AF65" s="53">
        <f t="shared" si="76"/>
        <v>0</v>
      </c>
      <c r="AG65" s="53">
        <f t="shared" si="76"/>
        <v>0</v>
      </c>
      <c r="AH65" s="53">
        <f t="shared" si="76"/>
        <v>0</v>
      </c>
      <c r="AI65" s="53">
        <f t="shared" si="76"/>
        <v>0</v>
      </c>
      <c r="AJ65" s="53">
        <f t="shared" si="76"/>
        <v>0</v>
      </c>
      <c r="AK65" s="53">
        <f t="shared" si="76"/>
        <v>0</v>
      </c>
      <c r="AL65" s="53">
        <f t="shared" si="76"/>
        <v>0</v>
      </c>
      <c r="AM65" s="53">
        <f t="shared" si="76"/>
        <v>0</v>
      </c>
      <c r="AN65" s="53">
        <f t="shared" si="76"/>
        <v>0</v>
      </c>
      <c r="AO65" s="53">
        <f t="shared" si="76"/>
        <v>0</v>
      </c>
      <c r="AP65" s="53">
        <f t="shared" si="76"/>
        <v>0</v>
      </c>
    </row>
    <row r="66" spans="1:43" ht="22.5" x14ac:dyDescent="0.3">
      <c r="A66" s="10"/>
      <c r="B66" s="10"/>
      <c r="C66" s="70" t="str">
        <f t="shared" si="90"/>
        <v>slagboomterminal, met rechte slagboom (zware uitvoering, buiten geplaatst, inclusief vergrendeling)</v>
      </c>
      <c r="D66" s="137">
        <f t="shared" si="90"/>
        <v>0</v>
      </c>
      <c r="E66" s="85"/>
      <c r="F66" s="18">
        <v>1</v>
      </c>
      <c r="G66" s="18">
        <v>2</v>
      </c>
      <c r="H66" s="18"/>
      <c r="I66" s="18">
        <v>2</v>
      </c>
      <c r="J66" s="18">
        <v>2</v>
      </c>
      <c r="K66" s="18">
        <v>1</v>
      </c>
      <c r="L66" s="18"/>
      <c r="M66" s="18"/>
      <c r="N66" s="18"/>
      <c r="O66" s="18"/>
      <c r="P66" s="18"/>
      <c r="Q66" s="18"/>
      <c r="R66" s="18"/>
      <c r="S66" s="18"/>
      <c r="T66" s="18"/>
      <c r="U66" s="18"/>
      <c r="V66" s="16">
        <f t="shared" si="84"/>
        <v>8</v>
      </c>
      <c r="W66" s="137">
        <f t="shared" si="75"/>
        <v>0</v>
      </c>
      <c r="X66" s="10"/>
      <c r="Y66" s="57"/>
      <c r="Z66" s="53">
        <f t="shared" si="77"/>
        <v>0</v>
      </c>
      <c r="AA66" s="53">
        <f t="shared" si="76"/>
        <v>0</v>
      </c>
      <c r="AB66" s="53">
        <f t="shared" si="76"/>
        <v>0</v>
      </c>
      <c r="AC66" s="53">
        <f t="shared" si="76"/>
        <v>0</v>
      </c>
      <c r="AD66" s="53">
        <f t="shared" si="76"/>
        <v>0</v>
      </c>
      <c r="AE66" s="53">
        <f t="shared" si="76"/>
        <v>0</v>
      </c>
      <c r="AF66" s="53">
        <f t="shared" si="76"/>
        <v>0</v>
      </c>
      <c r="AG66" s="53">
        <f t="shared" si="76"/>
        <v>0</v>
      </c>
      <c r="AH66" s="53">
        <f t="shared" si="76"/>
        <v>0</v>
      </c>
      <c r="AI66" s="53">
        <f t="shared" si="76"/>
        <v>0</v>
      </c>
      <c r="AJ66" s="53">
        <f t="shared" si="76"/>
        <v>0</v>
      </c>
      <c r="AK66" s="53">
        <f t="shared" si="76"/>
        <v>0</v>
      </c>
      <c r="AL66" s="53">
        <f t="shared" si="76"/>
        <v>0</v>
      </c>
      <c r="AM66" s="53">
        <f t="shared" si="76"/>
        <v>0</v>
      </c>
      <c r="AN66" s="53">
        <f t="shared" si="76"/>
        <v>0</v>
      </c>
      <c r="AO66" s="53">
        <f t="shared" si="76"/>
        <v>0</v>
      </c>
      <c r="AP66" s="53">
        <f t="shared" si="76"/>
        <v>0</v>
      </c>
    </row>
    <row r="67" spans="1:43" x14ac:dyDescent="0.3">
      <c r="A67" s="10"/>
      <c r="B67" s="10"/>
      <c r="C67" s="66" t="s">
        <v>259</v>
      </c>
      <c r="D67" s="53">
        <f>D41</f>
        <v>0</v>
      </c>
      <c r="E67" s="86"/>
      <c r="F67" s="86">
        <f>F63+F64</f>
        <v>2</v>
      </c>
      <c r="G67" s="86">
        <f t="shared" ref="G67:S67" si="91">G63+G64</f>
        <v>2</v>
      </c>
      <c r="H67" s="86">
        <f t="shared" si="91"/>
        <v>1</v>
      </c>
      <c r="I67" s="86">
        <f t="shared" si="91"/>
        <v>2</v>
      </c>
      <c r="J67" s="86">
        <f t="shared" si="91"/>
        <v>3</v>
      </c>
      <c r="K67" s="86">
        <f t="shared" si="91"/>
        <v>1</v>
      </c>
      <c r="L67" s="86">
        <f t="shared" si="91"/>
        <v>2</v>
      </c>
      <c r="M67" s="86">
        <f t="shared" si="91"/>
        <v>2</v>
      </c>
      <c r="N67" s="86"/>
      <c r="O67" s="86">
        <f t="shared" si="91"/>
        <v>2</v>
      </c>
      <c r="P67" s="86">
        <f t="shared" si="91"/>
        <v>2</v>
      </c>
      <c r="Q67" s="86">
        <f t="shared" si="91"/>
        <v>1</v>
      </c>
      <c r="R67" s="86">
        <f t="shared" si="91"/>
        <v>2</v>
      </c>
      <c r="S67" s="86">
        <f t="shared" si="91"/>
        <v>2</v>
      </c>
      <c r="T67" s="86"/>
      <c r="U67" s="86"/>
      <c r="V67" s="16">
        <f t="shared" si="84"/>
        <v>24</v>
      </c>
      <c r="W67" s="53">
        <f t="shared" si="75"/>
        <v>0</v>
      </c>
      <c r="X67" s="10"/>
      <c r="Y67" s="57"/>
      <c r="Z67" s="53">
        <f t="shared" si="77"/>
        <v>0</v>
      </c>
      <c r="AA67" s="53">
        <f t="shared" si="76"/>
        <v>0</v>
      </c>
      <c r="AB67" s="53">
        <f t="shared" si="76"/>
        <v>0</v>
      </c>
      <c r="AC67" s="53">
        <f t="shared" si="76"/>
        <v>0</v>
      </c>
      <c r="AD67" s="53">
        <f t="shared" si="76"/>
        <v>0</v>
      </c>
      <c r="AE67" s="53">
        <f t="shared" si="76"/>
        <v>0</v>
      </c>
      <c r="AF67" s="53">
        <f t="shared" si="76"/>
        <v>0</v>
      </c>
      <c r="AG67" s="53">
        <f t="shared" si="76"/>
        <v>0</v>
      </c>
      <c r="AH67" s="53">
        <f t="shared" si="76"/>
        <v>0</v>
      </c>
      <c r="AI67" s="53">
        <f t="shared" si="76"/>
        <v>0</v>
      </c>
      <c r="AJ67" s="53">
        <f t="shared" si="76"/>
        <v>0</v>
      </c>
      <c r="AK67" s="53">
        <f t="shared" si="76"/>
        <v>0</v>
      </c>
      <c r="AL67" s="53">
        <f t="shared" si="76"/>
        <v>0</v>
      </c>
      <c r="AM67" s="53">
        <f t="shared" si="76"/>
        <v>0</v>
      </c>
      <c r="AN67" s="53">
        <f t="shared" si="76"/>
        <v>0</v>
      </c>
      <c r="AO67" s="53">
        <f t="shared" si="76"/>
        <v>0</v>
      </c>
      <c r="AP67" s="53">
        <f t="shared" si="76"/>
        <v>0</v>
      </c>
    </row>
    <row r="68" spans="1:43" x14ac:dyDescent="0.3">
      <c r="A68" s="10"/>
      <c r="B68" s="10"/>
      <c r="C68" s="67" t="s">
        <v>261</v>
      </c>
      <c r="D68" s="137">
        <f>D42</f>
        <v>0</v>
      </c>
      <c r="E68" s="85"/>
      <c r="F68" s="88">
        <f>F66</f>
        <v>1</v>
      </c>
      <c r="G68" s="88">
        <f t="shared" ref="G68:K68" si="92">G66</f>
        <v>2</v>
      </c>
      <c r="H68" s="88"/>
      <c r="I68" s="88">
        <f t="shared" si="92"/>
        <v>2</v>
      </c>
      <c r="J68" s="88">
        <f t="shared" si="92"/>
        <v>2</v>
      </c>
      <c r="K68" s="88">
        <f t="shared" si="92"/>
        <v>1</v>
      </c>
      <c r="L68" s="88"/>
      <c r="M68" s="88"/>
      <c r="N68" s="88"/>
      <c r="O68" s="88"/>
      <c r="P68" s="88"/>
      <c r="Q68" s="88"/>
      <c r="R68" s="88"/>
      <c r="S68" s="88"/>
      <c r="T68" s="88"/>
      <c r="U68" s="88"/>
      <c r="V68" s="16">
        <f t="shared" si="84"/>
        <v>8</v>
      </c>
      <c r="W68" s="137">
        <f t="shared" si="75"/>
        <v>0</v>
      </c>
      <c r="X68" s="10"/>
      <c r="Y68" s="57"/>
      <c r="Z68" s="53">
        <f t="shared" si="77"/>
        <v>0</v>
      </c>
      <c r="AA68" s="53">
        <f t="shared" si="76"/>
        <v>0</v>
      </c>
      <c r="AB68" s="53">
        <f t="shared" si="76"/>
        <v>0</v>
      </c>
      <c r="AC68" s="53">
        <f t="shared" si="76"/>
        <v>0</v>
      </c>
      <c r="AD68" s="53">
        <f t="shared" si="76"/>
        <v>0</v>
      </c>
      <c r="AE68" s="53">
        <f t="shared" si="76"/>
        <v>0</v>
      </c>
      <c r="AF68" s="53">
        <f t="shared" si="76"/>
        <v>0</v>
      </c>
      <c r="AG68" s="53">
        <f t="shared" si="76"/>
        <v>0</v>
      </c>
      <c r="AH68" s="53">
        <f t="shared" si="76"/>
        <v>0</v>
      </c>
      <c r="AI68" s="53">
        <f t="shared" si="76"/>
        <v>0</v>
      </c>
      <c r="AJ68" s="53">
        <f t="shared" si="76"/>
        <v>0</v>
      </c>
      <c r="AK68" s="53">
        <f t="shared" si="76"/>
        <v>0</v>
      </c>
      <c r="AL68" s="53">
        <f t="shared" si="76"/>
        <v>0</v>
      </c>
      <c r="AM68" s="53">
        <f t="shared" si="76"/>
        <v>0</v>
      </c>
      <c r="AN68" s="53">
        <f t="shared" si="76"/>
        <v>0</v>
      </c>
      <c r="AO68" s="53">
        <f t="shared" si="76"/>
        <v>0</v>
      </c>
      <c r="AP68" s="53">
        <f t="shared" si="76"/>
        <v>0</v>
      </c>
    </row>
    <row r="69" spans="1:43" x14ac:dyDescent="0.3">
      <c r="A69" s="10"/>
      <c r="B69" s="37"/>
      <c r="C69" s="69" t="s">
        <v>131</v>
      </c>
      <c r="D69" s="53">
        <f>D43</f>
        <v>0</v>
      </c>
      <c r="E69" s="86"/>
      <c r="F69" s="86">
        <f t="shared" ref="F69:K69" si="93">F66</f>
        <v>1</v>
      </c>
      <c r="G69" s="86">
        <f t="shared" si="93"/>
        <v>2</v>
      </c>
      <c r="H69" s="86"/>
      <c r="I69" s="86">
        <f t="shared" si="93"/>
        <v>2</v>
      </c>
      <c r="J69" s="86">
        <f t="shared" si="93"/>
        <v>2</v>
      </c>
      <c r="K69" s="86">
        <f t="shared" si="93"/>
        <v>1</v>
      </c>
      <c r="L69" s="86"/>
      <c r="M69" s="86"/>
      <c r="N69" s="86"/>
      <c r="O69" s="86"/>
      <c r="P69" s="86"/>
      <c r="Q69" s="86"/>
      <c r="R69" s="86"/>
      <c r="S69" s="86"/>
      <c r="T69" s="86"/>
      <c r="U69" s="86"/>
      <c r="V69" s="16">
        <f t="shared" si="84"/>
        <v>8</v>
      </c>
      <c r="W69" s="53">
        <f t="shared" si="75"/>
        <v>0</v>
      </c>
      <c r="X69" s="10"/>
      <c r="Y69" s="57"/>
      <c r="Z69" s="53">
        <f t="shared" si="77"/>
        <v>0</v>
      </c>
      <c r="AA69" s="53">
        <f t="shared" si="76"/>
        <v>0</v>
      </c>
      <c r="AB69" s="53">
        <f t="shared" si="76"/>
        <v>0</v>
      </c>
      <c r="AC69" s="53">
        <f t="shared" si="76"/>
        <v>0</v>
      </c>
      <c r="AD69" s="53">
        <f t="shared" si="76"/>
        <v>0</v>
      </c>
      <c r="AE69" s="53">
        <f t="shared" si="76"/>
        <v>0</v>
      </c>
      <c r="AF69" s="53">
        <f t="shared" si="76"/>
        <v>0</v>
      </c>
      <c r="AG69" s="53">
        <f t="shared" si="76"/>
        <v>0</v>
      </c>
      <c r="AH69" s="53">
        <f t="shared" si="76"/>
        <v>0</v>
      </c>
      <c r="AI69" s="53">
        <f t="shared" si="76"/>
        <v>0</v>
      </c>
      <c r="AJ69" s="53">
        <f t="shared" si="76"/>
        <v>0</v>
      </c>
      <c r="AK69" s="53">
        <f t="shared" si="76"/>
        <v>0</v>
      </c>
      <c r="AL69" s="53">
        <f t="shared" si="76"/>
        <v>0</v>
      </c>
      <c r="AM69" s="53">
        <f t="shared" si="76"/>
        <v>0</v>
      </c>
      <c r="AN69" s="53">
        <f t="shared" si="76"/>
        <v>0</v>
      </c>
      <c r="AO69" s="53">
        <f t="shared" si="76"/>
        <v>0</v>
      </c>
      <c r="AP69" s="53">
        <f t="shared" ref="AP69:AP76" si="94">IFERROR($D69*U69,"")</f>
        <v>0</v>
      </c>
    </row>
    <row r="70" spans="1:43" x14ac:dyDescent="0.3">
      <c r="A70" s="10"/>
      <c r="B70" s="10"/>
      <c r="C70" s="70" t="s">
        <v>152</v>
      </c>
      <c r="D70" s="137">
        <f>D45</f>
        <v>0</v>
      </c>
      <c r="E70" s="88"/>
      <c r="F70" s="60">
        <f>F54+F55</f>
        <v>1</v>
      </c>
      <c r="G70" s="60">
        <f t="shared" ref="G70:U70" si="95">G54+G55</f>
        <v>2</v>
      </c>
      <c r="H70" s="60">
        <f t="shared" si="95"/>
        <v>1</v>
      </c>
      <c r="I70" s="60">
        <f t="shared" si="95"/>
        <v>2</v>
      </c>
      <c r="J70" s="60">
        <f t="shared" si="95"/>
        <v>2</v>
      </c>
      <c r="K70" s="60">
        <f t="shared" si="95"/>
        <v>1</v>
      </c>
      <c r="L70" s="60">
        <f t="shared" si="95"/>
        <v>2</v>
      </c>
      <c r="M70" s="60">
        <f t="shared" si="95"/>
        <v>2</v>
      </c>
      <c r="N70" s="60">
        <f t="shared" si="95"/>
        <v>1</v>
      </c>
      <c r="O70" s="60">
        <f t="shared" si="95"/>
        <v>2</v>
      </c>
      <c r="P70" s="60">
        <f t="shared" si="95"/>
        <v>2</v>
      </c>
      <c r="Q70" s="60">
        <f t="shared" si="95"/>
        <v>1</v>
      </c>
      <c r="R70" s="60">
        <f t="shared" si="95"/>
        <v>2</v>
      </c>
      <c r="S70" s="60">
        <f t="shared" si="95"/>
        <v>2</v>
      </c>
      <c r="T70" s="60">
        <f t="shared" si="95"/>
        <v>2</v>
      </c>
      <c r="U70" s="60">
        <f t="shared" si="95"/>
        <v>2</v>
      </c>
      <c r="V70" s="16">
        <f t="shared" ref="V70" si="96">SUM(E70:U70)</f>
        <v>27</v>
      </c>
      <c r="W70" s="137">
        <f t="shared" si="75"/>
        <v>0</v>
      </c>
      <c r="X70" s="10"/>
      <c r="Y70" s="57"/>
      <c r="Z70" s="53">
        <f t="shared" si="77"/>
        <v>0</v>
      </c>
      <c r="AA70" s="53">
        <f t="shared" ref="AA70:AA76" si="97">IFERROR($D70*F70,"")</f>
        <v>0</v>
      </c>
      <c r="AB70" s="53">
        <f t="shared" ref="AB70:AB76" si="98">IFERROR($D70*G70,"")</f>
        <v>0</v>
      </c>
      <c r="AC70" s="53">
        <f t="shared" ref="AC70:AC76" si="99">IFERROR($D70*H70,"")</f>
        <v>0</v>
      </c>
      <c r="AD70" s="53">
        <f t="shared" ref="AD70:AD76" si="100">IFERROR($D70*I70,"")</f>
        <v>0</v>
      </c>
      <c r="AE70" s="53">
        <f t="shared" ref="AE70:AE76" si="101">IFERROR($D70*J70,"")</f>
        <v>0</v>
      </c>
      <c r="AF70" s="53">
        <f t="shared" ref="AF70:AF76" si="102">IFERROR($D70*K70,"")</f>
        <v>0</v>
      </c>
      <c r="AG70" s="53">
        <f t="shared" ref="AG70:AG76" si="103">IFERROR($D70*L70,"")</f>
        <v>0</v>
      </c>
      <c r="AH70" s="53">
        <f t="shared" ref="AH70:AH76" si="104">IFERROR($D70*M70,"")</f>
        <v>0</v>
      </c>
      <c r="AI70" s="53">
        <f t="shared" ref="AI70:AI76" si="105">IFERROR($D70*N70,"")</f>
        <v>0</v>
      </c>
      <c r="AJ70" s="53">
        <f t="shared" ref="AJ70:AJ76" si="106">IFERROR($D70*O70,"")</f>
        <v>0</v>
      </c>
      <c r="AK70" s="53">
        <f t="shared" ref="AK70:AK76" si="107">IFERROR($D70*P70,"")</f>
        <v>0</v>
      </c>
      <c r="AL70" s="53">
        <f t="shared" ref="AL70:AL76" si="108">IFERROR($D70*Q70,"")</f>
        <v>0</v>
      </c>
      <c r="AM70" s="53">
        <f t="shared" ref="AM70:AM76" si="109">IFERROR($D70*R70,"")</f>
        <v>0</v>
      </c>
      <c r="AN70" s="53">
        <f t="shared" ref="AN70:AN76" si="110">IFERROR($D70*S70,"")</f>
        <v>0</v>
      </c>
      <c r="AO70" s="53">
        <f t="shared" ref="AO70:AO76" si="111">IFERROR($D70*T70,"")</f>
        <v>0</v>
      </c>
      <c r="AP70" s="53">
        <f t="shared" si="94"/>
        <v>0</v>
      </c>
    </row>
    <row r="71" spans="1:43" ht="22.5" x14ac:dyDescent="0.3">
      <c r="A71" s="10"/>
      <c r="B71" s="37"/>
      <c r="C71" s="69" t="str">
        <f>C46</f>
        <v>aansturing van de speedgate/snelvouwhek (incl. automatische klokinstelling t.b.v. vergrendeld open/dicht)</v>
      </c>
      <c r="D71" s="53">
        <f>D46</f>
        <v>0</v>
      </c>
      <c r="E71" s="86"/>
      <c r="F71" s="86"/>
      <c r="G71" s="86">
        <f>G46</f>
        <v>2</v>
      </c>
      <c r="H71" s="86">
        <f>H46</f>
        <v>1</v>
      </c>
      <c r="I71" s="86">
        <f>I46</f>
        <v>2</v>
      </c>
      <c r="J71" s="86"/>
      <c r="K71" s="86"/>
      <c r="L71" s="86">
        <f>L46</f>
        <v>2</v>
      </c>
      <c r="M71" s="86">
        <f>M46</f>
        <v>2</v>
      </c>
      <c r="N71" s="86"/>
      <c r="O71" s="86">
        <f t="shared" ref="O71:U71" si="112">O46</f>
        <v>2</v>
      </c>
      <c r="P71" s="86">
        <f t="shared" si="112"/>
        <v>2</v>
      </c>
      <c r="Q71" s="86">
        <f t="shared" si="112"/>
        <v>1</v>
      </c>
      <c r="R71" s="86">
        <f t="shared" si="112"/>
        <v>2</v>
      </c>
      <c r="S71" s="86">
        <f t="shared" si="112"/>
        <v>2</v>
      </c>
      <c r="T71" s="86">
        <f t="shared" si="112"/>
        <v>2</v>
      </c>
      <c r="U71" s="86">
        <f t="shared" si="112"/>
        <v>2</v>
      </c>
      <c r="V71" s="16">
        <f t="shared" si="84"/>
        <v>22</v>
      </c>
      <c r="W71" s="53">
        <f t="shared" si="75"/>
        <v>0</v>
      </c>
      <c r="X71" s="10"/>
      <c r="Y71" s="57"/>
      <c r="Z71" s="53">
        <f t="shared" si="77"/>
        <v>0</v>
      </c>
      <c r="AA71" s="53">
        <f t="shared" si="97"/>
        <v>0</v>
      </c>
      <c r="AB71" s="53">
        <f t="shared" si="98"/>
        <v>0</v>
      </c>
      <c r="AC71" s="53">
        <f t="shared" si="99"/>
        <v>0</v>
      </c>
      <c r="AD71" s="53">
        <f t="shared" si="100"/>
        <v>0</v>
      </c>
      <c r="AE71" s="53">
        <f t="shared" si="101"/>
        <v>0</v>
      </c>
      <c r="AF71" s="53">
        <f t="shared" si="102"/>
        <v>0</v>
      </c>
      <c r="AG71" s="53">
        <f t="shared" si="103"/>
        <v>0</v>
      </c>
      <c r="AH71" s="53">
        <f t="shared" si="104"/>
        <v>0</v>
      </c>
      <c r="AI71" s="53">
        <f t="shared" si="105"/>
        <v>0</v>
      </c>
      <c r="AJ71" s="53">
        <f t="shared" si="106"/>
        <v>0</v>
      </c>
      <c r="AK71" s="53">
        <f t="shared" si="107"/>
        <v>0</v>
      </c>
      <c r="AL71" s="53">
        <f t="shared" si="108"/>
        <v>0</v>
      </c>
      <c r="AM71" s="53">
        <f t="shared" si="109"/>
        <v>0</v>
      </c>
      <c r="AN71" s="53">
        <f t="shared" si="110"/>
        <v>0</v>
      </c>
      <c r="AO71" s="53">
        <f t="shared" si="111"/>
        <v>0</v>
      </c>
      <c r="AP71" s="53">
        <f t="shared" si="94"/>
        <v>0</v>
      </c>
    </row>
    <row r="72" spans="1:43" x14ac:dyDescent="0.3">
      <c r="A72" s="10"/>
      <c r="B72" s="10"/>
      <c r="C72" s="70" t="str">
        <f>C47</f>
        <v>set van sluit- en detectielussen inritterminal en slagboom</v>
      </c>
      <c r="D72" s="137">
        <f>D47</f>
        <v>0</v>
      </c>
      <c r="E72" s="85"/>
      <c r="F72" s="60">
        <f>F54+F55+F64+F65+F66</f>
        <v>2</v>
      </c>
      <c r="G72" s="60">
        <f t="shared" ref="G72:S72" si="113">G54+G55+G64+G65+G66</f>
        <v>4</v>
      </c>
      <c r="H72" s="60">
        <f t="shared" si="113"/>
        <v>2</v>
      </c>
      <c r="I72" s="60">
        <f t="shared" si="113"/>
        <v>4</v>
      </c>
      <c r="J72" s="60">
        <f t="shared" si="113"/>
        <v>4</v>
      </c>
      <c r="K72" s="60">
        <f t="shared" si="113"/>
        <v>2</v>
      </c>
      <c r="L72" s="60">
        <f t="shared" si="113"/>
        <v>5</v>
      </c>
      <c r="M72" s="60">
        <f t="shared" si="113"/>
        <v>4</v>
      </c>
      <c r="N72" s="60">
        <f t="shared" si="113"/>
        <v>1</v>
      </c>
      <c r="O72" s="60">
        <f t="shared" si="113"/>
        <v>4</v>
      </c>
      <c r="P72" s="60">
        <f t="shared" si="113"/>
        <v>3</v>
      </c>
      <c r="Q72" s="60">
        <f t="shared" si="113"/>
        <v>2</v>
      </c>
      <c r="R72" s="60">
        <f t="shared" si="113"/>
        <v>4</v>
      </c>
      <c r="S72" s="60">
        <f t="shared" si="113"/>
        <v>4</v>
      </c>
      <c r="T72" s="60"/>
      <c r="U72" s="60"/>
      <c r="V72" s="16">
        <f t="shared" si="84"/>
        <v>45</v>
      </c>
      <c r="W72" s="137">
        <f t="shared" si="75"/>
        <v>0</v>
      </c>
      <c r="X72" s="10"/>
      <c r="Y72" s="57"/>
      <c r="Z72" s="53">
        <f t="shared" si="77"/>
        <v>0</v>
      </c>
      <c r="AA72" s="53">
        <f t="shared" si="97"/>
        <v>0</v>
      </c>
      <c r="AB72" s="53">
        <f t="shared" si="98"/>
        <v>0</v>
      </c>
      <c r="AC72" s="53">
        <f t="shared" si="99"/>
        <v>0</v>
      </c>
      <c r="AD72" s="53">
        <f t="shared" si="100"/>
        <v>0</v>
      </c>
      <c r="AE72" s="53">
        <f t="shared" si="101"/>
        <v>0</v>
      </c>
      <c r="AF72" s="53">
        <f t="shared" si="102"/>
        <v>0</v>
      </c>
      <c r="AG72" s="53">
        <f t="shared" si="103"/>
        <v>0</v>
      </c>
      <c r="AH72" s="53">
        <f t="shared" si="104"/>
        <v>0</v>
      </c>
      <c r="AI72" s="53">
        <f t="shared" si="105"/>
        <v>0</v>
      </c>
      <c r="AJ72" s="53">
        <f t="shared" si="106"/>
        <v>0</v>
      </c>
      <c r="AK72" s="53">
        <f t="shared" si="107"/>
        <v>0</v>
      </c>
      <c r="AL72" s="53">
        <f t="shared" si="108"/>
        <v>0</v>
      </c>
      <c r="AM72" s="53">
        <f t="shared" si="109"/>
        <v>0</v>
      </c>
      <c r="AN72" s="53">
        <f t="shared" si="110"/>
        <v>0</v>
      </c>
      <c r="AO72" s="53">
        <f t="shared" si="111"/>
        <v>0</v>
      </c>
      <c r="AP72" s="53">
        <f t="shared" si="94"/>
        <v>0</v>
      </c>
    </row>
    <row r="73" spans="1:43" x14ac:dyDescent="0.3">
      <c r="A73" s="10"/>
      <c r="B73" s="37"/>
      <c r="C73" s="69" t="s">
        <v>166</v>
      </c>
      <c r="D73" s="53">
        <f t="shared" ref="D73:D76" si="114">D48</f>
        <v>0</v>
      </c>
      <c r="E73" s="86"/>
      <c r="F73" s="86"/>
      <c r="G73" s="86"/>
      <c r="H73" s="86"/>
      <c r="I73" s="86"/>
      <c r="J73" s="86"/>
      <c r="K73" s="86"/>
      <c r="L73" s="86"/>
      <c r="M73" s="86"/>
      <c r="N73" s="86"/>
      <c r="O73" s="86"/>
      <c r="P73" s="86"/>
      <c r="Q73" s="86"/>
      <c r="R73" s="86"/>
      <c r="S73" s="86"/>
      <c r="T73" s="86">
        <v>2</v>
      </c>
      <c r="U73" s="86">
        <v>2</v>
      </c>
      <c r="V73" s="16">
        <f t="shared" si="84"/>
        <v>4</v>
      </c>
      <c r="W73" s="53">
        <f t="shared" si="75"/>
        <v>0</v>
      </c>
      <c r="X73" s="10"/>
      <c r="Y73" s="57"/>
      <c r="Z73" s="53">
        <f t="shared" si="77"/>
        <v>0</v>
      </c>
      <c r="AA73" s="53">
        <f t="shared" si="97"/>
        <v>0</v>
      </c>
      <c r="AB73" s="53">
        <f t="shared" si="98"/>
        <v>0</v>
      </c>
      <c r="AC73" s="53">
        <f t="shared" si="99"/>
        <v>0</v>
      </c>
      <c r="AD73" s="53">
        <f t="shared" si="100"/>
        <v>0</v>
      </c>
      <c r="AE73" s="53">
        <f t="shared" si="101"/>
        <v>0</v>
      </c>
      <c r="AF73" s="53">
        <f t="shared" si="102"/>
        <v>0</v>
      </c>
      <c r="AG73" s="53">
        <f t="shared" si="103"/>
        <v>0</v>
      </c>
      <c r="AH73" s="53">
        <f t="shared" si="104"/>
        <v>0</v>
      </c>
      <c r="AI73" s="53">
        <f t="shared" si="105"/>
        <v>0</v>
      </c>
      <c r="AJ73" s="53">
        <f t="shared" si="106"/>
        <v>0</v>
      </c>
      <c r="AK73" s="53">
        <f t="shared" si="107"/>
        <v>0</v>
      </c>
      <c r="AL73" s="53">
        <f t="shared" si="108"/>
        <v>0</v>
      </c>
      <c r="AM73" s="53">
        <f t="shared" si="109"/>
        <v>0</v>
      </c>
      <c r="AN73" s="53">
        <f t="shared" si="110"/>
        <v>0</v>
      </c>
      <c r="AO73" s="53">
        <f t="shared" si="111"/>
        <v>0</v>
      </c>
      <c r="AP73" s="53">
        <f t="shared" si="94"/>
        <v>0</v>
      </c>
    </row>
    <row r="74" spans="1:43" x14ac:dyDescent="0.3">
      <c r="A74" s="10"/>
      <c r="B74" s="10"/>
      <c r="C74" s="70" t="str">
        <f>C49</f>
        <v>camera's met software ten behoeve van kentekenherkenning incl. licenties</v>
      </c>
      <c r="D74" s="137">
        <f t="shared" si="114"/>
        <v>0</v>
      </c>
      <c r="E74" s="85"/>
      <c r="F74" s="60">
        <f>F54+F55</f>
        <v>1</v>
      </c>
      <c r="G74" s="60">
        <f t="shared" ref="G74:U74" si="115">G54+G55</f>
        <v>2</v>
      </c>
      <c r="H74" s="60">
        <f t="shared" si="115"/>
        <v>1</v>
      </c>
      <c r="I74" s="60">
        <f t="shared" si="115"/>
        <v>2</v>
      </c>
      <c r="J74" s="60">
        <f t="shared" si="115"/>
        <v>2</v>
      </c>
      <c r="K74" s="60">
        <f t="shared" si="115"/>
        <v>1</v>
      </c>
      <c r="L74" s="60">
        <f t="shared" si="115"/>
        <v>2</v>
      </c>
      <c r="M74" s="60">
        <f t="shared" si="115"/>
        <v>2</v>
      </c>
      <c r="N74" s="60">
        <f t="shared" si="115"/>
        <v>1</v>
      </c>
      <c r="O74" s="60">
        <f t="shared" si="115"/>
        <v>2</v>
      </c>
      <c r="P74" s="60">
        <f t="shared" si="115"/>
        <v>2</v>
      </c>
      <c r="Q74" s="60">
        <f t="shared" si="115"/>
        <v>1</v>
      </c>
      <c r="R74" s="60">
        <f t="shared" si="115"/>
        <v>2</v>
      </c>
      <c r="S74" s="60">
        <f t="shared" si="115"/>
        <v>2</v>
      </c>
      <c r="T74" s="60">
        <f t="shared" si="115"/>
        <v>2</v>
      </c>
      <c r="U74" s="60">
        <f t="shared" si="115"/>
        <v>2</v>
      </c>
      <c r="V74" s="16">
        <f t="shared" si="84"/>
        <v>27</v>
      </c>
      <c r="W74" s="137">
        <f t="shared" si="75"/>
        <v>0</v>
      </c>
      <c r="X74" s="10"/>
      <c r="Y74" s="57"/>
      <c r="Z74" s="53">
        <f t="shared" si="77"/>
        <v>0</v>
      </c>
      <c r="AA74" s="53">
        <f t="shared" si="97"/>
        <v>0</v>
      </c>
      <c r="AB74" s="53">
        <f t="shared" si="98"/>
        <v>0</v>
      </c>
      <c r="AC74" s="53">
        <f t="shared" si="99"/>
        <v>0</v>
      </c>
      <c r="AD74" s="53">
        <f t="shared" si="100"/>
        <v>0</v>
      </c>
      <c r="AE74" s="53">
        <f t="shared" si="101"/>
        <v>0</v>
      </c>
      <c r="AF74" s="53">
        <f t="shared" si="102"/>
        <v>0</v>
      </c>
      <c r="AG74" s="53">
        <f t="shared" si="103"/>
        <v>0</v>
      </c>
      <c r="AH74" s="53">
        <f t="shared" si="104"/>
        <v>0</v>
      </c>
      <c r="AI74" s="53">
        <f t="shared" si="105"/>
        <v>0</v>
      </c>
      <c r="AJ74" s="53">
        <f t="shared" si="106"/>
        <v>0</v>
      </c>
      <c r="AK74" s="53">
        <f t="shared" si="107"/>
        <v>0</v>
      </c>
      <c r="AL74" s="53">
        <f t="shared" si="108"/>
        <v>0</v>
      </c>
      <c r="AM74" s="53">
        <f t="shared" si="109"/>
        <v>0</v>
      </c>
      <c r="AN74" s="53">
        <f t="shared" si="110"/>
        <v>0</v>
      </c>
      <c r="AO74" s="53">
        <f t="shared" si="111"/>
        <v>0</v>
      </c>
      <c r="AP74" s="53">
        <f t="shared" si="94"/>
        <v>0</v>
      </c>
    </row>
    <row r="75" spans="1:43" x14ac:dyDescent="0.3">
      <c r="A75" s="10"/>
      <c r="B75" s="37"/>
      <c r="C75" s="69" t="str">
        <f>C50</f>
        <v>rijstrook signalering (kruis/rood, pijl/groen), incl. aansturing en bevestigingsmateriaal</v>
      </c>
      <c r="D75" s="53">
        <f t="shared" si="114"/>
        <v>0</v>
      </c>
      <c r="E75" s="86"/>
      <c r="F75" s="86"/>
      <c r="G75" s="86">
        <v>2</v>
      </c>
      <c r="H75" s="86"/>
      <c r="I75" s="86">
        <v>2</v>
      </c>
      <c r="J75" s="86"/>
      <c r="K75" s="86"/>
      <c r="L75" s="86">
        <v>2</v>
      </c>
      <c r="M75" s="86">
        <v>2</v>
      </c>
      <c r="N75" s="86"/>
      <c r="O75" s="86">
        <v>2</v>
      </c>
      <c r="P75" s="86">
        <v>1</v>
      </c>
      <c r="Q75" s="86">
        <v>1</v>
      </c>
      <c r="R75" s="86">
        <v>2</v>
      </c>
      <c r="S75" s="86">
        <v>2</v>
      </c>
      <c r="T75" s="86"/>
      <c r="U75" s="86"/>
      <c r="V75" s="16">
        <f t="shared" si="84"/>
        <v>16</v>
      </c>
      <c r="W75" s="53">
        <f t="shared" si="75"/>
        <v>0</v>
      </c>
      <c r="X75" s="10"/>
      <c r="Y75" s="57"/>
      <c r="Z75" s="53">
        <f t="shared" si="77"/>
        <v>0</v>
      </c>
      <c r="AA75" s="53">
        <f t="shared" si="97"/>
        <v>0</v>
      </c>
      <c r="AB75" s="53">
        <f t="shared" si="98"/>
        <v>0</v>
      </c>
      <c r="AC75" s="53">
        <f t="shared" si="99"/>
        <v>0</v>
      </c>
      <c r="AD75" s="53">
        <f t="shared" si="100"/>
        <v>0</v>
      </c>
      <c r="AE75" s="53">
        <f t="shared" si="101"/>
        <v>0</v>
      </c>
      <c r="AF75" s="53">
        <f t="shared" si="102"/>
        <v>0</v>
      </c>
      <c r="AG75" s="53">
        <f t="shared" si="103"/>
        <v>0</v>
      </c>
      <c r="AH75" s="53">
        <f t="shared" si="104"/>
        <v>0</v>
      </c>
      <c r="AI75" s="53">
        <f t="shared" si="105"/>
        <v>0</v>
      </c>
      <c r="AJ75" s="53">
        <f t="shared" si="106"/>
        <v>0</v>
      </c>
      <c r="AK75" s="53">
        <f t="shared" si="107"/>
        <v>0</v>
      </c>
      <c r="AL75" s="53">
        <f t="shared" si="108"/>
        <v>0</v>
      </c>
      <c r="AM75" s="53">
        <f t="shared" si="109"/>
        <v>0</v>
      </c>
      <c r="AN75" s="53">
        <f t="shared" si="110"/>
        <v>0</v>
      </c>
      <c r="AO75" s="53">
        <f t="shared" si="111"/>
        <v>0</v>
      </c>
      <c r="AP75" s="53">
        <f t="shared" si="94"/>
        <v>0</v>
      </c>
    </row>
    <row r="76" spans="1:43" ht="13.5" thickBot="1" x14ac:dyDescent="0.35">
      <c r="A76" s="10"/>
      <c r="B76" s="37"/>
      <c r="C76" s="65" t="str">
        <f>C51</f>
        <v>paal ten behoeve van rijstrook signalering</v>
      </c>
      <c r="D76" s="137">
        <f t="shared" si="114"/>
        <v>0</v>
      </c>
      <c r="E76" s="88"/>
      <c r="F76" s="88"/>
      <c r="G76" s="88">
        <v>2</v>
      </c>
      <c r="H76" s="88"/>
      <c r="I76" s="88">
        <v>2</v>
      </c>
      <c r="J76" s="88"/>
      <c r="K76" s="88"/>
      <c r="L76" s="88">
        <v>2</v>
      </c>
      <c r="M76" s="88">
        <v>2</v>
      </c>
      <c r="N76" s="88"/>
      <c r="O76" s="88">
        <v>2</v>
      </c>
      <c r="P76" s="88">
        <v>1</v>
      </c>
      <c r="Q76" s="88">
        <v>1</v>
      </c>
      <c r="R76" s="88">
        <v>2</v>
      </c>
      <c r="S76" s="88">
        <v>2</v>
      </c>
      <c r="T76" s="88"/>
      <c r="U76" s="88"/>
      <c r="V76" s="16">
        <f t="shared" si="84"/>
        <v>16</v>
      </c>
      <c r="W76" s="137">
        <f t="shared" si="75"/>
        <v>0</v>
      </c>
      <c r="X76" s="10"/>
      <c r="Y76" s="57"/>
      <c r="Z76" s="53">
        <f t="shared" si="77"/>
        <v>0</v>
      </c>
      <c r="AA76" s="53">
        <f t="shared" si="97"/>
        <v>0</v>
      </c>
      <c r="AB76" s="53">
        <f t="shared" si="98"/>
        <v>0</v>
      </c>
      <c r="AC76" s="53">
        <f t="shared" si="99"/>
        <v>0</v>
      </c>
      <c r="AD76" s="53">
        <f t="shared" si="100"/>
        <v>0</v>
      </c>
      <c r="AE76" s="53">
        <f t="shared" si="101"/>
        <v>0</v>
      </c>
      <c r="AF76" s="53">
        <f t="shared" si="102"/>
        <v>0</v>
      </c>
      <c r="AG76" s="53">
        <f t="shared" si="103"/>
        <v>0</v>
      </c>
      <c r="AH76" s="53">
        <f t="shared" si="104"/>
        <v>0</v>
      </c>
      <c r="AI76" s="53">
        <f t="shared" si="105"/>
        <v>0</v>
      </c>
      <c r="AJ76" s="53">
        <f t="shared" si="106"/>
        <v>0</v>
      </c>
      <c r="AK76" s="53">
        <f t="shared" si="107"/>
        <v>0</v>
      </c>
      <c r="AL76" s="53">
        <f t="shared" si="108"/>
        <v>0</v>
      </c>
      <c r="AM76" s="53">
        <f t="shared" si="109"/>
        <v>0</v>
      </c>
      <c r="AN76" s="53">
        <f t="shared" si="110"/>
        <v>0</v>
      </c>
      <c r="AO76" s="53">
        <f t="shared" si="111"/>
        <v>0</v>
      </c>
      <c r="AP76" s="53">
        <f t="shared" si="94"/>
        <v>0</v>
      </c>
    </row>
    <row r="77" spans="1:43" s="55" customFormat="1" ht="13.5" thickTop="1" x14ac:dyDescent="0.3">
      <c r="A77" s="10"/>
      <c r="B77" s="56"/>
      <c r="C77" s="56"/>
      <c r="D77" s="56"/>
      <c r="E77" s="56"/>
      <c r="F77" s="56"/>
      <c r="G77" s="56"/>
      <c r="H77" s="56"/>
      <c r="I77" s="56"/>
      <c r="J77" s="56"/>
      <c r="K77" s="56"/>
      <c r="L77" s="56"/>
      <c r="M77" s="56"/>
      <c r="N77" s="56"/>
      <c r="O77" s="56"/>
      <c r="P77" s="56"/>
      <c r="Q77" s="56"/>
      <c r="R77" s="56"/>
      <c r="S77" s="56"/>
      <c r="T77" s="56"/>
      <c r="U77" s="56"/>
      <c r="V77" s="56"/>
      <c r="W77" s="56"/>
      <c r="X77" s="10"/>
      <c r="Y77" s="10"/>
      <c r="Z77" s="10"/>
      <c r="AA77" s="10"/>
      <c r="AB77" s="10"/>
      <c r="AC77" s="10"/>
      <c r="AD77" s="10"/>
      <c r="AE77" s="10"/>
      <c r="AF77" s="10"/>
      <c r="AG77" s="10"/>
      <c r="AH77" s="10"/>
      <c r="AI77" s="10"/>
      <c r="AJ77" s="10"/>
      <c r="AK77" s="10"/>
      <c r="AL77" s="10"/>
      <c r="AM77" s="10"/>
      <c r="AN77" s="10"/>
      <c r="AO77" s="10"/>
      <c r="AP77" s="10"/>
      <c r="AQ77" s="10"/>
    </row>
    <row r="78" spans="1:43" x14ac:dyDescent="0.3">
      <c r="A78" s="10"/>
      <c r="B78" s="10"/>
      <c r="C78" s="68" t="s">
        <v>56</v>
      </c>
      <c r="D78" s="94"/>
      <c r="E78" s="94"/>
      <c r="F78" s="94"/>
      <c r="G78" s="94"/>
      <c r="H78" s="94"/>
      <c r="I78" s="94"/>
      <c r="J78" s="94"/>
      <c r="K78" s="94"/>
      <c r="L78" s="94"/>
      <c r="M78" s="94"/>
      <c r="N78" s="94"/>
      <c r="O78" s="94"/>
      <c r="P78" s="94"/>
      <c r="Q78" s="94"/>
      <c r="R78" s="94"/>
      <c r="S78" s="94"/>
      <c r="T78" s="94"/>
      <c r="U78" s="94"/>
      <c r="V78" s="207"/>
      <c r="W78" s="207"/>
      <c r="X78" s="10"/>
      <c r="Y78" s="10"/>
      <c r="Z78" s="10"/>
      <c r="AA78" s="10"/>
      <c r="AB78" s="10"/>
      <c r="AC78" s="10"/>
      <c r="AD78" s="10"/>
      <c r="AE78" s="10"/>
      <c r="AF78" s="10"/>
      <c r="AG78" s="10"/>
      <c r="AH78" s="10"/>
      <c r="AI78" s="10"/>
      <c r="AJ78" s="10"/>
      <c r="AK78" s="10"/>
      <c r="AL78" s="10"/>
      <c r="AM78" s="10"/>
      <c r="AN78" s="10"/>
      <c r="AO78" s="10"/>
      <c r="AP78" s="10"/>
      <c r="AQ78" s="10"/>
    </row>
    <row r="79" spans="1:43" ht="22.5" x14ac:dyDescent="0.3">
      <c r="A79" s="10"/>
      <c r="B79" s="147">
        <f>B63+1</f>
        <v>50</v>
      </c>
      <c r="C79" s="119" t="s">
        <v>252</v>
      </c>
      <c r="D79" s="161">
        <v>0</v>
      </c>
      <c r="E79" s="85"/>
      <c r="F79" s="18">
        <v>1</v>
      </c>
      <c r="G79" s="18">
        <v>1</v>
      </c>
      <c r="H79" s="18">
        <v>1</v>
      </c>
      <c r="I79" s="18">
        <v>1</v>
      </c>
      <c r="J79" s="18">
        <v>1</v>
      </c>
      <c r="K79" s="18">
        <v>1</v>
      </c>
      <c r="L79" s="18">
        <v>1</v>
      </c>
      <c r="M79" s="18">
        <v>1</v>
      </c>
      <c r="N79" s="18"/>
      <c r="O79" s="18">
        <v>1</v>
      </c>
      <c r="P79" s="18">
        <v>1</v>
      </c>
      <c r="Q79" s="18">
        <v>1</v>
      </c>
      <c r="R79" s="18">
        <v>1</v>
      </c>
      <c r="S79" s="18">
        <v>1</v>
      </c>
      <c r="T79" s="18"/>
      <c r="U79" s="18"/>
      <c r="V79" s="16">
        <f>SUM(E79:U79)</f>
        <v>13</v>
      </c>
      <c r="W79" s="137">
        <f>IFERROR(D79*V79,"")</f>
        <v>0</v>
      </c>
      <c r="X79" s="10"/>
      <c r="Y79" s="57"/>
      <c r="Z79" s="53">
        <f>IFERROR($D79*E79,"")</f>
        <v>0</v>
      </c>
      <c r="AA79" s="53">
        <f t="shared" ref="AA79:AP80" si="116">IFERROR($D79*F79,"")</f>
        <v>0</v>
      </c>
      <c r="AB79" s="53">
        <f t="shared" si="116"/>
        <v>0</v>
      </c>
      <c r="AC79" s="53">
        <f t="shared" si="116"/>
        <v>0</v>
      </c>
      <c r="AD79" s="53">
        <f t="shared" si="116"/>
        <v>0</v>
      </c>
      <c r="AE79" s="53">
        <f t="shared" si="116"/>
        <v>0</v>
      </c>
      <c r="AF79" s="53">
        <f t="shared" si="116"/>
        <v>0</v>
      </c>
      <c r="AG79" s="53">
        <f t="shared" si="116"/>
        <v>0</v>
      </c>
      <c r="AH79" s="53">
        <f t="shared" si="116"/>
        <v>0</v>
      </c>
      <c r="AI79" s="53">
        <f t="shared" si="116"/>
        <v>0</v>
      </c>
      <c r="AJ79" s="53">
        <f t="shared" si="116"/>
        <v>0</v>
      </c>
      <c r="AK79" s="53">
        <f t="shared" si="116"/>
        <v>0</v>
      </c>
      <c r="AL79" s="53">
        <f t="shared" si="116"/>
        <v>0</v>
      </c>
      <c r="AM79" s="53">
        <f t="shared" si="116"/>
        <v>0</v>
      </c>
      <c r="AN79" s="53">
        <f t="shared" si="116"/>
        <v>0</v>
      </c>
      <c r="AO79" s="53">
        <f t="shared" si="116"/>
        <v>0</v>
      </c>
      <c r="AP79" s="53">
        <f t="shared" si="116"/>
        <v>0</v>
      </c>
    </row>
    <row r="80" spans="1:43" x14ac:dyDescent="0.3">
      <c r="A80" s="10"/>
      <c r="B80" s="146">
        <f>B79+1</f>
        <v>51</v>
      </c>
      <c r="C80" s="120" t="s">
        <v>132</v>
      </c>
      <c r="D80" s="133">
        <v>0</v>
      </c>
      <c r="E80" s="86"/>
      <c r="F80" s="34">
        <v>1</v>
      </c>
      <c r="G80" s="34">
        <v>1</v>
      </c>
      <c r="H80" s="34">
        <v>1</v>
      </c>
      <c r="I80" s="34">
        <v>1</v>
      </c>
      <c r="J80" s="34">
        <v>1</v>
      </c>
      <c r="K80" s="34">
        <v>1</v>
      </c>
      <c r="L80" s="34">
        <v>1</v>
      </c>
      <c r="M80" s="34">
        <v>1</v>
      </c>
      <c r="N80" s="34"/>
      <c r="O80" s="34">
        <v>1</v>
      </c>
      <c r="P80" s="34">
        <v>1</v>
      </c>
      <c r="Q80" s="34">
        <v>1</v>
      </c>
      <c r="R80" s="34">
        <v>1</v>
      </c>
      <c r="S80" s="34">
        <v>1</v>
      </c>
      <c r="T80" s="34"/>
      <c r="U80" s="34"/>
      <c r="V80" s="16">
        <f>SUM(E80:U80)</f>
        <v>13</v>
      </c>
      <c r="W80" s="53">
        <f>IFERROR(D80*V80,"")</f>
        <v>0</v>
      </c>
      <c r="X80" s="10"/>
      <c r="Y80" s="57"/>
      <c r="Z80" s="53">
        <f>IFERROR($D80*E80,"")</f>
        <v>0</v>
      </c>
      <c r="AA80" s="53">
        <f t="shared" si="116"/>
        <v>0</v>
      </c>
      <c r="AB80" s="53">
        <f t="shared" si="116"/>
        <v>0</v>
      </c>
      <c r="AC80" s="53">
        <f t="shared" si="116"/>
        <v>0</v>
      </c>
      <c r="AD80" s="53">
        <f t="shared" si="116"/>
        <v>0</v>
      </c>
      <c r="AE80" s="53">
        <f t="shared" si="116"/>
        <v>0</v>
      </c>
      <c r="AF80" s="53">
        <f t="shared" si="116"/>
        <v>0</v>
      </c>
      <c r="AG80" s="53">
        <f t="shared" si="116"/>
        <v>0</v>
      </c>
      <c r="AH80" s="53">
        <f t="shared" si="116"/>
        <v>0</v>
      </c>
      <c r="AI80" s="53">
        <f t="shared" si="116"/>
        <v>0</v>
      </c>
      <c r="AJ80" s="53">
        <f t="shared" si="116"/>
        <v>0</v>
      </c>
      <c r="AK80" s="53">
        <f t="shared" si="116"/>
        <v>0</v>
      </c>
      <c r="AL80" s="53">
        <f t="shared" si="116"/>
        <v>0</v>
      </c>
      <c r="AM80" s="53">
        <f t="shared" si="116"/>
        <v>0</v>
      </c>
      <c r="AN80" s="53">
        <f t="shared" si="116"/>
        <v>0</v>
      </c>
      <c r="AO80" s="53">
        <f t="shared" si="116"/>
        <v>0</v>
      </c>
      <c r="AP80" s="53">
        <f t="shared" si="116"/>
        <v>0</v>
      </c>
    </row>
    <row r="81" spans="1:43" s="55" customFormat="1" x14ac:dyDescent="0.3">
      <c r="A81" s="10"/>
      <c r="B81" s="54"/>
      <c r="C81" s="54"/>
      <c r="D81" s="54"/>
      <c r="E81" s="54"/>
      <c r="F81" s="54"/>
      <c r="G81" s="54"/>
      <c r="H81" s="54"/>
      <c r="I81" s="54"/>
      <c r="J81" s="54"/>
      <c r="K81" s="54"/>
      <c r="L81" s="54"/>
      <c r="M81" s="54"/>
      <c r="N81" s="54"/>
      <c r="O81" s="54"/>
      <c r="P81" s="54"/>
      <c r="Q81" s="54"/>
      <c r="R81" s="54"/>
      <c r="S81" s="54"/>
      <c r="T81" s="54"/>
      <c r="U81" s="54"/>
      <c r="V81" s="54"/>
      <c r="W81" s="54"/>
      <c r="X81" s="10"/>
      <c r="Y81" s="10"/>
      <c r="Z81" s="10"/>
      <c r="AA81" s="10"/>
      <c r="AB81" s="10"/>
      <c r="AC81" s="10"/>
      <c r="AD81" s="10"/>
      <c r="AE81" s="10"/>
      <c r="AF81" s="10"/>
      <c r="AG81" s="10"/>
      <c r="AH81" s="10"/>
      <c r="AI81" s="10"/>
      <c r="AJ81" s="10"/>
      <c r="AK81" s="10"/>
      <c r="AL81" s="10"/>
      <c r="AM81" s="10"/>
      <c r="AN81" s="10"/>
      <c r="AO81" s="10"/>
      <c r="AP81" s="10"/>
      <c r="AQ81" s="10"/>
    </row>
    <row r="82" spans="1:43" ht="13.5" thickBot="1" x14ac:dyDescent="0.35">
      <c r="A82" s="10"/>
      <c r="B82" s="10"/>
      <c r="C82" s="89" t="s">
        <v>20</v>
      </c>
      <c r="D82" s="94"/>
      <c r="E82" s="94"/>
      <c r="F82" s="94"/>
      <c r="G82" s="94"/>
      <c r="H82" s="94"/>
      <c r="I82" s="94"/>
      <c r="J82" s="94"/>
      <c r="K82" s="94"/>
      <c r="L82" s="94"/>
      <c r="M82" s="94"/>
      <c r="N82" s="94"/>
      <c r="O82" s="94"/>
      <c r="P82" s="94"/>
      <c r="Q82" s="94"/>
      <c r="R82" s="94"/>
      <c r="S82" s="94"/>
      <c r="T82" s="94"/>
      <c r="U82" s="94"/>
      <c r="V82" s="207"/>
      <c r="W82" s="207"/>
      <c r="X82" s="10"/>
      <c r="Y82" s="10"/>
      <c r="Z82" s="10"/>
      <c r="AA82" s="10"/>
      <c r="AB82" s="10"/>
      <c r="AC82" s="10"/>
      <c r="AD82" s="10"/>
      <c r="AE82" s="10"/>
      <c r="AF82" s="10"/>
      <c r="AG82" s="10"/>
      <c r="AH82" s="10"/>
      <c r="AI82" s="10"/>
      <c r="AJ82" s="10"/>
      <c r="AK82" s="10"/>
      <c r="AL82" s="10"/>
      <c r="AM82" s="10"/>
      <c r="AN82" s="10"/>
      <c r="AO82" s="10"/>
      <c r="AP82" s="10"/>
      <c r="AQ82" s="10"/>
    </row>
    <row r="83" spans="1:43" ht="13.5" thickTop="1" x14ac:dyDescent="0.3">
      <c r="A83" s="10"/>
      <c r="B83" s="147">
        <f>B80+1</f>
        <v>52</v>
      </c>
      <c r="C83" s="103" t="s">
        <v>159</v>
      </c>
      <c r="D83" s="161">
        <v>0</v>
      </c>
      <c r="E83" s="104"/>
      <c r="F83" s="30"/>
      <c r="G83" s="30">
        <v>2</v>
      </c>
      <c r="H83" s="30">
        <v>1</v>
      </c>
      <c r="I83" s="30">
        <v>1</v>
      </c>
      <c r="J83" s="30"/>
      <c r="K83" s="30"/>
      <c r="L83" s="30">
        <v>3</v>
      </c>
      <c r="M83" s="30">
        <v>1</v>
      </c>
      <c r="N83" s="30">
        <v>1</v>
      </c>
      <c r="O83" s="30">
        <v>5</v>
      </c>
      <c r="P83" s="30">
        <v>1</v>
      </c>
      <c r="Q83" s="30">
        <v>1</v>
      </c>
      <c r="R83" s="30">
        <v>4</v>
      </c>
      <c r="S83" s="30">
        <v>1</v>
      </c>
      <c r="T83" s="30">
        <v>1</v>
      </c>
      <c r="U83" s="30">
        <v>1</v>
      </c>
      <c r="V83" s="16">
        <f>SUM(E83:U83)</f>
        <v>23</v>
      </c>
      <c r="W83" s="137">
        <f>IFERROR(D83*V83,"")</f>
        <v>0</v>
      </c>
      <c r="X83" s="10"/>
      <c r="Y83" s="57"/>
      <c r="Z83" s="53">
        <f>IFERROR($D83*E83,"")</f>
        <v>0</v>
      </c>
      <c r="AA83" s="53">
        <f t="shared" ref="AA83:AP91" si="117">IFERROR($D83*F83,"")</f>
        <v>0</v>
      </c>
      <c r="AB83" s="53">
        <f t="shared" si="117"/>
        <v>0</v>
      </c>
      <c r="AC83" s="53">
        <f t="shared" si="117"/>
        <v>0</v>
      </c>
      <c r="AD83" s="53">
        <f t="shared" si="117"/>
        <v>0</v>
      </c>
      <c r="AE83" s="53">
        <f t="shared" si="117"/>
        <v>0</v>
      </c>
      <c r="AF83" s="53">
        <f t="shared" si="117"/>
        <v>0</v>
      </c>
      <c r="AG83" s="53">
        <f t="shared" si="117"/>
        <v>0</v>
      </c>
      <c r="AH83" s="53">
        <f t="shared" si="117"/>
        <v>0</v>
      </c>
      <c r="AI83" s="53">
        <f t="shared" si="117"/>
        <v>0</v>
      </c>
      <c r="AJ83" s="53">
        <f t="shared" si="117"/>
        <v>0</v>
      </c>
      <c r="AK83" s="53">
        <f t="shared" si="117"/>
        <v>0</v>
      </c>
      <c r="AL83" s="53">
        <f t="shared" si="117"/>
        <v>0</v>
      </c>
      <c r="AM83" s="53">
        <f t="shared" si="117"/>
        <v>0</v>
      </c>
      <c r="AN83" s="53">
        <f t="shared" si="117"/>
        <v>0</v>
      </c>
      <c r="AO83" s="53">
        <f t="shared" si="117"/>
        <v>0</v>
      </c>
      <c r="AP83" s="53">
        <f t="shared" si="117"/>
        <v>0</v>
      </c>
    </row>
    <row r="84" spans="1:43" x14ac:dyDescent="0.3">
      <c r="A84" s="10"/>
      <c r="B84" s="101">
        <f>B83+1</f>
        <v>53</v>
      </c>
      <c r="C84" s="102" t="s">
        <v>160</v>
      </c>
      <c r="D84" s="133">
        <v>0</v>
      </c>
      <c r="E84" s="86"/>
      <c r="F84" s="34"/>
      <c r="G84" s="34">
        <v>1</v>
      </c>
      <c r="H84" s="34">
        <v>1</v>
      </c>
      <c r="I84" s="34"/>
      <c r="J84" s="34"/>
      <c r="K84" s="34"/>
      <c r="L84" s="34">
        <v>1</v>
      </c>
      <c r="M84" s="34">
        <v>1</v>
      </c>
      <c r="N84" s="34"/>
      <c r="O84" s="34">
        <v>1</v>
      </c>
      <c r="P84" s="34">
        <v>1</v>
      </c>
      <c r="Q84" s="34"/>
      <c r="R84" s="34">
        <v>1</v>
      </c>
      <c r="S84" s="34"/>
      <c r="T84" s="34"/>
      <c r="U84" s="34"/>
      <c r="V84" s="16">
        <f t="shared" ref="V84:V91" si="118">SUM(E84:U84)</f>
        <v>7</v>
      </c>
      <c r="W84" s="53">
        <f>IFERROR(D84*V84,"")</f>
        <v>0</v>
      </c>
      <c r="X84" s="10"/>
      <c r="Y84" s="57"/>
      <c r="Z84" s="53">
        <f>IFERROR($D84*E84,"")</f>
        <v>0</v>
      </c>
      <c r="AA84" s="53">
        <f t="shared" si="117"/>
        <v>0</v>
      </c>
      <c r="AB84" s="53">
        <f t="shared" si="117"/>
        <v>0</v>
      </c>
      <c r="AC84" s="53">
        <f t="shared" si="117"/>
        <v>0</v>
      </c>
      <c r="AD84" s="53">
        <f t="shared" si="117"/>
        <v>0</v>
      </c>
      <c r="AE84" s="53">
        <f t="shared" si="117"/>
        <v>0</v>
      </c>
      <c r="AF84" s="53">
        <f t="shared" si="117"/>
        <v>0</v>
      </c>
      <c r="AG84" s="53">
        <f t="shared" si="117"/>
        <v>0</v>
      </c>
      <c r="AH84" s="53">
        <f t="shared" si="117"/>
        <v>0</v>
      </c>
      <c r="AI84" s="53">
        <f t="shared" si="117"/>
        <v>0</v>
      </c>
      <c r="AJ84" s="53">
        <f t="shared" si="117"/>
        <v>0</v>
      </c>
      <c r="AK84" s="53">
        <f t="shared" si="117"/>
        <v>0</v>
      </c>
      <c r="AL84" s="53">
        <f t="shared" si="117"/>
        <v>0</v>
      </c>
      <c r="AM84" s="53">
        <f t="shared" si="117"/>
        <v>0</v>
      </c>
      <c r="AN84" s="53">
        <f t="shared" si="117"/>
        <v>0</v>
      </c>
      <c r="AO84" s="53">
        <f t="shared" si="117"/>
        <v>0</v>
      </c>
      <c r="AP84" s="53">
        <f t="shared" si="117"/>
        <v>0</v>
      </c>
    </row>
    <row r="85" spans="1:43" x14ac:dyDescent="0.3">
      <c r="A85" s="10"/>
      <c r="B85" s="158">
        <f>B84+1</f>
        <v>54</v>
      </c>
      <c r="C85" s="70" t="s">
        <v>255</v>
      </c>
      <c r="D85" s="161">
        <v>0</v>
      </c>
      <c r="E85" s="88"/>
      <c r="F85" s="88"/>
      <c r="G85" s="88">
        <f t="shared" ref="G85:R85" si="119">G84</f>
        <v>1</v>
      </c>
      <c r="H85" s="88">
        <f t="shared" si="119"/>
        <v>1</v>
      </c>
      <c r="I85" s="88"/>
      <c r="J85" s="88"/>
      <c r="K85" s="88"/>
      <c r="L85" s="88">
        <f t="shared" si="119"/>
        <v>1</v>
      </c>
      <c r="M85" s="88">
        <f t="shared" si="119"/>
        <v>1</v>
      </c>
      <c r="N85" s="88"/>
      <c r="O85" s="88">
        <f t="shared" si="119"/>
        <v>1</v>
      </c>
      <c r="P85" s="88">
        <f t="shared" si="119"/>
        <v>1</v>
      </c>
      <c r="Q85" s="88"/>
      <c r="R85" s="88">
        <f t="shared" si="119"/>
        <v>1</v>
      </c>
      <c r="S85" s="88"/>
      <c r="T85" s="88"/>
      <c r="U85" s="88"/>
      <c r="V85" s="16">
        <f t="shared" si="118"/>
        <v>7</v>
      </c>
      <c r="W85" s="137">
        <f>IFERROR(D85*V85,"")</f>
        <v>0</v>
      </c>
      <c r="X85" s="10"/>
      <c r="Y85" s="57"/>
      <c r="Z85" s="53">
        <f t="shared" ref="Z85:Z91" si="120">IFERROR($D85*E85,"")</f>
        <v>0</v>
      </c>
      <c r="AA85" s="53">
        <f t="shared" si="117"/>
        <v>0</v>
      </c>
      <c r="AB85" s="53">
        <f t="shared" si="117"/>
        <v>0</v>
      </c>
      <c r="AC85" s="53">
        <f t="shared" si="117"/>
        <v>0</v>
      </c>
      <c r="AD85" s="53">
        <f t="shared" si="117"/>
        <v>0</v>
      </c>
      <c r="AE85" s="53">
        <f t="shared" si="117"/>
        <v>0</v>
      </c>
      <c r="AF85" s="53">
        <f t="shared" si="117"/>
        <v>0</v>
      </c>
      <c r="AG85" s="53">
        <f t="shared" si="117"/>
        <v>0</v>
      </c>
      <c r="AH85" s="53">
        <f t="shared" si="117"/>
        <v>0</v>
      </c>
      <c r="AI85" s="53">
        <f t="shared" si="117"/>
        <v>0</v>
      </c>
      <c r="AJ85" s="53">
        <f t="shared" si="117"/>
        <v>0</v>
      </c>
      <c r="AK85" s="53">
        <f t="shared" si="117"/>
        <v>0</v>
      </c>
      <c r="AL85" s="53">
        <f t="shared" si="117"/>
        <v>0</v>
      </c>
      <c r="AM85" s="53">
        <f t="shared" si="117"/>
        <v>0</v>
      </c>
      <c r="AN85" s="53">
        <f t="shared" si="117"/>
        <v>0</v>
      </c>
      <c r="AO85" s="53">
        <f t="shared" si="117"/>
        <v>0</v>
      </c>
      <c r="AP85" s="53">
        <f t="shared" si="117"/>
        <v>0</v>
      </c>
    </row>
    <row r="86" spans="1:43" x14ac:dyDescent="0.3">
      <c r="A86" s="10"/>
      <c r="B86" s="101">
        <f>B85+1</f>
        <v>55</v>
      </c>
      <c r="C86" s="102" t="s">
        <v>153</v>
      </c>
      <c r="D86" s="133">
        <v>0</v>
      </c>
      <c r="E86" s="86"/>
      <c r="F86" s="34"/>
      <c r="G86" s="34">
        <f t="shared" ref="G86:S86" si="121">G83+G84</f>
        <v>3</v>
      </c>
      <c r="H86" s="34">
        <f t="shared" si="121"/>
        <v>2</v>
      </c>
      <c r="I86" s="34">
        <f t="shared" si="121"/>
        <v>1</v>
      </c>
      <c r="J86" s="34"/>
      <c r="K86" s="34"/>
      <c r="L86" s="34">
        <f t="shared" si="121"/>
        <v>4</v>
      </c>
      <c r="M86" s="34">
        <f t="shared" si="121"/>
        <v>2</v>
      </c>
      <c r="N86" s="34"/>
      <c r="O86" s="34">
        <f t="shared" si="121"/>
        <v>6</v>
      </c>
      <c r="P86" s="34">
        <f t="shared" si="121"/>
        <v>2</v>
      </c>
      <c r="Q86" s="34">
        <f t="shared" si="121"/>
        <v>1</v>
      </c>
      <c r="R86" s="34">
        <f t="shared" si="121"/>
        <v>5</v>
      </c>
      <c r="S86" s="34">
        <f t="shared" si="121"/>
        <v>1</v>
      </c>
      <c r="T86" s="34"/>
      <c r="U86" s="34"/>
      <c r="V86" s="16">
        <f t="shared" si="118"/>
        <v>27</v>
      </c>
      <c r="W86" s="53">
        <f t="shared" ref="W86:W91" si="122">IFERROR(D86*V86,"")</f>
        <v>0</v>
      </c>
      <c r="X86" s="10"/>
      <c r="Y86" s="57"/>
      <c r="Z86" s="53">
        <f t="shared" si="120"/>
        <v>0</v>
      </c>
      <c r="AA86" s="53">
        <f t="shared" si="117"/>
        <v>0</v>
      </c>
      <c r="AB86" s="53">
        <f t="shared" si="117"/>
        <v>0</v>
      </c>
      <c r="AC86" s="53">
        <f t="shared" si="117"/>
        <v>0</v>
      </c>
      <c r="AD86" s="53">
        <f t="shared" si="117"/>
        <v>0</v>
      </c>
      <c r="AE86" s="53">
        <f t="shared" si="117"/>
        <v>0</v>
      </c>
      <c r="AF86" s="53">
        <f t="shared" si="117"/>
        <v>0</v>
      </c>
      <c r="AG86" s="53">
        <f t="shared" si="117"/>
        <v>0</v>
      </c>
      <c r="AH86" s="53">
        <f t="shared" si="117"/>
        <v>0</v>
      </c>
      <c r="AI86" s="53">
        <f t="shared" si="117"/>
        <v>0</v>
      </c>
      <c r="AJ86" s="53">
        <f t="shared" si="117"/>
        <v>0</v>
      </c>
      <c r="AK86" s="53">
        <f t="shared" si="117"/>
        <v>0</v>
      </c>
      <c r="AL86" s="53">
        <f t="shared" si="117"/>
        <v>0</v>
      </c>
      <c r="AM86" s="53">
        <f t="shared" si="117"/>
        <v>0</v>
      </c>
      <c r="AN86" s="53">
        <f t="shared" si="117"/>
        <v>0</v>
      </c>
      <c r="AO86" s="53">
        <f t="shared" si="117"/>
        <v>0</v>
      </c>
      <c r="AP86" s="53">
        <f t="shared" si="117"/>
        <v>0</v>
      </c>
    </row>
    <row r="87" spans="1:43" x14ac:dyDescent="0.3">
      <c r="A87" s="10"/>
      <c r="B87" s="158">
        <f t="shared" ref="B87:B91" si="123">B86+1</f>
        <v>56</v>
      </c>
      <c r="C87" s="70" t="s">
        <v>154</v>
      </c>
      <c r="D87" s="161">
        <v>0</v>
      </c>
      <c r="E87" s="88"/>
      <c r="F87" s="88"/>
      <c r="G87" s="88">
        <f t="shared" ref="G87:S87" si="124">G84+G83</f>
        <v>3</v>
      </c>
      <c r="H87" s="88">
        <f t="shared" si="124"/>
        <v>2</v>
      </c>
      <c r="I87" s="88">
        <f t="shared" si="124"/>
        <v>1</v>
      </c>
      <c r="J87" s="88"/>
      <c r="K87" s="88"/>
      <c r="L87" s="88">
        <f t="shared" si="124"/>
        <v>4</v>
      </c>
      <c r="M87" s="88">
        <f t="shared" si="124"/>
        <v>2</v>
      </c>
      <c r="N87" s="88"/>
      <c r="O87" s="88">
        <f t="shared" si="124"/>
        <v>6</v>
      </c>
      <c r="P87" s="88">
        <f t="shared" si="124"/>
        <v>2</v>
      </c>
      <c r="Q87" s="88">
        <f t="shared" si="124"/>
        <v>1</v>
      </c>
      <c r="R87" s="88">
        <f t="shared" si="124"/>
        <v>5</v>
      </c>
      <c r="S87" s="88">
        <f t="shared" si="124"/>
        <v>1</v>
      </c>
      <c r="T87" s="88"/>
      <c r="U87" s="88"/>
      <c r="V87" s="16">
        <f t="shared" si="118"/>
        <v>27</v>
      </c>
      <c r="W87" s="137">
        <f t="shared" si="122"/>
        <v>0</v>
      </c>
      <c r="X87" s="10"/>
      <c r="Y87" s="57"/>
      <c r="Z87" s="53">
        <f t="shared" si="120"/>
        <v>0</v>
      </c>
      <c r="AA87" s="53">
        <f t="shared" si="117"/>
        <v>0</v>
      </c>
      <c r="AB87" s="53">
        <f t="shared" si="117"/>
        <v>0</v>
      </c>
      <c r="AC87" s="53">
        <f t="shared" si="117"/>
        <v>0</v>
      </c>
      <c r="AD87" s="53">
        <f t="shared" si="117"/>
        <v>0</v>
      </c>
      <c r="AE87" s="53">
        <f t="shared" si="117"/>
        <v>0</v>
      </c>
      <c r="AF87" s="53">
        <f t="shared" si="117"/>
        <v>0</v>
      </c>
      <c r="AG87" s="53">
        <f t="shared" si="117"/>
        <v>0</v>
      </c>
      <c r="AH87" s="53">
        <f t="shared" si="117"/>
        <v>0</v>
      </c>
      <c r="AI87" s="53">
        <f t="shared" si="117"/>
        <v>0</v>
      </c>
      <c r="AJ87" s="53">
        <f t="shared" si="117"/>
        <v>0</v>
      </c>
      <c r="AK87" s="53">
        <f t="shared" si="117"/>
        <v>0</v>
      </c>
      <c r="AL87" s="53">
        <f t="shared" si="117"/>
        <v>0</v>
      </c>
      <c r="AM87" s="53">
        <f t="shared" si="117"/>
        <v>0</v>
      </c>
      <c r="AN87" s="53">
        <f t="shared" si="117"/>
        <v>0</v>
      </c>
      <c r="AO87" s="53">
        <f t="shared" si="117"/>
        <v>0</v>
      </c>
      <c r="AP87" s="53">
        <f t="shared" si="117"/>
        <v>0</v>
      </c>
    </row>
    <row r="88" spans="1:43" x14ac:dyDescent="0.3">
      <c r="A88" s="10"/>
      <c r="B88" s="101">
        <f t="shared" si="123"/>
        <v>57</v>
      </c>
      <c r="C88" s="102" t="s">
        <v>155</v>
      </c>
      <c r="D88" s="133">
        <v>0</v>
      </c>
      <c r="E88" s="86"/>
      <c r="F88" s="34"/>
      <c r="G88" s="34">
        <f t="shared" ref="G88:S88" si="125">G84+G83</f>
        <v>3</v>
      </c>
      <c r="H88" s="34">
        <f t="shared" si="125"/>
        <v>2</v>
      </c>
      <c r="I88" s="34">
        <f t="shared" si="125"/>
        <v>1</v>
      </c>
      <c r="J88" s="34"/>
      <c r="K88" s="34"/>
      <c r="L88" s="34">
        <f t="shared" si="125"/>
        <v>4</v>
      </c>
      <c r="M88" s="34">
        <f t="shared" si="125"/>
        <v>2</v>
      </c>
      <c r="N88" s="34"/>
      <c r="O88" s="34">
        <f t="shared" si="125"/>
        <v>6</v>
      </c>
      <c r="P88" s="34">
        <f t="shared" si="125"/>
        <v>2</v>
      </c>
      <c r="Q88" s="34">
        <f t="shared" si="125"/>
        <v>1</v>
      </c>
      <c r="R88" s="34">
        <f t="shared" si="125"/>
        <v>5</v>
      </c>
      <c r="S88" s="34">
        <f t="shared" si="125"/>
        <v>1</v>
      </c>
      <c r="T88" s="34"/>
      <c r="U88" s="34"/>
      <c r="V88" s="16">
        <f t="shared" si="118"/>
        <v>27</v>
      </c>
      <c r="W88" s="53">
        <f t="shared" si="122"/>
        <v>0</v>
      </c>
      <c r="X88" s="10"/>
      <c r="Y88" s="57"/>
      <c r="Z88" s="53">
        <f t="shared" si="120"/>
        <v>0</v>
      </c>
      <c r="AA88" s="53">
        <f t="shared" si="117"/>
        <v>0</v>
      </c>
      <c r="AB88" s="53">
        <f t="shared" si="117"/>
        <v>0</v>
      </c>
      <c r="AC88" s="53">
        <f t="shared" si="117"/>
        <v>0</v>
      </c>
      <c r="AD88" s="53">
        <f t="shared" si="117"/>
        <v>0</v>
      </c>
      <c r="AE88" s="53">
        <f t="shared" si="117"/>
        <v>0</v>
      </c>
      <c r="AF88" s="53">
        <f t="shared" si="117"/>
        <v>0</v>
      </c>
      <c r="AG88" s="53">
        <f t="shared" si="117"/>
        <v>0</v>
      </c>
      <c r="AH88" s="53">
        <f t="shared" si="117"/>
        <v>0</v>
      </c>
      <c r="AI88" s="53">
        <f t="shared" si="117"/>
        <v>0</v>
      </c>
      <c r="AJ88" s="53">
        <f t="shared" si="117"/>
        <v>0</v>
      </c>
      <c r="AK88" s="53">
        <f t="shared" si="117"/>
        <v>0</v>
      </c>
      <c r="AL88" s="53">
        <f t="shared" si="117"/>
        <v>0</v>
      </c>
      <c r="AM88" s="53">
        <f t="shared" si="117"/>
        <v>0</v>
      </c>
      <c r="AN88" s="53">
        <f t="shared" si="117"/>
        <v>0</v>
      </c>
      <c r="AO88" s="53">
        <f t="shared" si="117"/>
        <v>0</v>
      </c>
      <c r="AP88" s="53">
        <f t="shared" si="117"/>
        <v>0</v>
      </c>
    </row>
    <row r="89" spans="1:43" x14ac:dyDescent="0.3">
      <c r="A89" s="10"/>
      <c r="B89" s="158">
        <f t="shared" si="123"/>
        <v>58</v>
      </c>
      <c r="C89" s="70" t="s">
        <v>263</v>
      </c>
      <c r="D89" s="161">
        <v>0</v>
      </c>
      <c r="E89" s="88"/>
      <c r="F89" s="88"/>
      <c r="G89" s="88">
        <f>G84+G83</f>
        <v>3</v>
      </c>
      <c r="H89" s="88">
        <f t="shared" ref="H89:S89" si="126">H84+H83</f>
        <v>2</v>
      </c>
      <c r="I89" s="88">
        <f t="shared" si="126"/>
        <v>1</v>
      </c>
      <c r="J89" s="88"/>
      <c r="K89" s="88"/>
      <c r="L89" s="88">
        <f t="shared" si="126"/>
        <v>4</v>
      </c>
      <c r="M89" s="88">
        <f t="shared" si="126"/>
        <v>2</v>
      </c>
      <c r="N89" s="88"/>
      <c r="O89" s="88">
        <f t="shared" si="126"/>
        <v>6</v>
      </c>
      <c r="P89" s="88">
        <f t="shared" si="126"/>
        <v>2</v>
      </c>
      <c r="Q89" s="88">
        <f t="shared" si="126"/>
        <v>1</v>
      </c>
      <c r="R89" s="88">
        <f t="shared" si="126"/>
        <v>5</v>
      </c>
      <c r="S89" s="88">
        <f t="shared" si="126"/>
        <v>1</v>
      </c>
      <c r="T89" s="88"/>
      <c r="U89" s="88"/>
      <c r="V89" s="16">
        <f>SUM(E89:U89)</f>
        <v>27</v>
      </c>
      <c r="W89" s="137">
        <f>IFERROR(D89*V89,"")</f>
        <v>0</v>
      </c>
      <c r="X89" s="10"/>
      <c r="Y89" s="57"/>
      <c r="Z89" s="53">
        <f t="shared" si="120"/>
        <v>0</v>
      </c>
      <c r="AA89" s="53">
        <f t="shared" si="117"/>
        <v>0</v>
      </c>
      <c r="AB89" s="53">
        <f t="shared" si="117"/>
        <v>0</v>
      </c>
      <c r="AC89" s="53">
        <f t="shared" si="117"/>
        <v>0</v>
      </c>
      <c r="AD89" s="53">
        <f t="shared" si="117"/>
        <v>0</v>
      </c>
      <c r="AE89" s="53">
        <f t="shared" si="117"/>
        <v>0</v>
      </c>
      <c r="AF89" s="53">
        <f t="shared" si="117"/>
        <v>0</v>
      </c>
      <c r="AG89" s="53">
        <f t="shared" si="117"/>
        <v>0</v>
      </c>
      <c r="AH89" s="53">
        <f t="shared" si="117"/>
        <v>0</v>
      </c>
      <c r="AI89" s="53">
        <f t="shared" si="117"/>
        <v>0</v>
      </c>
      <c r="AJ89" s="53">
        <f t="shared" si="117"/>
        <v>0</v>
      </c>
      <c r="AK89" s="53">
        <f t="shared" si="117"/>
        <v>0</v>
      </c>
      <c r="AL89" s="53">
        <f t="shared" si="117"/>
        <v>0</v>
      </c>
      <c r="AM89" s="53">
        <f t="shared" si="117"/>
        <v>0</v>
      </c>
      <c r="AN89" s="53">
        <f t="shared" si="117"/>
        <v>0</v>
      </c>
      <c r="AO89" s="53">
        <f t="shared" si="117"/>
        <v>0</v>
      </c>
      <c r="AP89" s="53">
        <f t="shared" si="117"/>
        <v>0</v>
      </c>
    </row>
    <row r="90" spans="1:43" x14ac:dyDescent="0.3">
      <c r="A90" s="10"/>
      <c r="B90" s="101">
        <f>B89+1</f>
        <v>59</v>
      </c>
      <c r="C90" s="102" t="s">
        <v>156</v>
      </c>
      <c r="D90" s="133">
        <v>0</v>
      </c>
      <c r="E90" s="86"/>
      <c r="F90" s="34"/>
      <c r="G90" s="34">
        <f>G83+G84</f>
        <v>3</v>
      </c>
      <c r="H90" s="34">
        <f>H83+H84</f>
        <v>2</v>
      </c>
      <c r="I90" s="34">
        <f>I83+I84</f>
        <v>1</v>
      </c>
      <c r="J90" s="34"/>
      <c r="K90" s="34"/>
      <c r="L90" s="34">
        <f>L83+L84</f>
        <v>4</v>
      </c>
      <c r="M90" s="34">
        <f>M83+M84</f>
        <v>2</v>
      </c>
      <c r="N90" s="34"/>
      <c r="O90" s="34">
        <f>O83+O84</f>
        <v>6</v>
      </c>
      <c r="P90" s="34">
        <f>P83+P84</f>
        <v>2</v>
      </c>
      <c r="Q90" s="34">
        <f>Q83+Q84</f>
        <v>1</v>
      </c>
      <c r="R90" s="34">
        <f>R83+R84</f>
        <v>5</v>
      </c>
      <c r="S90" s="34">
        <f>S83+S84</f>
        <v>1</v>
      </c>
      <c r="T90" s="34"/>
      <c r="U90" s="34"/>
      <c r="V90" s="16">
        <f t="shared" si="118"/>
        <v>27</v>
      </c>
      <c r="W90" s="53">
        <f t="shared" si="122"/>
        <v>0</v>
      </c>
      <c r="X90" s="10"/>
      <c r="Y90" s="57"/>
      <c r="Z90" s="53">
        <f t="shared" si="120"/>
        <v>0</v>
      </c>
      <c r="AA90" s="53">
        <f t="shared" si="117"/>
        <v>0</v>
      </c>
      <c r="AB90" s="53">
        <f t="shared" si="117"/>
        <v>0</v>
      </c>
      <c r="AC90" s="53">
        <f t="shared" si="117"/>
        <v>0</v>
      </c>
      <c r="AD90" s="53">
        <f t="shared" si="117"/>
        <v>0</v>
      </c>
      <c r="AE90" s="53">
        <f t="shared" si="117"/>
        <v>0</v>
      </c>
      <c r="AF90" s="53">
        <f t="shared" si="117"/>
        <v>0</v>
      </c>
      <c r="AG90" s="53">
        <f t="shared" si="117"/>
        <v>0</v>
      </c>
      <c r="AH90" s="53">
        <f t="shared" si="117"/>
        <v>0</v>
      </c>
      <c r="AI90" s="53">
        <f t="shared" si="117"/>
        <v>0</v>
      </c>
      <c r="AJ90" s="53">
        <f t="shared" si="117"/>
        <v>0</v>
      </c>
      <c r="AK90" s="53">
        <f t="shared" si="117"/>
        <v>0</v>
      </c>
      <c r="AL90" s="53">
        <f t="shared" si="117"/>
        <v>0</v>
      </c>
      <c r="AM90" s="53">
        <f t="shared" si="117"/>
        <v>0</v>
      </c>
      <c r="AN90" s="53">
        <f t="shared" si="117"/>
        <v>0</v>
      </c>
      <c r="AO90" s="53">
        <f t="shared" si="117"/>
        <v>0</v>
      </c>
      <c r="AP90" s="53">
        <f t="shared" si="117"/>
        <v>0</v>
      </c>
    </row>
    <row r="91" spans="1:43" ht="13.5" thickBot="1" x14ac:dyDescent="0.35">
      <c r="A91" s="10"/>
      <c r="B91" s="158">
        <f t="shared" si="123"/>
        <v>60</v>
      </c>
      <c r="C91" s="65" t="s">
        <v>48</v>
      </c>
      <c r="D91" s="161">
        <v>0</v>
      </c>
      <c r="E91" s="88"/>
      <c r="F91" s="88"/>
      <c r="G91" s="88">
        <f>G83+G84</f>
        <v>3</v>
      </c>
      <c r="H91" s="88">
        <f>H83+H84</f>
        <v>2</v>
      </c>
      <c r="I91" s="88">
        <f>I83+I84</f>
        <v>1</v>
      </c>
      <c r="J91" s="88"/>
      <c r="K91" s="88"/>
      <c r="L91" s="88">
        <f>L83+L84</f>
        <v>4</v>
      </c>
      <c r="M91" s="88">
        <f>M83+M84</f>
        <v>2</v>
      </c>
      <c r="N91" s="88"/>
      <c r="O91" s="88">
        <f t="shared" ref="O91:U91" si="127">O83+O84</f>
        <v>6</v>
      </c>
      <c r="P91" s="88">
        <f t="shared" si="127"/>
        <v>2</v>
      </c>
      <c r="Q91" s="88">
        <f t="shared" si="127"/>
        <v>1</v>
      </c>
      <c r="R91" s="88">
        <f t="shared" si="127"/>
        <v>5</v>
      </c>
      <c r="S91" s="88">
        <f t="shared" si="127"/>
        <v>1</v>
      </c>
      <c r="T91" s="88">
        <f t="shared" si="127"/>
        <v>1</v>
      </c>
      <c r="U91" s="88">
        <f t="shared" si="127"/>
        <v>1</v>
      </c>
      <c r="V91" s="16">
        <f t="shared" si="118"/>
        <v>29</v>
      </c>
      <c r="W91" s="137">
        <f t="shared" si="122"/>
        <v>0</v>
      </c>
      <c r="X91" s="10"/>
      <c r="Y91" s="57"/>
      <c r="Z91" s="53">
        <f t="shared" si="120"/>
        <v>0</v>
      </c>
      <c r="AA91" s="53">
        <f t="shared" si="117"/>
        <v>0</v>
      </c>
      <c r="AB91" s="53">
        <f t="shared" si="117"/>
        <v>0</v>
      </c>
      <c r="AC91" s="53">
        <f t="shared" si="117"/>
        <v>0</v>
      </c>
      <c r="AD91" s="53">
        <f t="shared" si="117"/>
        <v>0</v>
      </c>
      <c r="AE91" s="53">
        <f t="shared" si="117"/>
        <v>0</v>
      </c>
      <c r="AF91" s="53">
        <f t="shared" si="117"/>
        <v>0</v>
      </c>
      <c r="AG91" s="53">
        <f t="shared" si="117"/>
        <v>0</v>
      </c>
      <c r="AH91" s="53">
        <f t="shared" si="117"/>
        <v>0</v>
      </c>
      <c r="AI91" s="53">
        <f t="shared" si="117"/>
        <v>0</v>
      </c>
      <c r="AJ91" s="53">
        <f t="shared" si="117"/>
        <v>0</v>
      </c>
      <c r="AK91" s="53">
        <f t="shared" si="117"/>
        <v>0</v>
      </c>
      <c r="AL91" s="53">
        <f t="shared" si="117"/>
        <v>0</v>
      </c>
      <c r="AM91" s="53">
        <f t="shared" si="117"/>
        <v>0</v>
      </c>
      <c r="AN91" s="53">
        <f t="shared" si="117"/>
        <v>0</v>
      </c>
      <c r="AO91" s="53">
        <f t="shared" si="117"/>
        <v>0</v>
      </c>
      <c r="AP91" s="53">
        <f t="shared" si="117"/>
        <v>0</v>
      </c>
    </row>
    <row r="92" spans="1:43" s="55" customFormat="1" ht="6" thickTop="1" x14ac:dyDescent="0.3">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4"/>
      <c r="AL92" s="54"/>
      <c r="AM92" s="54"/>
      <c r="AN92" s="54"/>
      <c r="AO92" s="54"/>
      <c r="AP92" s="54"/>
      <c r="AQ92" s="54"/>
    </row>
    <row r="93" spans="1:43" ht="13.5" thickBot="1" x14ac:dyDescent="0.35">
      <c r="A93" s="10"/>
      <c r="B93" s="10"/>
      <c r="C93" s="68" t="s">
        <v>12</v>
      </c>
      <c r="D93" s="94"/>
      <c r="E93" s="94"/>
      <c r="F93" s="94"/>
      <c r="G93" s="94"/>
      <c r="H93" s="94"/>
      <c r="I93" s="94"/>
      <c r="J93" s="94"/>
      <c r="K93" s="94"/>
      <c r="L93" s="94"/>
      <c r="M93" s="94"/>
      <c r="N93" s="94"/>
      <c r="O93" s="94"/>
      <c r="P93" s="94"/>
      <c r="Q93" s="94"/>
      <c r="R93" s="94"/>
      <c r="S93" s="94"/>
      <c r="T93" s="94"/>
      <c r="U93" s="94"/>
      <c r="V93" s="207"/>
      <c r="W93" s="207"/>
      <c r="X93" s="10"/>
      <c r="Y93" s="10"/>
      <c r="Z93" s="10"/>
      <c r="AA93" s="10"/>
      <c r="AB93" s="10"/>
      <c r="AC93" s="10"/>
      <c r="AD93" s="10"/>
      <c r="AE93" s="10"/>
      <c r="AF93" s="10"/>
      <c r="AG93" s="10"/>
      <c r="AH93" s="10"/>
      <c r="AI93" s="10"/>
      <c r="AJ93" s="10"/>
      <c r="AK93" s="10"/>
      <c r="AL93" s="10"/>
      <c r="AM93" s="10"/>
      <c r="AN93" s="10"/>
      <c r="AO93" s="10"/>
      <c r="AP93" s="10"/>
      <c r="AQ93" s="10"/>
    </row>
    <row r="94" spans="1:43" s="25" customFormat="1" ht="13.5" thickTop="1" x14ac:dyDescent="0.3">
      <c r="A94" s="10"/>
      <c r="B94" s="158">
        <f>B91+1</f>
        <v>61</v>
      </c>
      <c r="C94" s="170" t="s">
        <v>133</v>
      </c>
      <c r="D94" s="161">
        <v>0</v>
      </c>
      <c r="E94" s="88"/>
      <c r="F94" s="88">
        <v>1</v>
      </c>
      <c r="G94" s="88">
        <v>4</v>
      </c>
      <c r="H94" s="88">
        <v>2</v>
      </c>
      <c r="I94" s="88">
        <v>2</v>
      </c>
      <c r="J94" s="88">
        <v>4</v>
      </c>
      <c r="K94" s="88">
        <v>2</v>
      </c>
      <c r="L94" s="88">
        <v>8</v>
      </c>
      <c r="M94" s="88">
        <v>4</v>
      </c>
      <c r="N94" s="88"/>
      <c r="O94" s="88">
        <v>8</v>
      </c>
      <c r="P94" s="88">
        <v>2</v>
      </c>
      <c r="Q94" s="88">
        <v>2</v>
      </c>
      <c r="R94" s="88">
        <v>3</v>
      </c>
      <c r="S94" s="88">
        <v>3</v>
      </c>
      <c r="T94" s="88"/>
      <c r="U94" s="88"/>
      <c r="V94" s="16">
        <f>SUM(E94:U94)</f>
        <v>45</v>
      </c>
      <c r="W94" s="137">
        <f>IFERROR(D94*V94,"")</f>
        <v>0</v>
      </c>
      <c r="X94" s="10"/>
      <c r="Y94" s="57"/>
      <c r="Z94" s="53">
        <f>IFERROR($D94*E94,"")</f>
        <v>0</v>
      </c>
      <c r="AA94" s="53">
        <f t="shared" ref="AA94:AP96" si="128">IFERROR($D94*F94,"")</f>
        <v>0</v>
      </c>
      <c r="AB94" s="53">
        <f t="shared" si="128"/>
        <v>0</v>
      </c>
      <c r="AC94" s="53">
        <f t="shared" si="128"/>
        <v>0</v>
      </c>
      <c r="AD94" s="53">
        <f t="shared" si="128"/>
        <v>0</v>
      </c>
      <c r="AE94" s="53">
        <f t="shared" si="128"/>
        <v>0</v>
      </c>
      <c r="AF94" s="53">
        <f t="shared" si="128"/>
        <v>0</v>
      </c>
      <c r="AG94" s="53">
        <f t="shared" si="128"/>
        <v>0</v>
      </c>
      <c r="AH94" s="53">
        <f t="shared" si="128"/>
        <v>0</v>
      </c>
      <c r="AI94" s="53">
        <f t="shared" si="128"/>
        <v>0</v>
      </c>
      <c r="AJ94" s="53">
        <f t="shared" si="128"/>
        <v>0</v>
      </c>
      <c r="AK94" s="53">
        <f t="shared" si="128"/>
        <v>0</v>
      </c>
      <c r="AL94" s="53">
        <f t="shared" si="128"/>
        <v>0</v>
      </c>
      <c r="AM94" s="53">
        <f t="shared" si="128"/>
        <v>0</v>
      </c>
      <c r="AN94" s="53">
        <f t="shared" si="128"/>
        <v>0</v>
      </c>
      <c r="AO94" s="53">
        <f t="shared" si="128"/>
        <v>0</v>
      </c>
      <c r="AP94" s="53">
        <f t="shared" si="128"/>
        <v>0</v>
      </c>
    </row>
    <row r="95" spans="1:43" s="25" customFormat="1" x14ac:dyDescent="0.3">
      <c r="A95" s="10"/>
      <c r="B95" s="157">
        <f>B94+1</f>
        <v>62</v>
      </c>
      <c r="C95" s="169" t="s">
        <v>256</v>
      </c>
      <c r="D95" s="133">
        <v>0</v>
      </c>
      <c r="E95" s="105"/>
      <c r="F95" s="105">
        <f>F94</f>
        <v>1</v>
      </c>
      <c r="G95" s="105">
        <f t="shared" ref="G95:S95" si="129">G94</f>
        <v>4</v>
      </c>
      <c r="H95" s="105">
        <f t="shared" si="129"/>
        <v>2</v>
      </c>
      <c r="I95" s="105">
        <f t="shared" si="129"/>
        <v>2</v>
      </c>
      <c r="J95" s="105">
        <f t="shared" si="129"/>
        <v>4</v>
      </c>
      <c r="K95" s="105">
        <f t="shared" si="129"/>
        <v>2</v>
      </c>
      <c r="L95" s="105">
        <f t="shared" si="129"/>
        <v>8</v>
      </c>
      <c r="M95" s="105">
        <f t="shared" si="129"/>
        <v>4</v>
      </c>
      <c r="N95" s="105"/>
      <c r="O95" s="105">
        <f t="shared" si="129"/>
        <v>8</v>
      </c>
      <c r="P95" s="105">
        <f t="shared" si="129"/>
        <v>2</v>
      </c>
      <c r="Q95" s="105">
        <f t="shared" si="129"/>
        <v>2</v>
      </c>
      <c r="R95" s="105">
        <f t="shared" si="129"/>
        <v>3</v>
      </c>
      <c r="S95" s="105">
        <f t="shared" si="129"/>
        <v>3</v>
      </c>
      <c r="T95" s="105"/>
      <c r="U95" s="105"/>
      <c r="V95" s="16">
        <f>SUM(E95:U95)</f>
        <v>45</v>
      </c>
      <c r="W95" s="137">
        <f>IFERROR(D95*V95,"")</f>
        <v>0</v>
      </c>
      <c r="X95" s="10"/>
      <c r="Y95" s="57"/>
      <c r="Z95" s="53">
        <f t="shared" ref="Z95:Z96" si="130">IFERROR($D95*E95,"")</f>
        <v>0</v>
      </c>
      <c r="AA95" s="53">
        <f t="shared" si="128"/>
        <v>0</v>
      </c>
      <c r="AB95" s="53">
        <f t="shared" si="128"/>
        <v>0</v>
      </c>
      <c r="AC95" s="53">
        <f t="shared" si="128"/>
        <v>0</v>
      </c>
      <c r="AD95" s="53">
        <f t="shared" si="128"/>
        <v>0</v>
      </c>
      <c r="AE95" s="53">
        <f t="shared" si="128"/>
        <v>0</v>
      </c>
      <c r="AF95" s="53">
        <f t="shared" si="128"/>
        <v>0</v>
      </c>
      <c r="AG95" s="53">
        <f t="shared" si="128"/>
        <v>0</v>
      </c>
      <c r="AH95" s="53">
        <f t="shared" si="128"/>
        <v>0</v>
      </c>
      <c r="AI95" s="53">
        <f t="shared" si="128"/>
        <v>0</v>
      </c>
      <c r="AJ95" s="53">
        <f t="shared" si="128"/>
        <v>0</v>
      </c>
      <c r="AK95" s="53">
        <f t="shared" si="128"/>
        <v>0</v>
      </c>
      <c r="AL95" s="53">
        <f t="shared" si="128"/>
        <v>0</v>
      </c>
      <c r="AM95" s="53">
        <f t="shared" si="128"/>
        <v>0</v>
      </c>
      <c r="AN95" s="53">
        <f t="shared" si="128"/>
        <v>0</v>
      </c>
      <c r="AO95" s="53">
        <f t="shared" si="128"/>
        <v>0</v>
      </c>
      <c r="AP95" s="53">
        <f t="shared" si="128"/>
        <v>0</v>
      </c>
    </row>
    <row r="96" spans="1:43" s="25" customFormat="1" ht="13.5" thickBot="1" x14ac:dyDescent="0.35">
      <c r="A96" s="10"/>
      <c r="B96" s="147">
        <f>B95+1</f>
        <v>63</v>
      </c>
      <c r="C96" s="65" t="s">
        <v>134</v>
      </c>
      <c r="D96" s="161">
        <v>0</v>
      </c>
      <c r="E96" s="88"/>
      <c r="F96" s="88"/>
      <c r="G96" s="88"/>
      <c r="H96" s="88"/>
      <c r="I96" s="88"/>
      <c r="J96" s="88">
        <v>4</v>
      </c>
      <c r="K96" s="88">
        <v>2</v>
      </c>
      <c r="L96" s="88"/>
      <c r="M96" s="88"/>
      <c r="N96" s="88"/>
      <c r="O96" s="88"/>
      <c r="P96" s="88"/>
      <c r="Q96" s="88"/>
      <c r="R96" s="88"/>
      <c r="S96" s="88"/>
      <c r="T96" s="88"/>
      <c r="U96" s="88"/>
      <c r="V96" s="16">
        <f t="shared" ref="V96" si="131">SUM(E96:U96)</f>
        <v>6</v>
      </c>
      <c r="W96" s="137">
        <f>IFERROR(D96*V96,"")</f>
        <v>0</v>
      </c>
      <c r="X96" s="10"/>
      <c r="Y96" s="57"/>
      <c r="Z96" s="53">
        <f t="shared" si="130"/>
        <v>0</v>
      </c>
      <c r="AA96" s="53">
        <f t="shared" si="128"/>
        <v>0</v>
      </c>
      <c r="AB96" s="53">
        <f t="shared" si="128"/>
        <v>0</v>
      </c>
      <c r="AC96" s="53">
        <f t="shared" si="128"/>
        <v>0</v>
      </c>
      <c r="AD96" s="53">
        <f t="shared" si="128"/>
        <v>0</v>
      </c>
      <c r="AE96" s="53">
        <f t="shared" si="128"/>
        <v>0</v>
      </c>
      <c r="AF96" s="53">
        <f t="shared" si="128"/>
        <v>0</v>
      </c>
      <c r="AG96" s="53">
        <f t="shared" si="128"/>
        <v>0</v>
      </c>
      <c r="AH96" s="53">
        <f t="shared" si="128"/>
        <v>0</v>
      </c>
      <c r="AI96" s="53">
        <f t="shared" si="128"/>
        <v>0</v>
      </c>
      <c r="AJ96" s="53">
        <f t="shared" si="128"/>
        <v>0</v>
      </c>
      <c r="AK96" s="53">
        <f t="shared" si="128"/>
        <v>0</v>
      </c>
      <c r="AL96" s="53">
        <f t="shared" si="128"/>
        <v>0</v>
      </c>
      <c r="AM96" s="53">
        <f t="shared" si="128"/>
        <v>0</v>
      </c>
      <c r="AN96" s="53">
        <f t="shared" si="128"/>
        <v>0</v>
      </c>
      <c r="AO96" s="53">
        <f t="shared" si="128"/>
        <v>0</v>
      </c>
      <c r="AP96" s="53">
        <f t="shared" si="128"/>
        <v>0</v>
      </c>
    </row>
    <row r="97" spans="1:43" s="25" customFormat="1" ht="13.5" thickTop="1" x14ac:dyDescent="0.3">
      <c r="A97" s="10"/>
      <c r="B97" s="10"/>
      <c r="C97" s="96" t="str">
        <f ca="1">"Totaal "&amp;MID(CELL("bestandsnaam",$A$1),SEARCH("]",CELL("bestandsnaam",$A$1),1)+1,99)</f>
        <v>Totaal A. PMS en PA</v>
      </c>
      <c r="D97" s="95"/>
      <c r="E97" s="148"/>
      <c r="F97" s="148"/>
      <c r="G97" s="148"/>
      <c r="H97" s="148"/>
      <c r="I97" s="148"/>
      <c r="J97" s="148"/>
      <c r="K97" s="148"/>
      <c r="L97" s="148"/>
      <c r="M97" s="148"/>
      <c r="N97" s="148"/>
      <c r="O97" s="148"/>
      <c r="P97" s="148"/>
      <c r="Q97" s="148"/>
      <c r="R97" s="148"/>
      <c r="S97" s="148"/>
      <c r="T97" s="148"/>
      <c r="U97" s="148"/>
      <c r="V97" s="148"/>
      <c r="W97" s="1">
        <f>SUM(W6:W96)</f>
        <v>0</v>
      </c>
      <c r="X97" s="10"/>
      <c r="Y97" s="57"/>
      <c r="Z97" s="1">
        <f>SUM(Z6:Z96)</f>
        <v>0</v>
      </c>
      <c r="AA97" s="1">
        <f t="shared" ref="AA97:AP97" si="132">SUM(AA6:AA96)</f>
        <v>0</v>
      </c>
      <c r="AB97" s="1">
        <f t="shared" si="132"/>
        <v>0</v>
      </c>
      <c r="AC97" s="1">
        <f t="shared" si="132"/>
        <v>0</v>
      </c>
      <c r="AD97" s="1">
        <f t="shared" si="132"/>
        <v>0</v>
      </c>
      <c r="AE97" s="1">
        <f t="shared" si="132"/>
        <v>0</v>
      </c>
      <c r="AF97" s="1">
        <f t="shared" si="132"/>
        <v>0</v>
      </c>
      <c r="AG97" s="1">
        <f t="shared" si="132"/>
        <v>0</v>
      </c>
      <c r="AH97" s="1">
        <f t="shared" si="132"/>
        <v>0</v>
      </c>
      <c r="AI97" s="1">
        <f t="shared" si="132"/>
        <v>0</v>
      </c>
      <c r="AJ97" s="1">
        <f t="shared" si="132"/>
        <v>0</v>
      </c>
      <c r="AK97" s="1">
        <f t="shared" si="132"/>
        <v>0</v>
      </c>
      <c r="AL97" s="1">
        <f t="shared" si="132"/>
        <v>0</v>
      </c>
      <c r="AM97" s="1">
        <f t="shared" si="132"/>
        <v>0</v>
      </c>
      <c r="AN97" s="1">
        <f t="shared" si="132"/>
        <v>0</v>
      </c>
      <c r="AO97" s="1">
        <f t="shared" si="132"/>
        <v>0</v>
      </c>
      <c r="AP97" s="1">
        <f t="shared" si="132"/>
        <v>0</v>
      </c>
    </row>
    <row r="98" spans="1:43" s="25" customFormat="1" x14ac:dyDescent="0.3">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x14ac:dyDescent="0.3">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x14ac:dyDescent="0.3">
      <c r="A100" s="10"/>
      <c r="B100" s="10"/>
      <c r="C100" s="94" t="s">
        <v>61</v>
      </c>
      <c r="D100" s="94"/>
      <c r="E100" s="94"/>
      <c r="F100" s="94"/>
      <c r="G100" s="94"/>
      <c r="H100" s="94"/>
      <c r="I100" s="94"/>
      <c r="J100" s="94"/>
      <c r="K100" s="94"/>
      <c r="L100" s="94"/>
      <c r="M100" s="94"/>
      <c r="N100" s="94"/>
      <c r="O100" s="94"/>
      <c r="P100" s="94"/>
      <c r="Q100" s="94"/>
      <c r="R100" s="94"/>
      <c r="S100" s="94"/>
      <c r="T100" s="94"/>
      <c r="U100" s="94"/>
      <c r="V100" s="94"/>
      <c r="W100" s="94"/>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x14ac:dyDescent="0.3">
      <c r="A101" s="10"/>
      <c r="B101" s="24">
        <f>B96+1</f>
        <v>64</v>
      </c>
      <c r="C101" s="17" t="s">
        <v>96</v>
      </c>
      <c r="D101" s="161">
        <v>0</v>
      </c>
      <c r="E101" s="18"/>
      <c r="F101" s="18">
        <v>1</v>
      </c>
      <c r="G101" s="18">
        <v>1</v>
      </c>
      <c r="H101" s="18">
        <v>1</v>
      </c>
      <c r="I101" s="18">
        <v>1</v>
      </c>
      <c r="J101" s="18">
        <v>1</v>
      </c>
      <c r="K101" s="18">
        <v>1</v>
      </c>
      <c r="L101" s="18">
        <v>1</v>
      </c>
      <c r="M101" s="18">
        <v>1</v>
      </c>
      <c r="N101" s="18"/>
      <c r="O101" s="18">
        <v>1</v>
      </c>
      <c r="P101" s="18">
        <v>1</v>
      </c>
      <c r="Q101" s="18">
        <v>1</v>
      </c>
      <c r="R101" s="18">
        <v>1</v>
      </c>
      <c r="S101" s="18">
        <v>1</v>
      </c>
      <c r="T101" s="18">
        <v>1</v>
      </c>
      <c r="U101" s="18">
        <v>1</v>
      </c>
      <c r="V101" s="16">
        <f>SUM(E101:U101)</f>
        <v>15</v>
      </c>
      <c r="W101" s="137">
        <f>IFERROR(D101*V101,"")</f>
        <v>0</v>
      </c>
      <c r="X101" s="10"/>
      <c r="Y101" s="57"/>
      <c r="Z101" s="53">
        <f t="shared" ref="Z101:Z108" si="133">IFERROR($D101*E101,"")</f>
        <v>0</v>
      </c>
      <c r="AA101" s="53">
        <f t="shared" ref="AA101:AP104" si="134">IFERROR($D101*F101,"")</f>
        <v>0</v>
      </c>
      <c r="AB101" s="53">
        <f t="shared" si="134"/>
        <v>0</v>
      </c>
      <c r="AC101" s="53">
        <f t="shared" si="134"/>
        <v>0</v>
      </c>
      <c r="AD101" s="53">
        <f t="shared" si="134"/>
        <v>0</v>
      </c>
      <c r="AE101" s="53">
        <f t="shared" si="134"/>
        <v>0</v>
      </c>
      <c r="AF101" s="53">
        <f t="shared" si="134"/>
        <v>0</v>
      </c>
      <c r="AG101" s="53">
        <f t="shared" si="134"/>
        <v>0</v>
      </c>
      <c r="AH101" s="53">
        <f t="shared" si="134"/>
        <v>0</v>
      </c>
      <c r="AI101" s="53">
        <f t="shared" si="134"/>
        <v>0</v>
      </c>
      <c r="AJ101" s="53">
        <f t="shared" si="134"/>
        <v>0</v>
      </c>
      <c r="AK101" s="53">
        <f t="shared" si="134"/>
        <v>0</v>
      </c>
      <c r="AL101" s="53">
        <f t="shared" si="134"/>
        <v>0</v>
      </c>
      <c r="AM101" s="53">
        <f t="shared" si="134"/>
        <v>0</v>
      </c>
      <c r="AN101" s="53">
        <f t="shared" si="134"/>
        <v>0</v>
      </c>
      <c r="AO101" s="53">
        <f t="shared" si="134"/>
        <v>0</v>
      </c>
      <c r="AP101" s="53">
        <f t="shared" si="134"/>
        <v>0</v>
      </c>
    </row>
    <row r="102" spans="1:43" x14ac:dyDescent="0.3">
      <c r="A102" s="10"/>
      <c r="B102" s="112">
        <f>B101+1</f>
        <v>65</v>
      </c>
      <c r="C102" s="112" t="s">
        <v>97</v>
      </c>
      <c r="D102" s="133">
        <v>0</v>
      </c>
      <c r="E102" s="34"/>
      <c r="F102" s="34">
        <v>1</v>
      </c>
      <c r="G102" s="34">
        <v>1</v>
      </c>
      <c r="H102" s="34">
        <v>1</v>
      </c>
      <c r="I102" s="34">
        <v>1</v>
      </c>
      <c r="J102" s="34">
        <v>1</v>
      </c>
      <c r="K102" s="34">
        <v>1</v>
      </c>
      <c r="L102" s="34">
        <v>1</v>
      </c>
      <c r="M102" s="34">
        <v>1</v>
      </c>
      <c r="N102" s="34"/>
      <c r="O102" s="34">
        <v>1</v>
      </c>
      <c r="P102" s="34">
        <v>1</v>
      </c>
      <c r="Q102" s="34">
        <v>1</v>
      </c>
      <c r="R102" s="34">
        <v>1</v>
      </c>
      <c r="S102" s="34">
        <v>1</v>
      </c>
      <c r="T102" s="34">
        <v>1</v>
      </c>
      <c r="U102" s="34">
        <v>1</v>
      </c>
      <c r="V102" s="16">
        <f t="shared" ref="V102" si="135">SUM(E102:U102)</f>
        <v>15</v>
      </c>
      <c r="W102" s="53">
        <f t="shared" ref="W102:W108" si="136">IFERROR(D102*V102,"")</f>
        <v>0</v>
      </c>
      <c r="X102" s="10"/>
      <c r="Y102" s="57"/>
      <c r="Z102" s="53">
        <f t="shared" si="133"/>
        <v>0</v>
      </c>
      <c r="AA102" s="53">
        <f t="shared" si="134"/>
        <v>0</v>
      </c>
      <c r="AB102" s="53">
        <f t="shared" si="134"/>
        <v>0</v>
      </c>
      <c r="AC102" s="53">
        <f t="shared" si="134"/>
        <v>0</v>
      </c>
      <c r="AD102" s="53">
        <f t="shared" si="134"/>
        <v>0</v>
      </c>
      <c r="AE102" s="53">
        <f t="shared" si="134"/>
        <v>0</v>
      </c>
      <c r="AF102" s="53">
        <f t="shared" si="134"/>
        <v>0</v>
      </c>
      <c r="AG102" s="53">
        <f t="shared" si="134"/>
        <v>0</v>
      </c>
      <c r="AH102" s="53">
        <f t="shared" si="134"/>
        <v>0</v>
      </c>
      <c r="AI102" s="53">
        <f t="shared" si="134"/>
        <v>0</v>
      </c>
      <c r="AJ102" s="53">
        <f t="shared" si="134"/>
        <v>0</v>
      </c>
      <c r="AK102" s="53">
        <f t="shared" si="134"/>
        <v>0</v>
      </c>
      <c r="AL102" s="53">
        <f t="shared" si="134"/>
        <v>0</v>
      </c>
      <c r="AM102" s="53">
        <f t="shared" si="134"/>
        <v>0</v>
      </c>
      <c r="AN102" s="53">
        <f t="shared" si="134"/>
        <v>0</v>
      </c>
      <c r="AO102" s="53">
        <f t="shared" si="134"/>
        <v>0</v>
      </c>
      <c r="AP102" s="53">
        <f t="shared" si="134"/>
        <v>0</v>
      </c>
    </row>
    <row r="103" spans="1:43" x14ac:dyDescent="0.3">
      <c r="A103" s="10"/>
      <c r="B103" s="22">
        <f t="shared" ref="B103:B108" si="137">B102+1</f>
        <v>66</v>
      </c>
      <c r="C103" s="162"/>
      <c r="D103" s="161">
        <v>0</v>
      </c>
      <c r="E103" s="167"/>
      <c r="F103" s="167"/>
      <c r="G103" s="167"/>
      <c r="H103" s="167"/>
      <c r="I103" s="167"/>
      <c r="J103" s="167"/>
      <c r="K103" s="167"/>
      <c r="L103" s="167"/>
      <c r="M103" s="167"/>
      <c r="N103" s="167"/>
      <c r="O103" s="167"/>
      <c r="P103" s="167"/>
      <c r="Q103" s="167"/>
      <c r="R103" s="167"/>
      <c r="S103" s="167"/>
      <c r="T103" s="167"/>
      <c r="U103" s="167"/>
      <c r="V103" s="16">
        <f>SUM(E103:U103)</f>
        <v>0</v>
      </c>
      <c r="W103" s="137">
        <f t="shared" si="136"/>
        <v>0</v>
      </c>
      <c r="X103" s="10"/>
      <c r="Y103" s="57"/>
      <c r="Z103" s="53">
        <f t="shared" si="133"/>
        <v>0</v>
      </c>
      <c r="AA103" s="53">
        <f t="shared" si="134"/>
        <v>0</v>
      </c>
      <c r="AB103" s="53">
        <f t="shared" si="134"/>
        <v>0</v>
      </c>
      <c r="AC103" s="53">
        <f t="shared" si="134"/>
        <v>0</v>
      </c>
      <c r="AD103" s="53">
        <f t="shared" si="134"/>
        <v>0</v>
      </c>
      <c r="AE103" s="53">
        <f t="shared" si="134"/>
        <v>0</v>
      </c>
      <c r="AF103" s="53">
        <f t="shared" si="134"/>
        <v>0</v>
      </c>
      <c r="AG103" s="53">
        <f t="shared" si="134"/>
        <v>0</v>
      </c>
      <c r="AH103" s="53">
        <f t="shared" si="134"/>
        <v>0</v>
      </c>
      <c r="AI103" s="53">
        <f t="shared" si="134"/>
        <v>0</v>
      </c>
      <c r="AJ103" s="53">
        <f t="shared" si="134"/>
        <v>0</v>
      </c>
      <c r="AK103" s="53">
        <f t="shared" si="134"/>
        <v>0</v>
      </c>
      <c r="AL103" s="53">
        <f t="shared" si="134"/>
        <v>0</v>
      </c>
      <c r="AM103" s="53">
        <f t="shared" si="134"/>
        <v>0</v>
      </c>
      <c r="AN103" s="53">
        <f t="shared" si="134"/>
        <v>0</v>
      </c>
      <c r="AO103" s="53">
        <f t="shared" si="134"/>
        <v>0</v>
      </c>
      <c r="AP103" s="53">
        <f t="shared" si="134"/>
        <v>0</v>
      </c>
    </row>
    <row r="104" spans="1:43" x14ac:dyDescent="0.3">
      <c r="A104" s="10"/>
      <c r="B104" s="72">
        <f t="shared" si="137"/>
        <v>67</v>
      </c>
      <c r="C104" s="132"/>
      <c r="D104" s="133">
        <v>0</v>
      </c>
      <c r="E104" s="168"/>
      <c r="F104" s="168"/>
      <c r="G104" s="168"/>
      <c r="H104" s="168"/>
      <c r="I104" s="168"/>
      <c r="J104" s="168"/>
      <c r="K104" s="168"/>
      <c r="L104" s="168"/>
      <c r="M104" s="168"/>
      <c r="N104" s="168"/>
      <c r="O104" s="168"/>
      <c r="P104" s="168"/>
      <c r="Q104" s="168"/>
      <c r="R104" s="168"/>
      <c r="S104" s="168"/>
      <c r="T104" s="168"/>
      <c r="U104" s="168"/>
      <c r="V104" s="16">
        <f>SUM(E104:U104)</f>
        <v>0</v>
      </c>
      <c r="W104" s="53">
        <f t="shared" si="136"/>
        <v>0</v>
      </c>
      <c r="X104" s="10"/>
      <c r="Y104" s="57"/>
      <c r="Z104" s="53">
        <f t="shared" si="133"/>
        <v>0</v>
      </c>
      <c r="AA104" s="53">
        <f t="shared" si="134"/>
        <v>0</v>
      </c>
      <c r="AB104" s="53">
        <f t="shared" si="134"/>
        <v>0</v>
      </c>
      <c r="AC104" s="53">
        <f t="shared" si="134"/>
        <v>0</v>
      </c>
      <c r="AD104" s="53">
        <f t="shared" si="134"/>
        <v>0</v>
      </c>
      <c r="AE104" s="53">
        <f t="shared" si="134"/>
        <v>0</v>
      </c>
      <c r="AF104" s="53">
        <f t="shared" si="134"/>
        <v>0</v>
      </c>
      <c r="AG104" s="53">
        <f t="shared" si="134"/>
        <v>0</v>
      </c>
      <c r="AH104" s="53">
        <f t="shared" si="134"/>
        <v>0</v>
      </c>
      <c r="AI104" s="53">
        <f t="shared" si="134"/>
        <v>0</v>
      </c>
      <c r="AJ104" s="53">
        <f t="shared" si="134"/>
        <v>0</v>
      </c>
      <c r="AK104" s="53">
        <f t="shared" si="134"/>
        <v>0</v>
      </c>
      <c r="AL104" s="53">
        <f t="shared" si="134"/>
        <v>0</v>
      </c>
      <c r="AM104" s="53">
        <f t="shared" si="134"/>
        <v>0</v>
      </c>
      <c r="AN104" s="53">
        <f t="shared" si="134"/>
        <v>0</v>
      </c>
      <c r="AO104" s="53">
        <f t="shared" si="134"/>
        <v>0</v>
      </c>
      <c r="AP104" s="53">
        <f t="shared" si="134"/>
        <v>0</v>
      </c>
    </row>
    <row r="105" spans="1:43" x14ac:dyDescent="0.3">
      <c r="A105" s="10"/>
      <c r="B105" s="22">
        <f t="shared" si="137"/>
        <v>68</v>
      </c>
      <c r="C105" s="162"/>
      <c r="D105" s="161">
        <v>0</v>
      </c>
      <c r="E105" s="167"/>
      <c r="F105" s="167"/>
      <c r="G105" s="167"/>
      <c r="H105" s="167"/>
      <c r="I105" s="167"/>
      <c r="J105" s="167"/>
      <c r="K105" s="167"/>
      <c r="L105" s="167"/>
      <c r="M105" s="167"/>
      <c r="N105" s="167"/>
      <c r="O105" s="167"/>
      <c r="P105" s="167"/>
      <c r="Q105" s="167"/>
      <c r="R105" s="167"/>
      <c r="S105" s="167"/>
      <c r="T105" s="167"/>
      <c r="U105" s="167"/>
      <c r="V105" s="16">
        <f t="shared" ref="V105:V108" si="138">SUM(E105:U105)</f>
        <v>0</v>
      </c>
      <c r="W105" s="137">
        <f t="shared" si="136"/>
        <v>0</v>
      </c>
      <c r="X105" s="10"/>
      <c r="Y105" s="57"/>
      <c r="Z105" s="53">
        <f t="shared" si="133"/>
        <v>0</v>
      </c>
      <c r="AA105" s="53">
        <f t="shared" ref="AA105:AA108" si="139">IFERROR($D105*F105,"")</f>
        <v>0</v>
      </c>
      <c r="AB105" s="53">
        <f t="shared" ref="AB105:AB108" si="140">IFERROR($D105*G105,"")</f>
        <v>0</v>
      </c>
      <c r="AC105" s="53">
        <f t="shared" ref="AC105:AC108" si="141">IFERROR($D105*H105,"")</f>
        <v>0</v>
      </c>
      <c r="AD105" s="53">
        <f t="shared" ref="AD105:AD108" si="142">IFERROR($D105*I105,"")</f>
        <v>0</v>
      </c>
      <c r="AE105" s="53">
        <f t="shared" ref="AE105:AE108" si="143">IFERROR($D105*J105,"")</f>
        <v>0</v>
      </c>
      <c r="AF105" s="53">
        <f t="shared" ref="AF105:AF108" si="144">IFERROR($D105*K105,"")</f>
        <v>0</v>
      </c>
      <c r="AG105" s="53">
        <f t="shared" ref="AG105:AG108" si="145">IFERROR($D105*L105,"")</f>
        <v>0</v>
      </c>
      <c r="AH105" s="53">
        <f t="shared" ref="AH105:AH108" si="146">IFERROR($D105*M105,"")</f>
        <v>0</v>
      </c>
      <c r="AI105" s="53">
        <f t="shared" ref="AI105:AI108" si="147">IFERROR($D105*N105,"")</f>
        <v>0</v>
      </c>
      <c r="AJ105" s="53">
        <f t="shared" ref="AJ105:AJ108" si="148">IFERROR($D105*O105,"")</f>
        <v>0</v>
      </c>
      <c r="AK105" s="53">
        <f t="shared" ref="AK105:AK108" si="149">IFERROR($D105*P105,"")</f>
        <v>0</v>
      </c>
      <c r="AL105" s="53">
        <f t="shared" ref="AL105:AL108" si="150">IFERROR($D105*Q105,"")</f>
        <v>0</v>
      </c>
      <c r="AM105" s="53">
        <f t="shared" ref="AM105:AM108" si="151">IFERROR($D105*R105,"")</f>
        <v>0</v>
      </c>
      <c r="AN105" s="53">
        <f t="shared" ref="AN105:AN108" si="152">IFERROR($D105*S105,"")</f>
        <v>0</v>
      </c>
      <c r="AO105" s="53">
        <f t="shared" ref="AO105:AO108" si="153">IFERROR($D105*T105,"")</f>
        <v>0</v>
      </c>
      <c r="AP105" s="53">
        <f t="shared" ref="AP105:AP108" si="154">IFERROR($D105*U105,"")</f>
        <v>0</v>
      </c>
    </row>
    <row r="106" spans="1:43" x14ac:dyDescent="0.3">
      <c r="A106" s="10"/>
      <c r="B106" s="98">
        <f t="shared" si="137"/>
        <v>69</v>
      </c>
      <c r="C106" s="132"/>
      <c r="D106" s="133">
        <v>0</v>
      </c>
      <c r="E106" s="168"/>
      <c r="F106" s="168"/>
      <c r="G106" s="168"/>
      <c r="H106" s="168"/>
      <c r="I106" s="168"/>
      <c r="J106" s="168"/>
      <c r="K106" s="168"/>
      <c r="L106" s="168"/>
      <c r="M106" s="168"/>
      <c r="N106" s="168"/>
      <c r="O106" s="168"/>
      <c r="P106" s="168"/>
      <c r="Q106" s="168"/>
      <c r="R106" s="168"/>
      <c r="S106" s="168"/>
      <c r="T106" s="168"/>
      <c r="U106" s="168"/>
      <c r="V106" s="16">
        <f t="shared" si="138"/>
        <v>0</v>
      </c>
      <c r="W106" s="53">
        <f t="shared" si="136"/>
        <v>0</v>
      </c>
      <c r="X106" s="10"/>
      <c r="Y106" s="57"/>
      <c r="Z106" s="53">
        <f t="shared" si="133"/>
        <v>0</v>
      </c>
      <c r="AA106" s="53">
        <f t="shared" si="139"/>
        <v>0</v>
      </c>
      <c r="AB106" s="53">
        <f t="shared" si="140"/>
        <v>0</v>
      </c>
      <c r="AC106" s="53">
        <f t="shared" si="141"/>
        <v>0</v>
      </c>
      <c r="AD106" s="53">
        <f t="shared" si="142"/>
        <v>0</v>
      </c>
      <c r="AE106" s="53">
        <f t="shared" si="143"/>
        <v>0</v>
      </c>
      <c r="AF106" s="53">
        <f t="shared" si="144"/>
        <v>0</v>
      </c>
      <c r="AG106" s="53">
        <f t="shared" si="145"/>
        <v>0</v>
      </c>
      <c r="AH106" s="53">
        <f t="shared" si="146"/>
        <v>0</v>
      </c>
      <c r="AI106" s="53">
        <f t="shared" si="147"/>
        <v>0</v>
      </c>
      <c r="AJ106" s="53">
        <f t="shared" si="148"/>
        <v>0</v>
      </c>
      <c r="AK106" s="53">
        <f t="shared" si="149"/>
        <v>0</v>
      </c>
      <c r="AL106" s="53">
        <f t="shared" si="150"/>
        <v>0</v>
      </c>
      <c r="AM106" s="53">
        <f t="shared" si="151"/>
        <v>0</v>
      </c>
      <c r="AN106" s="53">
        <f t="shared" si="152"/>
        <v>0</v>
      </c>
      <c r="AO106" s="53">
        <f t="shared" si="153"/>
        <v>0</v>
      </c>
      <c r="AP106" s="53">
        <f t="shared" si="154"/>
        <v>0</v>
      </c>
    </row>
    <row r="107" spans="1:43" x14ac:dyDescent="0.3">
      <c r="A107" s="10"/>
      <c r="B107" s="22">
        <f t="shared" si="137"/>
        <v>70</v>
      </c>
      <c r="C107" s="162"/>
      <c r="D107" s="161">
        <v>0</v>
      </c>
      <c r="E107" s="167"/>
      <c r="F107" s="167"/>
      <c r="G107" s="167"/>
      <c r="H107" s="167"/>
      <c r="I107" s="167"/>
      <c r="J107" s="167"/>
      <c r="K107" s="167"/>
      <c r="L107" s="167"/>
      <c r="M107" s="167"/>
      <c r="N107" s="167"/>
      <c r="O107" s="167"/>
      <c r="P107" s="167"/>
      <c r="Q107" s="167"/>
      <c r="R107" s="167"/>
      <c r="S107" s="167"/>
      <c r="T107" s="167"/>
      <c r="U107" s="167"/>
      <c r="V107" s="16">
        <f t="shared" si="138"/>
        <v>0</v>
      </c>
      <c r="W107" s="137">
        <f t="shared" si="136"/>
        <v>0</v>
      </c>
      <c r="X107" s="10"/>
      <c r="Y107" s="57"/>
      <c r="Z107" s="53">
        <f t="shared" si="133"/>
        <v>0</v>
      </c>
      <c r="AA107" s="53">
        <f t="shared" si="139"/>
        <v>0</v>
      </c>
      <c r="AB107" s="53">
        <f t="shared" si="140"/>
        <v>0</v>
      </c>
      <c r="AC107" s="53">
        <f t="shared" si="141"/>
        <v>0</v>
      </c>
      <c r="AD107" s="53">
        <f t="shared" si="142"/>
        <v>0</v>
      </c>
      <c r="AE107" s="53">
        <f t="shared" si="143"/>
        <v>0</v>
      </c>
      <c r="AF107" s="53">
        <f t="shared" si="144"/>
        <v>0</v>
      </c>
      <c r="AG107" s="53">
        <f t="shared" si="145"/>
        <v>0</v>
      </c>
      <c r="AH107" s="53">
        <f t="shared" si="146"/>
        <v>0</v>
      </c>
      <c r="AI107" s="53">
        <f t="shared" si="147"/>
        <v>0</v>
      </c>
      <c r="AJ107" s="53">
        <f t="shared" si="148"/>
        <v>0</v>
      </c>
      <c r="AK107" s="53">
        <f t="shared" si="149"/>
        <v>0</v>
      </c>
      <c r="AL107" s="53">
        <f t="shared" si="150"/>
        <v>0</v>
      </c>
      <c r="AM107" s="53">
        <f t="shared" si="151"/>
        <v>0</v>
      </c>
      <c r="AN107" s="53">
        <f t="shared" si="152"/>
        <v>0</v>
      </c>
      <c r="AO107" s="53">
        <f t="shared" si="153"/>
        <v>0</v>
      </c>
      <c r="AP107" s="53">
        <f t="shared" si="154"/>
        <v>0</v>
      </c>
    </row>
    <row r="108" spans="1:43" x14ac:dyDescent="0.3">
      <c r="A108" s="10"/>
      <c r="B108" s="98">
        <f t="shared" si="137"/>
        <v>71</v>
      </c>
      <c r="C108" s="132"/>
      <c r="D108" s="133">
        <v>0</v>
      </c>
      <c r="E108" s="168"/>
      <c r="F108" s="168"/>
      <c r="G108" s="168"/>
      <c r="H108" s="168"/>
      <c r="I108" s="168"/>
      <c r="J108" s="168"/>
      <c r="K108" s="168"/>
      <c r="L108" s="168"/>
      <c r="M108" s="168"/>
      <c r="N108" s="168"/>
      <c r="O108" s="168"/>
      <c r="P108" s="168"/>
      <c r="Q108" s="168"/>
      <c r="R108" s="168"/>
      <c r="S108" s="168"/>
      <c r="T108" s="168"/>
      <c r="U108" s="168"/>
      <c r="V108" s="16">
        <f t="shared" si="138"/>
        <v>0</v>
      </c>
      <c r="W108" s="53">
        <f t="shared" si="136"/>
        <v>0</v>
      </c>
      <c r="X108" s="10"/>
      <c r="Y108" s="57"/>
      <c r="Z108" s="53">
        <f t="shared" si="133"/>
        <v>0</v>
      </c>
      <c r="AA108" s="53">
        <f t="shared" si="139"/>
        <v>0</v>
      </c>
      <c r="AB108" s="53">
        <f t="shared" si="140"/>
        <v>0</v>
      </c>
      <c r="AC108" s="53">
        <f t="shared" si="141"/>
        <v>0</v>
      </c>
      <c r="AD108" s="53">
        <f t="shared" si="142"/>
        <v>0</v>
      </c>
      <c r="AE108" s="53">
        <f t="shared" si="143"/>
        <v>0</v>
      </c>
      <c r="AF108" s="53">
        <f t="shared" si="144"/>
        <v>0</v>
      </c>
      <c r="AG108" s="53">
        <f t="shared" si="145"/>
        <v>0</v>
      </c>
      <c r="AH108" s="53">
        <f t="shared" si="146"/>
        <v>0</v>
      </c>
      <c r="AI108" s="53">
        <f t="shared" si="147"/>
        <v>0</v>
      </c>
      <c r="AJ108" s="53">
        <f t="shared" si="148"/>
        <v>0</v>
      </c>
      <c r="AK108" s="53">
        <f t="shared" si="149"/>
        <v>0</v>
      </c>
      <c r="AL108" s="53">
        <f t="shared" si="150"/>
        <v>0</v>
      </c>
      <c r="AM108" s="53">
        <f t="shared" si="151"/>
        <v>0</v>
      </c>
      <c r="AN108" s="53">
        <f t="shared" si="152"/>
        <v>0</v>
      </c>
      <c r="AO108" s="53">
        <f t="shared" si="153"/>
        <v>0</v>
      </c>
      <c r="AP108" s="53">
        <f t="shared" si="154"/>
        <v>0</v>
      </c>
    </row>
    <row r="109" spans="1:43" x14ac:dyDescent="0.3">
      <c r="A109" s="10"/>
      <c r="B109" s="10"/>
      <c r="C109" s="148" t="s">
        <v>62</v>
      </c>
      <c r="D109" s="95"/>
      <c r="E109" s="148"/>
      <c r="F109" s="148"/>
      <c r="G109" s="148"/>
      <c r="H109" s="148"/>
      <c r="I109" s="148"/>
      <c r="J109" s="148"/>
      <c r="K109" s="148"/>
      <c r="L109" s="148"/>
      <c r="M109" s="148"/>
      <c r="N109" s="148"/>
      <c r="O109" s="148"/>
      <c r="P109" s="148"/>
      <c r="Q109" s="148"/>
      <c r="R109" s="148"/>
      <c r="S109" s="148"/>
      <c r="T109" s="148"/>
      <c r="U109" s="148"/>
      <c r="V109" s="148"/>
      <c r="W109" s="1">
        <f>SUM(W101:W108)</f>
        <v>0</v>
      </c>
      <c r="X109" s="10"/>
      <c r="Y109" s="57"/>
      <c r="Z109" s="1">
        <f>SUM(Z101:Z104)</f>
        <v>0</v>
      </c>
      <c r="AA109" s="1">
        <f t="shared" ref="AA109:AP109" si="155">SUM(AA101:AA104)</f>
        <v>0</v>
      </c>
      <c r="AB109" s="1">
        <f t="shared" si="155"/>
        <v>0</v>
      </c>
      <c r="AC109" s="1">
        <f t="shared" si="155"/>
        <v>0</v>
      </c>
      <c r="AD109" s="1">
        <f t="shared" si="155"/>
        <v>0</v>
      </c>
      <c r="AE109" s="1">
        <f t="shared" si="155"/>
        <v>0</v>
      </c>
      <c r="AF109" s="1">
        <f t="shared" si="155"/>
        <v>0</v>
      </c>
      <c r="AG109" s="1">
        <f t="shared" si="155"/>
        <v>0</v>
      </c>
      <c r="AH109" s="1">
        <f t="shared" si="155"/>
        <v>0</v>
      </c>
      <c r="AI109" s="1">
        <f t="shared" si="155"/>
        <v>0</v>
      </c>
      <c r="AJ109" s="1">
        <f t="shared" si="155"/>
        <v>0</v>
      </c>
      <c r="AK109" s="1">
        <f t="shared" si="155"/>
        <v>0</v>
      </c>
      <c r="AL109" s="1">
        <f t="shared" si="155"/>
        <v>0</v>
      </c>
      <c r="AM109" s="1">
        <f t="shared" si="155"/>
        <v>0</v>
      </c>
      <c r="AN109" s="1">
        <f t="shared" si="155"/>
        <v>0</v>
      </c>
      <c r="AO109" s="1">
        <f t="shared" si="155"/>
        <v>0</v>
      </c>
      <c r="AP109" s="1">
        <f t="shared" si="155"/>
        <v>0</v>
      </c>
    </row>
    <row r="110" spans="1:43" x14ac:dyDescent="0.3">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57"/>
      <c r="Z110" s="57"/>
    </row>
    <row r="111" spans="1:43" x14ac:dyDescent="0.3">
      <c r="A111" s="10"/>
      <c r="B111" s="10"/>
      <c r="C111" s="94" t="s">
        <v>5</v>
      </c>
      <c r="D111" s="94"/>
      <c r="E111" s="94"/>
      <c r="F111" s="94"/>
      <c r="G111" s="94"/>
      <c r="H111" s="94"/>
      <c r="I111" s="94"/>
      <c r="J111" s="94"/>
      <c r="K111" s="94"/>
      <c r="L111" s="94"/>
      <c r="M111" s="94"/>
      <c r="N111" s="94"/>
      <c r="O111" s="94"/>
      <c r="P111" s="94"/>
      <c r="Q111" s="94"/>
      <c r="R111" s="94"/>
      <c r="S111" s="94"/>
      <c r="T111" s="94"/>
      <c r="U111" s="94"/>
      <c r="V111" s="94"/>
      <c r="W111" s="94"/>
      <c r="X111" s="10"/>
      <c r="Y111" s="57"/>
      <c r="Z111" s="57"/>
    </row>
    <row r="112" spans="1:43" x14ac:dyDescent="0.3">
      <c r="A112" s="10"/>
      <c r="B112" s="10"/>
      <c r="C112" s="17" t="s">
        <v>177</v>
      </c>
      <c r="D112" s="163">
        <v>0</v>
      </c>
      <c r="E112" s="18"/>
      <c r="F112" s="18">
        <v>1</v>
      </c>
      <c r="G112" s="18">
        <v>1</v>
      </c>
      <c r="H112" s="18">
        <v>1</v>
      </c>
      <c r="I112" s="18">
        <v>1</v>
      </c>
      <c r="J112" s="18">
        <v>1</v>
      </c>
      <c r="K112" s="18">
        <v>1</v>
      </c>
      <c r="L112" s="18">
        <v>1</v>
      </c>
      <c r="M112" s="18">
        <v>1</v>
      </c>
      <c r="N112" s="18"/>
      <c r="O112" s="18">
        <v>1</v>
      </c>
      <c r="P112" s="18">
        <v>1</v>
      </c>
      <c r="Q112" s="18">
        <v>1</v>
      </c>
      <c r="R112" s="18">
        <v>1</v>
      </c>
      <c r="S112" s="18">
        <v>1</v>
      </c>
      <c r="T112" s="18"/>
      <c r="U112" s="18"/>
      <c r="V112" s="16">
        <f t="shared" ref="V112:V116" si="156">SUM(E112:U112)</f>
        <v>13</v>
      </c>
      <c r="W112" s="137">
        <f t="shared" ref="W112:W116" si="157">IFERROR(D112*V112,"")</f>
        <v>0</v>
      </c>
      <c r="X112" s="10"/>
      <c r="Y112" s="57"/>
      <c r="Z112" s="57"/>
    </row>
    <row r="113" spans="1:26" x14ac:dyDescent="0.3">
      <c r="A113" s="10"/>
      <c r="B113" s="10"/>
      <c r="C113" s="112" t="s">
        <v>169</v>
      </c>
      <c r="D113" s="154">
        <v>0</v>
      </c>
      <c r="E113" s="34"/>
      <c r="F113" s="34">
        <v>1</v>
      </c>
      <c r="G113" s="34">
        <v>1</v>
      </c>
      <c r="H113" s="34">
        <v>1</v>
      </c>
      <c r="I113" s="34">
        <v>1</v>
      </c>
      <c r="J113" s="34">
        <v>1</v>
      </c>
      <c r="K113" s="34">
        <v>1</v>
      </c>
      <c r="L113" s="34">
        <v>1</v>
      </c>
      <c r="M113" s="34">
        <v>1</v>
      </c>
      <c r="N113" s="34"/>
      <c r="O113" s="34">
        <v>1</v>
      </c>
      <c r="P113" s="34">
        <v>1</v>
      </c>
      <c r="Q113" s="34">
        <v>1</v>
      </c>
      <c r="R113" s="34">
        <v>1</v>
      </c>
      <c r="S113" s="34">
        <v>1</v>
      </c>
      <c r="T113" s="34"/>
      <c r="U113" s="34"/>
      <c r="V113" s="16">
        <f t="shared" si="156"/>
        <v>13</v>
      </c>
      <c r="W113" s="53">
        <f t="shared" si="157"/>
        <v>0</v>
      </c>
      <c r="X113" s="10"/>
      <c r="Y113" s="57"/>
      <c r="Z113" s="57"/>
    </row>
    <row r="114" spans="1:26" x14ac:dyDescent="0.3">
      <c r="A114" s="10"/>
      <c r="B114" s="10"/>
      <c r="C114" s="17" t="s">
        <v>170</v>
      </c>
      <c r="D114" s="163">
        <v>0</v>
      </c>
      <c r="E114" s="18"/>
      <c r="F114" s="18">
        <v>1</v>
      </c>
      <c r="G114" s="18">
        <v>1</v>
      </c>
      <c r="H114" s="18">
        <v>1</v>
      </c>
      <c r="I114" s="18">
        <v>1</v>
      </c>
      <c r="J114" s="18">
        <v>1</v>
      </c>
      <c r="K114" s="18">
        <v>1</v>
      </c>
      <c r="L114" s="18">
        <v>1</v>
      </c>
      <c r="M114" s="18">
        <v>1</v>
      </c>
      <c r="N114" s="18"/>
      <c r="O114" s="18">
        <v>1</v>
      </c>
      <c r="P114" s="18">
        <v>1</v>
      </c>
      <c r="Q114" s="18">
        <v>1</v>
      </c>
      <c r="R114" s="18">
        <v>1</v>
      </c>
      <c r="S114" s="18">
        <v>1</v>
      </c>
      <c r="T114" s="18"/>
      <c r="U114" s="18"/>
      <c r="V114" s="16">
        <f t="shared" si="156"/>
        <v>13</v>
      </c>
      <c r="W114" s="137">
        <f t="shared" si="157"/>
        <v>0</v>
      </c>
      <c r="X114" s="10"/>
      <c r="Y114" s="57"/>
      <c r="Z114" s="57"/>
    </row>
    <row r="115" spans="1:26" x14ac:dyDescent="0.3">
      <c r="A115" s="10"/>
      <c r="B115" s="10"/>
      <c r="C115" s="112" t="s">
        <v>171</v>
      </c>
      <c r="D115" s="154">
        <v>0</v>
      </c>
      <c r="E115" s="34"/>
      <c r="F115" s="34">
        <v>1</v>
      </c>
      <c r="G115" s="34">
        <v>1</v>
      </c>
      <c r="H115" s="34">
        <v>1</v>
      </c>
      <c r="I115" s="34">
        <v>1</v>
      </c>
      <c r="J115" s="34">
        <v>1</v>
      </c>
      <c r="K115" s="34">
        <v>1</v>
      </c>
      <c r="L115" s="34">
        <v>1</v>
      </c>
      <c r="M115" s="34">
        <v>1</v>
      </c>
      <c r="N115" s="34"/>
      <c r="O115" s="34">
        <v>1</v>
      </c>
      <c r="P115" s="34">
        <v>1</v>
      </c>
      <c r="Q115" s="34">
        <v>1</v>
      </c>
      <c r="R115" s="34">
        <v>1</v>
      </c>
      <c r="S115" s="34">
        <v>1</v>
      </c>
      <c r="T115" s="34"/>
      <c r="U115" s="34"/>
      <c r="V115" s="16">
        <f t="shared" si="156"/>
        <v>13</v>
      </c>
      <c r="W115" s="53">
        <f t="shared" si="157"/>
        <v>0</v>
      </c>
      <c r="X115" s="10"/>
      <c r="Y115" s="57"/>
      <c r="Z115" s="57"/>
    </row>
    <row r="116" spans="1:26" ht="22.5" x14ac:dyDescent="0.3">
      <c r="A116" s="10"/>
      <c r="B116" s="10"/>
      <c r="C116" s="17" t="s">
        <v>172</v>
      </c>
      <c r="D116" s="163">
        <v>0</v>
      </c>
      <c r="E116" s="18"/>
      <c r="F116" s="18">
        <v>1</v>
      </c>
      <c r="G116" s="18">
        <v>1</v>
      </c>
      <c r="H116" s="18">
        <v>1</v>
      </c>
      <c r="I116" s="18">
        <v>1</v>
      </c>
      <c r="J116" s="18">
        <v>1</v>
      </c>
      <c r="K116" s="18">
        <v>1</v>
      </c>
      <c r="L116" s="18">
        <v>1</v>
      </c>
      <c r="M116" s="18">
        <v>1</v>
      </c>
      <c r="N116" s="18"/>
      <c r="O116" s="18">
        <v>1</v>
      </c>
      <c r="P116" s="18">
        <v>1</v>
      </c>
      <c r="Q116" s="18">
        <v>1</v>
      </c>
      <c r="R116" s="18">
        <v>1</v>
      </c>
      <c r="S116" s="18">
        <v>1</v>
      </c>
      <c r="T116" s="18"/>
      <c r="U116" s="18"/>
      <c r="V116" s="16">
        <f t="shared" si="156"/>
        <v>13</v>
      </c>
      <c r="W116" s="137">
        <f t="shared" si="157"/>
        <v>0</v>
      </c>
      <c r="X116" s="10"/>
      <c r="Y116" s="57"/>
      <c r="Z116" s="57"/>
    </row>
    <row r="117" spans="1:26" x14ac:dyDescent="0.3">
      <c r="A117" s="10"/>
      <c r="B117" s="10"/>
      <c r="C117" s="112" t="s">
        <v>182</v>
      </c>
      <c r="D117" s="154">
        <v>0</v>
      </c>
      <c r="E117" s="34"/>
      <c r="F117" s="34">
        <v>1</v>
      </c>
      <c r="G117" s="34">
        <v>1</v>
      </c>
      <c r="H117" s="34">
        <v>1</v>
      </c>
      <c r="I117" s="34">
        <v>1</v>
      </c>
      <c r="J117" s="34">
        <v>1</v>
      </c>
      <c r="K117" s="34">
        <v>1</v>
      </c>
      <c r="L117" s="34">
        <v>1</v>
      </c>
      <c r="M117" s="34">
        <v>1</v>
      </c>
      <c r="N117" s="34"/>
      <c r="O117" s="34">
        <v>1</v>
      </c>
      <c r="P117" s="34">
        <v>1</v>
      </c>
      <c r="Q117" s="34">
        <v>1</v>
      </c>
      <c r="R117" s="34">
        <v>1</v>
      </c>
      <c r="S117" s="34">
        <v>1</v>
      </c>
      <c r="T117" s="34"/>
      <c r="U117" s="34"/>
      <c r="V117" s="16">
        <f>SUM(E117:U117)</f>
        <v>13</v>
      </c>
      <c r="W117" s="53">
        <f t="shared" ref="W117:W122" si="158">IFERROR(D117*V117,"")</f>
        <v>0</v>
      </c>
      <c r="X117" s="10"/>
      <c r="Y117" s="57"/>
      <c r="Z117" s="57"/>
    </row>
    <row r="118" spans="1:26" x14ac:dyDescent="0.3">
      <c r="A118" s="10"/>
      <c r="B118" s="10"/>
      <c r="C118" s="17" t="s">
        <v>183</v>
      </c>
      <c r="D118" s="163">
        <v>0</v>
      </c>
      <c r="E118" s="18"/>
      <c r="F118" s="18">
        <v>1</v>
      </c>
      <c r="G118" s="18">
        <v>1</v>
      </c>
      <c r="H118" s="18">
        <v>1</v>
      </c>
      <c r="I118" s="18">
        <v>1</v>
      </c>
      <c r="J118" s="18">
        <v>1</v>
      </c>
      <c r="K118" s="18">
        <v>1</v>
      </c>
      <c r="L118" s="18">
        <v>1</v>
      </c>
      <c r="M118" s="18">
        <v>1</v>
      </c>
      <c r="N118" s="18"/>
      <c r="O118" s="18">
        <v>1</v>
      </c>
      <c r="P118" s="18">
        <v>1</v>
      </c>
      <c r="Q118" s="18">
        <v>1</v>
      </c>
      <c r="R118" s="18">
        <v>1</v>
      </c>
      <c r="S118" s="18">
        <v>1</v>
      </c>
      <c r="T118" s="18"/>
      <c r="U118" s="18"/>
      <c r="V118" s="16">
        <f>SUM(E118:U118)</f>
        <v>13</v>
      </c>
      <c r="W118" s="137">
        <f t="shared" si="158"/>
        <v>0</v>
      </c>
      <c r="X118" s="10"/>
      <c r="Y118" s="57"/>
      <c r="Z118" s="57"/>
    </row>
    <row r="119" spans="1:26" x14ac:dyDescent="0.3">
      <c r="A119" s="10"/>
      <c r="B119" s="10"/>
      <c r="C119" s="112" t="s">
        <v>173</v>
      </c>
      <c r="D119" s="154">
        <v>0</v>
      </c>
      <c r="E119" s="34"/>
      <c r="F119" s="34">
        <v>1</v>
      </c>
      <c r="G119" s="34">
        <v>1</v>
      </c>
      <c r="H119" s="34">
        <v>1</v>
      </c>
      <c r="I119" s="34">
        <v>1</v>
      </c>
      <c r="J119" s="34">
        <v>1</v>
      </c>
      <c r="K119" s="34">
        <v>1</v>
      </c>
      <c r="L119" s="34">
        <v>1</v>
      </c>
      <c r="M119" s="34">
        <v>1</v>
      </c>
      <c r="N119" s="34"/>
      <c r="O119" s="34">
        <v>1</v>
      </c>
      <c r="P119" s="34">
        <v>1</v>
      </c>
      <c r="Q119" s="34">
        <v>1</v>
      </c>
      <c r="R119" s="34">
        <v>1</v>
      </c>
      <c r="S119" s="34">
        <v>1</v>
      </c>
      <c r="T119" s="34"/>
      <c r="U119" s="34"/>
      <c r="V119" s="16">
        <f t="shared" ref="V119:V122" si="159">SUM(E119:U119)</f>
        <v>13</v>
      </c>
      <c r="W119" s="53">
        <f t="shared" si="158"/>
        <v>0</v>
      </c>
      <c r="X119" s="10"/>
      <c r="Y119" s="57"/>
      <c r="Z119" s="57"/>
    </row>
    <row r="120" spans="1:26" x14ac:dyDescent="0.3">
      <c r="A120" s="10"/>
      <c r="B120" s="10"/>
      <c r="C120" s="17" t="s">
        <v>174</v>
      </c>
      <c r="D120" s="163">
        <v>0</v>
      </c>
      <c r="E120" s="18"/>
      <c r="F120" s="18"/>
      <c r="G120" s="18"/>
      <c r="H120" s="18"/>
      <c r="I120" s="18"/>
      <c r="J120" s="18">
        <v>1</v>
      </c>
      <c r="K120" s="18">
        <v>1</v>
      </c>
      <c r="L120" s="18"/>
      <c r="M120" s="18"/>
      <c r="N120" s="18"/>
      <c r="O120" s="18"/>
      <c r="P120" s="18"/>
      <c r="Q120" s="18"/>
      <c r="R120" s="18"/>
      <c r="S120" s="18"/>
      <c r="T120" s="18"/>
      <c r="U120" s="18"/>
      <c r="V120" s="16">
        <f t="shared" si="159"/>
        <v>2</v>
      </c>
      <c r="W120" s="137">
        <f t="shared" si="158"/>
        <v>0</v>
      </c>
      <c r="X120" s="10"/>
      <c r="Y120" s="57"/>
      <c r="Z120" s="57"/>
    </row>
    <row r="121" spans="1:26" x14ac:dyDescent="0.3">
      <c r="A121" s="10"/>
      <c r="B121" s="10"/>
      <c r="C121" s="112" t="s">
        <v>175</v>
      </c>
      <c r="D121" s="154">
        <v>0</v>
      </c>
      <c r="E121" s="34"/>
      <c r="F121" s="34"/>
      <c r="G121" s="34"/>
      <c r="H121" s="34"/>
      <c r="I121" s="34"/>
      <c r="J121" s="34">
        <v>1</v>
      </c>
      <c r="K121" s="34">
        <v>1</v>
      </c>
      <c r="L121" s="34"/>
      <c r="M121" s="34"/>
      <c r="N121" s="34"/>
      <c r="O121" s="34"/>
      <c r="P121" s="34"/>
      <c r="Q121" s="34"/>
      <c r="R121" s="34"/>
      <c r="S121" s="34"/>
      <c r="T121" s="34"/>
      <c r="U121" s="34"/>
      <c r="V121" s="16">
        <f t="shared" si="159"/>
        <v>2</v>
      </c>
      <c r="W121" s="53">
        <f t="shared" si="158"/>
        <v>0</v>
      </c>
      <c r="X121" s="10"/>
      <c r="Y121" s="57"/>
      <c r="Z121" s="57"/>
    </row>
    <row r="122" spans="1:26" ht="22.5" x14ac:dyDescent="0.3">
      <c r="A122" s="10"/>
      <c r="B122" s="10"/>
      <c r="C122" s="17" t="s">
        <v>176</v>
      </c>
      <c r="D122" s="163">
        <v>0</v>
      </c>
      <c r="E122" s="18">
        <v>1</v>
      </c>
      <c r="F122" s="18"/>
      <c r="G122" s="18"/>
      <c r="H122" s="18"/>
      <c r="I122" s="18"/>
      <c r="J122" s="18"/>
      <c r="K122" s="18"/>
      <c r="L122" s="18"/>
      <c r="M122" s="18"/>
      <c r="N122" s="18"/>
      <c r="O122" s="18"/>
      <c r="P122" s="18"/>
      <c r="Q122" s="18"/>
      <c r="R122" s="18"/>
      <c r="S122" s="18"/>
      <c r="T122" s="18"/>
      <c r="U122" s="18"/>
      <c r="V122" s="16">
        <f t="shared" si="159"/>
        <v>1</v>
      </c>
      <c r="W122" s="137">
        <f t="shared" si="158"/>
        <v>0</v>
      </c>
      <c r="X122" s="10"/>
      <c r="Y122" s="57"/>
      <c r="Z122" s="57"/>
    </row>
    <row r="123" spans="1:26" x14ac:dyDescent="0.3">
      <c r="A123" s="10"/>
      <c r="B123" s="10"/>
      <c r="C123" s="94" t="s">
        <v>21</v>
      </c>
      <c r="D123" s="84" t="s">
        <v>66</v>
      </c>
      <c r="E123" s="94"/>
      <c r="F123" s="94"/>
      <c r="G123" s="94"/>
      <c r="H123" s="94"/>
      <c r="I123" s="94"/>
      <c r="J123" s="94"/>
      <c r="K123" s="94"/>
      <c r="L123" s="94"/>
      <c r="M123" s="94"/>
      <c r="N123" s="94"/>
      <c r="O123" s="94"/>
      <c r="P123" s="94"/>
      <c r="Q123" s="94"/>
      <c r="R123" s="94"/>
      <c r="S123" s="94"/>
      <c r="T123" s="94"/>
      <c r="U123" s="94"/>
      <c r="V123" s="94"/>
      <c r="W123" s="94"/>
      <c r="X123" s="10"/>
      <c r="Y123" s="57"/>
      <c r="Z123" s="57"/>
    </row>
    <row r="124" spans="1:26" ht="22.5" x14ac:dyDescent="0.3">
      <c r="A124" s="10"/>
      <c r="B124" s="10"/>
      <c r="C124" s="149" t="str">
        <f>CONCATENATE(E3,":"," ",Z124)</f>
        <v>Centrale Meldkamer: overige installatie en projectkosten (% opgeven ten opzichte van "totaal PA" en "totaal overige voorzieningen" voor deze Parkeervoorziening)</v>
      </c>
      <c r="D124" s="164"/>
      <c r="E124" s="79">
        <f>Z97+Z109</f>
        <v>0</v>
      </c>
      <c r="F124" s="80"/>
      <c r="G124" s="18"/>
      <c r="H124" s="18"/>
      <c r="I124" s="18"/>
      <c r="J124" s="18"/>
      <c r="K124" s="18"/>
      <c r="L124" s="18"/>
      <c r="M124" s="18"/>
      <c r="N124" s="18"/>
      <c r="O124" s="18"/>
      <c r="P124" s="18"/>
      <c r="Q124" s="18"/>
      <c r="R124" s="18"/>
      <c r="S124" s="18"/>
      <c r="T124" s="18"/>
      <c r="U124" s="18"/>
      <c r="V124" s="10"/>
      <c r="W124" s="137">
        <f>IFERROR(E124*D124,"")</f>
        <v>0</v>
      </c>
      <c r="X124" s="10"/>
      <c r="Y124" s="57"/>
      <c r="Z124" s="179" t="s">
        <v>129</v>
      </c>
    </row>
    <row r="125" spans="1:26" ht="22.5" x14ac:dyDescent="0.3">
      <c r="A125" s="10"/>
      <c r="B125" s="10"/>
      <c r="C125" s="112" t="str">
        <f>CONCATENATE(F3,":"," ",Z125)</f>
        <v>P Plus: overige installatie en projectkosten (% opgeven ten opzichte van "totaal PA" en "totaal overige voorzieningen" voor deze Parkeervoorziening)</v>
      </c>
      <c r="D125" s="160"/>
      <c r="E125" s="77"/>
      <c r="F125" s="77">
        <f>AA97+AA109</f>
        <v>0</v>
      </c>
      <c r="G125" s="34"/>
      <c r="H125" s="34"/>
      <c r="I125" s="34"/>
      <c r="J125" s="34"/>
      <c r="K125" s="34"/>
      <c r="L125" s="34"/>
      <c r="M125" s="34"/>
      <c r="N125" s="34"/>
      <c r="O125" s="34"/>
      <c r="P125" s="34"/>
      <c r="Q125" s="34"/>
      <c r="R125" s="34"/>
      <c r="S125" s="34"/>
      <c r="T125" s="34"/>
      <c r="U125" s="34"/>
      <c r="V125" s="10"/>
      <c r="W125" s="53">
        <f>IFERROR(F125*D125,"")</f>
        <v>0</v>
      </c>
      <c r="X125" s="10"/>
      <c r="Y125" s="57"/>
      <c r="Z125" s="179" t="s">
        <v>129</v>
      </c>
    </row>
    <row r="126" spans="1:26" ht="22.5" x14ac:dyDescent="0.3">
      <c r="A126" s="10"/>
      <c r="B126" s="10"/>
      <c r="C126" s="149" t="str">
        <f>CONCATENATE(G3,":"," ",Z126)</f>
        <v>P3 Mikado: overige installatie en projectkosten (% opgeven ten opzichte van "totaal PA" en "totaal overige voorzieningen" voor deze Parkeervoorziening)</v>
      </c>
      <c r="D126" s="164"/>
      <c r="E126" s="79"/>
      <c r="F126" s="79"/>
      <c r="G126" s="79">
        <f>AB97+AB109</f>
        <v>0</v>
      </c>
      <c r="H126" s="18"/>
      <c r="I126" s="18"/>
      <c r="J126" s="18"/>
      <c r="K126" s="18"/>
      <c r="L126" s="18"/>
      <c r="M126" s="18"/>
      <c r="N126" s="18"/>
      <c r="O126" s="18"/>
      <c r="P126" s="18"/>
      <c r="Q126" s="18"/>
      <c r="R126" s="18"/>
      <c r="S126" s="18"/>
      <c r="T126" s="18"/>
      <c r="U126" s="18"/>
      <c r="V126" s="10"/>
      <c r="W126" s="137">
        <f>IFERROR(G126*D126,"")</f>
        <v>0</v>
      </c>
      <c r="X126" s="10"/>
      <c r="Y126" s="57"/>
      <c r="Z126" s="179" t="s">
        <v>129</v>
      </c>
    </row>
    <row r="127" spans="1:26" ht="22.5" x14ac:dyDescent="0.3">
      <c r="A127" s="10"/>
      <c r="B127" s="10"/>
      <c r="C127" s="112" t="str">
        <f>CONCATENATE(H3,":"," ",Z127)</f>
        <v>Mercatorplein: overige installatie en projectkosten (% opgeven ten opzichte van "totaal PA" en "totaal overige voorzieningen" voor deze Parkeervoorziening)</v>
      </c>
      <c r="D127" s="160"/>
      <c r="E127" s="77"/>
      <c r="F127" s="77"/>
      <c r="G127" s="34"/>
      <c r="H127" s="77">
        <f>AC97+AC109</f>
        <v>0</v>
      </c>
      <c r="I127" s="34"/>
      <c r="J127" s="34"/>
      <c r="K127" s="34"/>
      <c r="L127" s="34"/>
      <c r="M127" s="34"/>
      <c r="N127" s="34"/>
      <c r="O127" s="34"/>
      <c r="P127" s="34"/>
      <c r="Q127" s="34"/>
      <c r="R127" s="34"/>
      <c r="S127" s="34"/>
      <c r="T127" s="34"/>
      <c r="U127" s="34"/>
      <c r="V127" s="10"/>
      <c r="W127" s="53">
        <f>IFERROR(H127*D127,"")</f>
        <v>0</v>
      </c>
      <c r="X127" s="10"/>
      <c r="Y127" s="57"/>
      <c r="Z127" s="179" t="s">
        <v>129</v>
      </c>
    </row>
    <row r="128" spans="1:26" ht="22.5" x14ac:dyDescent="0.3">
      <c r="A128" s="10"/>
      <c r="B128" s="10"/>
      <c r="C128" s="149" t="str">
        <f>CONCATENATE(I3,":"," ",Z128)</f>
        <v>P17 Ziggodome: overige installatie en projectkosten (% opgeven ten opzichte van "totaal PA" en "totaal overige voorzieningen" voor deze Parkeervoorziening)</v>
      </c>
      <c r="D128" s="164"/>
      <c r="E128" s="79"/>
      <c r="F128" s="79"/>
      <c r="G128" s="18"/>
      <c r="H128" s="18"/>
      <c r="I128" s="79">
        <f>AD97+AD109</f>
        <v>0</v>
      </c>
      <c r="J128" s="18"/>
      <c r="K128" s="18"/>
      <c r="L128" s="18"/>
      <c r="M128" s="18"/>
      <c r="N128" s="18"/>
      <c r="O128" s="18"/>
      <c r="P128" s="18"/>
      <c r="Q128" s="18"/>
      <c r="R128" s="18"/>
      <c r="S128" s="18"/>
      <c r="T128" s="18"/>
      <c r="U128" s="18"/>
      <c r="V128" s="10"/>
      <c r="W128" s="137">
        <f>IFERROR(I128*D128,"")</f>
        <v>0</v>
      </c>
      <c r="X128" s="10"/>
      <c r="Y128" s="57"/>
      <c r="Z128" s="179" t="s">
        <v>129</v>
      </c>
    </row>
    <row r="129" spans="1:26" ht="22.5" x14ac:dyDescent="0.3">
      <c r="A129" s="10"/>
      <c r="B129" s="10"/>
      <c r="C129" s="112" t="str">
        <f>CONCATENATE(J3,":"," ",Z129)</f>
        <v>P+R Zeeburg: overige installatie en projectkosten (% opgeven ten opzichte van "totaal PA" en "totaal overige voorzieningen" voor deze Parkeervoorziening)</v>
      </c>
      <c r="D129" s="160"/>
      <c r="E129" s="77"/>
      <c r="F129" s="77"/>
      <c r="G129" s="34"/>
      <c r="H129" s="34"/>
      <c r="I129" s="34"/>
      <c r="J129" s="77">
        <f>AE97+AE109</f>
        <v>0</v>
      </c>
      <c r="K129" s="34"/>
      <c r="L129" s="34"/>
      <c r="M129" s="34"/>
      <c r="N129" s="34"/>
      <c r="O129" s="34"/>
      <c r="P129" s="34"/>
      <c r="Q129" s="34"/>
      <c r="R129" s="34"/>
      <c r="S129" s="34"/>
      <c r="T129" s="34"/>
      <c r="U129" s="34"/>
      <c r="V129" s="10"/>
      <c r="W129" s="53">
        <f>IFERROR(J129*D129,"")</f>
        <v>0</v>
      </c>
      <c r="X129" s="10"/>
      <c r="Y129" s="57"/>
      <c r="Z129" s="179" t="s">
        <v>129</v>
      </c>
    </row>
    <row r="130" spans="1:26" ht="22.5" x14ac:dyDescent="0.3">
      <c r="A130" s="10"/>
      <c r="B130" s="10"/>
      <c r="C130" s="149" t="str">
        <f>CONCATENATE(K3,":"," ",Z130)</f>
        <v>P+R Sloterdijk: overige installatie en projectkosten (% opgeven ten opzichte van "totaal PA" en "totaal overige voorzieningen" voor deze Parkeervoorziening)</v>
      </c>
      <c r="D130" s="164"/>
      <c r="E130" s="79"/>
      <c r="F130" s="79"/>
      <c r="G130" s="18"/>
      <c r="H130" s="18"/>
      <c r="I130" s="18"/>
      <c r="J130" s="18"/>
      <c r="K130" s="79">
        <f>AF97+AF109</f>
        <v>0</v>
      </c>
      <c r="L130" s="18"/>
      <c r="M130" s="18"/>
      <c r="N130" s="18"/>
      <c r="O130" s="18"/>
      <c r="P130" s="18"/>
      <c r="Q130" s="18"/>
      <c r="R130" s="18"/>
      <c r="S130" s="18"/>
      <c r="T130" s="18"/>
      <c r="U130" s="18"/>
      <c r="V130" s="10"/>
      <c r="W130" s="137">
        <f>IFERROR(K130*D130,"")</f>
        <v>0</v>
      </c>
      <c r="X130" s="10"/>
      <c r="Y130" s="57"/>
      <c r="Z130" s="179" t="s">
        <v>129</v>
      </c>
    </row>
    <row r="131" spans="1:26" ht="22.5" x14ac:dyDescent="0.3">
      <c r="A131" s="10"/>
      <c r="B131" s="10"/>
      <c r="C131" s="112" t="str">
        <f>CONCATENATE(L3,":"," ",Z131)</f>
        <v>Piet Hein: overige installatie en projectkosten (% opgeven ten opzichte van "totaal PA" en "totaal overige voorzieningen" voor deze Parkeervoorziening)</v>
      </c>
      <c r="D131" s="160"/>
      <c r="E131" s="77"/>
      <c r="F131" s="77"/>
      <c r="G131" s="34"/>
      <c r="H131" s="34"/>
      <c r="I131" s="34"/>
      <c r="J131" s="34"/>
      <c r="K131" s="34"/>
      <c r="L131" s="77">
        <f>AG97+AG109</f>
        <v>0</v>
      </c>
      <c r="M131" s="77"/>
      <c r="N131" s="77"/>
      <c r="O131" s="77"/>
      <c r="P131" s="77"/>
      <c r="Q131" s="77"/>
      <c r="R131" s="77"/>
      <c r="S131" s="77"/>
      <c r="T131" s="77"/>
      <c r="U131" s="77"/>
      <c r="V131" s="10"/>
      <c r="W131" s="53">
        <f>IFERROR(L131*D131,"")</f>
        <v>0</v>
      </c>
      <c r="X131" s="10"/>
      <c r="Y131" s="57"/>
      <c r="Z131" s="179" t="s">
        <v>129</v>
      </c>
    </row>
    <row r="132" spans="1:26" ht="33.75" x14ac:dyDescent="0.3">
      <c r="A132" s="10"/>
      <c r="B132" s="10"/>
      <c r="C132" s="149" t="str">
        <f>CONCATENATE(M3," (inclusief"," ",N3,")",":"," ",Z132)</f>
        <v>Markenhoven (inclusief Markenhoven (bewoners)): overige installatie en projectkosten (% opgeven ten opzichte van "totaal PA" en "totaal overige voorzieningen" voor deze Parkeervoorziening)</v>
      </c>
      <c r="D132" s="164"/>
      <c r="E132" s="18"/>
      <c r="F132" s="18"/>
      <c r="G132" s="18"/>
      <c r="H132" s="18"/>
      <c r="I132" s="18"/>
      <c r="J132" s="18"/>
      <c r="K132" s="18"/>
      <c r="L132" s="18"/>
      <c r="M132" s="79">
        <f>AH97+AH109+AI97+AI109</f>
        <v>0</v>
      </c>
      <c r="N132" s="18"/>
      <c r="O132" s="18"/>
      <c r="P132" s="18"/>
      <c r="Q132" s="18"/>
      <c r="R132" s="18"/>
      <c r="S132" s="18"/>
      <c r="T132" s="18"/>
      <c r="U132" s="18"/>
      <c r="V132" s="10"/>
      <c r="W132" s="137">
        <f>IFERROR(M132*D132,"")</f>
        <v>0</v>
      </c>
      <c r="X132" s="10"/>
      <c r="Y132" s="57"/>
      <c r="Z132" s="179" t="s">
        <v>129</v>
      </c>
    </row>
    <row r="133" spans="1:26" x14ac:dyDescent="0.3">
      <c r="A133" s="10"/>
      <c r="B133" s="10"/>
      <c r="C133" s="112" t="str">
        <f>CONCATENATE(N3," valt onder Markenhoven!")</f>
        <v>Markenhoven (bewoners) valt onder Markenhoven!</v>
      </c>
      <c r="D133" s="34"/>
      <c r="E133" s="34"/>
      <c r="F133" s="34"/>
      <c r="G133" s="34"/>
      <c r="H133" s="34"/>
      <c r="I133" s="34"/>
      <c r="J133" s="34"/>
      <c r="K133" s="34"/>
      <c r="L133" s="34"/>
      <c r="M133" s="34"/>
      <c r="N133" s="77"/>
      <c r="O133" s="34"/>
      <c r="P133" s="34"/>
      <c r="Q133" s="34"/>
      <c r="R133" s="34"/>
      <c r="S133" s="34"/>
      <c r="T133" s="34"/>
      <c r="U133" s="34"/>
      <c r="V133" s="10"/>
      <c r="W133" s="53"/>
      <c r="X133" s="10"/>
      <c r="Y133" s="57"/>
      <c r="Z133" s="179" t="s">
        <v>129</v>
      </c>
    </row>
    <row r="134" spans="1:26" ht="22.5" x14ac:dyDescent="0.3">
      <c r="A134" s="10"/>
      <c r="B134" s="10"/>
      <c r="C134" s="149" t="str">
        <f>CONCATENATE(O3,":"," ",Z134)</f>
        <v>Stadhuis/Muziektheater: overige installatie en projectkosten (% opgeven ten opzichte van "totaal PA" en "totaal overige voorzieningen" voor deze Parkeervoorziening)</v>
      </c>
      <c r="D134" s="164"/>
      <c r="E134" s="18"/>
      <c r="F134" s="18"/>
      <c r="G134" s="18"/>
      <c r="H134" s="18"/>
      <c r="I134" s="18"/>
      <c r="J134" s="18"/>
      <c r="K134" s="18"/>
      <c r="L134" s="18"/>
      <c r="M134" s="79"/>
      <c r="N134" s="79"/>
      <c r="O134" s="79">
        <f>AJ97+AJ109</f>
        <v>0</v>
      </c>
      <c r="P134" s="18"/>
      <c r="Q134" s="18"/>
      <c r="R134" s="18"/>
      <c r="S134" s="18"/>
      <c r="T134" s="18"/>
      <c r="U134" s="106"/>
      <c r="V134" s="10"/>
      <c r="W134" s="137">
        <f>IFERROR(O134*D134,"")</f>
        <v>0</v>
      </c>
      <c r="X134" s="10"/>
      <c r="Y134" s="57"/>
      <c r="Z134" s="179" t="s">
        <v>129</v>
      </c>
    </row>
    <row r="135" spans="1:26" ht="22.5" x14ac:dyDescent="0.3">
      <c r="A135" s="10"/>
      <c r="B135" s="10"/>
      <c r="C135" s="112" t="str">
        <f>CONCATENATE(P3,":"," ",Z135)</f>
        <v>Willemspoort: overige installatie en projectkosten (% opgeven ten opzichte van "totaal PA" en "totaal overige voorzieningen" voor deze Parkeervoorziening)</v>
      </c>
      <c r="D135" s="160"/>
      <c r="E135" s="34"/>
      <c r="F135" s="34"/>
      <c r="G135" s="34"/>
      <c r="H135" s="34"/>
      <c r="I135" s="34"/>
      <c r="J135" s="34"/>
      <c r="K135" s="34"/>
      <c r="L135" s="34"/>
      <c r="M135" s="77"/>
      <c r="N135" s="77"/>
      <c r="O135" s="34"/>
      <c r="P135" s="77">
        <f>AK97+AK109</f>
        <v>0</v>
      </c>
      <c r="Q135" s="34"/>
      <c r="R135" s="34"/>
      <c r="S135" s="34"/>
      <c r="T135" s="34"/>
      <c r="U135" s="107"/>
      <c r="V135" s="10"/>
      <c r="W135" s="53">
        <f>IFERROR(P135*D135,"")</f>
        <v>0</v>
      </c>
      <c r="X135" s="10"/>
      <c r="Y135" s="57"/>
      <c r="Z135" s="179" t="s">
        <v>129</v>
      </c>
    </row>
    <row r="136" spans="1:26" ht="22.5" x14ac:dyDescent="0.3">
      <c r="A136" s="10"/>
      <c r="B136" s="10"/>
      <c r="C136" s="149" t="str">
        <f>CONCATENATE(Q3,":"," ",Z136)</f>
        <v>De Hallen: overige installatie en projectkosten (% opgeven ten opzichte van "totaal PA" en "totaal overige voorzieningen" voor deze Parkeervoorziening)</v>
      </c>
      <c r="D136" s="164"/>
      <c r="E136" s="18"/>
      <c r="F136" s="18"/>
      <c r="G136" s="18"/>
      <c r="H136" s="18"/>
      <c r="I136" s="18"/>
      <c r="J136" s="18"/>
      <c r="K136" s="18"/>
      <c r="L136" s="18"/>
      <c r="M136" s="79"/>
      <c r="N136" s="79"/>
      <c r="O136" s="18"/>
      <c r="P136" s="18"/>
      <c r="Q136" s="79">
        <f>AL97+AL109</f>
        <v>0</v>
      </c>
      <c r="R136" s="18"/>
      <c r="S136" s="18"/>
      <c r="T136" s="18"/>
      <c r="U136" s="106"/>
      <c r="V136" s="10"/>
      <c r="W136" s="137">
        <f>IFERROR(Q136*D136,"")</f>
        <v>0</v>
      </c>
      <c r="X136" s="10"/>
      <c r="Y136" s="57"/>
      <c r="Z136" s="179" t="s">
        <v>129</v>
      </c>
    </row>
    <row r="137" spans="1:26" ht="22.5" x14ac:dyDescent="0.3">
      <c r="A137" s="10"/>
      <c r="B137" s="10"/>
      <c r="C137" s="112" t="str">
        <f>CONCATENATE(R3,":"," ",Z137)</f>
        <v>P2 De Bomen: overige installatie en projectkosten (% opgeven ten opzichte van "totaal PA" en "totaal overige voorzieningen" voor deze Parkeervoorziening)</v>
      </c>
      <c r="D137" s="160"/>
      <c r="E137" s="34"/>
      <c r="F137" s="34"/>
      <c r="G137" s="34"/>
      <c r="H137" s="34"/>
      <c r="I137" s="34"/>
      <c r="J137" s="34"/>
      <c r="K137" s="34"/>
      <c r="L137" s="34"/>
      <c r="M137" s="77"/>
      <c r="N137" s="77"/>
      <c r="O137" s="34"/>
      <c r="P137" s="34"/>
      <c r="Q137" s="34"/>
      <c r="R137" s="77">
        <f>AM97+AM109</f>
        <v>0</v>
      </c>
      <c r="S137" s="34"/>
      <c r="T137" s="34"/>
      <c r="U137" s="107"/>
      <c r="V137" s="10"/>
      <c r="W137" s="53">
        <f>IFERROR(R137*D137,"")</f>
        <v>0</v>
      </c>
      <c r="X137" s="10"/>
      <c r="Y137" s="57"/>
      <c r="Z137" s="179" t="s">
        <v>129</v>
      </c>
    </row>
    <row r="138" spans="1:26" ht="22.5" x14ac:dyDescent="0.3">
      <c r="A138" s="10"/>
      <c r="B138" s="10"/>
      <c r="C138" s="149" t="str">
        <f>CONCATENATE(S3,":"," ",Z138)</f>
        <v>P5 De Opgang: overige installatie en projectkosten (% opgeven ten opzichte van "totaal PA" en "totaal overige voorzieningen" voor deze Parkeervoorziening)</v>
      </c>
      <c r="D138" s="164"/>
      <c r="E138" s="18"/>
      <c r="F138" s="18"/>
      <c r="G138" s="18"/>
      <c r="H138" s="18"/>
      <c r="I138" s="18"/>
      <c r="J138" s="18"/>
      <c r="K138" s="18"/>
      <c r="L138" s="18"/>
      <c r="M138" s="79"/>
      <c r="N138" s="79"/>
      <c r="O138" s="18"/>
      <c r="P138" s="18"/>
      <c r="Q138" s="18"/>
      <c r="R138" s="18"/>
      <c r="S138" s="79">
        <f>AN97+AN109</f>
        <v>0</v>
      </c>
      <c r="T138" s="18"/>
      <c r="U138" s="106"/>
      <c r="V138" s="10"/>
      <c r="W138" s="137">
        <f>IFERROR(S138*D138,"")</f>
        <v>0</v>
      </c>
      <c r="X138" s="10"/>
      <c r="Y138" s="57"/>
      <c r="Z138" s="179" t="s">
        <v>129</v>
      </c>
    </row>
    <row r="139" spans="1:26" ht="22.5" x14ac:dyDescent="0.3">
      <c r="A139" s="10"/>
      <c r="B139" s="10"/>
      <c r="C139" s="112" t="str">
        <f>CONCATENATE(T3,":"," ",Z139)</f>
        <v>De Wending: overige installatie en projectkosten (% opgeven ten opzichte van "totaal PA" en "totaal overige voorzieningen" voor deze Parkeervoorziening)</v>
      </c>
      <c r="D139" s="160"/>
      <c r="E139" s="77"/>
      <c r="F139" s="77"/>
      <c r="G139" s="77"/>
      <c r="H139" s="77"/>
      <c r="I139" s="77"/>
      <c r="J139" s="77"/>
      <c r="K139" s="77"/>
      <c r="L139" s="77"/>
      <c r="M139" s="77"/>
      <c r="N139" s="77"/>
      <c r="O139" s="34"/>
      <c r="P139" s="34"/>
      <c r="Q139" s="34"/>
      <c r="R139" s="34"/>
      <c r="S139" s="34"/>
      <c r="T139" s="77">
        <f>AO97+AO109</f>
        <v>0</v>
      </c>
      <c r="U139" s="108"/>
      <c r="V139" s="10"/>
      <c r="W139" s="53">
        <f>IFERROR(T139*D139,"")</f>
        <v>0</v>
      </c>
      <c r="X139" s="10"/>
      <c r="Y139" s="57"/>
      <c r="Z139" s="179" t="s">
        <v>129</v>
      </c>
    </row>
    <row r="140" spans="1:26" ht="22.5" x14ac:dyDescent="0.3">
      <c r="A140" s="10"/>
      <c r="B140" s="10"/>
      <c r="C140" s="149" t="str">
        <f>CONCATENATE(U3,":"," ",Z140)</f>
        <v>Piri Reis (Riva): overige installatie en projectkosten (% opgeven ten opzichte van "totaal PA" en "totaal overige voorzieningen" voor deze Parkeervoorziening)</v>
      </c>
      <c r="D140" s="164"/>
      <c r="E140" s="80"/>
      <c r="F140" s="80"/>
      <c r="G140" s="18"/>
      <c r="H140" s="18"/>
      <c r="I140" s="18"/>
      <c r="J140" s="18"/>
      <c r="K140" s="18"/>
      <c r="L140" s="18"/>
      <c r="M140" s="106"/>
      <c r="N140" s="106"/>
      <c r="O140" s="106"/>
      <c r="P140" s="106"/>
      <c r="Q140" s="106"/>
      <c r="R140" s="106"/>
      <c r="S140" s="106"/>
      <c r="T140" s="106"/>
      <c r="U140" s="79">
        <f>AP97+AP109</f>
        <v>0</v>
      </c>
      <c r="V140" s="10"/>
      <c r="W140" s="137">
        <f>IFERROR(U140*D140,"")</f>
        <v>0</v>
      </c>
      <c r="X140" s="10"/>
      <c r="Y140" s="57"/>
      <c r="Z140" s="179" t="s">
        <v>129</v>
      </c>
    </row>
    <row r="141" spans="1:26" x14ac:dyDescent="0.3">
      <c r="A141" s="10"/>
      <c r="B141" s="10"/>
      <c r="C141" s="148" t="s">
        <v>193</v>
      </c>
      <c r="D141" s="95"/>
      <c r="E141" s="148"/>
      <c r="F141" s="148"/>
      <c r="G141" s="148"/>
      <c r="H141" s="148"/>
      <c r="I141" s="148"/>
      <c r="J141" s="148"/>
      <c r="K141" s="148"/>
      <c r="L141" s="148"/>
      <c r="M141" s="148"/>
      <c r="N141" s="148"/>
      <c r="O141" s="148"/>
      <c r="P141" s="148"/>
      <c r="Q141" s="148"/>
      <c r="R141" s="148"/>
      <c r="S141" s="148"/>
      <c r="T141" s="148"/>
      <c r="U141" s="148"/>
      <c r="V141" s="148"/>
      <c r="W141" s="1">
        <f>SUM(W117:W140)</f>
        <v>0</v>
      </c>
      <c r="X141" s="10"/>
      <c r="Y141" s="57"/>
      <c r="Z141" s="57"/>
    </row>
    <row r="142" spans="1:26" x14ac:dyDescent="0.3">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57"/>
      <c r="Z142" s="57"/>
    </row>
    <row r="143" spans="1:26" x14ac:dyDescent="0.3">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57"/>
      <c r="Z143" s="57"/>
    </row>
    <row r="144" spans="1:26" x14ac:dyDescent="0.3">
      <c r="A144" s="10"/>
      <c r="B144" s="10"/>
      <c r="C144" s="148" t="str">
        <f ca="1">C97&amp;" en "&amp;C141</f>
        <v>Totaal A. PMS en PA en totaal overig installatiewerk</v>
      </c>
      <c r="D144" s="95"/>
      <c r="E144" s="148"/>
      <c r="F144" s="148"/>
      <c r="G144" s="148"/>
      <c r="H144" s="148"/>
      <c r="I144" s="148"/>
      <c r="J144" s="148"/>
      <c r="K144" s="148"/>
      <c r="L144" s="148"/>
      <c r="M144" s="148"/>
      <c r="N144" s="148"/>
      <c r="O144" s="148"/>
      <c r="P144" s="148"/>
      <c r="Q144" s="148"/>
      <c r="R144" s="148"/>
      <c r="S144" s="148"/>
      <c r="T144" s="148"/>
      <c r="U144" s="148"/>
      <c r="V144" s="148"/>
      <c r="W144" s="1">
        <f>W141+W97+W109</f>
        <v>0</v>
      </c>
      <c r="X144" s="10"/>
      <c r="Y144" s="57"/>
      <c r="Z144" s="57"/>
    </row>
    <row r="145" spans="1:26" x14ac:dyDescent="0.3">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57"/>
      <c r="Z145" s="57"/>
    </row>
    <row r="146" spans="1:26" hidden="1" x14ac:dyDescent="0.3">
      <c r="A146" s="10"/>
      <c r="B146" s="10"/>
      <c r="C146" s="61"/>
      <c r="D146" s="62"/>
      <c r="E146" s="63"/>
      <c r="F146" s="63"/>
      <c r="G146" s="63"/>
      <c r="H146" s="63"/>
      <c r="I146" s="63"/>
      <c r="J146" s="63"/>
      <c r="K146" s="63"/>
      <c r="L146" s="63"/>
      <c r="M146" s="63"/>
      <c r="N146" s="63"/>
      <c r="O146" s="63"/>
      <c r="P146" s="63"/>
      <c r="Q146" s="63"/>
      <c r="R146" s="63"/>
      <c r="S146" s="63"/>
      <c r="T146" s="63"/>
      <c r="U146" s="63"/>
      <c r="V146" s="63"/>
      <c r="W146" s="62"/>
      <c r="X146" s="10"/>
      <c r="Y146" s="57"/>
      <c r="Z146" s="57"/>
    </row>
    <row r="147" spans="1:26" hidden="1" x14ac:dyDescent="0.3">
      <c r="A147" s="10"/>
      <c r="B147" s="10"/>
      <c r="C147" s="61"/>
      <c r="D147" s="62"/>
      <c r="E147" s="63"/>
      <c r="F147" s="63"/>
      <c r="G147" s="63"/>
      <c r="H147" s="63"/>
      <c r="I147" s="63"/>
      <c r="J147" s="63"/>
      <c r="K147" s="63"/>
      <c r="L147" s="63"/>
      <c r="M147" s="63"/>
      <c r="N147" s="63"/>
      <c r="O147" s="63"/>
      <c r="P147" s="63"/>
      <c r="Q147" s="63"/>
      <c r="R147" s="63"/>
      <c r="S147" s="63"/>
      <c r="T147" s="63"/>
      <c r="U147" s="63"/>
      <c r="V147" s="63"/>
      <c r="W147" s="62"/>
      <c r="X147" s="10"/>
      <c r="Y147" s="57"/>
      <c r="Z147" s="57"/>
    </row>
    <row r="148" spans="1:26" hidden="1" x14ac:dyDescent="0.3">
      <c r="A148" s="10"/>
      <c r="B148" s="10"/>
      <c r="C148" s="205"/>
      <c r="D148" s="205"/>
      <c r="E148" s="205"/>
      <c r="F148" s="205"/>
      <c r="G148" s="205"/>
      <c r="H148" s="205"/>
      <c r="I148" s="205"/>
      <c r="J148" s="205"/>
      <c r="K148" s="205"/>
      <c r="L148" s="205"/>
      <c r="M148" s="205"/>
      <c r="N148" s="205"/>
      <c r="O148" s="205"/>
      <c r="P148" s="205"/>
      <c r="Q148" s="205"/>
      <c r="R148" s="205"/>
      <c r="S148" s="205"/>
      <c r="T148" s="205"/>
      <c r="U148" s="205"/>
      <c r="V148" s="205"/>
      <c r="W148" s="205"/>
      <c r="X148" s="10"/>
      <c r="Y148" s="57"/>
      <c r="Z148" s="57"/>
    </row>
    <row r="149" spans="1:26" hidden="1" x14ac:dyDescent="0.3">
      <c r="A149" s="10"/>
      <c r="B149" s="10"/>
      <c r="C149" s="61"/>
      <c r="D149" s="62"/>
      <c r="E149" s="63"/>
      <c r="F149" s="63"/>
      <c r="G149" s="63"/>
      <c r="H149" s="63"/>
      <c r="I149" s="63"/>
      <c r="J149" s="63"/>
      <c r="K149" s="63"/>
      <c r="L149" s="63"/>
      <c r="M149" s="63"/>
      <c r="N149" s="63"/>
      <c r="O149" s="63"/>
      <c r="P149" s="63"/>
      <c r="Q149" s="63"/>
      <c r="R149" s="63"/>
      <c r="S149" s="63"/>
      <c r="T149" s="63"/>
      <c r="U149" s="63"/>
      <c r="V149" s="63"/>
      <c r="W149" s="62"/>
      <c r="X149" s="10"/>
      <c r="Y149" s="57"/>
      <c r="Z149" s="57"/>
    </row>
    <row r="150" spans="1:26" hidden="1" x14ac:dyDescent="0.3">
      <c r="A150" s="10"/>
      <c r="B150" s="23"/>
      <c r="C150" s="205"/>
      <c r="D150" s="205"/>
      <c r="E150" s="205"/>
      <c r="F150" s="205"/>
      <c r="G150" s="205"/>
      <c r="H150" s="205"/>
      <c r="I150" s="205"/>
      <c r="J150" s="205"/>
      <c r="K150" s="205"/>
      <c r="L150" s="205"/>
      <c r="M150" s="205"/>
      <c r="N150" s="205"/>
      <c r="O150" s="205"/>
      <c r="P150" s="205"/>
      <c r="Q150" s="205"/>
      <c r="R150" s="205"/>
      <c r="S150" s="205"/>
      <c r="T150" s="205"/>
      <c r="U150" s="205"/>
      <c r="V150" s="205"/>
      <c r="W150" s="205"/>
      <c r="X150" s="10"/>
      <c r="Y150" s="57"/>
      <c r="Z150" s="57"/>
    </row>
    <row r="151" spans="1:26" hidden="1" x14ac:dyDescent="0.3">
      <c r="A151" s="10"/>
      <c r="B151" s="10"/>
      <c r="C151" s="61"/>
      <c r="D151" s="62"/>
      <c r="E151" s="63"/>
      <c r="F151" s="63"/>
      <c r="G151" s="63"/>
      <c r="H151" s="63"/>
      <c r="I151" s="63"/>
      <c r="J151" s="63"/>
      <c r="K151" s="63"/>
      <c r="L151" s="63"/>
      <c r="M151" s="63"/>
      <c r="N151" s="63"/>
      <c r="O151" s="63"/>
      <c r="P151" s="63"/>
      <c r="Q151" s="63"/>
      <c r="R151" s="63"/>
      <c r="S151" s="63"/>
      <c r="T151" s="63"/>
      <c r="U151" s="63"/>
      <c r="V151" s="63"/>
      <c r="W151" s="62"/>
      <c r="X151" s="10"/>
      <c r="Y151" s="57"/>
      <c r="Z151" s="57"/>
    </row>
    <row r="152" spans="1:26" s="25" customFormat="1" x14ac:dyDescent="0.3">
      <c r="A152" s="10"/>
      <c r="B152" s="10"/>
      <c r="C152" s="206"/>
      <c r="D152" s="206"/>
      <c r="E152" s="206"/>
      <c r="F152" s="206"/>
      <c r="G152" s="206"/>
      <c r="H152" s="206"/>
      <c r="I152" s="206"/>
      <c r="J152" s="206"/>
      <c r="K152" s="206"/>
      <c r="L152" s="206"/>
      <c r="M152" s="206"/>
      <c r="N152" s="206"/>
      <c r="O152" s="206"/>
      <c r="P152" s="206"/>
      <c r="Q152" s="206"/>
      <c r="R152" s="206"/>
      <c r="S152" s="206"/>
      <c r="T152" s="206"/>
      <c r="U152" s="206"/>
      <c r="V152" s="206"/>
      <c r="W152" s="206"/>
      <c r="X152" s="10"/>
      <c r="Y152" s="57"/>
      <c r="Z152" s="57"/>
    </row>
    <row r="153" spans="1:26" s="25" customFormat="1" x14ac:dyDescent="0.3">
      <c r="A153" s="10"/>
      <c r="B153" s="10"/>
      <c r="C153" s="47"/>
      <c r="D153" s="47"/>
      <c r="E153" s="2"/>
      <c r="F153" s="2"/>
      <c r="G153" s="2"/>
      <c r="H153" s="2"/>
      <c r="I153" s="2"/>
      <c r="J153" s="2"/>
      <c r="K153" s="2"/>
      <c r="L153" s="2"/>
      <c r="M153" s="2"/>
      <c r="N153" s="2"/>
      <c r="O153" s="2"/>
      <c r="P153" s="2"/>
      <c r="Q153" s="2"/>
      <c r="R153" s="2"/>
      <c r="S153" s="2"/>
      <c r="T153" s="2"/>
      <c r="U153" s="2"/>
      <c r="V153" s="2"/>
      <c r="W153" s="47"/>
      <c r="X153" s="10"/>
      <c r="Y153" s="57"/>
      <c r="Z153" s="57"/>
    </row>
    <row r="154" spans="1:26" s="25" customFormat="1" x14ac:dyDescent="0.3">
      <c r="A154" s="10"/>
      <c r="B154" s="10"/>
      <c r="C154" s="92" t="str">
        <f>'Totaalblad '!C18</f>
        <v>Alle prijzen op basis prijspeil 1-1-2021, exclusief btw.</v>
      </c>
      <c r="D154" s="93"/>
      <c r="E154" s="93"/>
      <c r="F154" s="93"/>
      <c r="G154" s="93"/>
      <c r="H154" s="93"/>
      <c r="I154" s="93"/>
      <c r="J154" s="93"/>
      <c r="K154" s="93"/>
      <c r="L154" s="93"/>
      <c r="M154" s="93"/>
      <c r="N154" s="93"/>
      <c r="O154" s="93"/>
      <c r="P154" s="93"/>
      <c r="Q154" s="93"/>
      <c r="R154" s="93"/>
      <c r="S154" s="93"/>
      <c r="T154" s="93"/>
      <c r="U154" s="93"/>
      <c r="V154" s="93"/>
      <c r="W154" s="93"/>
      <c r="X154" s="10"/>
      <c r="Y154" s="57"/>
      <c r="Z154" s="57"/>
    </row>
    <row r="155" spans="1:26" x14ac:dyDescent="0.3">
      <c r="A155" s="10"/>
      <c r="B155" s="10"/>
      <c r="C155" s="23"/>
      <c r="D155" s="10"/>
      <c r="E155" s="13"/>
      <c r="F155" s="13"/>
      <c r="G155" s="13"/>
      <c r="H155" s="13"/>
      <c r="I155" s="13"/>
      <c r="J155" s="13"/>
      <c r="K155" s="13"/>
      <c r="L155" s="13"/>
      <c r="M155" s="13"/>
      <c r="N155" s="13"/>
      <c r="O155" s="13"/>
      <c r="P155" s="13"/>
      <c r="Q155" s="13"/>
      <c r="R155" s="13"/>
      <c r="S155" s="13"/>
      <c r="T155" s="13"/>
      <c r="U155" s="13"/>
      <c r="V155" s="13"/>
      <c r="W155" s="10"/>
      <c r="X155" s="10"/>
      <c r="Y155" s="57"/>
      <c r="Z155" s="57"/>
    </row>
    <row r="156" spans="1:26" hidden="1" x14ac:dyDescent="0.3">
      <c r="C156" s="38"/>
      <c r="D156" s="39"/>
      <c r="E156" s="40"/>
      <c r="F156" s="40"/>
      <c r="G156" s="40"/>
      <c r="H156" s="40"/>
      <c r="I156" s="40"/>
      <c r="J156" s="40"/>
      <c r="K156" s="40"/>
      <c r="L156" s="40"/>
      <c r="M156" s="40"/>
      <c r="N156" s="40"/>
      <c r="O156" s="40"/>
      <c r="P156" s="40"/>
      <c r="Q156" s="40"/>
      <c r="R156" s="40"/>
      <c r="S156" s="40"/>
      <c r="T156" s="40"/>
      <c r="U156" s="40"/>
      <c r="V156" s="40"/>
      <c r="W156" s="39"/>
    </row>
    <row r="157" spans="1:26" hidden="1" x14ac:dyDescent="0.3">
      <c r="C157" s="38"/>
      <c r="D157" s="39"/>
      <c r="E157" s="40"/>
      <c r="F157" s="40"/>
      <c r="G157" s="40"/>
      <c r="H157" s="40"/>
      <c r="I157" s="40"/>
      <c r="J157" s="40"/>
      <c r="K157" s="40"/>
      <c r="L157" s="40"/>
      <c r="M157" s="40"/>
      <c r="N157" s="40"/>
      <c r="O157" s="40"/>
      <c r="P157" s="40"/>
      <c r="Q157" s="40"/>
      <c r="R157" s="40"/>
      <c r="S157" s="40"/>
      <c r="T157" s="40"/>
      <c r="U157" s="40"/>
      <c r="V157" s="40"/>
      <c r="W157" s="39"/>
    </row>
    <row r="158" spans="1:26" hidden="1" x14ac:dyDescent="0.3">
      <c r="C158" s="38"/>
      <c r="D158" s="39"/>
      <c r="E158" s="40"/>
      <c r="F158" s="40"/>
      <c r="G158" s="40"/>
      <c r="H158" s="40"/>
      <c r="I158" s="40"/>
      <c r="J158" s="40"/>
      <c r="K158" s="40"/>
      <c r="L158" s="40"/>
      <c r="M158" s="40"/>
      <c r="N158" s="40"/>
      <c r="O158" s="40"/>
      <c r="P158" s="40"/>
      <c r="Q158" s="40"/>
      <c r="R158" s="40"/>
      <c r="S158" s="40"/>
      <c r="T158" s="40"/>
      <c r="U158" s="40"/>
      <c r="V158" s="40"/>
      <c r="W158" s="39"/>
    </row>
    <row r="159" spans="1:26" hidden="1" x14ac:dyDescent="0.3">
      <c r="C159" s="38"/>
      <c r="D159" s="39"/>
      <c r="E159" s="40"/>
      <c r="F159" s="40"/>
      <c r="G159" s="40"/>
      <c r="H159" s="40"/>
      <c r="I159" s="40"/>
      <c r="J159" s="40"/>
      <c r="K159" s="40"/>
      <c r="L159" s="40"/>
      <c r="M159" s="40"/>
      <c r="N159" s="40"/>
      <c r="O159" s="40"/>
      <c r="P159" s="40"/>
      <c r="Q159" s="40"/>
      <c r="R159" s="40"/>
      <c r="S159" s="40"/>
      <c r="T159" s="40"/>
      <c r="U159" s="40"/>
      <c r="V159" s="40"/>
      <c r="W159" s="39"/>
    </row>
  </sheetData>
  <sheetProtection algorithmName="SHA-512" hashValue="bumfdht3krt1/hPfTbaD2f7FjCIaPdG0YJvJw6NI5Nl9Wb3bPj07DMzwmDIvXnHuHmKkzpjRlOzpgkvPPFHVcw==" saltValue="xMBpTgkbU041wTqbp7iXHw==" spinCount="100000" sheet="1" objects="1" scenarios="1"/>
  <mergeCells count="10">
    <mergeCell ref="E2:I2"/>
    <mergeCell ref="C150:W150"/>
    <mergeCell ref="C152:W152"/>
    <mergeCell ref="C148:W148"/>
    <mergeCell ref="V25:W25"/>
    <mergeCell ref="V53:W53"/>
    <mergeCell ref="V82:W82"/>
    <mergeCell ref="V93:W93"/>
    <mergeCell ref="V5:W5"/>
    <mergeCell ref="V78:W78"/>
  </mergeCells>
  <phoneticPr fontId="0" type="noConversion"/>
  <printOptions horizontalCentered="1"/>
  <pageMargins left="1.1811023622047245" right="0.70866141732283472" top="0.74803149606299213" bottom="0.74803149606299213" header="0.31496062992125984" footer="0.31496062992125984"/>
  <pageSetup paperSize="9" scale="18" fitToHeight="0" orientation="portrait" r:id="rId1"/>
  <headerFooter differentFirst="1">
    <oddFooter>&amp;L&amp;10&amp;F&amp;R&amp;10Blad: &amp;A</oddFooter>
    <firstHeader>&amp;L&amp;"Arial,Standaard"&amp;8&amp;F&amp;R&amp;"Arial,Standaard"&amp;8Blad: &amp;A</firstHeader>
    <firstFooter>&amp;L&amp;"Arial,Standaard"&amp;8© Spark 2017&amp;R&amp;"Arial,Standaard"&amp;8Pagina &amp;P van &amp;N</firstFooter>
  </headerFooter>
  <rowBreaks count="1" manualBreakCount="1">
    <brk id="110" max="16383" man="1"/>
  </rowBreaks>
  <ignoredErrors>
    <ignoredError sqref="C144" unlockedFormula="1"/>
    <ignoredError sqref="V6:V10 V13 V15:V17 V19:V23 V26:V27 V37:V40 V48 V54 V64:V66 V73 V75:V76 V83:V84 V79:V80" formulaRange="1"/>
    <ignoredError sqref="V45"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73"/>
  <sheetViews>
    <sheetView showGridLines="0" topLeftCell="B1" zoomScaleNormal="100" workbookViewId="0">
      <selection activeCell="D13" sqref="D13"/>
    </sheetView>
  </sheetViews>
  <sheetFormatPr defaultColWidth="0" defaultRowHeight="11.25" zeroHeight="1" x14ac:dyDescent="0.3"/>
  <cols>
    <col min="1" max="1" width="1.109375" style="26" customWidth="1"/>
    <col min="2" max="2" width="2.21875" style="26" bestFit="1" customWidth="1"/>
    <col min="3" max="3" width="36.88671875" style="26" customWidth="1"/>
    <col min="4" max="4" width="9.109375" style="26" customWidth="1"/>
    <col min="5" max="6" width="14.6640625" style="26" customWidth="1"/>
    <col min="7" max="7" width="11.21875" style="26" bestFit="1" customWidth="1"/>
    <col min="8" max="8" width="11.21875" style="26" customWidth="1"/>
    <col min="9" max="9" width="1.109375" style="26" customWidth="1"/>
    <col min="10" max="10" width="0" style="26" hidden="1" customWidth="1"/>
    <col min="11" max="16384" width="8.88671875" style="26" hidden="1"/>
  </cols>
  <sheetData>
    <row r="1" spans="1:10" ht="8.25" customHeight="1" x14ac:dyDescent="0.3">
      <c r="A1" s="10"/>
      <c r="B1" s="10"/>
      <c r="C1" s="10"/>
      <c r="D1" s="10"/>
      <c r="E1" s="10"/>
      <c r="F1" s="10"/>
      <c r="G1" s="10"/>
      <c r="H1" s="10"/>
      <c r="I1" s="10"/>
    </row>
    <row r="2" spans="1:10" ht="12.75" x14ac:dyDescent="0.3">
      <c r="A2" s="10"/>
      <c r="B2" s="130" t="s">
        <v>226</v>
      </c>
      <c r="C2" s="209" t="str">
        <f ca="1">"Specificatie "&amp;MID(CELL("bestandsnaam",$A$1),SEARCH("]",CELL("bestandsnaam",$A$1),1)+1,99)</f>
        <v>Specificatie B. terugkerende kosten</v>
      </c>
      <c r="D2" s="210"/>
      <c r="E2" s="210"/>
      <c r="F2" s="210"/>
      <c r="G2" s="210"/>
      <c r="H2" s="211"/>
      <c r="I2" s="10"/>
    </row>
    <row r="3" spans="1:10" s="25" customFormat="1" ht="25.5" x14ac:dyDescent="0.3">
      <c r="A3" s="10"/>
      <c r="B3" s="10"/>
      <c r="C3" s="213" t="s">
        <v>25</v>
      </c>
      <c r="D3" s="214"/>
      <c r="E3" s="215"/>
      <c r="F3" s="145" t="s">
        <v>22</v>
      </c>
      <c r="G3" s="145" t="s">
        <v>41</v>
      </c>
      <c r="H3" s="9" t="s">
        <v>6</v>
      </c>
      <c r="I3" s="10"/>
    </row>
    <row r="4" spans="1:10" ht="12.75" x14ac:dyDescent="0.3">
      <c r="A4" s="10"/>
      <c r="B4" s="10"/>
      <c r="C4" s="200" t="s">
        <v>49</v>
      </c>
      <c r="D4" s="212"/>
      <c r="E4" s="212"/>
      <c r="F4" s="201">
        <v>1</v>
      </c>
      <c r="G4" s="133">
        <v>0</v>
      </c>
      <c r="H4" s="11">
        <f>G4*F4</f>
        <v>0</v>
      </c>
      <c r="I4" s="10"/>
    </row>
    <row r="5" spans="1:10" ht="12.75" x14ac:dyDescent="0.3">
      <c r="A5" s="10"/>
      <c r="B5" s="10"/>
      <c r="C5" s="216" t="s">
        <v>98</v>
      </c>
      <c r="D5" s="216"/>
      <c r="E5" s="216"/>
      <c r="F5" s="216"/>
      <c r="G5" s="12">
        <f>'A. PMS en PA'!W97+'A. PMS en PA'!W109</f>
        <v>0</v>
      </c>
      <c r="H5" s="12" t="s">
        <v>35</v>
      </c>
      <c r="I5" s="10"/>
    </row>
    <row r="6" spans="1:10" ht="12.75" x14ac:dyDescent="0.3">
      <c r="A6" s="10"/>
      <c r="B6" s="10"/>
      <c r="C6" s="200" t="s">
        <v>40</v>
      </c>
      <c r="D6" s="212"/>
      <c r="E6" s="212"/>
      <c r="F6" s="201"/>
      <c r="G6" s="11">
        <f>'C. reserve en diversen'!F18</f>
        <v>0</v>
      </c>
      <c r="H6" s="11" t="s">
        <v>35</v>
      </c>
      <c r="I6" s="10"/>
    </row>
    <row r="7" spans="1:10" ht="25.5" x14ac:dyDescent="0.3">
      <c r="A7" s="23" t="s">
        <v>11</v>
      </c>
      <c r="B7" s="10"/>
      <c r="C7" s="216" t="s">
        <v>50</v>
      </c>
      <c r="D7" s="216"/>
      <c r="E7" s="216"/>
      <c r="F7" s="216"/>
      <c r="G7" s="165"/>
      <c r="H7" s="12" t="s">
        <v>35</v>
      </c>
      <c r="I7" s="10"/>
    </row>
    <row r="8" spans="1:10" ht="12.75" x14ac:dyDescent="0.3">
      <c r="A8" s="10"/>
      <c r="B8" s="10"/>
      <c r="C8" s="200" t="s">
        <v>54</v>
      </c>
      <c r="D8" s="212"/>
      <c r="E8" s="201"/>
      <c r="F8" s="31">
        <v>9</v>
      </c>
      <c r="G8" s="11">
        <f>G7*SUM(G5:G6)</f>
        <v>0</v>
      </c>
      <c r="H8" s="11">
        <f>G8*F8</f>
        <v>0</v>
      </c>
      <c r="I8" s="10"/>
    </row>
    <row r="9" spans="1:10" ht="25.5" x14ac:dyDescent="0.3">
      <c r="A9" s="10"/>
      <c r="B9" s="10"/>
      <c r="C9" s="15" t="s">
        <v>24</v>
      </c>
      <c r="D9" s="145" t="s">
        <v>38</v>
      </c>
      <c r="E9" s="145" t="s">
        <v>266</v>
      </c>
      <c r="F9" s="145" t="s">
        <v>23</v>
      </c>
      <c r="G9" s="145" t="s">
        <v>22</v>
      </c>
      <c r="H9" s="145" t="s">
        <v>6</v>
      </c>
      <c r="I9" s="10"/>
      <c r="J9" s="32"/>
    </row>
    <row r="10" spans="1:10" ht="22.5" x14ac:dyDescent="0.3">
      <c r="A10" s="10"/>
      <c r="B10" s="10"/>
      <c r="C10" s="149" t="s">
        <v>137</v>
      </c>
      <c r="D10" s="30">
        <f>'A. PMS en PA'!V13</f>
        <v>14</v>
      </c>
      <c r="E10" s="30"/>
      <c r="F10" s="161">
        <v>0</v>
      </c>
      <c r="G10" s="30">
        <v>10</v>
      </c>
      <c r="H10" s="12">
        <f>D10*G10*F10</f>
        <v>0</v>
      </c>
      <c r="I10" s="10"/>
      <c r="J10" s="32"/>
    </row>
    <row r="11" spans="1:10" ht="12.75" x14ac:dyDescent="0.3">
      <c r="A11" s="10"/>
      <c r="B11" s="10"/>
      <c r="C11" s="81" t="s">
        <v>157</v>
      </c>
      <c r="D11" s="34">
        <f>'A. PMS en PA'!V7</f>
        <v>16</v>
      </c>
      <c r="E11" s="133">
        <v>0</v>
      </c>
      <c r="F11" s="171">
        <f>12*E11</f>
        <v>0</v>
      </c>
      <c r="G11" s="34">
        <v>10</v>
      </c>
      <c r="H11" s="11">
        <f>D11*G11*F11</f>
        <v>0</v>
      </c>
      <c r="I11" s="10"/>
      <c r="J11" s="33"/>
    </row>
    <row r="12" spans="1:10" ht="12.75" x14ac:dyDescent="0.3">
      <c r="A12" s="10"/>
      <c r="B12" s="10"/>
      <c r="C12" s="149" t="s">
        <v>165</v>
      </c>
      <c r="D12" s="30">
        <f>'A. PMS en PA'!V9</f>
        <v>16</v>
      </c>
      <c r="E12" s="161">
        <v>0</v>
      </c>
      <c r="F12" s="172">
        <f>12*E12</f>
        <v>0</v>
      </c>
      <c r="G12" s="30">
        <v>10</v>
      </c>
      <c r="H12" s="12">
        <f>D12*G12*F12</f>
        <v>0</v>
      </c>
      <c r="I12" s="10"/>
    </row>
    <row r="13" spans="1:10" ht="12.75" x14ac:dyDescent="0.3">
      <c r="A13" s="10"/>
      <c r="B13" s="10"/>
      <c r="C13" s="112" t="s">
        <v>27</v>
      </c>
      <c r="D13" s="34">
        <f>'A. PMS en PA'!V94</f>
        <v>45</v>
      </c>
      <c r="E13" s="34"/>
      <c r="F13" s="133">
        <v>0</v>
      </c>
      <c r="G13" s="34">
        <v>10</v>
      </c>
      <c r="H13" s="11">
        <f t="shared" ref="H13:H18" si="0">D13*G13*F13</f>
        <v>0</v>
      </c>
      <c r="I13" s="10"/>
    </row>
    <row r="14" spans="1:10" ht="12.75" x14ac:dyDescent="0.3">
      <c r="A14" s="10"/>
      <c r="B14" s="10"/>
      <c r="C14" s="149" t="s">
        <v>28</v>
      </c>
      <c r="D14" s="30">
        <f>'A. PMS en PA'!V32</f>
        <v>29</v>
      </c>
      <c r="E14" s="30"/>
      <c r="F14" s="161">
        <v>0</v>
      </c>
      <c r="G14" s="30">
        <v>10</v>
      </c>
      <c r="H14" s="12">
        <f t="shared" si="0"/>
        <v>0</v>
      </c>
      <c r="I14" s="10"/>
    </row>
    <row r="15" spans="1:10" ht="12.75" x14ac:dyDescent="0.3">
      <c r="A15" s="10"/>
      <c r="B15" s="10"/>
      <c r="C15" s="112" t="s">
        <v>29</v>
      </c>
      <c r="D15" s="34">
        <f>'A. PMS en PA'!V87</f>
        <v>27</v>
      </c>
      <c r="E15" s="34"/>
      <c r="F15" s="133">
        <v>0</v>
      </c>
      <c r="G15" s="34">
        <v>10</v>
      </c>
      <c r="H15" s="11">
        <f t="shared" si="0"/>
        <v>0</v>
      </c>
      <c r="I15" s="10"/>
    </row>
    <row r="16" spans="1:10" ht="12.75" x14ac:dyDescent="0.3">
      <c r="A16" s="10"/>
      <c r="B16" s="10"/>
      <c r="C16" s="149" t="s">
        <v>30</v>
      </c>
      <c r="D16" s="30">
        <f>'A. PMS en PA'!V59</f>
        <v>29</v>
      </c>
      <c r="E16" s="30"/>
      <c r="F16" s="161">
        <v>0</v>
      </c>
      <c r="G16" s="30">
        <v>10</v>
      </c>
      <c r="H16" s="12">
        <f t="shared" si="0"/>
        <v>0</v>
      </c>
      <c r="I16" s="10"/>
    </row>
    <row r="17" spans="1:9" ht="12.75" x14ac:dyDescent="0.3">
      <c r="A17" s="10"/>
      <c r="B17" s="10"/>
      <c r="C17" s="112" t="s">
        <v>53</v>
      </c>
      <c r="D17" s="34">
        <v>8</v>
      </c>
      <c r="E17" s="133">
        <v>0</v>
      </c>
      <c r="F17" s="171">
        <f>12*E17</f>
        <v>0</v>
      </c>
      <c r="G17" s="34">
        <v>10</v>
      </c>
      <c r="H17" s="11">
        <f>D17*G17*F17</f>
        <v>0</v>
      </c>
      <c r="I17" s="10"/>
    </row>
    <row r="18" spans="1:9" ht="22.5" x14ac:dyDescent="0.3">
      <c r="A18" s="10"/>
      <c r="B18" s="10"/>
      <c r="C18" s="149" t="s">
        <v>63</v>
      </c>
      <c r="D18" s="30">
        <v>4</v>
      </c>
      <c r="E18" s="30"/>
      <c r="F18" s="161">
        <v>0</v>
      </c>
      <c r="G18" s="30">
        <v>10</v>
      </c>
      <c r="H18" s="12">
        <f t="shared" si="0"/>
        <v>0</v>
      </c>
      <c r="I18" s="10"/>
    </row>
    <row r="19" spans="1:9" ht="12.75" x14ac:dyDescent="0.3">
      <c r="A19" s="10"/>
      <c r="B19" s="10"/>
      <c r="C19" s="112" t="s">
        <v>265</v>
      </c>
      <c r="D19" s="34">
        <f>'A. PMS en PA'!V20</f>
        <v>9</v>
      </c>
      <c r="E19" s="173">
        <v>0</v>
      </c>
      <c r="F19" s="171">
        <f>12*E19</f>
        <v>0</v>
      </c>
      <c r="G19" s="34">
        <v>10</v>
      </c>
      <c r="H19" s="11">
        <f>D19*G19*F19</f>
        <v>0</v>
      </c>
      <c r="I19" s="10"/>
    </row>
    <row r="20" spans="1:9" ht="12.75" x14ac:dyDescent="0.3">
      <c r="A20" s="10"/>
      <c r="B20" s="10"/>
      <c r="C20" s="7" t="s">
        <v>167</v>
      </c>
      <c r="D20" s="7" t="s">
        <v>52</v>
      </c>
      <c r="E20" s="7"/>
      <c r="F20" s="109" t="s">
        <v>23</v>
      </c>
      <c r="G20" s="144" t="s">
        <v>22</v>
      </c>
      <c r="H20" s="144" t="s">
        <v>6</v>
      </c>
      <c r="I20" s="10"/>
    </row>
    <row r="21" spans="1:9" ht="12.75" x14ac:dyDescent="0.3">
      <c r="A21" s="10"/>
      <c r="B21" s="10"/>
      <c r="C21" s="52" t="s">
        <v>141</v>
      </c>
      <c r="D21" s="113">
        <v>5</v>
      </c>
      <c r="E21" s="30"/>
      <c r="F21" s="161">
        <v>0</v>
      </c>
      <c r="G21" s="30">
        <v>10</v>
      </c>
      <c r="H21" s="12">
        <f>D21*F21*G21</f>
        <v>0</v>
      </c>
      <c r="I21" s="10"/>
    </row>
    <row r="22" spans="1:9" ht="12.75" x14ac:dyDescent="0.3">
      <c r="A22" s="10"/>
      <c r="B22" s="10"/>
      <c r="C22" s="20" t="s">
        <v>51</v>
      </c>
      <c r="D22" s="114">
        <v>1</v>
      </c>
      <c r="E22" s="34"/>
      <c r="F22" s="133">
        <v>0</v>
      </c>
      <c r="G22" s="34">
        <v>10</v>
      </c>
      <c r="H22" s="11">
        <f>D22*F22*G22</f>
        <v>0</v>
      </c>
      <c r="I22" s="10"/>
    </row>
    <row r="23" spans="1:9" ht="12.75" x14ac:dyDescent="0.3">
      <c r="A23" s="10"/>
      <c r="B23" s="10"/>
      <c r="C23" s="52" t="s">
        <v>55</v>
      </c>
      <c r="D23" s="113">
        <v>3</v>
      </c>
      <c r="E23" s="30"/>
      <c r="F23" s="161">
        <v>0</v>
      </c>
      <c r="G23" s="30">
        <v>10</v>
      </c>
      <c r="H23" s="12">
        <f t="shared" ref="H23" si="1">D23*F23*G23</f>
        <v>0</v>
      </c>
      <c r="I23" s="10"/>
    </row>
    <row r="24" spans="1:9" ht="38.25" x14ac:dyDescent="0.3">
      <c r="A24" s="10"/>
      <c r="B24" s="10"/>
      <c r="C24" s="213" t="s">
        <v>168</v>
      </c>
      <c r="D24" s="214"/>
      <c r="E24" s="215"/>
      <c r="F24" s="8" t="s">
        <v>268</v>
      </c>
      <c r="G24" s="145" t="s">
        <v>26</v>
      </c>
      <c r="H24" s="145" t="s">
        <v>6</v>
      </c>
      <c r="I24" s="10"/>
    </row>
    <row r="25" spans="1:9" ht="12.75" x14ac:dyDescent="0.3">
      <c r="A25" s="10"/>
      <c r="B25" s="10"/>
      <c r="C25" s="200" t="s">
        <v>275</v>
      </c>
      <c r="D25" s="212"/>
      <c r="E25" s="201"/>
      <c r="F25" s="133">
        <v>0</v>
      </c>
      <c r="G25" s="34">
        <v>10</v>
      </c>
      <c r="H25" s="11">
        <f>F25*G25</f>
        <v>0</v>
      </c>
      <c r="I25" s="10"/>
    </row>
    <row r="26" spans="1:9" ht="12.75" x14ac:dyDescent="0.3">
      <c r="A26" s="10"/>
      <c r="B26" s="10"/>
      <c r="C26" s="221" t="s">
        <v>138</v>
      </c>
      <c r="D26" s="222"/>
      <c r="E26" s="223"/>
      <c r="F26" s="161">
        <v>0</v>
      </c>
      <c r="G26" s="30">
        <v>10</v>
      </c>
      <c r="H26" s="12">
        <f>F26*G26</f>
        <v>0</v>
      </c>
      <c r="I26" s="10"/>
    </row>
    <row r="27" spans="1:9" ht="12.75" x14ac:dyDescent="0.3">
      <c r="A27" s="10"/>
      <c r="B27" s="10"/>
      <c r="C27" s="200" t="s">
        <v>57</v>
      </c>
      <c r="D27" s="212"/>
      <c r="E27" s="201"/>
      <c r="F27" s="133">
        <v>0</v>
      </c>
      <c r="G27" s="34">
        <v>8</v>
      </c>
      <c r="H27" s="11">
        <f t="shared" ref="H27:H28" si="2">F27*G27</f>
        <v>0</v>
      </c>
      <c r="I27" s="10"/>
    </row>
    <row r="28" spans="1:9" ht="12.6" customHeight="1" x14ac:dyDescent="0.3">
      <c r="A28" s="10"/>
      <c r="B28" s="10"/>
      <c r="C28" s="221" t="s">
        <v>58</v>
      </c>
      <c r="D28" s="222"/>
      <c r="E28" s="223"/>
      <c r="F28" s="161">
        <v>0</v>
      </c>
      <c r="G28" s="30">
        <v>8</v>
      </c>
      <c r="H28" s="12">
        <f t="shared" si="2"/>
        <v>0</v>
      </c>
      <c r="I28" s="10"/>
    </row>
    <row r="29" spans="1:9" ht="12.6" customHeight="1" x14ac:dyDescent="0.3">
      <c r="A29" s="10"/>
      <c r="B29" s="10"/>
      <c r="C29" s="200" t="s">
        <v>59</v>
      </c>
      <c r="D29" s="212"/>
      <c r="E29" s="201"/>
      <c r="F29" s="133">
        <v>0</v>
      </c>
      <c r="G29" s="34">
        <v>8</v>
      </c>
      <c r="H29" s="11">
        <f t="shared" ref="H29:H35" si="3">F29*G29</f>
        <v>0</v>
      </c>
      <c r="I29" s="10"/>
    </row>
    <row r="30" spans="1:9" ht="12.6" customHeight="1" x14ac:dyDescent="0.3">
      <c r="A30" s="10"/>
      <c r="B30" s="10"/>
      <c r="C30" s="221" t="s">
        <v>184</v>
      </c>
      <c r="D30" s="222"/>
      <c r="E30" s="223"/>
      <c r="F30" s="161">
        <v>0</v>
      </c>
      <c r="G30" s="30">
        <v>10</v>
      </c>
      <c r="H30" s="12">
        <f t="shared" si="3"/>
        <v>0</v>
      </c>
      <c r="I30" s="10"/>
    </row>
    <row r="31" spans="1:9" ht="12.75" x14ac:dyDescent="0.3">
      <c r="A31" s="10"/>
      <c r="B31" s="10"/>
      <c r="C31" s="200" t="s">
        <v>185</v>
      </c>
      <c r="D31" s="212"/>
      <c r="E31" s="201"/>
      <c r="F31" s="133">
        <v>0</v>
      </c>
      <c r="G31" s="34">
        <v>10</v>
      </c>
      <c r="H31" s="11">
        <f t="shared" si="3"/>
        <v>0</v>
      </c>
      <c r="I31" s="10"/>
    </row>
    <row r="32" spans="1:9" ht="12.75" x14ac:dyDescent="0.3">
      <c r="A32" s="10"/>
      <c r="B32" s="10"/>
      <c r="C32" s="221" t="s">
        <v>186</v>
      </c>
      <c r="D32" s="222"/>
      <c r="E32" s="223"/>
      <c r="F32" s="161">
        <v>0</v>
      </c>
      <c r="G32" s="30">
        <v>10</v>
      </c>
      <c r="H32" s="12">
        <f t="shared" si="3"/>
        <v>0</v>
      </c>
      <c r="I32" s="10"/>
    </row>
    <row r="33" spans="1:9" ht="12.75" x14ac:dyDescent="0.3">
      <c r="A33" s="10"/>
      <c r="B33" s="10"/>
      <c r="C33" s="200" t="s">
        <v>135</v>
      </c>
      <c r="D33" s="212"/>
      <c r="E33" s="201"/>
      <c r="F33" s="133">
        <v>0</v>
      </c>
      <c r="G33" s="34">
        <v>10</v>
      </c>
      <c r="H33" s="11">
        <f t="shared" si="3"/>
        <v>0</v>
      </c>
      <c r="I33" s="10"/>
    </row>
    <row r="34" spans="1:9" ht="12.75" x14ac:dyDescent="0.3">
      <c r="A34" s="10"/>
      <c r="B34" s="10"/>
      <c r="C34" s="221" t="s">
        <v>136</v>
      </c>
      <c r="D34" s="222"/>
      <c r="E34" s="223"/>
      <c r="F34" s="161">
        <v>0</v>
      </c>
      <c r="G34" s="30">
        <v>10</v>
      </c>
      <c r="H34" s="12">
        <f t="shared" si="3"/>
        <v>0</v>
      </c>
      <c r="I34" s="10"/>
    </row>
    <row r="35" spans="1:9" ht="12.6" customHeight="1" x14ac:dyDescent="0.3">
      <c r="A35" s="10"/>
      <c r="B35" s="10"/>
      <c r="C35" s="200" t="s">
        <v>140</v>
      </c>
      <c r="D35" s="212"/>
      <c r="E35" s="201"/>
      <c r="F35" s="133">
        <v>0</v>
      </c>
      <c r="G35" s="34">
        <v>10</v>
      </c>
      <c r="H35" s="11">
        <f t="shared" si="3"/>
        <v>0</v>
      </c>
      <c r="I35" s="10"/>
    </row>
    <row r="36" spans="1:9" s="6" customFormat="1" ht="41.45" customHeight="1" x14ac:dyDescent="0.3">
      <c r="A36" s="10"/>
      <c r="B36" s="10"/>
      <c r="C36" s="217" t="s">
        <v>178</v>
      </c>
      <c r="D36" s="218"/>
      <c r="E36" s="145" t="s">
        <v>39</v>
      </c>
      <c r="F36" s="110" t="s">
        <v>33</v>
      </c>
      <c r="G36" s="145" t="s">
        <v>22</v>
      </c>
      <c r="H36" s="145" t="s">
        <v>6</v>
      </c>
      <c r="I36" s="10"/>
    </row>
    <row r="37" spans="1:9" s="4" customFormat="1" ht="20.100000000000001" customHeight="1" x14ac:dyDescent="0.3">
      <c r="A37" s="10"/>
      <c r="B37" s="10"/>
      <c r="C37" s="219" t="s">
        <v>31</v>
      </c>
      <c r="D37" s="220"/>
      <c r="E37" s="18">
        <v>70</v>
      </c>
      <c r="F37" s="161">
        <v>0</v>
      </c>
      <c r="G37" s="30">
        <v>10</v>
      </c>
      <c r="H37" s="12">
        <f>G37*E37*F37</f>
        <v>0</v>
      </c>
      <c r="I37" s="10"/>
    </row>
    <row r="38" spans="1:9" s="6" customFormat="1" ht="41.45" customHeight="1" x14ac:dyDescent="0.3">
      <c r="A38" s="10"/>
      <c r="B38" s="10"/>
      <c r="C38" s="217" t="s">
        <v>34</v>
      </c>
      <c r="D38" s="218"/>
      <c r="E38" s="145" t="s">
        <v>39</v>
      </c>
      <c r="F38" s="35" t="s">
        <v>33</v>
      </c>
      <c r="G38" s="145" t="s">
        <v>22</v>
      </c>
      <c r="H38" s="145" t="s">
        <v>6</v>
      </c>
      <c r="I38" s="10"/>
    </row>
    <row r="39" spans="1:9" s="4" customFormat="1" ht="20.100000000000001" customHeight="1" x14ac:dyDescent="0.3">
      <c r="A39" s="10"/>
      <c r="B39" s="10"/>
      <c r="C39" s="219" t="s">
        <v>31</v>
      </c>
      <c r="D39" s="220"/>
      <c r="E39" s="18">
        <v>40</v>
      </c>
      <c r="F39" s="161">
        <v>0</v>
      </c>
      <c r="G39" s="30">
        <v>10</v>
      </c>
      <c r="H39" s="12">
        <f>G39*E39*F39</f>
        <v>0</v>
      </c>
      <c r="I39" s="10"/>
    </row>
    <row r="40" spans="1:9" s="4" customFormat="1" ht="20.100000000000001" customHeight="1" x14ac:dyDescent="0.3">
      <c r="A40" s="10"/>
      <c r="B40" s="10"/>
      <c r="C40" s="225" t="s">
        <v>32</v>
      </c>
      <c r="D40" s="226"/>
      <c r="E40" s="34">
        <f>E39/2</f>
        <v>20</v>
      </c>
      <c r="F40" s="133">
        <v>0</v>
      </c>
      <c r="G40" s="34">
        <v>10</v>
      </c>
      <c r="H40" s="11">
        <f>G40*E40*F40</f>
        <v>0</v>
      </c>
      <c r="I40" s="10"/>
    </row>
    <row r="41" spans="1:9" s="4" customFormat="1" ht="12.75" x14ac:dyDescent="0.3">
      <c r="A41" s="10"/>
      <c r="B41" s="10"/>
      <c r="C41" s="227" t="s">
        <v>64</v>
      </c>
      <c r="D41" s="228"/>
      <c r="E41" s="18">
        <v>10</v>
      </c>
      <c r="F41" s="161">
        <v>0</v>
      </c>
      <c r="G41" s="30">
        <v>10</v>
      </c>
      <c r="H41" s="12">
        <f>G41*E41*F41</f>
        <v>0</v>
      </c>
      <c r="I41" s="10"/>
    </row>
    <row r="42" spans="1:9" ht="12.75" x14ac:dyDescent="0.3">
      <c r="A42" s="10"/>
      <c r="B42" s="10"/>
      <c r="C42" s="224" t="s">
        <v>37</v>
      </c>
      <c r="D42" s="224"/>
      <c r="E42" s="224"/>
      <c r="F42" s="224"/>
      <c r="G42" s="224"/>
      <c r="H42" s="1">
        <f>SUM(H4:H41)</f>
        <v>0</v>
      </c>
      <c r="I42" s="10"/>
    </row>
    <row r="43" spans="1:9" s="21" customFormat="1" ht="6" customHeight="1" x14ac:dyDescent="0.3">
      <c r="A43" s="10"/>
      <c r="B43" s="10"/>
      <c r="C43" s="23"/>
      <c r="D43" s="10"/>
      <c r="E43" s="10"/>
      <c r="F43" s="13"/>
      <c r="G43" s="13"/>
      <c r="H43" s="10"/>
      <c r="I43" s="10"/>
    </row>
    <row r="44" spans="1:9" s="5" customFormat="1" ht="14.25" x14ac:dyDescent="0.3">
      <c r="A44" s="10"/>
      <c r="B44" s="10"/>
      <c r="C44" s="48"/>
      <c r="D44" s="48"/>
      <c r="E44" s="111"/>
      <c r="F44" s="48"/>
      <c r="G44" s="48"/>
      <c r="H44" s="48"/>
      <c r="I44" s="10"/>
    </row>
    <row r="45" spans="1:9" s="5" customFormat="1" ht="14.25" x14ac:dyDescent="0.3">
      <c r="A45" s="10"/>
      <c r="B45" s="10"/>
      <c r="C45" s="188" t="str">
        <f>'Totaalblad '!C18</f>
        <v>Alle prijzen op basis prijspeil 1-1-2021, exclusief btw.</v>
      </c>
      <c r="D45" s="189"/>
      <c r="E45" s="189"/>
      <c r="F45" s="189"/>
      <c r="G45" s="189"/>
      <c r="H45" s="190"/>
      <c r="I45" s="10"/>
    </row>
    <row r="46" spans="1:9" ht="18.600000000000001" customHeight="1" x14ac:dyDescent="0.3">
      <c r="A46" s="10"/>
      <c r="B46" s="10"/>
      <c r="C46" s="10"/>
      <c r="D46" s="10"/>
      <c r="E46" s="10"/>
      <c r="F46" s="10"/>
      <c r="G46" s="10"/>
      <c r="H46" s="10"/>
      <c r="I46" s="10"/>
    </row>
    <row r="47" spans="1:9" hidden="1" x14ac:dyDescent="0.3"/>
    <row r="48" spans="1:9" hidden="1" x14ac:dyDescent="0.3"/>
    <row r="49" hidden="1" x14ac:dyDescent="0.3"/>
    <row r="50" hidden="1" x14ac:dyDescent="0.3"/>
    <row r="51" hidden="1" x14ac:dyDescent="0.3"/>
    <row r="52" hidden="1" x14ac:dyDescent="0.3"/>
    <row r="53" hidden="1" x14ac:dyDescent="0.3"/>
    <row r="54" hidden="1" x14ac:dyDescent="0.3"/>
    <row r="55" hidden="1" x14ac:dyDescent="0.3"/>
    <row r="56" hidden="1" x14ac:dyDescent="0.3"/>
    <row r="57" hidden="1" x14ac:dyDescent="0.3"/>
    <row r="58" hidden="1" x14ac:dyDescent="0.3"/>
    <row r="59" hidden="1" x14ac:dyDescent="0.3"/>
    <row r="60" hidden="1" x14ac:dyDescent="0.3"/>
    <row r="61" hidden="1" x14ac:dyDescent="0.3"/>
    <row r="62" hidden="1" x14ac:dyDescent="0.3"/>
    <row r="63" hidden="1" x14ac:dyDescent="0.3"/>
    <row r="64" hidden="1" x14ac:dyDescent="0.3"/>
    <row r="65" hidden="1" x14ac:dyDescent="0.3"/>
    <row r="66" hidden="1" x14ac:dyDescent="0.3"/>
    <row r="67" hidden="1" x14ac:dyDescent="0.3"/>
    <row r="68" hidden="1" x14ac:dyDescent="0.3"/>
    <row r="69" hidden="1" x14ac:dyDescent="0.3"/>
    <row r="70" hidden="1" x14ac:dyDescent="0.3"/>
    <row r="71" hidden="1" x14ac:dyDescent="0.3"/>
    <row r="72" hidden="1" x14ac:dyDescent="0.3"/>
    <row r="73" hidden="1" x14ac:dyDescent="0.3"/>
  </sheetData>
  <sheetProtection algorithmName="SHA-512" hashValue="0kcgnJU8vgrAQ0DU8Wrnk1MVadiTWf823JSMnyo3aChaT/cvUIeEspS2gqqd7ICk/UkifOogIHE9AQ3aljBP8w==" saltValue="O9zXaLirIVmCGWw+o5ycLg==" spinCount="100000" sheet="1" objects="1" scenarios="1"/>
  <mergeCells count="27">
    <mergeCell ref="C25:E25"/>
    <mergeCell ref="C35:E35"/>
    <mergeCell ref="C30:E30"/>
    <mergeCell ref="C45:H45"/>
    <mergeCell ref="C42:G42"/>
    <mergeCell ref="C40:D40"/>
    <mergeCell ref="C41:D41"/>
    <mergeCell ref="C26:E26"/>
    <mergeCell ref="C28:E28"/>
    <mergeCell ref="C32:E32"/>
    <mergeCell ref="C34:E34"/>
    <mergeCell ref="C33:E33"/>
    <mergeCell ref="C38:D38"/>
    <mergeCell ref="C39:D39"/>
    <mergeCell ref="C36:D36"/>
    <mergeCell ref="C37:D37"/>
    <mergeCell ref="C27:E27"/>
    <mergeCell ref="C29:E29"/>
    <mergeCell ref="C31:E31"/>
    <mergeCell ref="C2:H2"/>
    <mergeCell ref="C4:F4"/>
    <mergeCell ref="C3:E3"/>
    <mergeCell ref="C8:E8"/>
    <mergeCell ref="C24:E24"/>
    <mergeCell ref="C5:F5"/>
    <mergeCell ref="C7:F7"/>
    <mergeCell ref="C6:F6"/>
  </mergeCells>
  <printOptions horizontalCentered="1"/>
  <pageMargins left="1.1811023622047245" right="0.70866141732283472" top="0.74803149606299213" bottom="0.74803149606299213" header="0.31496062992125984" footer="0.31496062992125984"/>
  <pageSetup paperSize="9" scale="69" orientation="portrait" r:id="rId1"/>
  <headerFooter differentFirst="1">
    <oddFooter>&amp;L&amp;10&amp;F&amp;R&amp;10Blad: &amp;A</oddFooter>
    <firstHeader>&amp;L&amp;"Arial,Standaard"&amp;8&amp;F&amp;R&amp;"Arial,Standaard"&amp;8Blad: &amp;A</firstHeader>
    <firstFooter>&amp;L&amp;"Arial,Standaard"&amp;8© Spark 2017&amp;R&amp;"Arial,Standaard"&amp;8Pagina &amp;P van &amp;N</first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L69"/>
  <sheetViews>
    <sheetView showGridLines="0" zoomScaleNormal="100" workbookViewId="0">
      <selection activeCell="F27" sqref="F27"/>
    </sheetView>
  </sheetViews>
  <sheetFormatPr defaultColWidth="0" defaultRowHeight="11.25" zeroHeight="1" x14ac:dyDescent="0.3"/>
  <cols>
    <col min="1" max="1" width="1.109375" style="26" customWidth="1"/>
    <col min="2" max="2" width="2.21875" style="26" bestFit="1" customWidth="1"/>
    <col min="3" max="3" width="48.88671875" style="26" customWidth="1"/>
    <col min="4" max="4" width="14.6640625" style="26" customWidth="1"/>
    <col min="5" max="5" width="6.88671875" style="26" bestFit="1" customWidth="1"/>
    <col min="6" max="6" width="14.6640625" style="26" customWidth="1"/>
    <col min="7" max="7" width="1.109375" style="26" customWidth="1"/>
    <col min="8" max="12" width="0" style="26" hidden="1" customWidth="1"/>
    <col min="13" max="16384" width="8.88671875" style="26" hidden="1"/>
  </cols>
  <sheetData>
    <row r="1" spans="1:7" ht="8.25" customHeight="1" x14ac:dyDescent="0.3">
      <c r="A1" s="10"/>
      <c r="B1" s="10"/>
      <c r="C1" s="10"/>
      <c r="D1" s="10"/>
      <c r="E1" s="10"/>
      <c r="F1" s="10"/>
      <c r="G1" s="10"/>
    </row>
    <row r="2" spans="1:7" ht="12.75" x14ac:dyDescent="0.3">
      <c r="A2" s="10"/>
      <c r="B2" s="129" t="s">
        <v>227</v>
      </c>
      <c r="C2" s="229" t="str">
        <f ca="1">"Specificatie "&amp;MID(CELL("bestandsnaam",$A$1),SEARCH("]",CELL("bestandsnaam",$A$1),1)+1,99)</f>
        <v>Specificatie C. reserve en diversen</v>
      </c>
      <c r="D2" s="229"/>
      <c r="E2" s="229"/>
      <c r="F2" s="229"/>
      <c r="G2" s="10"/>
    </row>
    <row r="3" spans="1:7" ht="12.75" x14ac:dyDescent="0.3">
      <c r="A3" s="10"/>
      <c r="B3" s="10"/>
      <c r="C3" s="7" t="s">
        <v>17</v>
      </c>
      <c r="D3" s="7" t="s">
        <v>7</v>
      </c>
      <c r="E3" s="7" t="s">
        <v>2</v>
      </c>
      <c r="F3" s="7" t="s">
        <v>6</v>
      </c>
      <c r="G3" s="10"/>
    </row>
    <row r="4" spans="1:7" ht="12.75" x14ac:dyDescent="0.3">
      <c r="A4" s="10"/>
      <c r="B4" s="27">
        <f>MAX('A. PMS en PA'!B:B)+1</f>
        <v>72</v>
      </c>
      <c r="C4" s="20" t="s">
        <v>243</v>
      </c>
      <c r="D4" s="133">
        <v>0</v>
      </c>
      <c r="E4" s="27">
        <v>2</v>
      </c>
      <c r="F4" s="11">
        <f t="shared" ref="F4:F17" si="0">D4*E4</f>
        <v>0</v>
      </c>
      <c r="G4" s="10"/>
    </row>
    <row r="5" spans="1:7" ht="12.75" x14ac:dyDescent="0.3">
      <c r="A5" s="10"/>
      <c r="B5" s="28">
        <f>B4+1</f>
        <v>73</v>
      </c>
      <c r="C5" s="19" t="s">
        <v>244</v>
      </c>
      <c r="D5" s="161">
        <v>0</v>
      </c>
      <c r="E5" s="28">
        <v>2</v>
      </c>
      <c r="F5" s="12">
        <f t="shared" si="0"/>
        <v>0</v>
      </c>
      <c r="G5" s="10"/>
    </row>
    <row r="6" spans="1:7" ht="22.5" x14ac:dyDescent="0.3">
      <c r="A6" s="10"/>
      <c r="B6" s="27">
        <f t="shared" ref="B6:B7" si="1">B5+1</f>
        <v>74</v>
      </c>
      <c r="C6" s="20" t="s">
        <v>245</v>
      </c>
      <c r="D6" s="133">
        <v>0</v>
      </c>
      <c r="E6" s="27">
        <v>1</v>
      </c>
      <c r="F6" s="11">
        <f t="shared" si="0"/>
        <v>0</v>
      </c>
      <c r="G6" s="10"/>
    </row>
    <row r="7" spans="1:7" ht="12.75" x14ac:dyDescent="0.3">
      <c r="A7" s="10"/>
      <c r="B7" s="28">
        <f t="shared" si="1"/>
        <v>75</v>
      </c>
      <c r="C7" s="19" t="s">
        <v>247</v>
      </c>
      <c r="D7" s="161">
        <v>0</v>
      </c>
      <c r="E7" s="28">
        <v>2</v>
      </c>
      <c r="F7" s="12">
        <f t="shared" si="0"/>
        <v>0</v>
      </c>
      <c r="G7" s="10"/>
    </row>
    <row r="8" spans="1:7" ht="12.75" x14ac:dyDescent="0.3">
      <c r="A8" s="10"/>
      <c r="B8" s="27">
        <f t="shared" ref="B8:B15" si="2">B7+1</f>
        <v>76</v>
      </c>
      <c r="C8" s="20" t="s">
        <v>248</v>
      </c>
      <c r="D8" s="133">
        <v>0</v>
      </c>
      <c r="E8" s="27">
        <v>2</v>
      </c>
      <c r="F8" s="11">
        <f t="shared" si="0"/>
        <v>0</v>
      </c>
      <c r="G8" s="10"/>
    </row>
    <row r="9" spans="1:7" ht="12.75" x14ac:dyDescent="0.3">
      <c r="A9" s="10"/>
      <c r="B9" s="28">
        <f t="shared" si="2"/>
        <v>77</v>
      </c>
      <c r="C9" s="19" t="s">
        <v>249</v>
      </c>
      <c r="D9" s="161">
        <v>0</v>
      </c>
      <c r="E9" s="28">
        <v>1</v>
      </c>
      <c r="F9" s="12">
        <f t="shared" si="0"/>
        <v>0</v>
      </c>
      <c r="G9" s="10"/>
    </row>
    <row r="10" spans="1:7" ht="22.5" x14ac:dyDescent="0.3">
      <c r="A10" s="10"/>
      <c r="B10" s="27">
        <f t="shared" si="2"/>
        <v>78</v>
      </c>
      <c r="C10" s="20" t="s">
        <v>250</v>
      </c>
      <c r="D10" s="133">
        <v>0</v>
      </c>
      <c r="E10" s="27">
        <v>1</v>
      </c>
      <c r="F10" s="11">
        <f t="shared" si="0"/>
        <v>0</v>
      </c>
      <c r="G10" s="10"/>
    </row>
    <row r="11" spans="1:7" ht="12.75" x14ac:dyDescent="0.3">
      <c r="A11" s="10"/>
      <c r="B11" s="28">
        <f t="shared" si="2"/>
        <v>79</v>
      </c>
      <c r="C11" s="19" t="s">
        <v>43</v>
      </c>
      <c r="D11" s="161">
        <v>0</v>
      </c>
      <c r="E11" s="28">
        <v>2</v>
      </c>
      <c r="F11" s="12">
        <f t="shared" si="0"/>
        <v>0</v>
      </c>
      <c r="G11" s="10"/>
    </row>
    <row r="12" spans="1:7" ht="12.75" x14ac:dyDescent="0.3">
      <c r="A12" s="10"/>
      <c r="B12" s="27">
        <f t="shared" si="2"/>
        <v>80</v>
      </c>
      <c r="C12" s="20" t="s">
        <v>16</v>
      </c>
      <c r="D12" s="133">
        <v>0</v>
      </c>
      <c r="E12" s="27">
        <v>1</v>
      </c>
      <c r="F12" s="11">
        <f>D12*E12</f>
        <v>0</v>
      </c>
      <c r="G12" s="10"/>
    </row>
    <row r="13" spans="1:7" ht="12.75" x14ac:dyDescent="0.3">
      <c r="A13" s="10"/>
      <c r="B13" s="28">
        <f t="shared" si="2"/>
        <v>81</v>
      </c>
      <c r="C13" s="19" t="s">
        <v>246</v>
      </c>
      <c r="D13" s="161">
        <v>0</v>
      </c>
      <c r="E13" s="28">
        <v>2</v>
      </c>
      <c r="F13" s="12">
        <f t="shared" ref="F13:F14" si="3">D13*E13</f>
        <v>0</v>
      </c>
      <c r="G13" s="10"/>
    </row>
    <row r="14" spans="1:7" ht="12.75" x14ac:dyDescent="0.3">
      <c r="A14" s="10"/>
      <c r="B14" s="27">
        <f t="shared" si="2"/>
        <v>82</v>
      </c>
      <c r="C14" s="20" t="s">
        <v>251</v>
      </c>
      <c r="D14" s="133">
        <v>0</v>
      </c>
      <c r="E14" s="27">
        <v>2</v>
      </c>
      <c r="F14" s="11">
        <f t="shared" si="3"/>
        <v>0</v>
      </c>
      <c r="G14" s="10"/>
    </row>
    <row r="15" spans="1:7" ht="22.5" x14ac:dyDescent="0.3">
      <c r="A15" s="10"/>
      <c r="B15" s="28">
        <f t="shared" si="2"/>
        <v>83</v>
      </c>
      <c r="C15" s="19" t="s">
        <v>1</v>
      </c>
      <c r="D15" s="161">
        <v>0</v>
      </c>
      <c r="E15" s="28">
        <v>5</v>
      </c>
      <c r="F15" s="12">
        <f t="shared" si="0"/>
        <v>0</v>
      </c>
      <c r="G15" s="10"/>
    </row>
    <row r="16" spans="1:7" ht="22.5" x14ac:dyDescent="0.3">
      <c r="A16" s="10"/>
      <c r="B16" s="27">
        <f>B15+1</f>
        <v>84</v>
      </c>
      <c r="C16" s="20" t="s">
        <v>15</v>
      </c>
      <c r="D16" s="133">
        <v>0</v>
      </c>
      <c r="E16" s="27">
        <v>5</v>
      </c>
      <c r="F16" s="11">
        <f t="shared" si="0"/>
        <v>0</v>
      </c>
      <c r="G16" s="10"/>
    </row>
    <row r="17" spans="1:7" ht="12.75" x14ac:dyDescent="0.3">
      <c r="A17" s="10"/>
      <c r="B17" s="155">
        <f>B16+1</f>
        <v>85</v>
      </c>
      <c r="C17" s="19" t="s">
        <v>36</v>
      </c>
      <c r="D17" s="161">
        <v>0</v>
      </c>
      <c r="E17" s="28">
        <v>1</v>
      </c>
      <c r="F17" s="12">
        <f t="shared" si="0"/>
        <v>0</v>
      </c>
      <c r="G17" s="10"/>
    </row>
    <row r="18" spans="1:7" ht="12.75" x14ac:dyDescent="0.3">
      <c r="A18" s="10"/>
      <c r="B18" s="10"/>
      <c r="C18" s="224" t="s">
        <v>9</v>
      </c>
      <c r="D18" s="224"/>
      <c r="E18" s="224"/>
      <c r="F18" s="1">
        <f>SUM(F4:F17)</f>
        <v>0</v>
      </c>
      <c r="G18" s="10"/>
    </row>
    <row r="19" spans="1:7" ht="12.75" x14ac:dyDescent="0.3">
      <c r="A19" s="10"/>
      <c r="B19" s="10"/>
      <c r="C19" s="10"/>
      <c r="D19" s="10"/>
      <c r="E19" s="10"/>
      <c r="F19" s="10"/>
      <c r="G19" s="10"/>
    </row>
    <row r="20" spans="1:7" ht="12.75" x14ac:dyDescent="0.3">
      <c r="A20" s="10"/>
      <c r="B20" s="10"/>
      <c r="C20" s="7" t="s">
        <v>44</v>
      </c>
      <c r="D20" s="7" t="s">
        <v>7</v>
      </c>
      <c r="E20" s="7" t="s">
        <v>2</v>
      </c>
      <c r="F20" s="7" t="s">
        <v>6</v>
      </c>
      <c r="G20" s="10"/>
    </row>
    <row r="21" spans="1:7" ht="12.75" x14ac:dyDescent="0.3">
      <c r="A21" s="10"/>
      <c r="B21" s="28">
        <f>B17+1</f>
        <v>86</v>
      </c>
      <c r="C21" s="162"/>
      <c r="D21" s="161">
        <v>0</v>
      </c>
      <c r="E21" s="166"/>
      <c r="F21" s="135">
        <f>D21*E21</f>
        <v>0</v>
      </c>
      <c r="G21" s="10"/>
    </row>
    <row r="22" spans="1:7" ht="12.75" x14ac:dyDescent="0.3">
      <c r="A22" s="10"/>
      <c r="B22" s="27">
        <f>B21+1</f>
        <v>87</v>
      </c>
      <c r="C22" s="132"/>
      <c r="D22" s="133">
        <v>0</v>
      </c>
      <c r="E22" s="134"/>
      <c r="F22" s="136">
        <f t="shared" ref="F22" si="4">D22*E22</f>
        <v>0</v>
      </c>
      <c r="G22" s="10"/>
    </row>
    <row r="23" spans="1:7" ht="12.75" x14ac:dyDescent="0.3">
      <c r="A23" s="10"/>
      <c r="B23" s="28">
        <f>B22+1</f>
        <v>88</v>
      </c>
      <c r="C23" s="162"/>
      <c r="D23" s="161">
        <v>0</v>
      </c>
      <c r="E23" s="166"/>
      <c r="F23" s="135">
        <f t="shared" ref="F23:F26" si="5">D23*E23</f>
        <v>0</v>
      </c>
      <c r="G23" s="10"/>
    </row>
    <row r="24" spans="1:7" ht="12.75" x14ac:dyDescent="0.3">
      <c r="A24" s="10"/>
      <c r="B24" s="27">
        <f>B23+1</f>
        <v>89</v>
      </c>
      <c r="C24" s="132"/>
      <c r="D24" s="133">
        <v>0</v>
      </c>
      <c r="E24" s="134"/>
      <c r="F24" s="136">
        <f t="shared" si="5"/>
        <v>0</v>
      </c>
      <c r="G24" s="10"/>
    </row>
    <row r="25" spans="1:7" ht="12.75" x14ac:dyDescent="0.3">
      <c r="A25" s="10"/>
      <c r="B25" s="28">
        <f>B24+1</f>
        <v>90</v>
      </c>
      <c r="C25" s="162"/>
      <c r="D25" s="161">
        <v>0</v>
      </c>
      <c r="E25" s="166"/>
      <c r="F25" s="135">
        <f t="shared" si="5"/>
        <v>0</v>
      </c>
      <c r="G25" s="10"/>
    </row>
    <row r="26" spans="1:7" ht="12.75" x14ac:dyDescent="0.3">
      <c r="A26" s="10"/>
      <c r="B26" s="27">
        <f>B25+1</f>
        <v>91</v>
      </c>
      <c r="C26" s="132"/>
      <c r="D26" s="133">
        <v>0</v>
      </c>
      <c r="E26" s="134"/>
      <c r="F26" s="136">
        <f t="shared" si="5"/>
        <v>0</v>
      </c>
      <c r="G26" s="10"/>
    </row>
    <row r="27" spans="1:7" ht="12.75" x14ac:dyDescent="0.3">
      <c r="A27" s="10"/>
      <c r="B27" s="10"/>
      <c r="C27" s="224" t="s">
        <v>45</v>
      </c>
      <c r="D27" s="224"/>
      <c r="E27" s="224"/>
      <c r="F27" s="1">
        <f>SUM(F21:F26)</f>
        <v>0</v>
      </c>
      <c r="G27" s="10"/>
    </row>
    <row r="28" spans="1:7" ht="8.25" customHeight="1" x14ac:dyDescent="0.3">
      <c r="A28" s="10"/>
      <c r="B28" s="10"/>
      <c r="C28" s="10"/>
      <c r="D28" s="10"/>
      <c r="E28" s="10"/>
      <c r="F28" s="10"/>
      <c r="G28" s="10"/>
    </row>
    <row r="29" spans="1:7" ht="12.75" x14ac:dyDescent="0.3">
      <c r="A29" s="10"/>
      <c r="B29" s="10"/>
      <c r="C29" s="231" t="s">
        <v>10</v>
      </c>
      <c r="D29" s="232"/>
      <c r="E29" s="233"/>
      <c r="F29" s="7" t="s">
        <v>6</v>
      </c>
      <c r="G29" s="10"/>
    </row>
    <row r="30" spans="1:7" ht="12.75" x14ac:dyDescent="0.3">
      <c r="A30" s="10"/>
      <c r="B30" s="10"/>
      <c r="C30" s="221" t="str">
        <f>C3</f>
        <v>Reserve onderdelen</v>
      </c>
      <c r="D30" s="222"/>
      <c r="E30" s="223"/>
      <c r="F30" s="12">
        <f>F18</f>
        <v>0</v>
      </c>
      <c r="G30" s="10"/>
    </row>
    <row r="31" spans="1:7" ht="12.75" x14ac:dyDescent="0.3">
      <c r="A31" s="10"/>
      <c r="B31" s="10"/>
      <c r="C31" s="234" t="str">
        <f>C20</f>
        <v>Specificatie diversen</v>
      </c>
      <c r="D31" s="235"/>
      <c r="E31" s="236"/>
      <c r="F31" s="136">
        <f>F27</f>
        <v>0</v>
      </c>
      <c r="G31" s="10"/>
    </row>
    <row r="32" spans="1:7" ht="12.75" x14ac:dyDescent="0.3">
      <c r="A32" s="10"/>
      <c r="B32" s="10"/>
      <c r="C32" s="231" t="str">
        <f ca="1">"Totaal "&amp;MID(CELL("bestandsnaam",$A$1),SEARCH("]",CELL("bestandsnaam",$A$1),1)+1,99)</f>
        <v>Totaal C. reserve en diversen</v>
      </c>
      <c r="D32" s="232"/>
      <c r="E32" s="233"/>
      <c r="F32" s="1">
        <f>SUM(F30:F31)</f>
        <v>0</v>
      </c>
      <c r="G32" s="10"/>
    </row>
    <row r="33" spans="1:12" ht="8.25" customHeight="1" x14ac:dyDescent="0.3">
      <c r="A33" s="10"/>
      <c r="B33" s="10"/>
      <c r="C33" s="10"/>
      <c r="D33" s="10"/>
      <c r="E33" s="10"/>
      <c r="F33" s="10"/>
      <c r="G33" s="10"/>
    </row>
    <row r="34" spans="1:12" ht="12.75" x14ac:dyDescent="0.3">
      <c r="A34" s="10"/>
      <c r="B34" s="10"/>
      <c r="C34" s="29" t="s">
        <v>8</v>
      </c>
      <c r="D34" s="10"/>
      <c r="E34" s="10"/>
      <c r="F34" s="10"/>
      <c r="G34" s="10"/>
    </row>
    <row r="35" spans="1:12" s="21" customFormat="1" ht="3.95" customHeight="1" x14ac:dyDescent="0.3">
      <c r="A35" s="10"/>
      <c r="B35" s="10"/>
      <c r="C35" s="23"/>
      <c r="D35" s="10"/>
      <c r="E35" s="13"/>
      <c r="F35" s="13"/>
      <c r="G35" s="13"/>
      <c r="H35" s="26"/>
      <c r="I35" s="26"/>
      <c r="J35" s="26"/>
      <c r="K35" s="26"/>
      <c r="L35" s="26"/>
    </row>
    <row r="36" spans="1:12" ht="36" customHeight="1" x14ac:dyDescent="0.3">
      <c r="A36" s="10"/>
      <c r="B36" s="10"/>
      <c r="C36" s="230" t="s">
        <v>195</v>
      </c>
      <c r="D36" s="230"/>
      <c r="E36" s="230"/>
      <c r="F36" s="230"/>
      <c r="G36" s="10"/>
    </row>
    <row r="37" spans="1:12" ht="5.45" customHeight="1" x14ac:dyDescent="0.3">
      <c r="A37" s="10"/>
      <c r="B37" s="10"/>
      <c r="C37" s="10"/>
      <c r="D37" s="10"/>
      <c r="E37" s="10"/>
      <c r="F37" s="10"/>
      <c r="G37" s="10"/>
    </row>
    <row r="38" spans="1:12" s="5" customFormat="1" ht="4.5" customHeight="1" x14ac:dyDescent="0.3">
      <c r="A38" s="10"/>
      <c r="B38" s="10"/>
      <c r="C38" s="111"/>
      <c r="D38" s="111"/>
      <c r="E38" s="111"/>
      <c r="F38" s="111"/>
      <c r="G38" s="10"/>
    </row>
    <row r="39" spans="1:12" s="5" customFormat="1" ht="14.25" x14ac:dyDescent="0.3">
      <c r="A39" s="10"/>
      <c r="B39" s="10"/>
      <c r="C39" s="188" t="str">
        <f>'Totaalblad '!C18</f>
        <v>Alle prijzen op basis prijspeil 1-1-2021, exclusief btw.</v>
      </c>
      <c r="D39" s="189"/>
      <c r="E39" s="189"/>
      <c r="F39" s="190"/>
      <c r="G39" s="10"/>
    </row>
    <row r="40" spans="1:12" ht="23.45" customHeight="1" x14ac:dyDescent="0.3">
      <c r="A40" s="10"/>
      <c r="B40" s="10"/>
      <c r="C40" s="10"/>
      <c r="D40" s="10"/>
      <c r="E40" s="10"/>
      <c r="F40" s="10"/>
      <c r="G40" s="10"/>
    </row>
    <row r="41" spans="1:12" hidden="1" x14ac:dyDescent="0.3"/>
    <row r="42" spans="1:12" hidden="1" x14ac:dyDescent="0.3"/>
    <row r="43" spans="1:12" hidden="1" x14ac:dyDescent="0.3"/>
    <row r="44" spans="1:12" hidden="1" x14ac:dyDescent="0.3"/>
    <row r="45" spans="1:12" hidden="1" x14ac:dyDescent="0.3"/>
    <row r="46" spans="1:12" hidden="1" x14ac:dyDescent="0.3"/>
    <row r="47" spans="1:12" hidden="1" x14ac:dyDescent="0.3"/>
    <row r="48" spans="1:12" hidden="1" x14ac:dyDescent="0.3"/>
    <row r="49" hidden="1" x14ac:dyDescent="0.3"/>
    <row r="50" hidden="1" x14ac:dyDescent="0.3"/>
    <row r="51" hidden="1" x14ac:dyDescent="0.3"/>
    <row r="52" hidden="1" x14ac:dyDescent="0.3"/>
    <row r="53" hidden="1" x14ac:dyDescent="0.3"/>
    <row r="54" hidden="1" x14ac:dyDescent="0.3"/>
    <row r="55" hidden="1" x14ac:dyDescent="0.3"/>
    <row r="56" hidden="1" x14ac:dyDescent="0.3"/>
    <row r="57" hidden="1" x14ac:dyDescent="0.3"/>
    <row r="58" hidden="1" x14ac:dyDescent="0.3"/>
    <row r="59" hidden="1" x14ac:dyDescent="0.3"/>
    <row r="60" hidden="1" x14ac:dyDescent="0.3"/>
    <row r="61" hidden="1" x14ac:dyDescent="0.3"/>
    <row r="62" hidden="1" x14ac:dyDescent="0.3"/>
    <row r="63" hidden="1" x14ac:dyDescent="0.3"/>
    <row r="64" hidden="1" x14ac:dyDescent="0.3"/>
    <row r="65" hidden="1" x14ac:dyDescent="0.3"/>
    <row r="66" hidden="1" x14ac:dyDescent="0.3"/>
    <row r="67" hidden="1" x14ac:dyDescent="0.3"/>
    <row r="68" hidden="1" x14ac:dyDescent="0.3"/>
    <row r="69" hidden="1" x14ac:dyDescent="0.3"/>
  </sheetData>
  <sheetProtection algorithmName="SHA-512" hashValue="6XqRaVhTi6TwukYG/2lYg6eE5E9jsOIHWNLy9RgO30H6cbOYa91wbIIThASTiWS2uRwQuoGUwtTspTG/bSraDA==" saltValue="6PAIkad+ZNSlVfYbnjT7rQ==" spinCount="100000" sheet="1" objects="1" scenarios="1"/>
  <mergeCells count="9">
    <mergeCell ref="C2:F2"/>
    <mergeCell ref="C39:F39"/>
    <mergeCell ref="C18:E18"/>
    <mergeCell ref="C27:E27"/>
    <mergeCell ref="C36:F36"/>
    <mergeCell ref="C32:E32"/>
    <mergeCell ref="C30:E30"/>
    <mergeCell ref="C31:E31"/>
    <mergeCell ref="C29:E29"/>
  </mergeCells>
  <phoneticPr fontId="3" type="noConversion"/>
  <printOptions horizontalCentered="1"/>
  <pageMargins left="1.1811023622047245" right="0.70866141732283472" top="0.74803149606299213" bottom="0.74803149606299213" header="0.31496062992125984" footer="0.31496062992125984"/>
  <pageSetup paperSize="9" scale="69" orientation="portrait" r:id="rId1"/>
  <headerFooter differentFirst="1">
    <oddFooter>&amp;L&amp;10&amp;F&amp;R&amp;10Blad: &amp;A</oddFooter>
    <firstHeader>&amp;L&amp;"Arial,Standaard"&amp;8&amp;F&amp;R&amp;"Arial,Standaard"&amp;8Blad: &amp;A</firstHeader>
    <firstFooter>&amp;L&amp;"Arial,Standaard"&amp;8© Spark 2017&amp;R&amp;"Arial,Standaard"&amp;8Pagina &amp;P van &amp;N</firstFooter>
  </headerFooter>
  <ignoredErrors>
    <ignoredError sqref="F21:F26 F30" unlockedFormula="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P76"/>
  <sheetViews>
    <sheetView showGridLines="0" zoomScaleNormal="100" workbookViewId="0">
      <selection activeCell="C6" sqref="C6"/>
    </sheetView>
  </sheetViews>
  <sheetFormatPr defaultColWidth="0" defaultRowHeight="0" customHeight="1" zeroHeight="1" x14ac:dyDescent="0.3"/>
  <cols>
    <col min="1" max="1" width="1.109375" style="26" customWidth="1"/>
    <col min="2" max="2" width="3.44140625" style="26" customWidth="1"/>
    <col min="3" max="3" width="48.88671875" style="26" customWidth="1"/>
    <col min="4" max="5" width="12.33203125" style="26" customWidth="1"/>
    <col min="6" max="6" width="14.6640625" style="26" customWidth="1"/>
    <col min="7" max="7" width="6.88671875" style="26" bestFit="1" customWidth="1"/>
    <col min="8" max="8" width="8.33203125" style="26" customWidth="1"/>
    <col min="9" max="9" width="1.109375" style="26" customWidth="1"/>
    <col min="10" max="16" width="0" style="26" hidden="1" customWidth="1"/>
    <col min="17" max="16384" width="8.88671875" style="26" hidden="1"/>
  </cols>
  <sheetData>
    <row r="1" spans="1:9" ht="8.25" customHeight="1" x14ac:dyDescent="0.3">
      <c r="A1" s="10"/>
      <c r="B1" s="10"/>
      <c r="C1" s="10"/>
      <c r="D1" s="10"/>
      <c r="E1" s="10"/>
      <c r="F1" s="10"/>
      <c r="G1" s="10"/>
      <c r="H1" s="10"/>
      <c r="I1" s="10"/>
    </row>
    <row r="2" spans="1:9" ht="13.5" thickBot="1" x14ac:dyDescent="0.35">
      <c r="A2" s="10"/>
      <c r="B2" s="130" t="s">
        <v>228</v>
      </c>
      <c r="C2" s="229" t="str">
        <f ca="1">"Specificatie "&amp;MID(CELL("bestandsnaam",$A$1),SEARCH("]",CELL("bestandsnaam",$A$1),1)+1,99)</f>
        <v>Specificatie D. opties</v>
      </c>
      <c r="D2" s="229"/>
      <c r="E2" s="229"/>
      <c r="F2" s="229"/>
      <c r="G2" s="229"/>
      <c r="H2" s="238"/>
      <c r="I2" s="10"/>
    </row>
    <row r="3" spans="1:9" ht="13.5" thickBot="1" x14ac:dyDescent="0.35">
      <c r="A3" s="10"/>
      <c r="B3" s="131" t="s">
        <v>229</v>
      </c>
      <c r="C3" s="196" t="s">
        <v>213</v>
      </c>
      <c r="D3" s="197"/>
      <c r="E3" s="196" t="s">
        <v>212</v>
      </c>
      <c r="F3" s="237"/>
      <c r="G3" s="237"/>
      <c r="H3" s="175"/>
      <c r="I3" s="10"/>
    </row>
    <row r="4" spans="1:9" ht="24" x14ac:dyDescent="0.3">
      <c r="A4" s="10"/>
      <c r="B4" s="10"/>
      <c r="C4" s="7"/>
      <c r="D4" s="176" t="s">
        <v>274</v>
      </c>
      <c r="E4" s="7" t="s">
        <v>205</v>
      </c>
      <c r="F4" s="7" t="s">
        <v>267</v>
      </c>
      <c r="G4" s="7" t="s">
        <v>199</v>
      </c>
      <c r="H4" s="174" t="s">
        <v>6</v>
      </c>
      <c r="I4" s="10"/>
    </row>
    <row r="5" spans="1:9" ht="12.75" x14ac:dyDescent="0.3">
      <c r="A5" s="10"/>
      <c r="B5" s="28">
        <f>MAX('A. PMS en PA'!B:B)+1</f>
        <v>72</v>
      </c>
      <c r="C5" s="19" t="s">
        <v>276</v>
      </c>
      <c r="D5" s="161">
        <v>0</v>
      </c>
      <c r="E5" s="28"/>
      <c r="F5" s="28"/>
      <c r="G5" s="28"/>
      <c r="H5" s="12" t="str">
        <f>IF(H3="ja",D5,"n.v.t.")</f>
        <v>n.v.t.</v>
      </c>
      <c r="I5" s="10"/>
    </row>
    <row r="6" spans="1:9" ht="22.5" x14ac:dyDescent="0.3">
      <c r="A6" s="10"/>
      <c r="B6" s="27">
        <f>B5+1</f>
        <v>73</v>
      </c>
      <c r="C6" s="20" t="s">
        <v>208</v>
      </c>
      <c r="D6" s="27"/>
      <c r="E6" s="133">
        <v>0</v>
      </c>
      <c r="F6" s="27"/>
      <c r="G6" s="27">
        <v>10</v>
      </c>
      <c r="H6" s="11" t="str">
        <f>IF(H3="ja",E6*G6,"n.v.t.")</f>
        <v>n.v.t.</v>
      </c>
      <c r="I6" s="10"/>
    </row>
    <row r="7" spans="1:9" ht="12.75" x14ac:dyDescent="0.3">
      <c r="A7" s="10"/>
      <c r="B7" s="28">
        <f>B6+1</f>
        <v>74</v>
      </c>
      <c r="C7" s="19" t="s">
        <v>209</v>
      </c>
      <c r="D7" s="161">
        <v>0</v>
      </c>
      <c r="E7" s="28"/>
      <c r="F7" s="28">
        <v>10000</v>
      </c>
      <c r="G7" s="28">
        <v>10</v>
      </c>
      <c r="H7" s="12" t="str">
        <f>IF(H3="ja",D7*F7*G7,"n.v.t.")</f>
        <v>n.v.t.</v>
      </c>
      <c r="I7" s="10"/>
    </row>
    <row r="8" spans="1:9" ht="12.75" x14ac:dyDescent="0.3">
      <c r="A8" s="10"/>
      <c r="B8" s="10"/>
      <c r="C8" s="224" t="s">
        <v>204</v>
      </c>
      <c r="D8" s="224"/>
      <c r="E8" s="224"/>
      <c r="F8" s="224"/>
      <c r="G8" s="224"/>
      <c r="H8" s="1">
        <f>SUM(H5:H7)</f>
        <v>0</v>
      </c>
      <c r="I8" s="10"/>
    </row>
    <row r="9" spans="1:9" ht="13.5" thickBot="1" x14ac:dyDescent="0.35">
      <c r="A9" s="10"/>
      <c r="B9" s="10"/>
      <c r="C9" s="10"/>
      <c r="D9" s="10"/>
      <c r="E9" s="10"/>
      <c r="F9" s="10"/>
      <c r="G9" s="10"/>
      <c r="H9" s="10"/>
      <c r="I9" s="10"/>
    </row>
    <row r="10" spans="1:9" ht="13.5" thickBot="1" x14ac:dyDescent="0.35">
      <c r="A10" s="10"/>
      <c r="B10" s="131" t="s">
        <v>230</v>
      </c>
      <c r="C10" s="196" t="s">
        <v>197</v>
      </c>
      <c r="D10" s="197"/>
      <c r="E10" s="196" t="s">
        <v>212</v>
      </c>
      <c r="F10" s="237"/>
      <c r="G10" s="237"/>
      <c r="H10" s="175"/>
      <c r="I10" s="10"/>
    </row>
    <row r="11" spans="1:9" ht="24" x14ac:dyDescent="0.3">
      <c r="A11" s="10"/>
      <c r="B11" s="10"/>
      <c r="C11" s="176"/>
      <c r="D11" s="176" t="s">
        <v>274</v>
      </c>
      <c r="E11" s="7" t="s">
        <v>205</v>
      </c>
      <c r="F11" s="7" t="s">
        <v>198</v>
      </c>
      <c r="G11" s="7" t="s">
        <v>199</v>
      </c>
      <c r="H11" s="174" t="s">
        <v>6</v>
      </c>
      <c r="I11" s="10"/>
    </row>
    <row r="12" spans="1:9" ht="12.75" x14ac:dyDescent="0.3">
      <c r="A12" s="10"/>
      <c r="B12" s="28">
        <f>B7+1</f>
        <v>75</v>
      </c>
      <c r="C12" s="19" t="s">
        <v>277</v>
      </c>
      <c r="D12" s="161">
        <v>0</v>
      </c>
      <c r="E12" s="28"/>
      <c r="F12" s="28"/>
      <c r="G12" s="28"/>
      <c r="H12" s="12" t="str">
        <f>IF(H10="ja",D12,"n.v.t.")</f>
        <v>n.v.t.</v>
      </c>
      <c r="I12" s="10"/>
    </row>
    <row r="13" spans="1:9" ht="12.75" x14ac:dyDescent="0.3">
      <c r="A13" s="10"/>
      <c r="B13" s="27">
        <f>B12+1</f>
        <v>76</v>
      </c>
      <c r="C13" s="239" t="s">
        <v>210</v>
      </c>
      <c r="D13" s="240"/>
      <c r="E13" s="133">
        <v>0</v>
      </c>
      <c r="F13" s="27"/>
      <c r="G13" s="121">
        <v>10</v>
      </c>
      <c r="H13" s="11" t="str">
        <f>IF(H10="ja",E13*G13,"n.v.t.")</f>
        <v>n.v.t.</v>
      </c>
      <c r="I13" s="10"/>
    </row>
    <row r="14" spans="1:9" ht="12.75" x14ac:dyDescent="0.3">
      <c r="A14" s="10"/>
      <c r="B14" s="28">
        <f>B13+1</f>
        <v>77</v>
      </c>
      <c r="C14" s="241" t="s">
        <v>200</v>
      </c>
      <c r="D14" s="242"/>
      <c r="E14" s="161">
        <v>0</v>
      </c>
      <c r="F14" s="28"/>
      <c r="G14" s="122" t="s">
        <v>201</v>
      </c>
      <c r="H14" s="12" t="str">
        <f>IF(H10="ja",E14*G14,"n.v.t.")</f>
        <v>n.v.t.</v>
      </c>
      <c r="I14" s="10"/>
    </row>
    <row r="15" spans="1:9" ht="12.75" x14ac:dyDescent="0.3">
      <c r="A15" s="10"/>
      <c r="B15" s="27">
        <f t="shared" ref="B15" si="0">B14+1</f>
        <v>78</v>
      </c>
      <c r="C15" s="243" t="s">
        <v>202</v>
      </c>
      <c r="D15" s="244"/>
      <c r="E15" s="133">
        <v>0</v>
      </c>
      <c r="F15" s="27"/>
      <c r="G15" s="121">
        <v>10</v>
      </c>
      <c r="H15" s="11" t="str">
        <f>IF(H10="ja",E15*G15,"n.v.t.")</f>
        <v>n.v.t.</v>
      </c>
      <c r="I15" s="10"/>
    </row>
    <row r="16" spans="1:9" ht="12.75" x14ac:dyDescent="0.3">
      <c r="A16" s="10"/>
      <c r="B16" s="28">
        <f>B15+1</f>
        <v>79</v>
      </c>
      <c r="C16" s="177"/>
      <c r="D16" s="178">
        <v>0</v>
      </c>
      <c r="E16" s="28"/>
      <c r="F16" s="28">
        <v>20000</v>
      </c>
      <c r="G16" s="122">
        <v>10</v>
      </c>
      <c r="H16" s="12" t="str">
        <f>IF($H$10="ja",D16*F16*G16,"n.v.t.")</f>
        <v>n.v.t.</v>
      </c>
      <c r="I16" s="10"/>
    </row>
    <row r="17" spans="1:9" ht="12.75" x14ac:dyDescent="0.3">
      <c r="A17" s="10"/>
      <c r="B17" s="27">
        <f t="shared" ref="B17:B21" si="1">B16+1</f>
        <v>80</v>
      </c>
      <c r="C17" s="132"/>
      <c r="D17" s="133">
        <v>0</v>
      </c>
      <c r="E17" s="27"/>
      <c r="F17" s="27">
        <v>20000</v>
      </c>
      <c r="G17" s="121">
        <v>10</v>
      </c>
      <c r="H17" s="11" t="str">
        <f>IF($H$10="ja",D17*F17*G17,"n.v.t.")</f>
        <v>n.v.t.</v>
      </c>
      <c r="I17" s="10"/>
    </row>
    <row r="18" spans="1:9" ht="12.75" x14ac:dyDescent="0.3">
      <c r="A18" s="10"/>
      <c r="B18" s="28">
        <f t="shared" si="1"/>
        <v>81</v>
      </c>
      <c r="C18" s="177"/>
      <c r="D18" s="178">
        <v>0</v>
      </c>
      <c r="E18" s="28"/>
      <c r="F18" s="28">
        <v>20000</v>
      </c>
      <c r="G18" s="122">
        <v>10</v>
      </c>
      <c r="H18" s="12" t="str">
        <f>IF($H$10="ja",D18*F18*G18,"n.v.t.")</f>
        <v>n.v.t.</v>
      </c>
      <c r="I18" s="10"/>
    </row>
    <row r="19" spans="1:9" ht="12.75" x14ac:dyDescent="0.3">
      <c r="A19" s="10"/>
      <c r="B19" s="27">
        <f t="shared" si="1"/>
        <v>82</v>
      </c>
      <c r="C19" s="132"/>
      <c r="D19" s="27"/>
      <c r="E19" s="133">
        <v>0</v>
      </c>
      <c r="F19" s="27"/>
      <c r="G19" s="121">
        <v>10</v>
      </c>
      <c r="H19" s="11" t="str">
        <f>IF($H$10="ja",E19*G19,"n.v.t.")</f>
        <v>n.v.t.</v>
      </c>
      <c r="I19" s="10"/>
    </row>
    <row r="20" spans="1:9" ht="12.75" x14ac:dyDescent="0.3">
      <c r="A20" s="10"/>
      <c r="B20" s="28">
        <f t="shared" si="1"/>
        <v>83</v>
      </c>
      <c r="C20" s="177"/>
      <c r="D20" s="28"/>
      <c r="E20" s="161">
        <v>0</v>
      </c>
      <c r="F20" s="28"/>
      <c r="G20" s="122">
        <v>10</v>
      </c>
      <c r="H20" s="12" t="str">
        <f t="shared" ref="H20:H21" si="2">IF($H$10="ja",E20*G20,"n.v.t.")</f>
        <v>n.v.t.</v>
      </c>
      <c r="I20" s="10"/>
    </row>
    <row r="21" spans="1:9" ht="12.75" x14ac:dyDescent="0.3">
      <c r="A21" s="10"/>
      <c r="B21" s="27">
        <f t="shared" si="1"/>
        <v>84</v>
      </c>
      <c r="C21" s="132"/>
      <c r="D21" s="27"/>
      <c r="E21" s="133">
        <v>0</v>
      </c>
      <c r="F21" s="27"/>
      <c r="G21" s="121" t="s">
        <v>201</v>
      </c>
      <c r="H21" s="11" t="str">
        <f t="shared" si="2"/>
        <v>n.v.t.</v>
      </c>
      <c r="I21" s="10"/>
    </row>
    <row r="22" spans="1:9" ht="12.75" x14ac:dyDescent="0.3">
      <c r="A22" s="10"/>
      <c r="B22" s="10"/>
      <c r="C22" s="224" t="s">
        <v>203</v>
      </c>
      <c r="D22" s="224"/>
      <c r="E22" s="224"/>
      <c r="F22" s="224"/>
      <c r="G22" s="224"/>
      <c r="H22" s="1">
        <f>SUM(H12:H21)</f>
        <v>0</v>
      </c>
      <c r="I22" s="10"/>
    </row>
    <row r="23" spans="1:9" ht="8.25" customHeight="1" x14ac:dyDescent="0.3">
      <c r="A23" s="10"/>
      <c r="B23" s="10"/>
      <c r="C23" s="10"/>
      <c r="D23" s="10"/>
      <c r="E23" s="10"/>
      <c r="F23" s="10"/>
      <c r="G23" s="10"/>
      <c r="H23" s="10"/>
      <c r="I23" s="10"/>
    </row>
    <row r="24" spans="1:9" ht="12.75" x14ac:dyDescent="0.3">
      <c r="A24" s="10"/>
      <c r="B24" s="10"/>
      <c r="C24" s="231" t="str">
        <f ca="1">MID(CELL("bestandsnaam",$A$1),SEARCH("]",CELL("bestandsnaam",$A$1),1)+1,99)</f>
        <v>D. opties</v>
      </c>
      <c r="D24" s="232"/>
      <c r="E24" s="232"/>
      <c r="F24" s="232"/>
      <c r="G24" s="233"/>
      <c r="H24" s="7"/>
      <c r="I24" s="10"/>
    </row>
    <row r="25" spans="1:9" ht="12.75" x14ac:dyDescent="0.3">
      <c r="A25" s="10"/>
      <c r="B25" s="10"/>
      <c r="C25" s="221" t="str">
        <f>C3</f>
        <v>Optie innovatieve kwitantieverstrekking</v>
      </c>
      <c r="D25" s="222"/>
      <c r="E25" s="222"/>
      <c r="F25" s="222"/>
      <c r="G25" s="223"/>
      <c r="H25" s="12" t="str">
        <f>IF(H3="ja",H8,"n.v.t.")</f>
        <v>n.v.t.</v>
      </c>
      <c r="I25" s="10"/>
    </row>
    <row r="26" spans="1:9" ht="12.75" x14ac:dyDescent="0.3">
      <c r="A26" s="10"/>
      <c r="B26" s="10"/>
      <c r="C26" s="234" t="str">
        <f>C10</f>
        <v>Optie innovatieve betaalwijze</v>
      </c>
      <c r="D26" s="235"/>
      <c r="E26" s="235"/>
      <c r="F26" s="235"/>
      <c r="G26" s="236"/>
      <c r="H26" s="11" t="str">
        <f>IF(H10="ja",H22,"n.v.t.")</f>
        <v>n.v.t.</v>
      </c>
      <c r="I26" s="10"/>
    </row>
    <row r="27" spans="1:9" ht="12.75" x14ac:dyDescent="0.3">
      <c r="A27" s="10"/>
      <c r="B27" s="10"/>
      <c r="C27" s="231"/>
      <c r="D27" s="232"/>
      <c r="E27" s="232"/>
      <c r="F27" s="232"/>
      <c r="G27" s="233"/>
      <c r="H27" s="1"/>
      <c r="I27" s="10"/>
    </row>
    <row r="28" spans="1:9" ht="8.25" customHeight="1" x14ac:dyDescent="0.3">
      <c r="A28" s="10"/>
      <c r="B28" s="10"/>
      <c r="C28" s="10"/>
      <c r="D28" s="10"/>
      <c r="E28" s="10"/>
      <c r="F28" s="10"/>
      <c r="G28" s="10"/>
      <c r="H28" s="10"/>
      <c r="I28" s="10"/>
    </row>
    <row r="29" spans="1:9" ht="5.45" customHeight="1" x14ac:dyDescent="0.3">
      <c r="A29" s="10"/>
      <c r="B29" s="10"/>
      <c r="C29" s="10"/>
      <c r="D29" s="10"/>
      <c r="E29" s="10"/>
      <c r="F29" s="10"/>
      <c r="G29" s="10"/>
      <c r="H29" s="10"/>
      <c r="I29" s="10"/>
    </row>
    <row r="30" spans="1:9" s="5" customFormat="1" ht="4.5" customHeight="1" x14ac:dyDescent="0.3">
      <c r="A30" s="10"/>
      <c r="B30" s="10"/>
      <c r="C30" s="111"/>
      <c r="D30" s="111"/>
      <c r="E30" s="111"/>
      <c r="F30" s="111"/>
      <c r="G30" s="111"/>
      <c r="H30" s="111"/>
      <c r="I30" s="10"/>
    </row>
    <row r="31" spans="1:9" s="5" customFormat="1" ht="14.25" x14ac:dyDescent="0.3">
      <c r="A31" s="10"/>
      <c r="B31" s="10"/>
      <c r="C31" s="188" t="str">
        <f>'Totaalblad '!C18</f>
        <v>Alle prijzen op basis prijspeil 1-1-2021, exclusief btw.</v>
      </c>
      <c r="D31" s="189"/>
      <c r="E31" s="189"/>
      <c r="F31" s="189"/>
      <c r="G31" s="189"/>
      <c r="H31" s="190"/>
      <c r="I31" s="10"/>
    </row>
    <row r="32" spans="1:9" ht="23.45" customHeight="1" x14ac:dyDescent="0.3">
      <c r="A32" s="10"/>
      <c r="B32" s="10"/>
      <c r="C32" s="10"/>
      <c r="D32" s="10"/>
      <c r="E32" s="10"/>
      <c r="F32" s="10"/>
      <c r="G32" s="10"/>
      <c r="H32" s="10"/>
      <c r="I32" s="10"/>
    </row>
    <row r="33" ht="11.25" hidden="1" x14ac:dyDescent="0.3"/>
    <row r="34" ht="11.25" hidden="1" x14ac:dyDescent="0.3"/>
    <row r="35" ht="11.25" hidden="1" x14ac:dyDescent="0.3"/>
    <row r="36" ht="11.25" hidden="1" x14ac:dyDescent="0.3"/>
    <row r="37" ht="11.25" hidden="1" x14ac:dyDescent="0.3"/>
    <row r="38" ht="11.25" hidden="1" x14ac:dyDescent="0.3"/>
    <row r="39" ht="11.25" hidden="1" x14ac:dyDescent="0.3"/>
    <row r="40" ht="11.25" hidden="1" x14ac:dyDescent="0.3"/>
    <row r="41" ht="11.25" hidden="1" x14ac:dyDescent="0.3"/>
    <row r="42" ht="11.25" hidden="1" x14ac:dyDescent="0.3"/>
    <row r="43" ht="11.25" hidden="1" x14ac:dyDescent="0.3"/>
    <row r="44" ht="11.25" hidden="1" x14ac:dyDescent="0.3"/>
    <row r="45" ht="11.25" hidden="1" x14ac:dyDescent="0.3"/>
    <row r="46" ht="11.25" hidden="1" x14ac:dyDescent="0.3"/>
    <row r="47" ht="11.25" hidden="1" x14ac:dyDescent="0.3"/>
    <row r="48" ht="11.25" hidden="1" x14ac:dyDescent="0.3"/>
    <row r="49" ht="11.25" hidden="1" x14ac:dyDescent="0.3"/>
    <row r="50" ht="11.25" hidden="1" x14ac:dyDescent="0.3"/>
    <row r="51" ht="11.25" hidden="1" x14ac:dyDescent="0.3"/>
    <row r="52" ht="11.25" hidden="1" x14ac:dyDescent="0.3"/>
    <row r="53" ht="11.25" hidden="1" x14ac:dyDescent="0.3"/>
    <row r="54" ht="11.25" hidden="1" x14ac:dyDescent="0.3"/>
    <row r="55" ht="11.25" hidden="1" x14ac:dyDescent="0.3"/>
    <row r="56" ht="11.25" hidden="1" x14ac:dyDescent="0.3"/>
    <row r="57" ht="11.25" hidden="1" x14ac:dyDescent="0.3"/>
    <row r="58" ht="11.25" hidden="1" x14ac:dyDescent="0.3"/>
    <row r="59" ht="11.25" hidden="1" x14ac:dyDescent="0.3"/>
    <row r="60" ht="11.25" hidden="1" x14ac:dyDescent="0.3"/>
    <row r="61" ht="11.25" hidden="1" x14ac:dyDescent="0.3"/>
    <row r="62" ht="9.9499999999999993" hidden="1" customHeight="1" x14ac:dyDescent="0.3"/>
    <row r="63" ht="9.9499999999999993" hidden="1" customHeight="1" x14ac:dyDescent="0.3"/>
    <row r="64" ht="9.9499999999999993" hidden="1" customHeight="1" x14ac:dyDescent="0.3"/>
    <row r="65" ht="9.9499999999999993" hidden="1" customHeight="1" x14ac:dyDescent="0.3"/>
    <row r="66" ht="9.9499999999999993" hidden="1" customHeight="1" x14ac:dyDescent="0.3"/>
    <row r="67" ht="9.9499999999999993" hidden="1" customHeight="1" x14ac:dyDescent="0.3"/>
    <row r="68" ht="9.9499999999999993" hidden="1" customHeight="1" x14ac:dyDescent="0.3"/>
    <row r="69" ht="9.9499999999999993" hidden="1" customHeight="1" x14ac:dyDescent="0.3"/>
    <row r="70" ht="9.9499999999999993" hidden="1" customHeight="1" x14ac:dyDescent="0.3"/>
    <row r="71" ht="9.9499999999999993" hidden="1" customHeight="1" x14ac:dyDescent="0.3"/>
    <row r="72" ht="9.9499999999999993" hidden="1" customHeight="1" x14ac:dyDescent="0.3"/>
    <row r="73" ht="9.9499999999999993" hidden="1" customHeight="1" x14ac:dyDescent="0.3"/>
    <row r="74" ht="9.9499999999999993" hidden="1" customHeight="1" x14ac:dyDescent="0.3"/>
    <row r="75" ht="9.9499999999999993" hidden="1" customHeight="1" x14ac:dyDescent="0.3"/>
    <row r="76" ht="9.9499999999999993" hidden="1" customHeight="1" x14ac:dyDescent="0.3"/>
  </sheetData>
  <sheetProtection algorithmName="SHA-512" hashValue="IhPJfu6k/EptFWDJM47+vB5C3gc3ELLMq3nw33sSwvoA00nzgWlD5dvdzgwtFr34+nXflk6xYxjP35rKsWwAag==" saltValue="t/5cEhjojCG5iJGs7EsPaA==" spinCount="100000" sheet="1" objects="1" scenarios="1"/>
  <mergeCells count="15">
    <mergeCell ref="C27:G27"/>
    <mergeCell ref="C31:H31"/>
    <mergeCell ref="E3:G3"/>
    <mergeCell ref="E10:G10"/>
    <mergeCell ref="C2:H2"/>
    <mergeCell ref="C8:G8"/>
    <mergeCell ref="C22:G22"/>
    <mergeCell ref="C24:G24"/>
    <mergeCell ref="C25:G25"/>
    <mergeCell ref="C26:G26"/>
    <mergeCell ref="C3:D3"/>
    <mergeCell ref="C10:D10"/>
    <mergeCell ref="C13:D13"/>
    <mergeCell ref="C14:D14"/>
    <mergeCell ref="C15:D15"/>
  </mergeCells>
  <dataValidations count="1">
    <dataValidation type="list" allowBlank="1" showInputMessage="1" showErrorMessage="1" sqref="H3 H10">
      <formula1>"ja, nee"</formula1>
    </dataValidation>
  </dataValidations>
  <printOptions horizontalCentered="1"/>
  <pageMargins left="1.1811023622047245" right="0.70866141732283472" top="0.74803149606299213" bottom="0.74803149606299213" header="0.31496062992125984" footer="0.31496062992125984"/>
  <pageSetup paperSize="9" scale="69" orientation="portrait" r:id="rId1"/>
  <headerFooter differentFirst="1">
    <oddFooter>&amp;L&amp;10&amp;F&amp;R&amp;10Blad: &amp;A</oddFooter>
    <firstHeader>&amp;L&amp;"Arial,Standaard"&amp;8&amp;F&amp;R&amp;"Arial,Standaard"&amp;8Blad: &amp;A</firstHeader>
    <firstFooter>&amp;L&amp;"Arial,Standaard"&amp;8© Spark 2017&amp;R&amp;"Arial,Standaard"&amp;8Pagina &amp;P van &amp;N</firstFooter>
  </headerFooter>
  <ignoredErrors>
    <ignoredError sqref="G14 G21" numberStoredAsText="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H48"/>
  <sheetViews>
    <sheetView topLeftCell="A10" workbookViewId="0">
      <selection activeCell="A48" sqref="A48"/>
    </sheetView>
  </sheetViews>
  <sheetFormatPr defaultRowHeight="15.75" x14ac:dyDescent="0.3"/>
  <cols>
    <col min="1" max="1" width="25.109375" customWidth="1"/>
  </cols>
  <sheetData>
    <row r="1" spans="1:1" x14ac:dyDescent="0.3">
      <c r="A1" t="s">
        <v>19</v>
      </c>
    </row>
    <row r="2" spans="1:1" x14ac:dyDescent="0.3">
      <c r="A2" t="s">
        <v>67</v>
      </c>
    </row>
    <row r="3" spans="1:1" x14ac:dyDescent="0.3">
      <c r="A3" t="s">
        <v>68</v>
      </c>
    </row>
    <row r="4" spans="1:1" x14ac:dyDescent="0.3">
      <c r="A4" t="s">
        <v>69</v>
      </c>
    </row>
    <row r="5" spans="1:1" x14ac:dyDescent="0.3">
      <c r="A5" t="s">
        <v>70</v>
      </c>
    </row>
    <row r="6" spans="1:1" x14ac:dyDescent="0.3">
      <c r="A6" t="s">
        <v>71</v>
      </c>
    </row>
    <row r="7" spans="1:1" x14ac:dyDescent="0.3">
      <c r="A7" t="s">
        <v>72</v>
      </c>
    </row>
    <row r="8" spans="1:1" x14ac:dyDescent="0.3">
      <c r="A8" t="s">
        <v>73</v>
      </c>
    </row>
    <row r="9" spans="1:1" x14ac:dyDescent="0.3">
      <c r="A9" t="s">
        <v>74</v>
      </c>
    </row>
    <row r="10" spans="1:1" x14ac:dyDescent="0.3">
      <c r="A10" t="s">
        <v>75</v>
      </c>
    </row>
    <row r="11" spans="1:1" x14ac:dyDescent="0.3">
      <c r="A11" t="s">
        <v>76</v>
      </c>
    </row>
    <row r="12" spans="1:1" x14ac:dyDescent="0.3">
      <c r="A12" t="s">
        <v>77</v>
      </c>
    </row>
    <row r="13" spans="1:1" x14ac:dyDescent="0.3">
      <c r="A13" t="s">
        <v>78</v>
      </c>
    </row>
    <row r="14" spans="1:1" x14ac:dyDescent="0.3">
      <c r="A14" t="s">
        <v>79</v>
      </c>
    </row>
    <row r="15" spans="1:1" x14ac:dyDescent="0.3">
      <c r="A15" t="s">
        <v>80</v>
      </c>
    </row>
    <row r="16" spans="1:1" x14ac:dyDescent="0.3">
      <c r="A16" t="s">
        <v>81</v>
      </c>
    </row>
    <row r="17" spans="1:1" x14ac:dyDescent="0.3">
      <c r="A17" t="s">
        <v>82</v>
      </c>
    </row>
    <row r="18" spans="1:1" x14ac:dyDescent="0.3">
      <c r="A18" t="s">
        <v>83</v>
      </c>
    </row>
    <row r="19" spans="1:1" x14ac:dyDescent="0.3">
      <c r="A19" t="s">
        <v>84</v>
      </c>
    </row>
    <row r="20" spans="1:1" x14ac:dyDescent="0.3">
      <c r="A20" t="s">
        <v>85</v>
      </c>
    </row>
    <row r="21" spans="1:1" x14ac:dyDescent="0.3">
      <c r="A21" t="s">
        <v>86</v>
      </c>
    </row>
    <row r="23" spans="1:1" x14ac:dyDescent="0.3">
      <c r="A23" t="s">
        <v>87</v>
      </c>
    </row>
    <row r="24" spans="1:1" x14ac:dyDescent="0.3">
      <c r="A24" t="s">
        <v>88</v>
      </c>
    </row>
    <row r="25" spans="1:1" x14ac:dyDescent="0.3">
      <c r="A25" t="s">
        <v>89</v>
      </c>
    </row>
    <row r="26" spans="1:1" x14ac:dyDescent="0.3">
      <c r="A26" t="s">
        <v>90</v>
      </c>
    </row>
    <row r="27" spans="1:1" x14ac:dyDescent="0.3">
      <c r="A27" t="s">
        <v>91</v>
      </c>
    </row>
    <row r="28" spans="1:1" x14ac:dyDescent="0.3">
      <c r="A28" t="s">
        <v>92</v>
      </c>
    </row>
    <row r="29" spans="1:1" x14ac:dyDescent="0.3">
      <c r="A29" t="s">
        <v>93</v>
      </c>
    </row>
    <row r="35" spans="1:8" x14ac:dyDescent="0.3">
      <c r="A35" t="s">
        <v>19</v>
      </c>
    </row>
    <row r="36" spans="1:8" x14ac:dyDescent="0.3">
      <c r="A36" t="s">
        <v>99</v>
      </c>
      <c r="B36" t="s">
        <v>100</v>
      </c>
    </row>
    <row r="37" spans="1:8" x14ac:dyDescent="0.3">
      <c r="B37" t="s">
        <v>101</v>
      </c>
    </row>
    <row r="38" spans="1:8" x14ac:dyDescent="0.3">
      <c r="A38" t="s">
        <v>102</v>
      </c>
      <c r="B38" t="s">
        <v>110</v>
      </c>
      <c r="H38" t="s">
        <v>112</v>
      </c>
    </row>
    <row r="39" spans="1:8" x14ac:dyDescent="0.3">
      <c r="A39" t="s">
        <v>111</v>
      </c>
      <c r="H39" t="s">
        <v>113</v>
      </c>
    </row>
    <row r="42" spans="1:8" x14ac:dyDescent="0.3">
      <c r="A42" t="s">
        <v>104</v>
      </c>
      <c r="B42" t="s">
        <v>106</v>
      </c>
    </row>
    <row r="43" spans="1:8" x14ac:dyDescent="0.3">
      <c r="A43" t="s">
        <v>107</v>
      </c>
      <c r="B43" t="s">
        <v>105</v>
      </c>
    </row>
    <row r="45" spans="1:8" x14ac:dyDescent="0.3">
      <c r="A45" t="s">
        <v>108</v>
      </c>
    </row>
    <row r="46" spans="1:8" x14ac:dyDescent="0.3">
      <c r="A46" t="s">
        <v>109</v>
      </c>
    </row>
    <row r="48" spans="1:8" x14ac:dyDescent="0.3">
      <c r="A48" t="s">
        <v>103</v>
      </c>
      <c r="B48" t="s">
        <v>114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616215450302D43A49109B43D4B9096" ma:contentTypeVersion="6" ma:contentTypeDescription="Een nieuw document maken." ma:contentTypeScope="" ma:versionID="315dbda2eab01a06b6c2bd85bf79b3e0">
  <xsd:schema xmlns:xsd="http://www.w3.org/2001/XMLSchema" xmlns:xs="http://www.w3.org/2001/XMLSchema" xmlns:p="http://schemas.microsoft.com/office/2006/metadata/properties" xmlns:ns2="9e939db1-e6d7-4111-8e76-88fa94a11d98" targetNamespace="http://schemas.microsoft.com/office/2006/metadata/properties" ma:root="true" ma:fieldsID="1ed97f41095837702a49dfd329e3212f" ns2:_="">
    <xsd:import namespace="9e939db1-e6d7-4111-8e76-88fa94a11d9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939db1-e6d7-4111-8e76-88fa94a11d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4F891A-8CDE-459A-942A-66EDE87CF877}">
  <ds:schemaRefs>
    <ds:schemaRef ds:uri="http://schemas.microsoft.com/office/2006/documentManagement/types"/>
    <ds:schemaRef ds:uri="http://www.w3.org/XML/1998/namespace"/>
    <ds:schemaRef ds:uri="http://schemas.microsoft.com/office/infopath/2007/PartnerControls"/>
    <ds:schemaRef ds:uri="http://purl.org/dc/elements/1.1/"/>
    <ds:schemaRef ds:uri="http://schemas.microsoft.com/office/2006/metadata/properties"/>
    <ds:schemaRef ds:uri="http://purl.org/dc/terms/"/>
    <ds:schemaRef ds:uri="9e939db1-e6d7-4111-8e76-88fa94a11d98"/>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4D15B3BF-5B7F-4BB8-8420-426489E4BB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939db1-e6d7-4111-8e76-88fa94a11d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D1D067-46F9-49BF-B4A4-AD9EA59FC1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10</vt:i4>
      </vt:variant>
    </vt:vector>
  </HeadingPairs>
  <TitlesOfParts>
    <vt:vector size="17" baseType="lpstr">
      <vt:lpstr>Invulinstructie</vt:lpstr>
      <vt:lpstr>Totaalblad </vt:lpstr>
      <vt:lpstr>A. PMS en PA</vt:lpstr>
      <vt:lpstr>B. terugkerende kosten</vt:lpstr>
      <vt:lpstr>C. reserve en diversen</vt:lpstr>
      <vt:lpstr>D. opties</vt:lpstr>
      <vt:lpstr>Blad1</vt:lpstr>
      <vt:lpstr>A._PMS_en_PA_en_overig_installatiewerk</vt:lpstr>
      <vt:lpstr>A._PMS_en_PA_en_totaal_overig_installatiewerk</vt:lpstr>
      <vt:lpstr>A._PMS_PA_en_installatiewerk</vt:lpstr>
      <vt:lpstr>'A. PMS en PA'!Afdruktitels</vt:lpstr>
      <vt:lpstr>bbb</vt:lpstr>
      <vt:lpstr>nnnn</vt:lpstr>
      <vt:lpstr>Totaal_A._PMS_en_PA_en_overig_installatiewerk</vt:lpstr>
      <vt:lpstr>Totaal_A._PMS_en_PA_en_totaal_overig_installatiewerk</vt:lpstr>
      <vt:lpstr>Totaal_B_terugkerende_kosten</vt:lpstr>
      <vt:lpstr>Totaal_B_Terugkerende_kosten__10_jaar_garantie_en_onderhoud</vt:lpstr>
    </vt:vector>
  </TitlesOfParts>
  <Company>Spark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Aanbesteding</dc:subject>
  <dc:creator>Spark</dc:creator>
  <cp:keywords>Prijsformulier PMS PA</cp:keywords>
  <cp:lastModifiedBy>Jong, Paul de</cp:lastModifiedBy>
  <cp:lastPrinted>2020-07-02T10:50:53Z</cp:lastPrinted>
  <dcterms:created xsi:type="dcterms:W3CDTF">2009-07-12T10:36:02Z</dcterms:created>
  <dcterms:modified xsi:type="dcterms:W3CDTF">2020-10-05T14:28:45Z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0x010100D616215450302D43A49109B43D4B9096</vt:lpwstr>
  </property>
  <property fmtid="{D5CDD505-2E9C-101B-9397-08002B2CF9AE}" pid="3" name="TaxKeyword">
    <vt:lpwstr>344;#Prijsformulier PMS PA|d3727c24-9a1f-4376-8c61-7bf84586a3a2</vt:lpwstr>
  </property>
</Properties>
</file>