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t\Projecten_uitvoering\2021\Aanbesteding microsoft licenties\def_aanbesteding\"/>
    </mc:Choice>
  </mc:AlternateContent>
  <xr:revisionPtr revIDLastSave="0" documentId="13_ncr:1_{4C805DF3-DEC4-49CE-864D-ECBE4B0C4471}" xr6:coauthVersionLast="46" xr6:coauthVersionMax="46" xr10:uidLastSave="{00000000-0000-0000-0000-000000000000}"/>
  <bookViews>
    <workbookView xWindow="-120" yWindow="-120" windowWidth="38640" windowHeight="21390" xr2:uid="{45FE6E7A-04CC-4EDC-BF0C-9FE40B49EE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N22" i="1" s="1"/>
  <c r="M21" i="1"/>
  <c r="N21" i="1" s="1"/>
  <c r="M20" i="1"/>
  <c r="N20" i="1" s="1"/>
  <c r="H28" i="1"/>
  <c r="I28" i="1" s="1"/>
  <c r="N28" i="1" s="1"/>
  <c r="H26" i="1"/>
  <c r="I26" i="1" s="1"/>
  <c r="N26" i="1" s="1"/>
  <c r="H25" i="1"/>
  <c r="I25" i="1" s="1"/>
  <c r="N25" i="1" s="1"/>
  <c r="H24" i="1"/>
  <c r="I24" i="1" s="1"/>
  <c r="N24" i="1" s="1"/>
  <c r="H23" i="1"/>
  <c r="I23" i="1" s="1"/>
  <c r="N23" i="1" s="1"/>
  <c r="H19" i="1"/>
  <c r="I19" i="1" s="1"/>
  <c r="N19" i="1" s="1"/>
  <c r="H16" i="1"/>
  <c r="I16" i="1" s="1"/>
  <c r="N16" i="1" s="1"/>
  <c r="H15" i="1"/>
  <c r="I15" i="1" s="1"/>
  <c r="N15" i="1" s="1"/>
  <c r="H14" i="1"/>
  <c r="I14" i="1" s="1"/>
  <c r="N14" i="1" s="1"/>
  <c r="P14" i="1"/>
  <c r="N30" i="1" l="1"/>
  <c r="N31" i="1" s="1"/>
</calcChain>
</file>

<file path=xl/sharedStrings.xml><?xml version="1.0" encoding="utf-8"?>
<sst xmlns="http://schemas.openxmlformats.org/spreadsheetml/2006/main" count="55" uniqueCount="53">
  <si>
    <t>Bijlage C PRIJZENBLAD</t>
  </si>
  <si>
    <t>* alle prijzen zijn in Euro's en exclusief BTW aangegeven</t>
  </si>
  <si>
    <t>* de prijzen  en kortings percentages dienen in de gele kolom te worden ingevuld</t>
  </si>
  <si>
    <t>* De kortingspercentages worden door de Inschrijver gegarandeerd over de gehele looptijd van deze overeenkomst van drie [3] jaar en voor de eventuele drie (3) jaar verlengingen.</t>
  </si>
  <si>
    <t>* Het kortingspercentage is van toepassing op alle uitbreidingen in de betreffende productcategorie</t>
  </si>
  <si>
    <t>* Aan eventuele uitbreidingsscenario's kunnen door de Inschrijver geen rechten worden ontleend.</t>
  </si>
  <si>
    <t>Productcode</t>
  </si>
  <si>
    <t>Productomschrijving</t>
  </si>
  <si>
    <t>Hoeveelheid (inclusief Software Assurance)</t>
  </si>
  <si>
    <t>Aantal benodigde licenties</t>
  </si>
  <si>
    <t>List prijs per maand</t>
  </si>
  <si>
    <t>Kortings-percentage</t>
  </si>
  <si>
    <t>Totaalprijs per maand</t>
  </si>
  <si>
    <t>List prijs per jaar</t>
  </si>
  <si>
    <t>Prijs per licentie per jaar</t>
  </si>
  <si>
    <t>Totaalprijs per jaar</t>
  </si>
  <si>
    <t>EA(S): Workspace</t>
  </si>
  <si>
    <t>AAD-33204</t>
  </si>
  <si>
    <t>Microsoft M365 E3 Unified ShrdSvr ALNG SubsVL MVL PerUsr</t>
  </si>
  <si>
    <t>PEP-00002</t>
  </si>
  <si>
    <t>Microsoft M365E5Security ShrdSvr ALNG SubsVL MVL PerUsr</t>
  </si>
  <si>
    <t>PEJ-00002</t>
  </si>
  <si>
    <t>Microsoft M365E5Compliance ShrdSvr ALNG SubsVL MVL PerUsr-</t>
  </si>
  <si>
    <t>EA(S): Additionals</t>
  </si>
  <si>
    <t>6VC-02567</t>
  </si>
  <si>
    <t>WinRmtDsktpSrvcsCAL ALNG SubsVL MVL PerUsr</t>
  </si>
  <si>
    <t>7NQ-00302</t>
  </si>
  <si>
    <t>Microsoft SQLSvrStdCore ALNG LicSAPk MVL 2Lic CoreLic</t>
  </si>
  <si>
    <t>9EA-00039</t>
  </si>
  <si>
    <t>WinSvrDCCore ALNG LicSAPk MVL 2Lic CoreLic</t>
  </si>
  <si>
    <t>9EM-00562</t>
  </si>
  <si>
    <t xml:space="preserve">WinSvrSTDCore ALNG LicSAPk MVL 2Lic CoreLic </t>
  </si>
  <si>
    <t>7LS-00002</t>
  </si>
  <si>
    <t xml:space="preserve">Project Plan3 Shared All Lng Subs VL MVL Per User </t>
  </si>
  <si>
    <t>TRS-00002</t>
  </si>
  <si>
    <t>ProjectPlan1 ShrdSvr ALNG SubsVL MVL PerUsr</t>
  </si>
  <si>
    <t>D86-01175</t>
  </si>
  <si>
    <t>Microsoft VisioStd ALNG LicSAPk MVL</t>
  </si>
  <si>
    <t>NK4-00002</t>
  </si>
  <si>
    <t>PwrBIPro ShrdSvr ALNG SubsVL MVL PerUsr</t>
  </si>
  <si>
    <t>Totaalprijs per jaar ex BTW</t>
  </si>
  <si>
    <t>Naam ondergetekende:</t>
  </si>
  <si>
    <t xml:space="preserve">Functie ondergetekende: </t>
  </si>
  <si>
    <t xml:space="preserve">Namens inschrijver (bedrijf), gevestigd te: </t>
  </si>
  <si>
    <t>Datum:</t>
  </si>
  <si>
    <t>Handtekening:</t>
  </si>
  <si>
    <t>Optioneel</t>
  </si>
  <si>
    <t>TOTAALPRIJS CONTRACTDUUR 3 JAAR (deze prijs wordt beoordeeld, zie par. V.I van de offerteaanvraag)</t>
  </si>
  <si>
    <t>Microsoft E3  upgrade naar E5(meerprijs)</t>
  </si>
  <si>
    <t>Opslag percentage</t>
  </si>
  <si>
    <t>Prijs per lic per mnd</t>
  </si>
  <si>
    <t>* De listprijs van uitbreidingen gedurende de eerste drie [3] jaar van de overeenkomst is gelijk aan de huidige listprijs (peildatum mei 2021)</t>
  </si>
  <si>
    <t>* De listprijs van uitbreidingen gedurende de verlenging met drie [3] jaar van de overeenkomst is gelijk aan de huidige listprijs (peildatum mei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</si>
</sst>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4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44" fontId="0" fillId="0" borderId="1" xfId="0" applyNumberFormat="1" applyBorder="1" applyAlignment="1">
      <alignment wrapText="1"/>
    </xf>
    <xf numFmtId="44" fontId="0" fillId="4" borderId="1" xfId="0" applyNumberFormat="1" applyFill="1" applyBorder="1" applyAlignment="1">
      <alignment wrapText="1"/>
    </xf>
    <xf numFmtId="44" fontId="0" fillId="5" borderId="1" xfId="0" applyNumberForma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44" fontId="0" fillId="2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44" fontId="0" fillId="4" borderId="2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4" fontId="3" fillId="0" borderId="6" xfId="0" applyNumberFormat="1" applyFont="1" applyBorder="1" applyAlignment="1">
      <alignment horizontal="left" vertical="top" wrapText="1"/>
    </xf>
    <xf numFmtId="44" fontId="3" fillId="6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44" fontId="3" fillId="0" borderId="0" xfId="0" applyNumberFormat="1" applyFont="1" applyFill="1" applyBorder="1" applyAlignment="1">
      <alignment horizontal="left" vertical="top" wrapText="1"/>
    </xf>
    <xf numFmtId="44" fontId="0" fillId="0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wrapText="1"/>
      <protection locked="0"/>
    </xf>
    <xf numFmtId="0" fontId="0" fillId="7" borderId="3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4" fillId="7" borderId="3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Border="1" applyAlignment="1" applyProtection="1">
      <alignment horizontal="center" wrapText="1"/>
      <protection locked="0"/>
    </xf>
    <xf numFmtId="164" fontId="0" fillId="3" borderId="1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4" fontId="0" fillId="4" borderId="1" xfId="0" applyNumberFormat="1" applyFill="1" applyBorder="1" applyAlignment="1" applyProtection="1">
      <alignment wrapText="1"/>
    </xf>
    <xf numFmtId="44" fontId="0" fillId="2" borderId="1" xfId="0" applyNumberFormat="1" applyFill="1" applyBorder="1" applyAlignment="1" applyProtection="1">
      <alignment wrapText="1"/>
    </xf>
    <xf numFmtId="44" fontId="0" fillId="4" borderId="2" xfId="0" applyNumberFormat="1" applyFill="1" applyBorder="1" applyAlignment="1" applyProtection="1">
      <alignment wrapText="1"/>
    </xf>
    <xf numFmtId="0" fontId="0" fillId="0" borderId="0" xfId="0" applyProtection="1"/>
    <xf numFmtId="0" fontId="0" fillId="0" borderId="5" xfId="0" applyBorder="1" applyAlignment="1" applyProtection="1">
      <alignment wrapText="1"/>
    </xf>
    <xf numFmtId="44" fontId="0" fillId="0" borderId="1" xfId="0" applyNumberForma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E5E5-C4A9-47D5-9E06-18CE99D6E60E}">
  <dimension ref="A1:P38"/>
  <sheetViews>
    <sheetView tabSelected="1" workbookViewId="0">
      <selection activeCell="R28" sqref="R28"/>
    </sheetView>
  </sheetViews>
  <sheetFormatPr defaultRowHeight="15" x14ac:dyDescent="0.25"/>
  <cols>
    <col min="1" max="1" width="15.85546875" customWidth="1"/>
    <col min="2" max="2" width="59" customWidth="1"/>
    <col min="3" max="3" width="14.7109375" customWidth="1"/>
    <col min="4" max="4" width="17.140625" customWidth="1"/>
    <col min="5" max="5" width="14.28515625" customWidth="1"/>
    <col min="6" max="6" width="11.42578125" customWidth="1"/>
    <col min="7" max="8" width="15.85546875" customWidth="1"/>
    <col min="9" max="9" width="13" customWidth="1"/>
    <col min="10" max="10" width="9.5703125" customWidth="1"/>
    <col min="11" max="11" width="11.140625" customWidth="1"/>
    <col min="12" max="12" width="14.42578125" customWidth="1"/>
    <col min="13" max="13" width="16" bestFit="1" customWidth="1"/>
    <col min="15" max="15" width="13.28515625" bestFit="1" customWidth="1"/>
  </cols>
  <sheetData>
    <row r="1" spans="1:16" x14ac:dyDescent="0.25">
      <c r="A1" s="38" t="s">
        <v>0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t="s">
        <v>1</v>
      </c>
      <c r="N2" s="1"/>
    </row>
    <row r="3" spans="1:16" x14ac:dyDescent="0.25">
      <c r="A3" t="s">
        <v>2</v>
      </c>
      <c r="N3" s="1"/>
    </row>
    <row r="4" spans="1:16" x14ac:dyDescent="0.25">
      <c r="A4" t="s">
        <v>51</v>
      </c>
    </row>
    <row r="5" spans="1:16" x14ac:dyDescent="0.25">
      <c r="A5" t="s">
        <v>52</v>
      </c>
    </row>
    <row r="6" spans="1:16" x14ac:dyDescent="0.25">
      <c r="A6" t="s">
        <v>3</v>
      </c>
    </row>
    <row r="7" spans="1:16" x14ac:dyDescent="0.25">
      <c r="A7" t="s">
        <v>4</v>
      </c>
    </row>
    <row r="8" spans="1:16" x14ac:dyDescent="0.25">
      <c r="A8" t="s">
        <v>5</v>
      </c>
    </row>
    <row r="9" spans="1:16" x14ac:dyDescent="0.25">
      <c r="C9" s="2"/>
      <c r="D9" s="3"/>
      <c r="E9" s="4"/>
      <c r="F9" s="3"/>
      <c r="G9" s="3"/>
      <c r="H9" s="3"/>
      <c r="I9" s="3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60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49</v>
      </c>
      <c r="H11" s="5" t="s">
        <v>50</v>
      </c>
      <c r="I11" s="5" t="s">
        <v>12</v>
      </c>
      <c r="J11" s="5" t="s">
        <v>13</v>
      </c>
      <c r="K11" s="5" t="s">
        <v>11</v>
      </c>
      <c r="L11" s="5" t="s">
        <v>49</v>
      </c>
      <c r="M11" s="5" t="s">
        <v>14</v>
      </c>
      <c r="N11" s="5" t="s">
        <v>15</v>
      </c>
      <c r="O11" s="6"/>
    </row>
    <row r="12" spans="1:16" x14ac:dyDescent="0.25">
      <c r="A12" s="7"/>
      <c r="B12" s="7" t="s">
        <v>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"/>
    </row>
    <row r="14" spans="1:16" x14ac:dyDescent="0.25">
      <c r="A14" s="8" t="s">
        <v>17</v>
      </c>
      <c r="B14" s="8" t="s">
        <v>18</v>
      </c>
      <c r="C14" s="8">
        <v>366</v>
      </c>
      <c r="D14" s="8">
        <v>366</v>
      </c>
      <c r="E14" s="9">
        <v>0</v>
      </c>
      <c r="F14" s="10">
        <v>0</v>
      </c>
      <c r="G14" s="10">
        <v>0</v>
      </c>
      <c r="H14" s="50">
        <f>E14*(1-F14)*(1+G14)</f>
        <v>0</v>
      </c>
      <c r="I14" s="12">
        <f>C14*H14</f>
        <v>0</v>
      </c>
      <c r="J14" s="12"/>
      <c r="K14" s="12"/>
      <c r="L14" s="45"/>
      <c r="M14" s="13"/>
      <c r="N14" s="11">
        <f>I14*12</f>
        <v>0</v>
      </c>
      <c r="O14" s="1"/>
      <c r="P14" s="4">
        <f>(E14*G14)</f>
        <v>0</v>
      </c>
    </row>
    <row r="15" spans="1:16" x14ac:dyDescent="0.25">
      <c r="A15" s="8" t="s">
        <v>19</v>
      </c>
      <c r="B15" s="8" t="s">
        <v>20</v>
      </c>
      <c r="C15" s="8">
        <v>366</v>
      </c>
      <c r="D15" s="8">
        <v>366</v>
      </c>
      <c r="E15" s="9">
        <v>0</v>
      </c>
      <c r="F15" s="10">
        <v>0</v>
      </c>
      <c r="G15" s="10">
        <v>0</v>
      </c>
      <c r="H15" s="50">
        <f>E15*(1-F15)*(1+G15)</f>
        <v>0</v>
      </c>
      <c r="I15" s="12">
        <f>C15*H15</f>
        <v>0</v>
      </c>
      <c r="J15" s="12"/>
      <c r="K15" s="12"/>
      <c r="L15" s="45"/>
      <c r="M15" s="13"/>
      <c r="N15" s="11">
        <f>I15*12</f>
        <v>0</v>
      </c>
      <c r="O15" s="1"/>
    </row>
    <row r="16" spans="1:16" x14ac:dyDescent="0.25">
      <c r="A16" s="8" t="s">
        <v>21</v>
      </c>
      <c r="B16" s="8" t="s">
        <v>22</v>
      </c>
      <c r="C16" s="8">
        <v>366</v>
      </c>
      <c r="D16" s="8">
        <v>366</v>
      </c>
      <c r="E16" s="9">
        <v>0</v>
      </c>
      <c r="F16" s="10">
        <v>0</v>
      </c>
      <c r="G16" s="10">
        <v>0</v>
      </c>
      <c r="H16" s="50">
        <f>E16*(1-F16)*(1+G16)</f>
        <v>0</v>
      </c>
      <c r="I16" s="12">
        <f>C16*H16</f>
        <v>0</v>
      </c>
      <c r="J16" s="12"/>
      <c r="K16" s="12"/>
      <c r="L16" s="45"/>
      <c r="M16" s="13"/>
      <c r="N16" s="11">
        <f>I16*12</f>
        <v>0</v>
      </c>
      <c r="O16" s="1"/>
    </row>
    <row r="17" spans="1:15" x14ac:dyDescent="0.25">
      <c r="A17" s="8"/>
      <c r="B17" s="8"/>
      <c r="C17" s="8"/>
      <c r="D17" s="8"/>
      <c r="E17" s="9"/>
      <c r="F17" s="43"/>
      <c r="G17" s="43"/>
      <c r="H17" s="44"/>
      <c r="I17" s="12"/>
      <c r="J17" s="12"/>
      <c r="K17" s="12"/>
      <c r="L17" s="45"/>
      <c r="M17" s="13"/>
      <c r="N17" s="11"/>
      <c r="O17" s="1"/>
    </row>
    <row r="18" spans="1:15" x14ac:dyDescent="0.25">
      <c r="A18" s="15"/>
      <c r="B18" s="7" t="s">
        <v>23</v>
      </c>
      <c r="C18" s="15"/>
      <c r="D18" s="15"/>
      <c r="E18" s="16"/>
      <c r="F18" s="16"/>
      <c r="G18" s="16"/>
      <c r="H18" s="51"/>
      <c r="I18" s="17"/>
      <c r="J18" s="17"/>
      <c r="K18" s="17"/>
      <c r="L18" s="46"/>
      <c r="M18" s="13"/>
      <c r="N18" s="17"/>
      <c r="O18" s="1"/>
    </row>
    <row r="19" spans="1:15" x14ac:dyDescent="0.25">
      <c r="A19" s="8" t="s">
        <v>24</v>
      </c>
      <c r="B19" s="8" t="s">
        <v>25</v>
      </c>
      <c r="C19" s="8">
        <v>310</v>
      </c>
      <c r="D19" s="8">
        <v>310</v>
      </c>
      <c r="E19" s="9">
        <v>0</v>
      </c>
      <c r="F19" s="10">
        <v>0</v>
      </c>
      <c r="G19" s="10">
        <v>0</v>
      </c>
      <c r="H19" s="50">
        <f>E19*(1-F19)*(1+G19)</f>
        <v>0</v>
      </c>
      <c r="I19" s="12">
        <f>C19*H19</f>
        <v>0</v>
      </c>
      <c r="J19" s="12"/>
      <c r="K19" s="12"/>
      <c r="L19" s="45"/>
      <c r="M19" s="13"/>
      <c r="N19" s="11">
        <f>I19*12</f>
        <v>0</v>
      </c>
      <c r="O19" s="1"/>
    </row>
    <row r="20" spans="1:15" x14ac:dyDescent="0.25">
      <c r="A20" s="8" t="s">
        <v>26</v>
      </c>
      <c r="B20" s="8" t="s">
        <v>27</v>
      </c>
      <c r="C20" s="8">
        <v>2</v>
      </c>
      <c r="D20" s="8">
        <v>4</v>
      </c>
      <c r="E20" s="14"/>
      <c r="F20" s="14"/>
      <c r="G20" s="14"/>
      <c r="H20" s="51"/>
      <c r="I20" s="13"/>
      <c r="J20" s="9">
        <v>0</v>
      </c>
      <c r="K20" s="10">
        <v>0</v>
      </c>
      <c r="L20" s="10">
        <v>0</v>
      </c>
      <c r="M20" s="50">
        <f>J20*(1-K20)*(1+L20)</f>
        <v>0</v>
      </c>
      <c r="N20" s="12">
        <f>M20</f>
        <v>0</v>
      </c>
      <c r="O20" s="1"/>
    </row>
    <row r="21" spans="1:15" x14ac:dyDescent="0.25">
      <c r="A21" s="8" t="s">
        <v>28</v>
      </c>
      <c r="B21" s="8" t="s">
        <v>29</v>
      </c>
      <c r="C21" s="8">
        <v>208</v>
      </c>
      <c r="D21" s="8">
        <v>416</v>
      </c>
      <c r="E21" s="14"/>
      <c r="F21" s="14"/>
      <c r="G21" s="14"/>
      <c r="H21" s="51"/>
      <c r="I21" s="13"/>
      <c r="J21" s="9">
        <v>0</v>
      </c>
      <c r="K21" s="10">
        <v>0</v>
      </c>
      <c r="L21" s="10">
        <v>0</v>
      </c>
      <c r="M21" s="50">
        <f>J21*(1-K21)*(1+L21)</f>
        <v>0</v>
      </c>
      <c r="N21" s="12">
        <f>M21</f>
        <v>0</v>
      </c>
      <c r="O21" s="1"/>
    </row>
    <row r="22" spans="1:15" x14ac:dyDescent="0.25">
      <c r="A22" t="s">
        <v>30</v>
      </c>
      <c r="B22" s="8" t="s">
        <v>31</v>
      </c>
      <c r="C22" s="8">
        <v>24</v>
      </c>
      <c r="D22" s="8">
        <v>48</v>
      </c>
      <c r="E22" s="14"/>
      <c r="F22" s="14"/>
      <c r="G22" s="14"/>
      <c r="H22" s="51"/>
      <c r="I22" s="13"/>
      <c r="J22" s="9">
        <v>0</v>
      </c>
      <c r="K22" s="10">
        <v>0</v>
      </c>
      <c r="L22" s="10">
        <v>0</v>
      </c>
      <c r="M22" s="50">
        <f>J22*(1-K22)*(1+L22)</f>
        <v>0</v>
      </c>
      <c r="N22" s="12">
        <f>M22</f>
        <v>0</v>
      </c>
      <c r="O22" s="1"/>
    </row>
    <row r="23" spans="1:15" x14ac:dyDescent="0.25">
      <c r="A23" t="s">
        <v>32</v>
      </c>
      <c r="B23" s="8" t="s">
        <v>33</v>
      </c>
      <c r="C23" s="8">
        <v>2</v>
      </c>
      <c r="D23" s="8">
        <v>2</v>
      </c>
      <c r="E23" s="9">
        <v>0</v>
      </c>
      <c r="F23" s="10">
        <v>0</v>
      </c>
      <c r="G23" s="10">
        <v>0</v>
      </c>
      <c r="H23" s="50">
        <f>E23*(1-F23)*(1+G23)</f>
        <v>0</v>
      </c>
      <c r="I23" s="12">
        <f>C23*H23</f>
        <v>0</v>
      </c>
      <c r="J23" s="12"/>
      <c r="K23" s="12"/>
      <c r="L23" s="45"/>
      <c r="M23" s="13"/>
      <c r="N23" s="12">
        <f>I23*12</f>
        <v>0</v>
      </c>
      <c r="O23" s="1"/>
    </row>
    <row r="24" spans="1:15" x14ac:dyDescent="0.25">
      <c r="A24" t="s">
        <v>34</v>
      </c>
      <c r="B24" s="8" t="s">
        <v>35</v>
      </c>
      <c r="C24" s="8">
        <v>7</v>
      </c>
      <c r="D24" s="8">
        <v>7</v>
      </c>
      <c r="E24" s="9">
        <v>0</v>
      </c>
      <c r="F24" s="10">
        <v>0</v>
      </c>
      <c r="G24" s="10">
        <v>0</v>
      </c>
      <c r="H24" s="50">
        <f>E24*(1-F24)*(1+G24)</f>
        <v>0</v>
      </c>
      <c r="I24" s="12">
        <f>C24*H24</f>
        <v>0</v>
      </c>
      <c r="J24" s="12"/>
      <c r="K24" s="12"/>
      <c r="L24" s="45"/>
      <c r="M24" s="13"/>
      <c r="N24" s="12">
        <f>I24*12</f>
        <v>0</v>
      </c>
      <c r="O24" s="1"/>
    </row>
    <row r="25" spans="1:15" x14ac:dyDescent="0.25">
      <c r="A25" s="8" t="s">
        <v>36</v>
      </c>
      <c r="B25" s="8" t="s">
        <v>37</v>
      </c>
      <c r="C25" s="8">
        <v>2</v>
      </c>
      <c r="D25" s="8">
        <v>2</v>
      </c>
      <c r="E25" s="9">
        <v>0</v>
      </c>
      <c r="F25" s="10">
        <v>0</v>
      </c>
      <c r="G25" s="10">
        <v>0</v>
      </c>
      <c r="H25" s="50">
        <f>E25*(1-F25)*(1+G25)</f>
        <v>0</v>
      </c>
      <c r="I25" s="12">
        <f>C25*H25</f>
        <v>0</v>
      </c>
      <c r="J25" s="12"/>
      <c r="K25" s="12"/>
      <c r="L25" s="45"/>
      <c r="M25" s="13"/>
      <c r="N25" s="12">
        <f>I25*12</f>
        <v>0</v>
      </c>
      <c r="O25" s="1"/>
    </row>
    <row r="26" spans="1:15" x14ac:dyDescent="0.25">
      <c r="A26" s="18" t="s">
        <v>38</v>
      </c>
      <c r="B26" s="18" t="s">
        <v>39</v>
      </c>
      <c r="C26" s="18">
        <v>3</v>
      </c>
      <c r="D26" s="18">
        <v>3</v>
      </c>
      <c r="E26" s="9">
        <v>0</v>
      </c>
      <c r="F26" s="10">
        <v>0</v>
      </c>
      <c r="G26" s="10">
        <v>0</v>
      </c>
      <c r="H26" s="50">
        <f>E26*(1-F26)*(1+G26)</f>
        <v>0</v>
      </c>
      <c r="I26" s="12">
        <f>C26*H26</f>
        <v>0</v>
      </c>
      <c r="J26" s="19"/>
      <c r="K26" s="19"/>
      <c r="L26" s="47"/>
      <c r="M26" s="13"/>
      <c r="N26" s="19">
        <f>I26*12</f>
        <v>0</v>
      </c>
      <c r="O26" s="1"/>
    </row>
    <row r="27" spans="1:15" x14ac:dyDescent="0.25">
      <c r="B27" s="8"/>
      <c r="C27" s="8"/>
      <c r="D27" s="8"/>
      <c r="E27" s="29"/>
      <c r="F27" s="30"/>
      <c r="G27" s="30"/>
      <c r="H27" s="44"/>
      <c r="I27" s="12"/>
      <c r="J27" s="12"/>
      <c r="K27" s="12"/>
      <c r="L27" s="45"/>
      <c r="M27" s="13"/>
      <c r="N27" s="11"/>
      <c r="O27" s="1"/>
    </row>
    <row r="28" spans="1:15" x14ac:dyDescent="0.25">
      <c r="A28" s="26" t="s">
        <v>46</v>
      </c>
      <c r="B28" s="8" t="s">
        <v>48</v>
      </c>
      <c r="C28" s="8">
        <v>366</v>
      </c>
      <c r="D28" s="8">
        <v>366</v>
      </c>
      <c r="E28" s="9">
        <v>0</v>
      </c>
      <c r="F28" s="10">
        <v>0</v>
      </c>
      <c r="G28" s="10">
        <v>0</v>
      </c>
      <c r="H28" s="50">
        <f>E28*(1-F28)*(1+G28)</f>
        <v>0</v>
      </c>
      <c r="I28" s="12">
        <f>C28*H28</f>
        <v>0</v>
      </c>
      <c r="J28" s="12"/>
      <c r="K28" s="12"/>
      <c r="L28" s="45"/>
      <c r="M28" s="13"/>
      <c r="N28" s="11">
        <f t="shared" ref="N28" si="0">I28*12</f>
        <v>0</v>
      </c>
      <c r="O28" s="1"/>
    </row>
    <row r="29" spans="1:15" ht="15.75" thickBot="1" x14ac:dyDescent="0.3">
      <c r="L29" s="48"/>
    </row>
    <row r="30" spans="1:15" ht="16.5" thickBot="1" x14ac:dyDescent="0.3">
      <c r="A30" s="39" t="s">
        <v>40</v>
      </c>
      <c r="B30" s="40"/>
      <c r="C30" s="20"/>
      <c r="D30" s="20"/>
      <c r="E30" s="20"/>
      <c r="F30" s="20"/>
      <c r="G30" s="21"/>
      <c r="H30" s="21"/>
      <c r="I30" s="21"/>
      <c r="J30" s="21"/>
      <c r="K30" s="21"/>
      <c r="L30" s="49"/>
      <c r="M30" s="21"/>
      <c r="N30" s="22">
        <f>SUM(N14:N28)</f>
        <v>0</v>
      </c>
      <c r="O30" s="1"/>
    </row>
    <row r="31" spans="1:15" ht="16.5" thickBot="1" x14ac:dyDescent="0.3">
      <c r="A31" s="39" t="s">
        <v>47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  <c r="N31" s="23">
        <f>N30*3</f>
        <v>0</v>
      </c>
    </row>
    <row r="32" spans="1:15" ht="15.7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/>
    </row>
    <row r="33" spans="1:14" ht="15.75" thickBot="1" x14ac:dyDescent="0.3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thickBot="1" x14ac:dyDescent="0.3">
      <c r="A34" s="31" t="s">
        <v>41</v>
      </c>
      <c r="B34" s="32"/>
      <c r="C34" s="33"/>
      <c r="D34" s="34"/>
      <c r="E34" s="34"/>
      <c r="F34" s="34"/>
      <c r="G34" s="35"/>
      <c r="H34" s="42"/>
      <c r="I34" s="25"/>
      <c r="J34" s="25"/>
      <c r="K34" s="25"/>
      <c r="L34" s="25"/>
      <c r="M34" s="25"/>
      <c r="N34" s="1"/>
    </row>
    <row r="35" spans="1:14" ht="15.75" thickBot="1" x14ac:dyDescent="0.3">
      <c r="A35" s="31" t="s">
        <v>42</v>
      </c>
      <c r="B35" s="32"/>
      <c r="C35" s="33"/>
      <c r="D35" s="34"/>
      <c r="E35" s="34"/>
      <c r="F35" s="34"/>
      <c r="G35" s="35"/>
      <c r="H35" s="42"/>
      <c r="I35" s="25"/>
      <c r="J35" s="25"/>
      <c r="K35" s="25"/>
      <c r="L35" s="25"/>
      <c r="M35" s="25"/>
      <c r="N35" s="1"/>
    </row>
    <row r="36" spans="1:14" ht="15.75" thickBot="1" x14ac:dyDescent="0.3">
      <c r="A36" s="31" t="s">
        <v>43</v>
      </c>
      <c r="B36" s="32"/>
      <c r="C36" s="33"/>
      <c r="D36" s="34"/>
      <c r="E36" s="34"/>
      <c r="F36" s="34"/>
      <c r="G36" s="35"/>
      <c r="H36" s="42"/>
      <c r="I36" s="25"/>
      <c r="J36" s="25"/>
      <c r="K36" s="25"/>
      <c r="L36" s="25"/>
      <c r="M36" s="25"/>
      <c r="N36" s="1"/>
    </row>
    <row r="37" spans="1:14" ht="15.75" thickBot="1" x14ac:dyDescent="0.3">
      <c r="A37" s="36" t="s">
        <v>44</v>
      </c>
      <c r="B37" s="37"/>
      <c r="C37" s="33"/>
      <c r="D37" s="34"/>
      <c r="E37" s="34"/>
      <c r="F37" s="34"/>
      <c r="G37" s="35"/>
      <c r="H37" s="42"/>
      <c r="I37" s="25"/>
      <c r="J37" s="25"/>
      <c r="K37" s="25"/>
      <c r="L37" s="25"/>
      <c r="M37" s="25"/>
      <c r="N37" s="1"/>
    </row>
    <row r="38" spans="1:14" ht="78" customHeight="1" thickBot="1" x14ac:dyDescent="0.3">
      <c r="A38" s="36" t="s">
        <v>45</v>
      </c>
      <c r="B38" s="37"/>
      <c r="C38" s="33"/>
      <c r="D38" s="34"/>
      <c r="E38" s="34"/>
      <c r="F38" s="34"/>
      <c r="G38" s="35"/>
      <c r="H38" s="42"/>
      <c r="I38" s="25"/>
      <c r="J38" s="25"/>
      <c r="K38" s="25"/>
      <c r="L38" s="25"/>
      <c r="M38" s="25"/>
      <c r="N38" s="1"/>
    </row>
  </sheetData>
  <sheetProtection algorithmName="SHA-512" hashValue="z9rGBXYQsB3QhVF+pGRiGJ49ZLfG4By7Zs/mvkifkoMyGMq4XZW8V3zpdwaZV7DIPm8OhfTvlxB4VgtLMPTWqw==" saltValue="T6zPhY1BzkZbx2kwZDqkmQ==" spinCount="100000" sheet="1" objects="1" scenarios="1"/>
  <mergeCells count="13">
    <mergeCell ref="A35:B35"/>
    <mergeCell ref="C35:G35"/>
    <mergeCell ref="A1:B1"/>
    <mergeCell ref="A30:B30"/>
    <mergeCell ref="A31:M31"/>
    <mergeCell ref="A34:B34"/>
    <mergeCell ref="C34:G34"/>
    <mergeCell ref="A36:B36"/>
    <mergeCell ref="C36:G36"/>
    <mergeCell ref="A37:B37"/>
    <mergeCell ref="C37:G37"/>
    <mergeCell ref="A38:B38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Winterswijk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Microsoft licenties</dc:title>
  <dc:creator>Norbert Eekelder</dc:creator>
  <cp:lastModifiedBy>Norbert Eekelder</cp:lastModifiedBy>
  <dcterms:created xsi:type="dcterms:W3CDTF">2021-04-14T11:05:56Z</dcterms:created>
  <dcterms:modified xsi:type="dcterms:W3CDTF">2021-05-06T09:44:04Z</dcterms:modified>
</cp:coreProperties>
</file>