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CT &amp; Staf\2020-43 Inhuur schippers en pontwachters\10. Productie aanbestedingsleidraad en bijlagen\"/>
    </mc:Choice>
  </mc:AlternateContent>
  <xr:revisionPtr revIDLastSave="0" documentId="13_ncr:1_{09FE8D97-67D7-4172-9205-B8A3B43E239C}" xr6:coauthVersionLast="45" xr6:coauthVersionMax="45" xr10:uidLastSave="{00000000-0000-0000-0000-000000000000}"/>
  <bookViews>
    <workbookView xWindow="-120" yWindow="-120" windowWidth="20730" windowHeight="11160" xr2:uid="{BEC69E4D-38D5-4486-8F19-439EEE360C4D}"/>
  </bookViews>
  <sheets>
    <sheet name="Instructie" sheetId="1" r:id="rId1"/>
    <sheet name="cao GVB" sheetId="5" r:id="rId2"/>
    <sheet name="Fictieve inzet" sheetId="2" r:id="rId3"/>
    <sheet name="Opslagpercentage" sheetId="3" r:id="rId4"/>
    <sheet name="Poolgroott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0" i="2" l="1"/>
  <c r="C32" i="2"/>
  <c r="C34" i="2"/>
  <c r="C24" i="2"/>
  <c r="E7" i="5"/>
  <c r="F7" i="5"/>
  <c r="E8" i="5"/>
  <c r="F8" i="5"/>
  <c r="E9" i="5"/>
  <c r="F9" i="5"/>
  <c r="E10" i="5"/>
  <c r="F10" i="5"/>
  <c r="E11" i="5"/>
  <c r="F11" i="5"/>
  <c r="E12" i="5"/>
  <c r="F12" i="5"/>
  <c r="E13" i="5"/>
  <c r="F13" i="5"/>
  <c r="E14" i="5"/>
  <c r="F14" i="5"/>
  <c r="E15" i="5"/>
  <c r="F15" i="5"/>
  <c r="E16" i="5"/>
  <c r="F16" i="5"/>
  <c r="E17" i="5"/>
  <c r="C18" i="2" s="1"/>
  <c r="F17" i="5"/>
  <c r="C26" i="2" s="1"/>
  <c r="F6" i="5"/>
  <c r="E6" i="5"/>
  <c r="C16" i="2" l="1"/>
  <c r="C14" i="2"/>
  <c r="C12" i="2"/>
  <c r="C22" i="2"/>
  <c r="C20" i="2"/>
  <c r="C28" i="2"/>
  <c r="C9" i="4"/>
  <c r="C10" i="4" s="1"/>
  <c r="C11" i="4" s="1"/>
  <c r="B9" i="4"/>
  <c r="B10" i="4" s="1"/>
  <c r="B11" i="4" s="1"/>
  <c r="B16" i="4" s="1"/>
  <c r="F34" i="2"/>
  <c r="F32" i="2"/>
  <c r="F30" i="2"/>
  <c r="F28" i="2"/>
  <c r="F26" i="2"/>
  <c r="F22" i="2"/>
  <c r="F20" i="2"/>
  <c r="F18" i="2"/>
  <c r="F16" i="2"/>
  <c r="F14" i="2"/>
  <c r="E34" i="2"/>
  <c r="E32" i="2"/>
  <c r="E30" i="2"/>
  <c r="E28" i="2"/>
  <c r="E26" i="2"/>
  <c r="E24" i="2"/>
  <c r="E22" i="2"/>
  <c r="E20" i="2"/>
  <c r="E18" i="2"/>
  <c r="E16" i="2"/>
  <c r="E14" i="2"/>
  <c r="B14" i="3"/>
  <c r="E12" i="2" s="1"/>
  <c r="G12" i="2"/>
  <c r="E14" i="3"/>
  <c r="C16" i="4" l="1"/>
  <c r="C13" i="4"/>
  <c r="B13" i="4"/>
  <c r="E23" i="3"/>
  <c r="B23" i="3"/>
  <c r="G32" i="2"/>
  <c r="G26" i="2"/>
  <c r="G24" i="2"/>
  <c r="G30" i="2" l="1"/>
  <c r="G34" i="2"/>
  <c r="G28" i="2"/>
  <c r="G14" i="2" l="1"/>
  <c r="G20" i="2"/>
  <c r="G16" i="2"/>
  <c r="G18" i="2"/>
  <c r="G22" i="2"/>
  <c r="G36" i="2" l="1"/>
  <c r="C22" i="1" s="1"/>
  <c r="C23" i="1" s="1"/>
</calcChain>
</file>

<file path=xl/sharedStrings.xml><?xml version="1.0" encoding="utf-8"?>
<sst xmlns="http://schemas.openxmlformats.org/spreadsheetml/2006/main" count="140" uniqueCount="81">
  <si>
    <t>Algemene instructies</t>
  </si>
  <si>
    <t>Onderdeel</t>
  </si>
  <si>
    <t>Inschrijfprijs</t>
  </si>
  <si>
    <t xml:space="preserve">Totaalprijs </t>
  </si>
  <si>
    <t>Inschrijver</t>
  </si>
  <si>
    <t>Naam rechtsgeldig vertegenwoordiger</t>
  </si>
  <si>
    <t>Functie</t>
  </si>
  <si>
    <r>
      <t xml:space="preserve">Handtekening rechtsgeldig vertegenwoordiger
</t>
    </r>
    <r>
      <rPr>
        <sz val="10"/>
        <color theme="1"/>
        <rFont val="Arial"/>
        <family val="2"/>
      </rPr>
      <t>Tekenbevoegdheid moet blijken uit het KVK uittreksel</t>
    </r>
  </si>
  <si>
    <t>Plaats en datum</t>
  </si>
  <si>
    <t>%</t>
  </si>
  <si>
    <t>130% regeling</t>
  </si>
  <si>
    <t>Cao GVB</t>
  </si>
  <si>
    <t>Flexibele Arbeidskrachten worden, net als hun collega’s met een vaste aanstelling ingeschaald conform de cao GVB. De volgende schalen zijn van toepassing:
Schipper - schaal 6
Pontwachter - schaal 3</t>
  </si>
  <si>
    <t>Trede</t>
  </si>
  <si>
    <t>Schipper</t>
  </si>
  <si>
    <t>De rood gemarkeerde bedragen in bovenstaande salarisschalentabel zijn de bedragen die (vermeerderd met toeslagen) onder de 130% regeling vallen. Uitwerking hiervan is dat niet lager zal worden ingeschaald dan in schaal 3, trede 3.</t>
  </si>
  <si>
    <t>Uren</t>
  </si>
  <si>
    <t>maandag</t>
  </si>
  <si>
    <t>Roostertoeslag</t>
  </si>
  <si>
    <t>dinsdag tot en met vrijdag</t>
  </si>
  <si>
    <t>zaterdag</t>
  </si>
  <si>
    <t>zondag</t>
  </si>
  <si>
    <t>feestdag</t>
  </si>
  <si>
    <t>00:00-06:00</t>
  </si>
  <si>
    <t>06:00-18:00</t>
  </si>
  <si>
    <t>18:00-22:00</t>
  </si>
  <si>
    <t>22:00-24:00</t>
  </si>
  <si>
    <t>Pontwachter</t>
  </si>
  <si>
    <t>Aanvullende instructie: Inschrijfprijs fictieve inzet</t>
  </si>
  <si>
    <t>Fictieve</t>
  </si>
  <si>
    <t>Uurloon</t>
  </si>
  <si>
    <t>Bureaumarge/</t>
  </si>
  <si>
    <t>behoefte uren</t>
  </si>
  <si>
    <t>gebaseerd op</t>
  </si>
  <si>
    <t>als opslag voor</t>
  </si>
  <si>
    <t>winstopslag €</t>
  </si>
  <si>
    <t>aan Flexibele</t>
  </si>
  <si>
    <t>loonschaal cao</t>
  </si>
  <si>
    <t>alle kosten</t>
  </si>
  <si>
    <t>GVB trede 11</t>
  </si>
  <si>
    <t>cao uurloon</t>
  </si>
  <si>
    <t>tarief normaal</t>
  </si>
  <si>
    <t>Totaal</t>
  </si>
  <si>
    <t>Poolgrootte</t>
  </si>
  <si>
    <t>Vakantietoeslag</t>
  </si>
  <si>
    <t>Additionele werkgeverslasten</t>
  </si>
  <si>
    <t>Bureaukosten</t>
  </si>
  <si>
    <t>Aldus ondertekend en bijbehorende gegevens naar waarheid verstrekt.</t>
  </si>
  <si>
    <t>bovenop</t>
  </si>
  <si>
    <t>Schippers</t>
  </si>
  <si>
    <t>Pontwachters</t>
  </si>
  <si>
    <t>De roostertoeslag wordt toegepast bovenop het uurloon conform CAO schaal als hierboven afgebeeld.</t>
  </si>
  <si>
    <t>Arbeidskrachten</t>
  </si>
  <si>
    <r>
      <t xml:space="preserve">Reserveringen
</t>
    </r>
    <r>
      <rPr>
        <sz val="10"/>
        <color theme="1"/>
        <rFont val="Arial"/>
        <family val="2"/>
      </rPr>
      <t>(verlof, verzuim, overig)</t>
    </r>
  </si>
  <si>
    <r>
      <t xml:space="preserve">Werkgeverslasten 
</t>
    </r>
    <r>
      <rPr>
        <sz val="10"/>
        <color theme="1"/>
        <rFont val="Arial"/>
        <family val="2"/>
      </rPr>
      <t>(sociale- en pensioenlasten)</t>
    </r>
  </si>
  <si>
    <t>per uur</t>
  </si>
  <si>
    <t>Opslagpercentage (opslag over het tarief 'normaal')</t>
  </si>
  <si>
    <t>Opslagpercentage (opslag over het tarief met roostertoeslag)</t>
  </si>
  <si>
    <t>Opslagpercentage</t>
  </si>
  <si>
    <t>Opdrachtnemer dient ten behoeve van deze aanbesteding het volledige Tarievenblad in te vullen. Opdrachtnemer dient uitsluitend gebruik te maken van dit model. Opdrachtnemer mag geen wijzigingen aanbrengen in het model, zoals het toevoegen/verwijderen van regels. 
Dit prijzenblad bestaat uit vier onderdelen, te weten: 
1. Cao GVB
2. Begroting fictieve inzet;
3. Opslagpercentage;
4. Poolgrootte.
GVB stelt de volgende voorwaarden aan het indienen van de prijzen:
1. De op te geven prijzen dienen de volledige dienstverlening af te dekken. Niet in de prijzen opgenomen kosten zullen         
    niet worden vergoed;
2. Inschrijver dient de prijzen te baseren op de gegevens van de aanbestedingsleidraad en bijlagen;
3. Alle prijzen dienen gesteld te zijn in euro’s;
4. Alle prijzen dienen excl. BTW te worden weergeven;
5. Inschrijvers mogen alleen de gele cellen in te vullen.</t>
  </si>
  <si>
    <t>(excl.BTW)</t>
  </si>
  <si>
    <t>Opslagpercentage *</t>
  </si>
  <si>
    <t>Aantal inhuur uren per jaar</t>
  </si>
  <si>
    <t>Gemiddeld per week</t>
  </si>
  <si>
    <t>Aantal FTE per week (36 uur)</t>
  </si>
  <si>
    <t>Pecentage poel inschrijver</t>
  </si>
  <si>
    <t>Gewenste poolgrootte 150%</t>
  </si>
  <si>
    <t>Poolgrootte inschrijver</t>
  </si>
  <si>
    <t>Loonschaal GVB</t>
  </si>
  <si>
    <t>uur per maand</t>
  </si>
  <si>
    <t>Schipper per uur</t>
  </si>
  <si>
    <t>Pontwachter per uur</t>
  </si>
  <si>
    <r>
      <t xml:space="preserve">Tarievenblad Aanbesteding Inhuur Schippers en Pontwachters, met kenmerk 2020-43
</t>
    </r>
    <r>
      <rPr>
        <b/>
        <sz val="12"/>
        <color rgb="FFFF0000"/>
        <rFont val="Arial"/>
        <family val="2"/>
      </rPr>
      <t>Perceel 2: NZK veren</t>
    </r>
  </si>
  <si>
    <t>Totale (fictieve) inzet perceel 2: NZK veren</t>
  </si>
  <si>
    <t>Fictieve inzet perceel 2: NZK veren</t>
  </si>
  <si>
    <t>De prijs die Opdrachtnemer in rekening brengt bestaat uit het uurloon gerelateerd aan de schaal (conform cao GVB), en de periodiek die gerelateerd is aan opleiding en ervaring, vermeerderd met een opslagpercentage als opslag voor alle kosten die door Opdrachtnemer worden gemaakt exclusief de winst. Voor de winstopslag geeft Inschrijver zijn bureaumarge in Euro’s bovenop het uurloon aan. De prijs die beoordeeld wordt bestaat uit de optelling van de inhuurtarieven zonder en met roostertoeslag. Per regel wordt het inhuurtarief als volgt berekend:
Fictieve behoefte x ((uurloon schaal/periodiek 11 x roostertoeslag x opslagpercentage) + bureaumarge)</t>
  </si>
  <si>
    <t>tarief met roostertoeslag</t>
  </si>
  <si>
    <t>Totaal inschrijfprijs</t>
  </si>
  <si>
    <t>* In het opslagpercentage zijn in ieder geval de volgende kosten inbegrepen: salariskosten (excl. Flexibele Arbeidskracht), inkoopkosten, schoonmaakkosten, overheadkosten, kosten voor ondersteunend werk, kosten voor het gebruik van apparatuur, parkeerkosten, wervings- en selectiekosten, vervanging, verzekeringspremie en alle eventuele verdere bijkomende kosten, zoals de kosten voor voorbereiding op de uitvoering.</t>
  </si>
  <si>
    <t xml:space="preserve">Inschrijver berekent de minimaal in te zetten poolgrootte die nodig is om Opdrachtgever te voorzien van voldoende kwalitatief goede schippers en pontwachters. De berekening is gerelateerd aan de indicatieve behoefte aan uren als aangegeven in paragraaf 2.1 van de aanbestedingsleidraad, en levert een realistisch aantal schippers en pontwachters op. </t>
  </si>
  <si>
    <t xml:space="preserve">Naast het invullen van de inschrijfprijs, vult Inschrijver voor zowel de schipper als pontwachter de onderstaande tabellen in. Eén voor het normale tarief, en één voor het tarief met roostertoeslag. In de tabellen worden de posten genoemd die als totaal het opslagpercentage voor alle kosten beslaat.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</si>
</sst>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_-* #,##0.00\-;_-* &quot;-&quot;??_-;_-@_-"/>
    <numFmt numFmtId="165" formatCode="_ [$€-413]\ * #,##0.00_ ;_ [$€-413]\ * \-#,##0.00_ ;_ [$€-413]\ * &quot;-&quot;??_ ;_ @_ "/>
    <numFmt numFmtId="166" formatCode="&quot;€&quot;\ #,##0.00"/>
    <numFmt numFmtId="167" formatCode="0.0%"/>
  </numFmts>
  <fonts count="17" x14ac:knownFonts="1">
    <font>
      <sz val="10"/>
      <color theme="1"/>
      <name val="Arial"/>
      <family val="2"/>
    </font>
    <font>
      <sz val="10"/>
      <color theme="1"/>
      <name val="Arial"/>
      <family val="2"/>
    </font>
    <font>
      <sz val="10"/>
      <color rgb="FFFF0000"/>
      <name val="Arial"/>
      <family val="2"/>
    </font>
    <font>
      <b/>
      <sz val="10"/>
      <color theme="1"/>
      <name val="Arial"/>
      <family val="2"/>
    </font>
    <font>
      <b/>
      <sz val="12"/>
      <name val="Arial"/>
      <family val="2"/>
    </font>
    <font>
      <b/>
      <sz val="12"/>
      <name val="Calibri"/>
      <family val="2"/>
      <scheme val="minor"/>
    </font>
    <font>
      <sz val="10"/>
      <name val="Calibri"/>
      <family val="2"/>
      <scheme val="minor"/>
    </font>
    <font>
      <b/>
      <sz val="10"/>
      <name val="Arial"/>
      <family val="2"/>
    </font>
    <font>
      <b/>
      <sz val="10"/>
      <name val="Calibri"/>
      <family val="2"/>
      <scheme val="minor"/>
    </font>
    <font>
      <sz val="10"/>
      <name val="Arial"/>
      <family val="2"/>
    </font>
    <font>
      <sz val="10"/>
      <color rgb="FF000000"/>
      <name val="Arial"/>
      <family val="2"/>
    </font>
    <font>
      <sz val="10"/>
      <color theme="1"/>
      <name val="Calibri"/>
      <family val="2"/>
      <scheme val="minor"/>
    </font>
    <font>
      <b/>
      <sz val="12"/>
      <color theme="1"/>
      <name val="Arial"/>
      <family val="2"/>
    </font>
    <font>
      <sz val="14"/>
      <color theme="1"/>
      <name val="Arial"/>
      <family val="2"/>
    </font>
    <font>
      <b/>
      <sz val="10"/>
      <color rgb="FF000000"/>
      <name val="Arial"/>
      <family val="2"/>
    </font>
    <font>
      <b/>
      <sz val="12"/>
      <color rgb="FFFF0000"/>
      <name val="Arial"/>
      <family val="2"/>
    </font>
    <font>
      <b/>
      <sz val="10"/>
      <color rgb="FFFF0000"/>
      <name val="Arial"/>
      <family val="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164" fontId="9" fillId="0" borderId="0" applyFont="0" applyFill="0" applyBorder="0" applyAlignment="0" applyProtection="0"/>
  </cellStyleXfs>
  <cellXfs count="185">
    <xf numFmtId="0" fontId="0" fillId="0" borderId="0" xfId="0"/>
    <xf numFmtId="10" fontId="1" fillId="5" borderId="41" xfId="0" applyNumberFormat="1" applyFont="1" applyFill="1" applyBorder="1" applyAlignment="1" applyProtection="1">
      <alignment horizontal="center"/>
      <protection locked="0"/>
    </xf>
    <xf numFmtId="10" fontId="1" fillId="5" borderId="42" xfId="0" applyNumberFormat="1" applyFont="1" applyFill="1" applyBorder="1" applyAlignment="1" applyProtection="1">
      <alignment horizontal="center"/>
      <protection locked="0"/>
    </xf>
    <xf numFmtId="0" fontId="1" fillId="5" borderId="24" xfId="3" applyFont="1" applyFill="1" applyBorder="1" applyAlignment="1" applyProtection="1">
      <alignment horizontal="center"/>
      <protection locked="0"/>
    </xf>
    <xf numFmtId="0" fontId="1" fillId="5" borderId="30" xfId="3" applyFont="1" applyFill="1" applyBorder="1" applyAlignment="1" applyProtection="1">
      <alignment horizontal="center"/>
      <protection locked="0"/>
    </xf>
    <xf numFmtId="0" fontId="0" fillId="0" borderId="0" xfId="0" applyProtection="1">
      <protection hidden="1"/>
    </xf>
    <xf numFmtId="0" fontId="4" fillId="3" borderId="0" xfId="0" applyFont="1" applyFill="1" applyAlignment="1" applyProtection="1">
      <alignment vertical="top"/>
      <protection hidden="1"/>
    </xf>
    <xf numFmtId="0" fontId="5" fillId="3" borderId="0" xfId="0" applyFont="1" applyFill="1" applyAlignment="1" applyProtection="1">
      <alignment horizontal="left" vertical="top" wrapText="1"/>
      <protection hidden="1"/>
    </xf>
    <xf numFmtId="0" fontId="6" fillId="3" borderId="0" xfId="0" applyFont="1" applyFill="1" applyAlignment="1" applyProtection="1">
      <alignment horizontal="left" vertical="top" wrapText="1"/>
      <protection hidden="1"/>
    </xf>
    <xf numFmtId="1" fontId="6" fillId="3" borderId="0" xfId="0" applyNumberFormat="1" applyFont="1" applyFill="1" applyAlignment="1" applyProtection="1">
      <alignment horizontal="left" vertical="top" wrapText="1"/>
      <protection hidden="1"/>
    </xf>
    <xf numFmtId="0" fontId="7" fillId="2" borderId="4" xfId="0" applyFont="1" applyFill="1" applyBorder="1" applyAlignment="1" applyProtection="1">
      <alignment horizontal="left" vertical="top"/>
      <protection hidden="1"/>
    </xf>
    <xf numFmtId="0" fontId="8" fillId="2" borderId="5" xfId="0" applyFont="1" applyFill="1" applyBorder="1" applyAlignment="1" applyProtection="1">
      <alignment horizontal="left" vertical="top" wrapText="1"/>
      <protection hidden="1"/>
    </xf>
    <xf numFmtId="0" fontId="6" fillId="2" borderId="5" xfId="0" applyFont="1" applyFill="1" applyBorder="1" applyAlignment="1" applyProtection="1">
      <alignment horizontal="left" vertical="top" wrapText="1"/>
      <protection hidden="1"/>
    </xf>
    <xf numFmtId="1" fontId="6" fillId="2" borderId="6" xfId="0" applyNumberFormat="1" applyFont="1" applyFill="1" applyBorder="1" applyAlignment="1" applyProtection="1">
      <alignment horizontal="left" vertical="top" wrapText="1"/>
      <protection hidden="1"/>
    </xf>
    <xf numFmtId="0" fontId="16" fillId="0" borderId="0" xfId="0" applyFont="1" applyProtection="1">
      <protection hidden="1"/>
    </xf>
    <xf numFmtId="0" fontId="9" fillId="0" borderId="0" xfId="0" applyFont="1" applyAlignment="1" applyProtection="1">
      <alignment vertical="top" wrapText="1"/>
      <protection hidden="1"/>
    </xf>
    <xf numFmtId="0" fontId="7" fillId="2" borderId="12" xfId="0" applyFont="1" applyFill="1" applyBorder="1" applyAlignment="1" applyProtection="1">
      <alignment horizontal="left" vertical="top"/>
      <protection hidden="1"/>
    </xf>
    <xf numFmtId="0" fontId="7" fillId="2" borderId="13" xfId="0" applyFont="1" applyFill="1" applyBorder="1" applyAlignment="1" applyProtection="1">
      <alignment horizontal="left" vertical="top"/>
      <protection hidden="1"/>
    </xf>
    <xf numFmtId="0" fontId="7" fillId="2" borderId="14" xfId="0" applyFont="1" applyFill="1" applyBorder="1" applyAlignment="1" applyProtection="1">
      <alignment horizontal="center" vertical="top"/>
      <protection hidden="1"/>
    </xf>
    <xf numFmtId="44" fontId="9" fillId="4" borderId="17" xfId="1" applyFont="1" applyFill="1" applyBorder="1" applyAlignment="1" applyProtection="1">
      <alignment horizontal="left" vertical="top" wrapText="1"/>
      <protection hidden="1"/>
    </xf>
    <xf numFmtId="44" fontId="7" fillId="4" borderId="20" xfId="1" applyFont="1" applyFill="1" applyBorder="1" applyAlignment="1" applyProtection="1">
      <alignment horizontal="left" vertical="top" wrapText="1"/>
      <protection hidden="1"/>
    </xf>
    <xf numFmtId="0" fontId="10" fillId="0" borderId="0" xfId="3" applyFont="1" applyProtection="1">
      <protection hidden="1"/>
    </xf>
    <xf numFmtId="44" fontId="11" fillId="0" borderId="0" xfId="4" applyFont="1" applyAlignment="1" applyProtection="1">
      <alignment horizontal="center"/>
      <protection hidden="1"/>
    </xf>
    <xf numFmtId="0" fontId="1" fillId="0" borderId="0" xfId="3" applyProtection="1">
      <protection hidden="1"/>
    </xf>
    <xf numFmtId="0" fontId="1" fillId="0" borderId="0" xfId="3" applyAlignment="1" applyProtection="1">
      <alignment horizontal="center"/>
      <protection hidden="1"/>
    </xf>
    <xf numFmtId="0" fontId="4" fillId="2" borderId="1" xfId="0" applyFont="1" applyFill="1" applyBorder="1" applyAlignment="1" applyProtection="1">
      <alignment horizontal="left" vertical="top"/>
      <protection hidden="1"/>
    </xf>
    <xf numFmtId="0" fontId="5" fillId="2" borderId="2" xfId="0" applyFont="1" applyFill="1" applyBorder="1" applyAlignment="1" applyProtection="1">
      <alignment horizontal="left" vertical="top" wrapText="1"/>
      <protection hidden="1"/>
    </xf>
    <xf numFmtId="0" fontId="6" fillId="2" borderId="2" xfId="0" applyFont="1" applyFill="1" applyBorder="1" applyAlignment="1" applyProtection="1">
      <alignment horizontal="left" vertical="top" wrapText="1"/>
      <protection hidden="1"/>
    </xf>
    <xf numFmtId="1" fontId="6" fillId="2" borderId="3" xfId="0" applyNumberFormat="1" applyFont="1" applyFill="1" applyBorder="1" applyAlignment="1" applyProtection="1">
      <alignment horizontal="left" vertical="top" wrapText="1"/>
      <protection hidden="1"/>
    </xf>
    <xf numFmtId="0" fontId="0" fillId="3" borderId="7" xfId="0" applyFill="1" applyBorder="1" applyProtection="1">
      <protection hidden="1"/>
    </xf>
    <xf numFmtId="0" fontId="0" fillId="3" borderId="0" xfId="0" applyFill="1" applyBorder="1" applyProtection="1">
      <protection hidden="1"/>
    </xf>
    <xf numFmtId="0" fontId="0" fillId="3" borderId="0" xfId="0" applyFill="1" applyBorder="1" applyAlignment="1" applyProtection="1">
      <alignment horizontal="center"/>
      <protection hidden="1"/>
    </xf>
    <xf numFmtId="0" fontId="0" fillId="3" borderId="8" xfId="0" applyFill="1" applyBorder="1" applyProtection="1">
      <protection hidden="1"/>
    </xf>
    <xf numFmtId="0" fontId="0" fillId="3" borderId="7" xfId="0" applyFill="1" applyBorder="1" applyAlignment="1" applyProtection="1">
      <alignment horizontal="right"/>
      <protection hidden="1"/>
    </xf>
    <xf numFmtId="165" fontId="0" fillId="3" borderId="0" xfId="0" applyNumberFormat="1" applyFill="1" applyAlignment="1" applyProtection="1">
      <alignment horizontal="center"/>
      <protection hidden="1"/>
    </xf>
    <xf numFmtId="165" fontId="2" fillId="3" borderId="0" xfId="0" applyNumberFormat="1" applyFont="1" applyFill="1" applyAlignment="1" applyProtection="1">
      <alignment horizontal="center"/>
      <protection hidden="1"/>
    </xf>
    <xf numFmtId="44" fontId="0" fillId="3" borderId="0" xfId="1" applyFont="1" applyFill="1" applyBorder="1" applyProtection="1">
      <protection hidden="1"/>
    </xf>
    <xf numFmtId="0" fontId="0" fillId="3" borderId="9" xfId="0" applyFill="1" applyBorder="1" applyProtection="1">
      <protection hidden="1"/>
    </xf>
    <xf numFmtId="0" fontId="0" fillId="3" borderId="10" xfId="0" applyFill="1" applyBorder="1" applyProtection="1">
      <protection hidden="1"/>
    </xf>
    <xf numFmtId="0" fontId="0" fillId="3" borderId="11" xfId="0" applyFill="1" applyBorder="1" applyProtection="1">
      <protection hidden="1"/>
    </xf>
    <xf numFmtId="0" fontId="0" fillId="3" borderId="16" xfId="0" applyFill="1" applyBorder="1" applyAlignment="1" applyProtection="1">
      <alignment horizontal="center" vertical="center" wrapText="1"/>
      <protection hidden="1"/>
    </xf>
    <xf numFmtId="0" fontId="0" fillId="3" borderId="15" xfId="0" applyFill="1" applyBorder="1" applyProtection="1">
      <protection hidden="1"/>
    </xf>
    <xf numFmtId="9" fontId="0" fillId="3" borderId="16" xfId="2" applyFont="1" applyFill="1" applyBorder="1" applyAlignment="1" applyProtection="1">
      <alignment horizontal="center" vertical="center"/>
      <protection hidden="1"/>
    </xf>
    <xf numFmtId="9" fontId="0" fillId="0" borderId="0" xfId="0" applyNumberFormat="1" applyProtection="1">
      <protection hidden="1"/>
    </xf>
    <xf numFmtId="0" fontId="12" fillId="0" borderId="0" xfId="3" applyFont="1" applyAlignment="1" applyProtection="1">
      <alignment wrapText="1"/>
      <protection hidden="1"/>
    </xf>
    <xf numFmtId="0" fontId="1" fillId="0" borderId="0" xfId="3" applyFont="1" applyProtection="1">
      <protection hidden="1"/>
    </xf>
    <xf numFmtId="0" fontId="3" fillId="3" borderId="7" xfId="3" applyFont="1" applyFill="1" applyBorder="1" applyAlignment="1" applyProtection="1">
      <alignment horizontal="left"/>
      <protection hidden="1"/>
    </xf>
    <xf numFmtId="0" fontId="1" fillId="3" borderId="0" xfId="3" applyFont="1" applyFill="1" applyBorder="1" applyAlignment="1" applyProtection="1">
      <alignment horizontal="center"/>
      <protection hidden="1"/>
    </xf>
    <xf numFmtId="0" fontId="1" fillId="3" borderId="0" xfId="3" applyFont="1" applyFill="1" applyBorder="1" applyProtection="1">
      <protection hidden="1"/>
    </xf>
    <xf numFmtId="0" fontId="1" fillId="3" borderId="8" xfId="3" applyFont="1" applyFill="1" applyBorder="1" applyProtection="1">
      <protection hidden="1"/>
    </xf>
    <xf numFmtId="0" fontId="9" fillId="0" borderId="0" xfId="0" applyFont="1" applyAlignment="1" applyProtection="1">
      <alignment horizontal="left" vertical="top" wrapText="1"/>
      <protection hidden="1"/>
    </xf>
    <xf numFmtId="1" fontId="9" fillId="0" borderId="0" xfId="0" applyNumberFormat="1" applyFont="1" applyAlignment="1" applyProtection="1">
      <alignment horizontal="left" vertical="top" wrapText="1"/>
      <protection hidden="1"/>
    </xf>
    <xf numFmtId="0" fontId="9" fillId="0" borderId="0" xfId="0" applyFont="1" applyFill="1" applyAlignment="1" applyProtection="1">
      <alignment vertical="top" wrapText="1"/>
      <protection hidden="1"/>
    </xf>
    <xf numFmtId="0" fontId="1" fillId="3" borderId="0" xfId="0" applyFont="1" applyFill="1" applyProtection="1">
      <protection hidden="1"/>
    </xf>
    <xf numFmtId="0" fontId="1" fillId="3" borderId="0" xfId="3" applyFont="1" applyFill="1" applyProtection="1">
      <protection hidden="1"/>
    </xf>
    <xf numFmtId="0" fontId="3" fillId="2" borderId="4" xfId="0" applyFont="1" applyFill="1" applyBorder="1" applyProtection="1">
      <protection hidden="1"/>
    </xf>
    <xf numFmtId="0" fontId="3" fillId="2" borderId="28" xfId="0" applyFont="1" applyFill="1" applyBorder="1" applyAlignment="1" applyProtection="1">
      <alignment horizontal="center"/>
      <protection hidden="1"/>
    </xf>
    <xf numFmtId="0" fontId="14" fillId="2" borderId="28" xfId="0" applyFont="1" applyFill="1" applyBorder="1" applyAlignment="1" applyProtection="1">
      <alignment horizontal="center"/>
      <protection hidden="1"/>
    </xf>
    <xf numFmtId="0" fontId="3" fillId="2" borderId="29" xfId="0" applyFont="1" applyFill="1" applyBorder="1" applyAlignment="1" applyProtection="1">
      <alignment horizontal="center"/>
      <protection hidden="1"/>
    </xf>
    <xf numFmtId="0" fontId="3" fillId="2" borderId="27" xfId="0" applyFont="1" applyFill="1" applyBorder="1" applyAlignment="1" applyProtection="1">
      <alignment horizontal="center" vertical="center"/>
      <protection hidden="1"/>
    </xf>
    <xf numFmtId="0" fontId="0" fillId="2" borderId="7" xfId="0" applyFont="1" applyFill="1" applyBorder="1" applyProtection="1">
      <protection hidden="1"/>
    </xf>
    <xf numFmtId="0" fontId="3" fillId="2" borderId="24" xfId="0" applyFont="1" applyFill="1" applyBorder="1" applyAlignment="1" applyProtection="1">
      <alignment horizontal="center"/>
      <protection hidden="1"/>
    </xf>
    <xf numFmtId="0" fontId="3" fillId="2" borderId="25" xfId="0" applyFont="1" applyFill="1" applyBorder="1" applyAlignment="1" applyProtection="1">
      <alignment horizontal="center" wrapText="1"/>
      <protection hidden="1"/>
    </xf>
    <xf numFmtId="0" fontId="3" fillId="2" borderId="30" xfId="0" applyFont="1" applyFill="1" applyBorder="1" applyAlignment="1" applyProtection="1">
      <alignment horizontal="center"/>
      <protection hidden="1"/>
    </xf>
    <xf numFmtId="0" fontId="2" fillId="0" borderId="0" xfId="3" applyFont="1" applyProtection="1">
      <protection hidden="1"/>
    </xf>
    <xf numFmtId="9" fontId="3" fillId="2" borderId="24" xfId="0" applyNumberFormat="1" applyFont="1" applyFill="1" applyBorder="1" applyAlignment="1" applyProtection="1">
      <alignment horizontal="center"/>
      <protection hidden="1"/>
    </xf>
    <xf numFmtId="0" fontId="3" fillId="2" borderId="25" xfId="0" applyFont="1" applyFill="1" applyBorder="1" applyAlignment="1" applyProtection="1">
      <alignment horizontal="center"/>
      <protection hidden="1"/>
    </xf>
    <xf numFmtId="0" fontId="0" fillId="2" borderId="24" xfId="0" applyFont="1" applyFill="1" applyBorder="1" applyAlignment="1" applyProtection="1">
      <alignment horizontal="center"/>
      <protection hidden="1"/>
    </xf>
    <xf numFmtId="0" fontId="0" fillId="2" borderId="30" xfId="0" applyFont="1" applyFill="1" applyBorder="1" applyAlignment="1" applyProtection="1">
      <alignment horizontal="center"/>
      <protection hidden="1"/>
    </xf>
    <xf numFmtId="0" fontId="0" fillId="2" borderId="9" xfId="0" applyFont="1" applyFill="1" applyBorder="1" applyProtection="1">
      <protection hidden="1"/>
    </xf>
    <xf numFmtId="0" fontId="3" fillId="2" borderId="31" xfId="0" applyFont="1" applyFill="1" applyBorder="1" applyAlignment="1" applyProtection="1">
      <alignment horizontal="center"/>
      <protection hidden="1"/>
    </xf>
    <xf numFmtId="0" fontId="7" fillId="2" borderId="31" xfId="0" applyFont="1" applyFill="1" applyBorder="1" applyAlignment="1" applyProtection="1">
      <alignment horizontal="center"/>
      <protection hidden="1"/>
    </xf>
    <xf numFmtId="0" fontId="3" fillId="2" borderId="32" xfId="0" applyFont="1" applyFill="1" applyBorder="1" applyAlignment="1" applyProtection="1">
      <alignment horizontal="center"/>
      <protection hidden="1"/>
    </xf>
    <xf numFmtId="0" fontId="0" fillId="2" borderId="33" xfId="0" applyFont="1" applyFill="1" applyBorder="1" applyAlignment="1" applyProtection="1">
      <alignment horizontal="center"/>
      <protection hidden="1"/>
    </xf>
    <xf numFmtId="0" fontId="3" fillId="3" borderId="4" xfId="0" applyFont="1" applyFill="1" applyBorder="1" applyProtection="1">
      <protection hidden="1"/>
    </xf>
    <xf numFmtId="166" fontId="1" fillId="0" borderId="0" xfId="3" applyNumberFormat="1" applyFont="1" applyProtection="1">
      <protection hidden="1"/>
    </xf>
    <xf numFmtId="0" fontId="0" fillId="3" borderId="34" xfId="0" applyFont="1" applyFill="1" applyBorder="1" applyProtection="1">
      <protection hidden="1"/>
    </xf>
    <xf numFmtId="0" fontId="3" fillId="3" borderId="7" xfId="0" applyFont="1" applyFill="1" applyBorder="1" applyProtection="1">
      <protection hidden="1"/>
    </xf>
    <xf numFmtId="0" fontId="3" fillId="3" borderId="28" xfId="0" applyFont="1" applyFill="1" applyBorder="1" applyProtection="1">
      <protection hidden="1"/>
    </xf>
    <xf numFmtId="0" fontId="3" fillId="3" borderId="5" xfId="0" applyFont="1" applyFill="1" applyBorder="1" applyProtection="1">
      <protection hidden="1"/>
    </xf>
    <xf numFmtId="0" fontId="3" fillId="3" borderId="35" xfId="0" applyFont="1" applyFill="1" applyBorder="1" applyProtection="1">
      <protection hidden="1"/>
    </xf>
    <xf numFmtId="0" fontId="3" fillId="3" borderId="31" xfId="0" applyFont="1" applyFill="1" applyBorder="1" applyProtection="1">
      <protection hidden="1"/>
    </xf>
    <xf numFmtId="0" fontId="3" fillId="3" borderId="10" xfId="0" applyFont="1" applyFill="1" applyBorder="1" applyProtection="1">
      <protection hidden="1"/>
    </xf>
    <xf numFmtId="0" fontId="3" fillId="3" borderId="36" xfId="0" applyFont="1" applyFill="1" applyBorder="1" applyProtection="1">
      <protection hidden="1"/>
    </xf>
    <xf numFmtId="0" fontId="0" fillId="0" borderId="0" xfId="3" applyFont="1" applyAlignment="1" applyProtection="1">
      <alignment horizontal="center"/>
      <protection hidden="1"/>
    </xf>
    <xf numFmtId="0" fontId="0" fillId="0" borderId="0" xfId="3" applyFont="1" applyProtection="1">
      <protection hidden="1"/>
    </xf>
    <xf numFmtId="0" fontId="1" fillId="0" borderId="0" xfId="3" applyFont="1" applyAlignment="1" applyProtection="1">
      <alignment horizontal="center"/>
      <protection hidden="1"/>
    </xf>
    <xf numFmtId="0" fontId="1" fillId="0" borderId="0" xfId="3" applyFont="1" applyFill="1" applyProtection="1">
      <protection hidden="1"/>
    </xf>
    <xf numFmtId="0" fontId="1" fillId="0" borderId="0" xfId="3" applyFont="1" applyAlignment="1" applyProtection="1">
      <alignment horizontal="left"/>
      <protection hidden="1"/>
    </xf>
    <xf numFmtId="0" fontId="1" fillId="0" borderId="0" xfId="3" applyFont="1" applyAlignment="1" applyProtection="1">
      <alignment horizontal="left" wrapText="1"/>
      <protection hidden="1"/>
    </xf>
    <xf numFmtId="0" fontId="7" fillId="0" borderId="0" xfId="0" applyFont="1" applyAlignment="1" applyProtection="1">
      <alignment vertical="top" wrapText="1"/>
      <protection hidden="1"/>
    </xf>
    <xf numFmtId="0" fontId="3" fillId="0" borderId="34" xfId="0" applyFont="1" applyBorder="1" applyAlignment="1" applyProtection="1">
      <alignment vertical="top" wrapText="1"/>
      <protection hidden="1"/>
    </xf>
    <xf numFmtId="0" fontId="13" fillId="0" borderId="40" xfId="0" applyFont="1" applyBorder="1" applyAlignment="1" applyProtection="1">
      <alignment horizontal="center" vertical="center"/>
      <protection hidden="1"/>
    </xf>
    <xf numFmtId="0" fontId="16" fillId="0" borderId="0" xfId="3" applyFont="1" applyProtection="1">
      <protection hidden="1"/>
    </xf>
    <xf numFmtId="0" fontId="3" fillId="0" borderId="38" xfId="0" applyFont="1" applyBorder="1" applyAlignment="1" applyProtection="1">
      <alignment wrapText="1"/>
      <protection hidden="1"/>
    </xf>
    <xf numFmtId="0" fontId="3" fillId="0" borderId="39" xfId="0" applyFont="1" applyBorder="1" applyAlignment="1" applyProtection="1">
      <alignment wrapText="1"/>
      <protection hidden="1"/>
    </xf>
    <xf numFmtId="0" fontId="3" fillId="2" borderId="1" xfId="3" applyFont="1" applyFill="1" applyBorder="1" applyAlignment="1" applyProtection="1">
      <alignment horizontal="left"/>
      <protection hidden="1"/>
    </xf>
    <xf numFmtId="10" fontId="3" fillId="2" borderId="37" xfId="3" applyNumberFormat="1" applyFont="1" applyFill="1" applyBorder="1" applyAlignment="1" applyProtection="1">
      <alignment horizontal="center"/>
      <protection hidden="1"/>
    </xf>
    <xf numFmtId="0" fontId="1" fillId="0" borderId="7" xfId="3" applyFont="1" applyBorder="1" applyAlignment="1" applyProtection="1">
      <alignment horizontal="center"/>
      <protection hidden="1"/>
    </xf>
    <xf numFmtId="0" fontId="3" fillId="0" borderId="28" xfId="3" applyFont="1" applyBorder="1" applyAlignment="1" applyProtection="1">
      <alignment horizontal="center"/>
      <protection hidden="1"/>
    </xf>
    <xf numFmtId="0" fontId="3" fillId="0" borderId="27" xfId="3" applyFont="1" applyBorder="1" applyAlignment="1" applyProtection="1">
      <alignment horizontal="center"/>
      <protection hidden="1"/>
    </xf>
    <xf numFmtId="0" fontId="1" fillId="0" borderId="7" xfId="3" applyFont="1" applyBorder="1" applyAlignment="1" applyProtection="1">
      <alignment horizontal="left"/>
      <protection hidden="1"/>
    </xf>
    <xf numFmtId="1" fontId="1" fillId="0" borderId="24" xfId="3" applyNumberFormat="1" applyFont="1" applyBorder="1" applyAlignment="1" applyProtection="1">
      <alignment horizontal="center"/>
      <protection hidden="1"/>
    </xf>
    <xf numFmtId="1" fontId="1" fillId="0" borderId="30" xfId="3" applyNumberFormat="1" applyFont="1" applyBorder="1" applyAlignment="1" applyProtection="1">
      <alignment horizontal="center"/>
      <protection hidden="1"/>
    </xf>
    <xf numFmtId="2" fontId="1" fillId="0" borderId="24" xfId="3" applyNumberFormat="1" applyFont="1" applyBorder="1" applyAlignment="1" applyProtection="1">
      <alignment horizontal="center"/>
      <protection hidden="1"/>
    </xf>
    <xf numFmtId="2" fontId="1" fillId="0" borderId="30" xfId="3" applyNumberFormat="1" applyFont="1" applyBorder="1" applyAlignment="1" applyProtection="1">
      <alignment horizontal="center"/>
      <protection hidden="1"/>
    </xf>
    <xf numFmtId="0" fontId="1" fillId="0" borderId="7" xfId="3" applyFont="1" applyBorder="1" applyAlignment="1" applyProtection="1">
      <protection hidden="1"/>
    </xf>
    <xf numFmtId="0" fontId="1" fillId="0" borderId="24" xfId="3" applyFont="1" applyBorder="1" applyAlignment="1" applyProtection="1">
      <alignment horizontal="center"/>
      <protection hidden="1"/>
    </xf>
    <xf numFmtId="0" fontId="1" fillId="0" borderId="30" xfId="3" applyFont="1" applyBorder="1" applyAlignment="1" applyProtection="1">
      <alignment horizontal="center"/>
      <protection hidden="1"/>
    </xf>
    <xf numFmtId="167" fontId="1" fillId="0" borderId="24" xfId="2" applyNumberFormat="1" applyFont="1" applyBorder="1" applyAlignment="1" applyProtection="1">
      <alignment horizontal="center"/>
      <protection hidden="1"/>
    </xf>
    <xf numFmtId="167" fontId="1" fillId="0" borderId="30" xfId="2" applyNumberFormat="1" applyFont="1" applyBorder="1" applyAlignment="1" applyProtection="1">
      <alignment horizontal="center"/>
      <protection hidden="1"/>
    </xf>
    <xf numFmtId="2" fontId="1" fillId="0" borderId="0" xfId="3" applyNumberFormat="1" applyFont="1" applyAlignment="1" applyProtection="1">
      <alignment horizontal="center"/>
      <protection hidden="1"/>
    </xf>
    <xf numFmtId="0" fontId="1" fillId="0" borderId="9" xfId="3" applyFont="1" applyBorder="1" applyAlignment="1" applyProtection="1">
      <protection hidden="1"/>
    </xf>
    <xf numFmtId="0" fontId="1" fillId="0" borderId="31" xfId="3" applyFont="1" applyBorder="1" applyAlignment="1" applyProtection="1">
      <alignment horizontal="center"/>
      <protection hidden="1"/>
    </xf>
    <xf numFmtId="0" fontId="1" fillId="0" borderId="33" xfId="3" applyFont="1" applyBorder="1" applyAlignment="1" applyProtection="1">
      <alignment horizontal="center"/>
      <protection hidden="1"/>
    </xf>
    <xf numFmtId="0" fontId="1" fillId="0" borderId="0" xfId="3" applyFont="1" applyAlignment="1" applyProtection="1">
      <protection hidden="1"/>
    </xf>
    <xf numFmtId="0" fontId="4" fillId="2" borderId="1" xfId="0" applyFont="1" applyFill="1" applyBorder="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3" fillId="0" borderId="21" xfId="3" applyFont="1" applyBorder="1" applyAlignment="1" applyProtection="1">
      <alignment horizontal="left" vertical="center" wrapText="1"/>
      <protection hidden="1"/>
    </xf>
    <xf numFmtId="0" fontId="3" fillId="0" borderId="22" xfId="3" applyFont="1" applyBorder="1" applyAlignment="1" applyProtection="1">
      <alignment horizontal="left" vertical="center" wrapText="1"/>
      <protection hidden="1"/>
    </xf>
    <xf numFmtId="0" fontId="1" fillId="5" borderId="16" xfId="3" applyFill="1" applyBorder="1" applyAlignment="1" applyProtection="1">
      <alignment horizontal="center" wrapText="1"/>
      <protection locked="0"/>
    </xf>
    <xf numFmtId="0" fontId="9" fillId="3" borderId="4" xfId="0" applyFont="1" applyFill="1" applyBorder="1" applyAlignment="1" applyProtection="1">
      <alignment horizontal="left" vertical="top" wrapText="1"/>
      <protection hidden="1"/>
    </xf>
    <xf numFmtId="0" fontId="9" fillId="3" borderId="5" xfId="0" applyFont="1" applyFill="1" applyBorder="1" applyAlignment="1" applyProtection="1">
      <alignment horizontal="left" vertical="top" wrapText="1"/>
      <protection hidden="1"/>
    </xf>
    <xf numFmtId="0" fontId="9" fillId="3" borderId="6" xfId="0" applyFont="1" applyFill="1" applyBorder="1" applyAlignment="1" applyProtection="1">
      <alignment horizontal="left" vertical="top" wrapText="1"/>
      <protection hidden="1"/>
    </xf>
    <xf numFmtId="0" fontId="9" fillId="3" borderId="7" xfId="0" applyFont="1" applyFill="1" applyBorder="1" applyAlignment="1" applyProtection="1">
      <alignment horizontal="left" vertical="top" wrapText="1"/>
      <protection hidden="1"/>
    </xf>
    <xf numFmtId="0" fontId="9" fillId="3" borderId="0" xfId="0" applyFont="1" applyFill="1" applyAlignment="1" applyProtection="1">
      <alignment horizontal="left" vertical="top" wrapText="1"/>
      <protection hidden="1"/>
    </xf>
    <xf numFmtId="0" fontId="9" fillId="3" borderId="8" xfId="0" applyFont="1" applyFill="1" applyBorder="1" applyAlignment="1" applyProtection="1">
      <alignment horizontal="left" vertical="top" wrapText="1"/>
      <protection hidden="1"/>
    </xf>
    <xf numFmtId="0" fontId="9" fillId="3" borderId="9" xfId="0" applyFont="1" applyFill="1" applyBorder="1" applyAlignment="1" applyProtection="1">
      <alignment horizontal="left" vertical="top" wrapText="1"/>
      <protection hidden="1"/>
    </xf>
    <xf numFmtId="0" fontId="9" fillId="3" borderId="10" xfId="0" applyFont="1" applyFill="1" applyBorder="1" applyAlignment="1" applyProtection="1">
      <alignment horizontal="left" vertical="top" wrapText="1"/>
      <protection hidden="1"/>
    </xf>
    <xf numFmtId="0" fontId="9" fillId="3" borderId="11" xfId="0" applyFont="1" applyFill="1" applyBorder="1" applyAlignment="1" applyProtection="1">
      <alignment horizontal="left" vertical="top" wrapText="1"/>
      <protection hidden="1"/>
    </xf>
    <xf numFmtId="0" fontId="9" fillId="0" borderId="15" xfId="0" applyFont="1" applyBorder="1" applyAlignment="1" applyProtection="1">
      <alignment horizontal="left" vertical="top"/>
      <protection hidden="1"/>
    </xf>
    <xf numFmtId="0" fontId="9" fillId="0" borderId="16" xfId="0" applyFont="1" applyBorder="1" applyAlignment="1" applyProtection="1">
      <alignment horizontal="left" vertical="top"/>
      <protection hidden="1"/>
    </xf>
    <xf numFmtId="0" fontId="7" fillId="3" borderId="18" xfId="0" applyFont="1" applyFill="1" applyBorder="1" applyAlignment="1" applyProtection="1">
      <alignment horizontal="left" vertical="top"/>
      <protection hidden="1"/>
    </xf>
    <xf numFmtId="0" fontId="7" fillId="3" borderId="19" xfId="0" applyFont="1" applyFill="1" applyBorder="1" applyAlignment="1" applyProtection="1">
      <alignment horizontal="left" vertical="top"/>
      <protection hidden="1"/>
    </xf>
    <xf numFmtId="0" fontId="0" fillId="3" borderId="1" xfId="0" applyFill="1" applyBorder="1" applyAlignment="1" applyProtection="1">
      <alignment horizontal="left" vertical="top" wrapText="1"/>
      <protection hidden="1"/>
    </xf>
    <xf numFmtId="0" fontId="0" fillId="3" borderId="2" xfId="0" applyFill="1" applyBorder="1" applyAlignment="1" applyProtection="1">
      <alignment horizontal="left" vertical="top" wrapText="1"/>
      <protection hidden="1"/>
    </xf>
    <xf numFmtId="0" fontId="0" fillId="3" borderId="3" xfId="0" applyFill="1"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7" fillId="2" borderId="1" xfId="0" applyFont="1" applyFill="1" applyBorder="1" applyAlignment="1" applyProtection="1">
      <alignment horizontal="left" vertical="top"/>
      <protection hidden="1"/>
    </xf>
    <xf numFmtId="0" fontId="7" fillId="2" borderId="2" xfId="0" applyFont="1" applyFill="1" applyBorder="1" applyAlignment="1" applyProtection="1">
      <alignment horizontal="left" vertical="top"/>
      <protection hidden="1"/>
    </xf>
    <xf numFmtId="0" fontId="7" fillId="2" borderId="3" xfId="0" applyFont="1" applyFill="1" applyBorder="1" applyAlignment="1" applyProtection="1">
      <alignment horizontal="left" vertical="top"/>
      <protection hidden="1"/>
    </xf>
    <xf numFmtId="0" fontId="0" fillId="3" borderId="15" xfId="0" applyFill="1" applyBorder="1" applyAlignment="1" applyProtection="1">
      <alignment horizontal="center" vertical="center" wrapText="1"/>
      <protection hidden="1"/>
    </xf>
    <xf numFmtId="0" fontId="3" fillId="3" borderId="16" xfId="0" applyFont="1" applyFill="1" applyBorder="1" applyAlignment="1" applyProtection="1">
      <alignment horizontal="center"/>
      <protection hidden="1"/>
    </xf>
    <xf numFmtId="0" fontId="12" fillId="2" borderId="1" xfId="3" applyFont="1" applyFill="1" applyBorder="1" applyAlignment="1" applyProtection="1">
      <alignment horizontal="left"/>
      <protection hidden="1"/>
    </xf>
    <xf numFmtId="0" fontId="12" fillId="2" borderId="2" xfId="3" applyFont="1" applyFill="1" applyBorder="1" applyAlignment="1" applyProtection="1">
      <alignment horizontal="left"/>
      <protection hidden="1"/>
    </xf>
    <xf numFmtId="0" fontId="12" fillId="2" borderId="3" xfId="3" applyFont="1" applyFill="1" applyBorder="1" applyAlignment="1" applyProtection="1">
      <alignment horizontal="left"/>
      <protection hidden="1"/>
    </xf>
    <xf numFmtId="0" fontId="7" fillId="3" borderId="1" xfId="0" applyFont="1" applyFill="1" applyBorder="1" applyAlignment="1" applyProtection="1">
      <alignment horizontal="left" vertical="top" wrapText="1"/>
      <protection hidden="1"/>
    </xf>
    <xf numFmtId="0" fontId="7" fillId="3" borderId="2" xfId="0" applyFont="1" applyFill="1" applyBorder="1" applyAlignment="1" applyProtection="1">
      <alignment horizontal="left" vertical="top" wrapText="1"/>
      <protection hidden="1"/>
    </xf>
    <xf numFmtId="0" fontId="7" fillId="3" borderId="3" xfId="0" applyFont="1" applyFill="1" applyBorder="1" applyAlignment="1" applyProtection="1">
      <alignment horizontal="left" vertical="top" wrapText="1"/>
      <protection hidden="1"/>
    </xf>
    <xf numFmtId="0" fontId="9" fillId="3" borderId="0" xfId="0" applyFont="1" applyFill="1" applyBorder="1" applyAlignment="1" applyProtection="1">
      <alignment horizontal="left" vertical="top" wrapText="1"/>
      <protection hidden="1"/>
    </xf>
    <xf numFmtId="0" fontId="3" fillId="3" borderId="29" xfId="0" applyFont="1" applyFill="1" applyBorder="1" applyAlignment="1" applyProtection="1">
      <alignment horizontal="center" vertical="center"/>
      <protection hidden="1"/>
    </xf>
    <xf numFmtId="0" fontId="3" fillId="3" borderId="26" xfId="0" applyFont="1" applyFill="1" applyBorder="1" applyAlignment="1" applyProtection="1">
      <alignment horizontal="center" vertical="center"/>
      <protection hidden="1"/>
    </xf>
    <xf numFmtId="166" fontId="3" fillId="3" borderId="16" xfId="0" applyNumberFormat="1" applyFont="1" applyFill="1" applyBorder="1" applyAlignment="1" applyProtection="1">
      <alignment horizontal="center" vertical="center"/>
      <protection hidden="1"/>
    </xf>
    <xf numFmtId="9" fontId="3" fillId="3" borderId="29" xfId="2" applyFont="1" applyFill="1" applyBorder="1" applyAlignment="1" applyProtection="1">
      <alignment horizontal="center" vertical="center"/>
      <protection hidden="1"/>
    </xf>
    <xf numFmtId="9" fontId="3" fillId="3" borderId="26" xfId="2" applyFont="1" applyFill="1" applyBorder="1" applyAlignment="1" applyProtection="1">
      <alignment horizontal="center" vertical="center"/>
      <protection hidden="1"/>
    </xf>
    <xf numFmtId="10" fontId="3" fillId="0" borderId="29" xfId="2" applyNumberFormat="1" applyFont="1" applyFill="1" applyBorder="1" applyAlignment="1" applyProtection="1">
      <alignment horizontal="center" vertical="center"/>
      <protection hidden="1"/>
    </xf>
    <xf numFmtId="10" fontId="3" fillId="0" borderId="26" xfId="2" applyNumberFormat="1" applyFont="1" applyFill="1" applyBorder="1" applyAlignment="1" applyProtection="1">
      <alignment horizontal="center" vertical="center"/>
      <protection hidden="1"/>
    </xf>
    <xf numFmtId="166" fontId="3" fillId="5" borderId="29" xfId="0" applyNumberFormat="1" applyFont="1" applyFill="1" applyBorder="1" applyAlignment="1" applyProtection="1">
      <alignment horizontal="center" vertical="center"/>
      <protection locked="0"/>
    </xf>
    <xf numFmtId="166" fontId="3" fillId="5" borderId="26" xfId="0" applyNumberFormat="1" applyFont="1" applyFill="1" applyBorder="1" applyAlignment="1" applyProtection="1">
      <alignment horizontal="center" vertical="center"/>
      <protection locked="0"/>
    </xf>
    <xf numFmtId="166" fontId="3" fillId="3" borderId="14" xfId="0" applyNumberFormat="1" applyFont="1" applyFill="1" applyBorder="1" applyAlignment="1" applyProtection="1">
      <alignment horizontal="center" vertical="center"/>
      <protection hidden="1"/>
    </xf>
    <xf numFmtId="166" fontId="3" fillId="3" borderId="17" xfId="0" applyNumberFormat="1" applyFont="1" applyFill="1" applyBorder="1" applyAlignment="1" applyProtection="1">
      <alignment horizontal="center" vertical="center"/>
      <protection hidden="1"/>
    </xf>
    <xf numFmtId="0" fontId="3" fillId="3" borderId="23" xfId="0" applyFont="1" applyFill="1" applyBorder="1" applyAlignment="1" applyProtection="1">
      <alignment horizontal="center" vertical="center"/>
      <protection hidden="1"/>
    </xf>
    <xf numFmtId="0" fontId="3" fillId="3" borderId="32" xfId="0" applyFont="1" applyFill="1" applyBorder="1" applyAlignment="1" applyProtection="1">
      <alignment horizontal="center" vertical="center"/>
      <protection hidden="1"/>
    </xf>
    <xf numFmtId="166" fontId="3" fillId="3" borderId="19" xfId="0" applyNumberFormat="1" applyFont="1" applyFill="1" applyBorder="1" applyAlignment="1" applyProtection="1">
      <alignment horizontal="center" vertical="center"/>
      <protection hidden="1"/>
    </xf>
    <xf numFmtId="166" fontId="3" fillId="3" borderId="26" xfId="0" applyNumberFormat="1" applyFont="1" applyFill="1" applyBorder="1" applyAlignment="1" applyProtection="1">
      <alignment horizontal="center" vertical="center"/>
      <protection hidden="1"/>
    </xf>
    <xf numFmtId="9" fontId="3" fillId="3" borderId="23" xfId="2" applyFont="1" applyFill="1" applyBorder="1" applyAlignment="1" applyProtection="1">
      <alignment horizontal="center" vertical="center"/>
      <protection hidden="1"/>
    </xf>
    <xf numFmtId="9" fontId="3" fillId="3" borderId="32" xfId="2" applyFont="1" applyFill="1" applyBorder="1" applyAlignment="1" applyProtection="1">
      <alignment horizontal="center" vertical="center"/>
      <protection hidden="1"/>
    </xf>
    <xf numFmtId="166" fontId="3" fillId="0" borderId="25" xfId="0" applyNumberFormat="1" applyFont="1" applyFill="1" applyBorder="1" applyAlignment="1" applyProtection="1">
      <alignment horizontal="center" vertical="center"/>
      <protection hidden="1"/>
    </xf>
    <xf numFmtId="166" fontId="3" fillId="0" borderId="26" xfId="0" applyNumberFormat="1" applyFont="1" applyFill="1" applyBorder="1" applyAlignment="1" applyProtection="1">
      <alignment horizontal="center" vertical="center"/>
      <protection hidden="1"/>
    </xf>
    <xf numFmtId="10" fontId="3" fillId="0" borderId="23" xfId="2" applyNumberFormat="1" applyFont="1" applyFill="1" applyBorder="1" applyAlignment="1" applyProtection="1">
      <alignment horizontal="center" vertical="center"/>
      <protection hidden="1"/>
    </xf>
    <xf numFmtId="166" fontId="3" fillId="3" borderId="20" xfId="0" applyNumberFormat="1" applyFont="1" applyFill="1" applyBorder="1" applyAlignment="1" applyProtection="1">
      <alignment horizontal="center" vertical="center"/>
      <protection hidden="1"/>
    </xf>
    <xf numFmtId="0" fontId="3" fillId="3" borderId="43" xfId="0" applyFont="1" applyFill="1" applyBorder="1" applyAlignment="1" applyProtection="1">
      <alignment horizontal="left" vertical="center"/>
      <protection hidden="1"/>
    </xf>
    <xf numFmtId="0" fontId="3" fillId="3" borderId="44" xfId="0" applyFont="1" applyFill="1" applyBorder="1" applyAlignment="1" applyProtection="1">
      <alignment horizontal="left" vertical="center"/>
      <protection hidden="1"/>
    </xf>
    <xf numFmtId="166" fontId="3" fillId="3" borderId="27" xfId="0" applyNumberFormat="1" applyFont="1" applyFill="1" applyBorder="1" applyAlignment="1" applyProtection="1">
      <alignment horizontal="center" vertical="center"/>
      <protection hidden="1"/>
    </xf>
    <xf numFmtId="166" fontId="3" fillId="3" borderId="33" xfId="0" applyNumberFormat="1" applyFont="1" applyFill="1" applyBorder="1" applyAlignment="1" applyProtection="1">
      <alignment horizontal="center" vertical="center"/>
      <protection hidden="1"/>
    </xf>
    <xf numFmtId="0" fontId="3" fillId="2" borderId="1" xfId="3" applyFont="1" applyFill="1" applyBorder="1" applyAlignment="1" applyProtection="1">
      <alignment horizontal="center" wrapText="1"/>
      <protection hidden="1"/>
    </xf>
    <xf numFmtId="0" fontId="3" fillId="2" borderId="3" xfId="3" applyFont="1" applyFill="1" applyBorder="1" applyAlignment="1" applyProtection="1">
      <alignment horizontal="center" wrapText="1"/>
      <protection hidden="1"/>
    </xf>
    <xf numFmtId="0" fontId="1" fillId="0" borderId="0" xfId="0" applyFont="1" applyAlignment="1" applyProtection="1">
      <alignment wrapText="1"/>
      <protection hidden="1"/>
    </xf>
    <xf numFmtId="0" fontId="3" fillId="2" borderId="2" xfId="3" applyFont="1" applyFill="1" applyBorder="1" applyAlignment="1" applyProtection="1">
      <alignment horizontal="center" wrapText="1"/>
      <protection hidden="1"/>
    </xf>
    <xf numFmtId="0" fontId="1" fillId="5" borderId="21" xfId="3" applyFill="1" applyBorder="1" applyAlignment="1" applyProtection="1">
      <alignment horizontal="left" wrapText="1"/>
      <protection locked="0"/>
    </xf>
    <xf numFmtId="0" fontId="1" fillId="5" borderId="22" xfId="3" applyFill="1" applyBorder="1" applyAlignment="1" applyProtection="1">
      <alignment horizontal="left" wrapText="1"/>
      <protection locked="0"/>
    </xf>
    <xf numFmtId="0" fontId="1" fillId="5" borderId="45" xfId="3" applyFill="1" applyBorder="1" applyAlignment="1" applyProtection="1">
      <alignment horizontal="left" wrapText="1"/>
      <protection locked="0"/>
    </xf>
  </cellXfs>
  <cellStyles count="6">
    <cellStyle name="Komma 4" xfId="5" xr:uid="{522D6774-5C47-4F90-8657-26AA11584BBC}"/>
    <cellStyle name="Procent" xfId="2" builtinId="5"/>
    <cellStyle name="Standaard" xfId="0" builtinId="0"/>
    <cellStyle name="Standaard 2" xfId="3" xr:uid="{8615A923-DA23-42C9-BC9F-7E3EAE1E9B6D}"/>
    <cellStyle name="Valuta" xfId="1" builtinId="4"/>
    <cellStyle name="Valuta 2" xfId="4" xr:uid="{F5770196-8EB4-4077-9DC4-5A5DFA387C4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A31F-E880-4D57-9FA7-DA9D0FA67C78}">
  <dimension ref="A1:L32"/>
  <sheetViews>
    <sheetView tabSelected="1" zoomScaleNormal="100" workbookViewId="0">
      <selection sqref="A1:J1"/>
    </sheetView>
  </sheetViews>
  <sheetFormatPr defaultRowHeight="12.75" x14ac:dyDescent="0.2"/>
  <cols>
    <col min="1" max="1" width="9.140625" style="5"/>
    <col min="2" max="2" width="26.85546875" style="5" customWidth="1"/>
    <col min="3" max="3" width="19.140625" style="5" customWidth="1"/>
    <col min="4" max="4" width="5.5703125" style="5" customWidth="1"/>
    <col min="5" max="5" width="6.42578125" style="5" customWidth="1"/>
    <col min="6" max="7" width="6.28515625" style="5" customWidth="1"/>
    <col min="8" max="8" width="6.85546875" style="5" customWidth="1"/>
    <col min="9" max="9" width="9.140625" style="5"/>
    <col min="10" max="10" width="9.5703125" style="5" customWidth="1"/>
    <col min="11" max="16384" width="9.140625" style="5"/>
  </cols>
  <sheetData>
    <row r="1" spans="1:12" ht="34.5" customHeight="1" thickBot="1" x14ac:dyDescent="0.25">
      <c r="A1" s="116" t="s">
        <v>72</v>
      </c>
      <c r="B1" s="117"/>
      <c r="C1" s="117"/>
      <c r="D1" s="117"/>
      <c r="E1" s="117"/>
      <c r="F1" s="117"/>
      <c r="G1" s="117"/>
      <c r="H1" s="117"/>
      <c r="I1" s="117"/>
      <c r="J1" s="118"/>
    </row>
    <row r="2" spans="1:12" ht="16.5" thickBot="1" x14ac:dyDescent="0.25">
      <c r="A2" s="6"/>
      <c r="B2" s="7"/>
      <c r="C2" s="8"/>
      <c r="D2" s="8"/>
      <c r="E2" s="8"/>
      <c r="F2" s="8"/>
      <c r="G2" s="8"/>
      <c r="H2" s="8"/>
      <c r="I2" s="8"/>
      <c r="J2" s="9"/>
    </row>
    <row r="3" spans="1:12" ht="13.5" thickBot="1" x14ac:dyDescent="0.25">
      <c r="A3" s="10" t="s">
        <v>0</v>
      </c>
      <c r="B3" s="11"/>
      <c r="C3" s="12"/>
      <c r="D3" s="12"/>
      <c r="E3" s="12"/>
      <c r="F3" s="12"/>
      <c r="G3" s="12"/>
      <c r="H3" s="12"/>
      <c r="I3" s="12"/>
      <c r="J3" s="13"/>
    </row>
    <row r="4" spans="1:12" ht="15.75" customHeight="1" x14ac:dyDescent="0.2">
      <c r="A4" s="122" t="s">
        <v>59</v>
      </c>
      <c r="B4" s="123"/>
      <c r="C4" s="123"/>
      <c r="D4" s="123"/>
      <c r="E4" s="123"/>
      <c r="F4" s="123"/>
      <c r="G4" s="123"/>
      <c r="H4" s="123"/>
      <c r="I4" s="123"/>
      <c r="J4" s="124"/>
    </row>
    <row r="5" spans="1:12" x14ac:dyDescent="0.2">
      <c r="A5" s="125"/>
      <c r="B5" s="126"/>
      <c r="C5" s="126"/>
      <c r="D5" s="126"/>
      <c r="E5" s="126"/>
      <c r="F5" s="126"/>
      <c r="G5" s="126"/>
      <c r="H5" s="126"/>
      <c r="I5" s="126"/>
      <c r="J5" s="127"/>
    </row>
    <row r="6" spans="1:12" x14ac:dyDescent="0.2">
      <c r="A6" s="125"/>
      <c r="B6" s="126"/>
      <c r="C6" s="126"/>
      <c r="D6" s="126"/>
      <c r="E6" s="126"/>
      <c r="F6" s="126"/>
      <c r="G6" s="126"/>
      <c r="H6" s="126"/>
      <c r="I6" s="126"/>
      <c r="J6" s="127"/>
    </row>
    <row r="7" spans="1:12" x14ac:dyDescent="0.2">
      <c r="A7" s="125"/>
      <c r="B7" s="126"/>
      <c r="C7" s="126"/>
      <c r="D7" s="126"/>
      <c r="E7" s="126"/>
      <c r="F7" s="126"/>
      <c r="G7" s="126"/>
      <c r="H7" s="126"/>
      <c r="I7" s="126"/>
      <c r="J7" s="127"/>
      <c r="L7" s="14"/>
    </row>
    <row r="8" spans="1:12" x14ac:dyDescent="0.2">
      <c r="A8" s="125"/>
      <c r="B8" s="126"/>
      <c r="C8" s="126"/>
      <c r="D8" s="126"/>
      <c r="E8" s="126"/>
      <c r="F8" s="126"/>
      <c r="G8" s="126"/>
      <c r="H8" s="126"/>
      <c r="I8" s="126"/>
      <c r="J8" s="127"/>
    </row>
    <row r="9" spans="1:12" x14ac:dyDescent="0.2">
      <c r="A9" s="125"/>
      <c r="B9" s="126"/>
      <c r="C9" s="126"/>
      <c r="D9" s="126"/>
      <c r="E9" s="126"/>
      <c r="F9" s="126"/>
      <c r="G9" s="126"/>
      <c r="H9" s="126"/>
      <c r="I9" s="126"/>
      <c r="J9" s="127"/>
    </row>
    <row r="10" spans="1:12" x14ac:dyDescent="0.2">
      <c r="A10" s="125"/>
      <c r="B10" s="126"/>
      <c r="C10" s="126"/>
      <c r="D10" s="126"/>
      <c r="E10" s="126"/>
      <c r="F10" s="126"/>
      <c r="G10" s="126"/>
      <c r="H10" s="126"/>
      <c r="I10" s="126"/>
      <c r="J10" s="127"/>
    </row>
    <row r="11" spans="1:12" x14ac:dyDescent="0.2">
      <c r="A11" s="125"/>
      <c r="B11" s="126"/>
      <c r="C11" s="126"/>
      <c r="D11" s="126"/>
      <c r="E11" s="126"/>
      <c r="F11" s="126"/>
      <c r="G11" s="126"/>
      <c r="H11" s="126"/>
      <c r="I11" s="126"/>
      <c r="J11" s="127"/>
    </row>
    <row r="12" spans="1:12" x14ac:dyDescent="0.2">
      <c r="A12" s="125"/>
      <c r="B12" s="126"/>
      <c r="C12" s="126"/>
      <c r="D12" s="126"/>
      <c r="E12" s="126"/>
      <c r="F12" s="126"/>
      <c r="G12" s="126"/>
      <c r="H12" s="126"/>
      <c r="I12" s="126"/>
      <c r="J12" s="127"/>
    </row>
    <row r="13" spans="1:12" x14ac:dyDescent="0.2">
      <c r="A13" s="125"/>
      <c r="B13" s="126"/>
      <c r="C13" s="126"/>
      <c r="D13" s="126"/>
      <c r="E13" s="126"/>
      <c r="F13" s="126"/>
      <c r="G13" s="126"/>
      <c r="H13" s="126"/>
      <c r="I13" s="126"/>
      <c r="J13" s="127"/>
    </row>
    <row r="14" spans="1:12" x14ac:dyDescent="0.2">
      <c r="A14" s="125"/>
      <c r="B14" s="126"/>
      <c r="C14" s="126"/>
      <c r="D14" s="126"/>
      <c r="E14" s="126"/>
      <c r="F14" s="126"/>
      <c r="G14" s="126"/>
      <c r="H14" s="126"/>
      <c r="I14" s="126"/>
      <c r="J14" s="127"/>
    </row>
    <row r="15" spans="1:12" x14ac:dyDescent="0.2">
      <c r="A15" s="125"/>
      <c r="B15" s="126"/>
      <c r="C15" s="126"/>
      <c r="D15" s="126"/>
      <c r="E15" s="126"/>
      <c r="F15" s="126"/>
      <c r="G15" s="126"/>
      <c r="H15" s="126"/>
      <c r="I15" s="126"/>
      <c r="J15" s="127"/>
    </row>
    <row r="16" spans="1:12" x14ac:dyDescent="0.2">
      <c r="A16" s="125"/>
      <c r="B16" s="126"/>
      <c r="C16" s="126"/>
      <c r="D16" s="126"/>
      <c r="E16" s="126"/>
      <c r="F16" s="126"/>
      <c r="G16" s="126"/>
      <c r="H16" s="126"/>
      <c r="I16" s="126"/>
      <c r="J16" s="127"/>
    </row>
    <row r="17" spans="1:10" x14ac:dyDescent="0.2">
      <c r="A17" s="125"/>
      <c r="B17" s="126"/>
      <c r="C17" s="126"/>
      <c r="D17" s="126"/>
      <c r="E17" s="126"/>
      <c r="F17" s="126"/>
      <c r="G17" s="126"/>
      <c r="H17" s="126"/>
      <c r="I17" s="126"/>
      <c r="J17" s="127"/>
    </row>
    <row r="18" spans="1:10" x14ac:dyDescent="0.2">
      <c r="A18" s="125"/>
      <c r="B18" s="126"/>
      <c r="C18" s="126"/>
      <c r="D18" s="126"/>
      <c r="E18" s="126"/>
      <c r="F18" s="126"/>
      <c r="G18" s="126"/>
      <c r="H18" s="126"/>
      <c r="I18" s="126"/>
      <c r="J18" s="127"/>
    </row>
    <row r="19" spans="1:10" ht="13.5" thickBot="1" x14ac:dyDescent="0.25">
      <c r="A19" s="128"/>
      <c r="B19" s="129"/>
      <c r="C19" s="129"/>
      <c r="D19" s="129"/>
      <c r="E19" s="129"/>
      <c r="F19" s="129"/>
      <c r="G19" s="129"/>
      <c r="H19" s="129"/>
      <c r="I19" s="129"/>
      <c r="J19" s="130"/>
    </row>
    <row r="20" spans="1:10" ht="13.5" thickBot="1" x14ac:dyDescent="0.25">
      <c r="A20" s="15"/>
      <c r="B20" s="15"/>
      <c r="C20" s="15"/>
      <c r="D20" s="15"/>
      <c r="E20" s="15"/>
      <c r="F20" s="15"/>
      <c r="G20" s="15"/>
      <c r="H20" s="15"/>
      <c r="I20" s="15"/>
      <c r="J20" s="15"/>
    </row>
    <row r="21" spans="1:10" x14ac:dyDescent="0.2">
      <c r="A21" s="16" t="s">
        <v>1</v>
      </c>
      <c r="B21" s="17"/>
      <c r="C21" s="18" t="s">
        <v>2</v>
      </c>
      <c r="D21" s="15"/>
      <c r="E21" s="15"/>
      <c r="F21" s="15"/>
      <c r="G21" s="15"/>
      <c r="H21" s="15"/>
      <c r="I21" s="15"/>
      <c r="J21" s="15"/>
    </row>
    <row r="22" spans="1:10" x14ac:dyDescent="0.2">
      <c r="A22" s="131" t="s">
        <v>73</v>
      </c>
      <c r="B22" s="132"/>
      <c r="C22" s="19">
        <f>'Fictieve inzet'!G36</f>
        <v>343055.45480769227</v>
      </c>
      <c r="D22" s="15"/>
      <c r="E22" s="15"/>
      <c r="F22" s="15"/>
      <c r="G22" s="15"/>
      <c r="H22" s="15"/>
      <c r="I22" s="15"/>
      <c r="J22" s="15"/>
    </row>
    <row r="23" spans="1:10" ht="13.5" thickBot="1" x14ac:dyDescent="0.25">
      <c r="A23" s="133" t="s">
        <v>3</v>
      </c>
      <c r="B23" s="134"/>
      <c r="C23" s="20">
        <f>C22</f>
        <v>343055.45480769227</v>
      </c>
      <c r="D23" s="15"/>
      <c r="E23" s="15"/>
      <c r="F23" s="15"/>
      <c r="G23" s="15"/>
      <c r="H23" s="15"/>
      <c r="I23" s="15"/>
      <c r="J23" s="15"/>
    </row>
    <row r="24" spans="1:10" x14ac:dyDescent="0.2">
      <c r="A24" s="15"/>
      <c r="B24" s="15"/>
      <c r="C24" s="15"/>
      <c r="D24" s="15"/>
      <c r="E24" s="15"/>
      <c r="F24" s="15"/>
      <c r="G24" s="15"/>
      <c r="H24" s="15"/>
      <c r="I24" s="15"/>
      <c r="J24" s="15"/>
    </row>
    <row r="25" spans="1:10" x14ac:dyDescent="0.2">
      <c r="A25" s="21" t="s">
        <v>47</v>
      </c>
      <c r="B25" s="22"/>
      <c r="C25" s="23"/>
      <c r="D25" s="23"/>
      <c r="E25" s="23"/>
      <c r="F25" s="15"/>
      <c r="G25" s="15"/>
      <c r="H25" s="15"/>
      <c r="I25" s="15"/>
      <c r="J25" s="15"/>
    </row>
    <row r="26" spans="1:10" x14ac:dyDescent="0.2">
      <c r="A26" s="23"/>
      <c r="B26" s="22"/>
      <c r="C26" s="23"/>
      <c r="D26" s="23"/>
      <c r="E26" s="23"/>
      <c r="F26" s="15"/>
      <c r="G26" s="15"/>
      <c r="H26" s="15"/>
      <c r="I26" s="15"/>
      <c r="J26" s="15"/>
    </row>
    <row r="27" spans="1:10" ht="28.5" customHeight="1" x14ac:dyDescent="0.2">
      <c r="A27" s="119" t="s">
        <v>4</v>
      </c>
      <c r="B27" s="120"/>
      <c r="C27" s="121"/>
      <c r="D27" s="121"/>
      <c r="E27" s="121"/>
      <c r="F27" s="121"/>
      <c r="G27" s="121"/>
      <c r="H27" s="121"/>
      <c r="I27" s="121"/>
      <c r="J27" s="121"/>
    </row>
    <row r="28" spans="1:10" ht="28.5" customHeight="1" x14ac:dyDescent="0.2">
      <c r="A28" s="119" t="s">
        <v>5</v>
      </c>
      <c r="B28" s="120"/>
      <c r="C28" s="121"/>
      <c r="D28" s="121"/>
      <c r="E28" s="121"/>
      <c r="F28" s="121"/>
      <c r="G28" s="121"/>
      <c r="H28" s="121"/>
      <c r="I28" s="121"/>
      <c r="J28" s="121"/>
    </row>
    <row r="29" spans="1:10" ht="28.5" customHeight="1" x14ac:dyDescent="0.2">
      <c r="A29" s="119" t="s">
        <v>6</v>
      </c>
      <c r="B29" s="120"/>
      <c r="C29" s="121"/>
      <c r="D29" s="121"/>
      <c r="E29" s="121"/>
      <c r="F29" s="121"/>
      <c r="G29" s="121"/>
      <c r="H29" s="121"/>
      <c r="I29" s="121"/>
      <c r="J29" s="121"/>
    </row>
    <row r="30" spans="1:10" ht="92.25" customHeight="1" x14ac:dyDescent="0.2">
      <c r="A30" s="119" t="s">
        <v>7</v>
      </c>
      <c r="B30" s="120"/>
      <c r="C30" s="121"/>
      <c r="D30" s="121"/>
      <c r="E30" s="121"/>
      <c r="F30" s="121"/>
      <c r="G30" s="121"/>
      <c r="H30" s="121"/>
      <c r="I30" s="121"/>
      <c r="J30" s="121"/>
    </row>
    <row r="31" spans="1:10" ht="28.5" customHeight="1" x14ac:dyDescent="0.2">
      <c r="A31" s="119" t="s">
        <v>8</v>
      </c>
      <c r="B31" s="120"/>
      <c r="C31" s="121"/>
      <c r="D31" s="121"/>
      <c r="E31" s="121"/>
      <c r="F31" s="121"/>
      <c r="G31" s="121"/>
      <c r="H31" s="121"/>
      <c r="I31" s="121"/>
      <c r="J31" s="121"/>
    </row>
    <row r="32" spans="1:10" x14ac:dyDescent="0.2">
      <c r="A32" s="24"/>
      <c r="B32" s="24"/>
      <c r="C32" s="23"/>
      <c r="D32" s="23"/>
      <c r="E32" s="23"/>
    </row>
  </sheetData>
  <sheetProtection algorithmName="SHA-512" hashValue="OUCs3QBsB9zxQV/FAn4ARsI/BiV0Wb02r0vXAwZIDAqu1BwCsGLEGq1DLjG7R9I74JwQAlUPNZJHyltvw8FHcA==" saltValue="PVnbO5ekKPqrR8xNMErJgQ==" spinCount="100000" sheet="1" objects="1" scenarios="1"/>
  <mergeCells count="14">
    <mergeCell ref="A31:B31"/>
    <mergeCell ref="C31:J31"/>
    <mergeCell ref="A28:B28"/>
    <mergeCell ref="C28:J28"/>
    <mergeCell ref="A4:J19"/>
    <mergeCell ref="A22:B22"/>
    <mergeCell ref="A23:B23"/>
    <mergeCell ref="A27:B27"/>
    <mergeCell ref="C27:J27"/>
    <mergeCell ref="A1:J1"/>
    <mergeCell ref="A29:B29"/>
    <mergeCell ref="C29:J29"/>
    <mergeCell ref="A30:B30"/>
    <mergeCell ref="C30:J30"/>
  </mergeCells>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8C958-7986-4F40-8624-19DE50E67AE8}">
  <dimension ref="A1:H67"/>
  <sheetViews>
    <sheetView zoomScaleNormal="100" workbookViewId="0">
      <selection activeCell="B12" sqref="B12"/>
    </sheetView>
  </sheetViews>
  <sheetFormatPr defaultRowHeight="12.75" x14ac:dyDescent="0.2"/>
  <cols>
    <col min="1" max="1" width="11.28515625" style="5" customWidth="1"/>
    <col min="2" max="2" width="13.5703125" style="5" customWidth="1"/>
    <col min="3" max="3" width="15.140625" style="5" customWidth="1"/>
    <col min="4" max="4" width="12" style="5" customWidth="1"/>
    <col min="5" max="5" width="14.7109375" style="5" bestFit="1" customWidth="1"/>
    <col min="6" max="6" width="17.85546875" style="5" bestFit="1" customWidth="1"/>
    <col min="7" max="16384" width="9.140625" style="5"/>
  </cols>
  <sheetData>
    <row r="1" spans="1:8" ht="16.5" thickBot="1" x14ac:dyDescent="0.25">
      <c r="A1" s="25" t="s">
        <v>11</v>
      </c>
      <c r="B1" s="26"/>
      <c r="C1" s="27"/>
      <c r="D1" s="27"/>
      <c r="E1" s="27"/>
      <c r="F1" s="27"/>
      <c r="G1" s="27"/>
      <c r="H1" s="28"/>
    </row>
    <row r="2" spans="1:8" ht="73.5" customHeight="1" thickBot="1" x14ac:dyDescent="0.25">
      <c r="A2" s="138" t="s">
        <v>12</v>
      </c>
      <c r="B2" s="139"/>
      <c r="C2" s="139"/>
      <c r="D2" s="139"/>
      <c r="E2" s="139"/>
      <c r="F2" s="139"/>
      <c r="G2" s="139"/>
      <c r="H2" s="140"/>
    </row>
    <row r="3" spans="1:8" ht="13.5" thickBot="1" x14ac:dyDescent="0.25">
      <c r="A3" s="141" t="s">
        <v>68</v>
      </c>
      <c r="B3" s="142"/>
      <c r="C3" s="142"/>
      <c r="D3" s="142"/>
      <c r="E3" s="142"/>
      <c r="F3" s="142"/>
      <c r="G3" s="142"/>
      <c r="H3" s="143"/>
    </row>
    <row r="4" spans="1:8" x14ac:dyDescent="0.2">
      <c r="A4" s="29"/>
      <c r="B4" s="30"/>
      <c r="C4" s="30"/>
      <c r="D4" s="31">
        <v>156</v>
      </c>
      <c r="E4" s="30" t="s">
        <v>69</v>
      </c>
      <c r="F4" s="30"/>
      <c r="G4" s="30"/>
      <c r="H4" s="32"/>
    </row>
    <row r="5" spans="1:8" x14ac:dyDescent="0.2">
      <c r="A5" s="33" t="s">
        <v>13</v>
      </c>
      <c r="B5" s="31" t="s">
        <v>14</v>
      </c>
      <c r="C5" s="31" t="s">
        <v>27</v>
      </c>
      <c r="D5" s="30"/>
      <c r="E5" s="30" t="s">
        <v>70</v>
      </c>
      <c r="F5" s="30" t="s">
        <v>71</v>
      </c>
      <c r="G5" s="30"/>
      <c r="H5" s="32"/>
    </row>
    <row r="6" spans="1:8" x14ac:dyDescent="0.2">
      <c r="A6" s="29">
        <v>0</v>
      </c>
      <c r="B6" s="34">
        <v>2069</v>
      </c>
      <c r="C6" s="35">
        <v>1832</v>
      </c>
      <c r="D6" s="30"/>
      <c r="E6" s="36">
        <f>B6/$D$4</f>
        <v>13.262820512820513</v>
      </c>
      <c r="F6" s="36">
        <f>C6/$D$4</f>
        <v>11.743589743589743</v>
      </c>
      <c r="G6" s="30"/>
      <c r="H6" s="32"/>
    </row>
    <row r="7" spans="1:8" x14ac:dyDescent="0.2">
      <c r="A7" s="29">
        <v>1</v>
      </c>
      <c r="B7" s="34">
        <v>2162</v>
      </c>
      <c r="C7" s="35">
        <v>1907</v>
      </c>
      <c r="D7" s="30"/>
      <c r="E7" s="36">
        <f t="shared" ref="E7:E17" si="0">B7/$D$4</f>
        <v>13.858974358974359</v>
      </c>
      <c r="F7" s="36">
        <f t="shared" ref="F7:F17" si="1">C7/$D$4</f>
        <v>12.224358974358974</v>
      </c>
      <c r="G7" s="30"/>
      <c r="H7" s="32"/>
    </row>
    <row r="8" spans="1:8" x14ac:dyDescent="0.2">
      <c r="A8" s="29">
        <v>2</v>
      </c>
      <c r="B8" s="34">
        <v>2256</v>
      </c>
      <c r="C8" s="35">
        <v>1985</v>
      </c>
      <c r="D8" s="30"/>
      <c r="E8" s="36">
        <f t="shared" si="0"/>
        <v>14.461538461538462</v>
      </c>
      <c r="F8" s="36">
        <f t="shared" si="1"/>
        <v>12.724358974358974</v>
      </c>
      <c r="G8" s="30"/>
      <c r="H8" s="32"/>
    </row>
    <row r="9" spans="1:8" x14ac:dyDescent="0.2">
      <c r="A9" s="29">
        <v>3</v>
      </c>
      <c r="B9" s="34">
        <v>2350</v>
      </c>
      <c r="C9" s="34">
        <v>2058</v>
      </c>
      <c r="D9" s="30"/>
      <c r="E9" s="36">
        <f t="shared" si="0"/>
        <v>15.064102564102564</v>
      </c>
      <c r="F9" s="36">
        <f t="shared" si="1"/>
        <v>13.192307692307692</v>
      </c>
      <c r="G9" s="30"/>
      <c r="H9" s="32"/>
    </row>
    <row r="10" spans="1:8" x14ac:dyDescent="0.2">
      <c r="A10" s="29">
        <v>4</v>
      </c>
      <c r="B10" s="34">
        <v>2444</v>
      </c>
      <c r="C10" s="34">
        <v>2134</v>
      </c>
      <c r="D10" s="30"/>
      <c r="E10" s="36">
        <f t="shared" si="0"/>
        <v>15.666666666666666</v>
      </c>
      <c r="F10" s="36">
        <f t="shared" si="1"/>
        <v>13.679487179487179</v>
      </c>
      <c r="G10" s="30"/>
      <c r="H10" s="32"/>
    </row>
    <row r="11" spans="1:8" x14ac:dyDescent="0.2">
      <c r="A11" s="29">
        <v>5</v>
      </c>
      <c r="B11" s="34">
        <v>2540</v>
      </c>
      <c r="C11" s="34">
        <v>2211</v>
      </c>
      <c r="D11" s="30"/>
      <c r="E11" s="36">
        <f t="shared" si="0"/>
        <v>16.282051282051281</v>
      </c>
      <c r="F11" s="36">
        <f t="shared" si="1"/>
        <v>14.173076923076923</v>
      </c>
      <c r="G11" s="30"/>
      <c r="H11" s="32"/>
    </row>
    <row r="12" spans="1:8" x14ac:dyDescent="0.2">
      <c r="A12" s="29">
        <v>6</v>
      </c>
      <c r="B12" s="34">
        <v>2634</v>
      </c>
      <c r="C12" s="34">
        <v>2285</v>
      </c>
      <c r="D12" s="30"/>
      <c r="E12" s="36">
        <f t="shared" si="0"/>
        <v>16.884615384615383</v>
      </c>
      <c r="F12" s="36">
        <f t="shared" si="1"/>
        <v>14.647435897435898</v>
      </c>
      <c r="G12" s="30"/>
      <c r="H12" s="32"/>
    </row>
    <row r="13" spans="1:8" x14ac:dyDescent="0.2">
      <c r="A13" s="29">
        <v>7</v>
      </c>
      <c r="B13" s="34">
        <v>2726</v>
      </c>
      <c r="C13" s="34">
        <v>2363</v>
      </c>
      <c r="D13" s="30"/>
      <c r="E13" s="36">
        <f t="shared" si="0"/>
        <v>17.474358974358974</v>
      </c>
      <c r="F13" s="36">
        <f t="shared" si="1"/>
        <v>15.147435897435898</v>
      </c>
      <c r="G13" s="30"/>
      <c r="H13" s="32"/>
    </row>
    <row r="14" spans="1:8" x14ac:dyDescent="0.2">
      <c r="A14" s="29">
        <v>8</v>
      </c>
      <c r="B14" s="34">
        <v>2821</v>
      </c>
      <c r="C14" s="34">
        <v>2437</v>
      </c>
      <c r="D14" s="30"/>
      <c r="E14" s="36">
        <f t="shared" si="0"/>
        <v>18.083333333333332</v>
      </c>
      <c r="F14" s="36">
        <f t="shared" si="1"/>
        <v>15.621794871794872</v>
      </c>
      <c r="G14" s="30"/>
      <c r="H14" s="32"/>
    </row>
    <row r="15" spans="1:8" x14ac:dyDescent="0.2">
      <c r="A15" s="29">
        <v>9</v>
      </c>
      <c r="B15" s="34">
        <v>2917</v>
      </c>
      <c r="C15" s="34">
        <v>2512</v>
      </c>
      <c r="D15" s="30"/>
      <c r="E15" s="36">
        <f t="shared" si="0"/>
        <v>18.698717948717949</v>
      </c>
      <c r="F15" s="36">
        <f t="shared" si="1"/>
        <v>16.102564102564102</v>
      </c>
      <c r="G15" s="30"/>
      <c r="H15" s="32"/>
    </row>
    <row r="16" spans="1:8" x14ac:dyDescent="0.2">
      <c r="A16" s="29">
        <v>10</v>
      </c>
      <c r="B16" s="34">
        <v>3010</v>
      </c>
      <c r="C16" s="34">
        <v>2589</v>
      </c>
      <c r="D16" s="30"/>
      <c r="E16" s="36">
        <f t="shared" si="0"/>
        <v>19.294871794871796</v>
      </c>
      <c r="F16" s="36">
        <f t="shared" si="1"/>
        <v>16.596153846153847</v>
      </c>
      <c r="G16" s="30"/>
      <c r="H16" s="32"/>
    </row>
    <row r="17" spans="1:8" x14ac:dyDescent="0.2">
      <c r="A17" s="29">
        <v>11</v>
      </c>
      <c r="B17" s="34">
        <v>3105</v>
      </c>
      <c r="C17" s="34">
        <v>2664</v>
      </c>
      <c r="D17" s="30"/>
      <c r="E17" s="36">
        <f t="shared" si="0"/>
        <v>19.903846153846153</v>
      </c>
      <c r="F17" s="36">
        <f t="shared" si="1"/>
        <v>17.076923076923077</v>
      </c>
      <c r="G17" s="30"/>
      <c r="H17" s="32"/>
    </row>
    <row r="18" spans="1:8" ht="13.5" thickBot="1" x14ac:dyDescent="0.25">
      <c r="A18" s="37"/>
      <c r="B18" s="38"/>
      <c r="C18" s="38"/>
      <c r="D18" s="38"/>
      <c r="E18" s="38"/>
      <c r="F18" s="38"/>
      <c r="G18" s="38"/>
      <c r="H18" s="39"/>
    </row>
    <row r="19" spans="1:8" ht="13.5" thickBot="1" x14ac:dyDescent="0.25">
      <c r="A19" s="141" t="s">
        <v>10</v>
      </c>
      <c r="B19" s="142"/>
      <c r="C19" s="142"/>
      <c r="D19" s="142"/>
      <c r="E19" s="142"/>
      <c r="F19" s="142"/>
      <c r="G19" s="142"/>
      <c r="H19" s="143"/>
    </row>
    <row r="20" spans="1:8" ht="45" customHeight="1" thickBot="1" x14ac:dyDescent="0.25">
      <c r="A20" s="135" t="s">
        <v>15</v>
      </c>
      <c r="B20" s="136"/>
      <c r="C20" s="136"/>
      <c r="D20" s="136"/>
      <c r="E20" s="136"/>
      <c r="F20" s="136"/>
      <c r="G20" s="136"/>
      <c r="H20" s="137"/>
    </row>
    <row r="21" spans="1:8" x14ac:dyDescent="0.2">
      <c r="A21" s="29"/>
      <c r="B21" s="30"/>
      <c r="C21" s="30"/>
      <c r="D21" s="30"/>
      <c r="E21" s="30"/>
      <c r="F21" s="30"/>
      <c r="G21" s="30"/>
      <c r="H21" s="32"/>
    </row>
    <row r="22" spans="1:8" x14ac:dyDescent="0.2">
      <c r="A22" s="144" t="s">
        <v>16</v>
      </c>
      <c r="B22" s="145" t="s">
        <v>18</v>
      </c>
      <c r="C22" s="145"/>
      <c r="D22" s="145"/>
      <c r="E22" s="145"/>
      <c r="F22" s="145"/>
      <c r="G22" s="30"/>
      <c r="H22" s="32"/>
    </row>
    <row r="23" spans="1:8" ht="25.5" x14ac:dyDescent="0.2">
      <c r="A23" s="144"/>
      <c r="B23" s="40" t="s">
        <v>17</v>
      </c>
      <c r="C23" s="40" t="s">
        <v>19</v>
      </c>
      <c r="D23" s="40" t="s">
        <v>20</v>
      </c>
      <c r="E23" s="40" t="s">
        <v>21</v>
      </c>
      <c r="F23" s="40" t="s">
        <v>22</v>
      </c>
      <c r="G23" s="30"/>
      <c r="H23" s="32"/>
    </row>
    <row r="24" spans="1:8" x14ac:dyDescent="0.2">
      <c r="A24" s="41" t="s">
        <v>23</v>
      </c>
      <c r="B24" s="42">
        <v>0.7</v>
      </c>
      <c r="C24" s="42">
        <v>0.4</v>
      </c>
      <c r="D24" s="42">
        <v>0.4</v>
      </c>
      <c r="E24" s="42">
        <v>0.7</v>
      </c>
      <c r="F24" s="42">
        <v>1</v>
      </c>
      <c r="G24" s="30"/>
      <c r="H24" s="32"/>
    </row>
    <row r="25" spans="1:8" x14ac:dyDescent="0.2">
      <c r="A25" s="41" t="s">
        <v>24</v>
      </c>
      <c r="B25" s="42">
        <v>0</v>
      </c>
      <c r="C25" s="42">
        <v>0</v>
      </c>
      <c r="D25" s="42">
        <v>0.4</v>
      </c>
      <c r="E25" s="42">
        <v>0.5</v>
      </c>
      <c r="F25" s="42">
        <v>1</v>
      </c>
      <c r="G25" s="30"/>
      <c r="H25" s="32"/>
    </row>
    <row r="26" spans="1:8" x14ac:dyDescent="0.2">
      <c r="A26" s="41" t="s">
        <v>25</v>
      </c>
      <c r="B26" s="42">
        <v>0.25</v>
      </c>
      <c r="C26" s="42">
        <v>0.25</v>
      </c>
      <c r="D26" s="42">
        <v>0.7</v>
      </c>
      <c r="E26" s="42">
        <v>0.7</v>
      </c>
      <c r="F26" s="42">
        <v>1</v>
      </c>
      <c r="G26" s="30"/>
      <c r="H26" s="32"/>
    </row>
    <row r="27" spans="1:8" x14ac:dyDescent="0.2">
      <c r="A27" s="41" t="s">
        <v>26</v>
      </c>
      <c r="B27" s="42">
        <v>0.4</v>
      </c>
      <c r="C27" s="42">
        <v>0.4</v>
      </c>
      <c r="D27" s="42">
        <v>0.7</v>
      </c>
      <c r="E27" s="42">
        <v>0.7</v>
      </c>
      <c r="F27" s="42">
        <v>1</v>
      </c>
      <c r="G27" s="30"/>
      <c r="H27" s="32"/>
    </row>
    <row r="28" spans="1:8" ht="13.5" thickBot="1" x14ac:dyDescent="0.25">
      <c r="A28" s="29"/>
      <c r="B28" s="30"/>
      <c r="C28" s="30"/>
      <c r="D28" s="30"/>
      <c r="E28" s="30"/>
      <c r="F28" s="30"/>
      <c r="G28" s="30"/>
      <c r="H28" s="32"/>
    </row>
    <row r="29" spans="1:8" ht="13.5" thickBot="1" x14ac:dyDescent="0.25">
      <c r="A29" s="135" t="s">
        <v>51</v>
      </c>
      <c r="B29" s="136"/>
      <c r="C29" s="136"/>
      <c r="D29" s="136"/>
      <c r="E29" s="136"/>
      <c r="F29" s="136"/>
      <c r="G29" s="136"/>
      <c r="H29" s="137"/>
    </row>
    <row r="31" spans="1:8" x14ac:dyDescent="0.2">
      <c r="A31" s="43"/>
    </row>
    <row r="33" spans="1:1" x14ac:dyDescent="0.2">
      <c r="A33" s="43"/>
    </row>
    <row r="35" spans="1:1" x14ac:dyDescent="0.2">
      <c r="A35" s="43"/>
    </row>
    <row r="37" spans="1:1" x14ac:dyDescent="0.2">
      <c r="A37" s="43"/>
    </row>
    <row r="43" spans="1:1" x14ac:dyDescent="0.2">
      <c r="A43" s="43"/>
    </row>
    <row r="45" spans="1:1" x14ac:dyDescent="0.2">
      <c r="A45" s="43"/>
    </row>
    <row r="47" spans="1:1" x14ac:dyDescent="0.2">
      <c r="A47" s="43"/>
    </row>
    <row r="51" spans="1:1" x14ac:dyDescent="0.2">
      <c r="A51" s="43"/>
    </row>
    <row r="53" spans="1:1" x14ac:dyDescent="0.2">
      <c r="A53" s="43"/>
    </row>
    <row r="55" spans="1:1" x14ac:dyDescent="0.2">
      <c r="A55" s="43"/>
    </row>
    <row r="57" spans="1:1" x14ac:dyDescent="0.2">
      <c r="A57" s="43"/>
    </row>
    <row r="61" spans="1:1" x14ac:dyDescent="0.2">
      <c r="A61" s="43"/>
    </row>
    <row r="63" spans="1:1" x14ac:dyDescent="0.2">
      <c r="A63" s="43"/>
    </row>
    <row r="65" spans="1:1" x14ac:dyDescent="0.2">
      <c r="A65" s="43"/>
    </row>
    <row r="67" spans="1:1" x14ac:dyDescent="0.2">
      <c r="A67" s="43"/>
    </row>
  </sheetData>
  <sheetProtection algorithmName="SHA-512" hashValue="WgL2M8AXMJlFcmWHY9upQM9SqO5NoYz4Js7Futc7IMu4DRlqfdHxYUpsleqbhChQmtLRA9jqa7TJxGn0xvC8kg==" saltValue="dyIZSSroQPTFWFkYxQyY4A==" spinCount="100000" sheet="1" objects="1" scenarios="1"/>
  <mergeCells count="7">
    <mergeCell ref="A29:H29"/>
    <mergeCell ref="A2:H2"/>
    <mergeCell ref="A3:H3"/>
    <mergeCell ref="A19:H19"/>
    <mergeCell ref="A20:H20"/>
    <mergeCell ref="A22:A23"/>
    <mergeCell ref="B22:F22"/>
  </mergeCells>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0FD3-1CEB-4359-BAD2-A9E85C2424F0}">
  <dimension ref="A1:N45"/>
  <sheetViews>
    <sheetView zoomScaleNormal="100" workbookViewId="0">
      <selection activeCell="C32" sqref="C32:C33"/>
    </sheetView>
  </sheetViews>
  <sheetFormatPr defaultRowHeight="12.75" x14ac:dyDescent="0.2"/>
  <cols>
    <col min="1" max="1" width="29.28515625" style="86" customWidth="1"/>
    <col min="2" max="2" width="19.42578125" style="86" customWidth="1"/>
    <col min="3" max="3" width="18.7109375" style="45" customWidth="1"/>
    <col min="4" max="4" width="17.85546875" style="45" customWidth="1"/>
    <col min="5" max="5" width="19.28515625" style="45" customWidth="1"/>
    <col min="6" max="6" width="18.7109375" style="45" customWidth="1"/>
    <col min="7" max="7" width="20.85546875" style="45" customWidth="1"/>
    <col min="8" max="8" width="9.140625" style="45"/>
    <col min="9" max="9" width="12.28515625" style="45" customWidth="1"/>
    <col min="10" max="11" width="9.140625" style="45"/>
    <col min="12" max="12" width="10.7109375" style="45" bestFit="1" customWidth="1"/>
    <col min="13" max="16384" width="9.140625" style="45"/>
  </cols>
  <sheetData>
    <row r="1" spans="1:14" ht="16.5" thickBot="1" x14ac:dyDescent="0.3">
      <c r="A1" s="146" t="s">
        <v>74</v>
      </c>
      <c r="B1" s="147"/>
      <c r="C1" s="147"/>
      <c r="D1" s="147"/>
      <c r="E1" s="147"/>
      <c r="F1" s="147"/>
      <c r="G1" s="148"/>
      <c r="H1" s="44"/>
      <c r="I1" s="44"/>
      <c r="J1" s="44"/>
      <c r="K1" s="44"/>
      <c r="L1" s="44"/>
      <c r="M1" s="44"/>
      <c r="N1" s="44"/>
    </row>
    <row r="2" spans="1:14" ht="13.5" thickBot="1" x14ac:dyDescent="0.25">
      <c r="A2" s="46"/>
      <c r="B2" s="47"/>
      <c r="C2" s="48"/>
      <c r="D2" s="48"/>
      <c r="E2" s="48"/>
      <c r="F2" s="48"/>
      <c r="G2" s="49"/>
    </row>
    <row r="3" spans="1:14" ht="13.5" thickBot="1" x14ac:dyDescent="0.25">
      <c r="A3" s="149" t="s">
        <v>28</v>
      </c>
      <c r="B3" s="150"/>
      <c r="C3" s="150"/>
      <c r="D3" s="150"/>
      <c r="E3" s="150"/>
      <c r="F3" s="150"/>
      <c r="G3" s="151"/>
      <c r="H3" s="50"/>
      <c r="I3" s="50"/>
      <c r="J3" s="50"/>
      <c r="K3" s="50"/>
      <c r="L3" s="50"/>
      <c r="M3" s="50"/>
      <c r="N3" s="51"/>
    </row>
    <row r="4" spans="1:14" ht="12.75" customHeight="1" x14ac:dyDescent="0.2">
      <c r="A4" s="122" t="s">
        <v>75</v>
      </c>
      <c r="B4" s="123"/>
      <c r="C4" s="123"/>
      <c r="D4" s="123"/>
      <c r="E4" s="123"/>
      <c r="F4" s="123"/>
      <c r="G4" s="124"/>
      <c r="H4" s="15"/>
      <c r="I4" s="15"/>
      <c r="J4" s="15"/>
      <c r="K4" s="15"/>
      <c r="L4" s="15"/>
      <c r="M4" s="15"/>
      <c r="N4" s="15"/>
    </row>
    <row r="5" spans="1:14" ht="15" customHeight="1" x14ac:dyDescent="0.2">
      <c r="A5" s="125"/>
      <c r="B5" s="152"/>
      <c r="C5" s="152"/>
      <c r="D5" s="152"/>
      <c r="E5" s="152"/>
      <c r="F5" s="152"/>
      <c r="G5" s="127"/>
      <c r="H5" s="15"/>
      <c r="I5" s="15"/>
      <c r="J5" s="15"/>
      <c r="K5" s="15"/>
      <c r="L5" s="15"/>
      <c r="M5" s="15"/>
      <c r="N5" s="15"/>
    </row>
    <row r="6" spans="1:14" ht="57" customHeight="1" thickBot="1" x14ac:dyDescent="0.25">
      <c r="A6" s="128"/>
      <c r="B6" s="129"/>
      <c r="C6" s="129"/>
      <c r="D6" s="129"/>
      <c r="E6" s="129"/>
      <c r="F6" s="129"/>
      <c r="G6" s="130"/>
      <c r="H6" s="15"/>
      <c r="I6" s="52"/>
      <c r="J6" s="15"/>
      <c r="K6" s="15"/>
      <c r="L6" s="15"/>
      <c r="M6" s="15"/>
      <c r="N6" s="15"/>
    </row>
    <row r="7" spans="1:14" ht="13.5" thickBot="1" x14ac:dyDescent="0.25">
      <c r="A7" s="53"/>
      <c r="B7" s="53"/>
      <c r="C7" s="53"/>
      <c r="D7" s="53"/>
      <c r="E7" s="53"/>
      <c r="F7" s="54"/>
      <c r="G7" s="54"/>
    </row>
    <row r="8" spans="1:14" x14ac:dyDescent="0.2">
      <c r="A8" s="55" t="s">
        <v>6</v>
      </c>
      <c r="B8" s="56" t="s">
        <v>29</v>
      </c>
      <c r="C8" s="57" t="s">
        <v>30</v>
      </c>
      <c r="D8" s="57" t="s">
        <v>18</v>
      </c>
      <c r="E8" s="58" t="s">
        <v>61</v>
      </c>
      <c r="F8" s="56" t="s">
        <v>31</v>
      </c>
      <c r="G8" s="59" t="s">
        <v>2</v>
      </c>
    </row>
    <row r="9" spans="1:14" x14ac:dyDescent="0.2">
      <c r="A9" s="60"/>
      <c r="B9" s="61" t="s">
        <v>32</v>
      </c>
      <c r="C9" s="61" t="s">
        <v>33</v>
      </c>
      <c r="D9" s="61"/>
      <c r="E9" s="62"/>
      <c r="F9" s="61" t="s">
        <v>35</v>
      </c>
      <c r="G9" s="63" t="s">
        <v>60</v>
      </c>
      <c r="I9" s="64"/>
    </row>
    <row r="10" spans="1:14" x14ac:dyDescent="0.2">
      <c r="A10" s="60"/>
      <c r="B10" s="61" t="s">
        <v>36</v>
      </c>
      <c r="C10" s="61" t="s">
        <v>37</v>
      </c>
      <c r="D10" s="65" t="s">
        <v>48</v>
      </c>
      <c r="E10" s="66" t="s">
        <v>34</v>
      </c>
      <c r="F10" s="67"/>
      <c r="G10" s="68"/>
    </row>
    <row r="11" spans="1:14" ht="13.5" thickBot="1" x14ac:dyDescent="0.25">
      <c r="A11" s="69"/>
      <c r="B11" s="70" t="s">
        <v>52</v>
      </c>
      <c r="C11" s="71" t="s">
        <v>39</v>
      </c>
      <c r="D11" s="70" t="s">
        <v>40</v>
      </c>
      <c r="E11" s="72" t="s">
        <v>38</v>
      </c>
      <c r="F11" s="70" t="s">
        <v>55</v>
      </c>
      <c r="G11" s="73"/>
    </row>
    <row r="12" spans="1:14" x14ac:dyDescent="0.2">
      <c r="A12" s="74" t="s">
        <v>14</v>
      </c>
      <c r="B12" s="153">
        <v>3018</v>
      </c>
      <c r="C12" s="155">
        <f>'cao GVB'!E$17</f>
        <v>19.903846153846153</v>
      </c>
      <c r="D12" s="156">
        <v>0</v>
      </c>
      <c r="E12" s="158">
        <f>Opslagpercentage!B14</f>
        <v>0</v>
      </c>
      <c r="F12" s="160">
        <v>0</v>
      </c>
      <c r="G12" s="162">
        <f>B12*(((C12*(1+D12))*(1+E12))+F12)</f>
        <v>60069.807692307688</v>
      </c>
      <c r="I12" s="75"/>
    </row>
    <row r="13" spans="1:14" x14ac:dyDescent="0.2">
      <c r="A13" s="76" t="s">
        <v>41</v>
      </c>
      <c r="B13" s="154"/>
      <c r="C13" s="155"/>
      <c r="D13" s="157"/>
      <c r="E13" s="159"/>
      <c r="F13" s="161"/>
      <c r="G13" s="163"/>
      <c r="I13" s="75"/>
    </row>
    <row r="14" spans="1:14" x14ac:dyDescent="0.2">
      <c r="A14" s="77" t="s">
        <v>14</v>
      </c>
      <c r="B14" s="164">
        <v>801</v>
      </c>
      <c r="C14" s="155">
        <f>'cao GVB'!E$17</f>
        <v>19.903846153846153</v>
      </c>
      <c r="D14" s="168">
        <v>0.25</v>
      </c>
      <c r="E14" s="172">
        <f>Opslagpercentage!E$14</f>
        <v>0</v>
      </c>
      <c r="F14" s="170">
        <f>$F$12</f>
        <v>0</v>
      </c>
      <c r="G14" s="163">
        <f t="shared" ref="G14" si="0">B14*(((C14*(1+D14))*(1+E14))+F14)</f>
        <v>19928.725961538461</v>
      </c>
      <c r="I14" s="75"/>
    </row>
    <row r="15" spans="1:14" x14ac:dyDescent="0.2">
      <c r="A15" s="76" t="s">
        <v>76</v>
      </c>
      <c r="B15" s="154"/>
      <c r="C15" s="155"/>
      <c r="D15" s="157"/>
      <c r="E15" s="159"/>
      <c r="F15" s="171"/>
      <c r="G15" s="163"/>
    </row>
    <row r="16" spans="1:14" x14ac:dyDescent="0.2">
      <c r="A16" s="77" t="s">
        <v>14</v>
      </c>
      <c r="B16" s="164">
        <v>1108</v>
      </c>
      <c r="C16" s="155">
        <f>'cao GVB'!E$17</f>
        <v>19.903846153846153</v>
      </c>
      <c r="D16" s="168">
        <v>0.4</v>
      </c>
      <c r="E16" s="172">
        <f>Opslagpercentage!E$14</f>
        <v>0</v>
      </c>
      <c r="F16" s="170">
        <f>$F$12</f>
        <v>0</v>
      </c>
      <c r="G16" s="163">
        <f t="shared" ref="G16" si="1">B16*(((C16*(1+D16))*(1+E16))+F16)</f>
        <v>30874.846153846152</v>
      </c>
    </row>
    <row r="17" spans="1:12" x14ac:dyDescent="0.2">
      <c r="A17" s="76" t="s">
        <v>76</v>
      </c>
      <c r="B17" s="154"/>
      <c r="C17" s="155"/>
      <c r="D17" s="157"/>
      <c r="E17" s="159"/>
      <c r="F17" s="171"/>
      <c r="G17" s="163"/>
    </row>
    <row r="18" spans="1:12" x14ac:dyDescent="0.2">
      <c r="A18" s="77" t="s">
        <v>14</v>
      </c>
      <c r="B18" s="164">
        <v>370</v>
      </c>
      <c r="C18" s="155">
        <f>'cao GVB'!E$17</f>
        <v>19.903846153846153</v>
      </c>
      <c r="D18" s="168">
        <v>0.5</v>
      </c>
      <c r="E18" s="172">
        <f>Opslagpercentage!E$14</f>
        <v>0</v>
      </c>
      <c r="F18" s="170">
        <f>$F$12</f>
        <v>0</v>
      </c>
      <c r="G18" s="163">
        <f t="shared" ref="G18" si="2">B18*(((C18*(1+D18))*(1+E18))+F18)</f>
        <v>11046.634615384615</v>
      </c>
    </row>
    <row r="19" spans="1:12" x14ac:dyDescent="0.2">
      <c r="A19" s="76" t="s">
        <v>76</v>
      </c>
      <c r="B19" s="154"/>
      <c r="C19" s="155"/>
      <c r="D19" s="157"/>
      <c r="E19" s="159"/>
      <c r="F19" s="171"/>
      <c r="G19" s="163"/>
    </row>
    <row r="20" spans="1:12" x14ac:dyDescent="0.2">
      <c r="A20" s="77" t="s">
        <v>14</v>
      </c>
      <c r="B20" s="164">
        <v>739</v>
      </c>
      <c r="C20" s="155">
        <f>'cao GVB'!E$17</f>
        <v>19.903846153846153</v>
      </c>
      <c r="D20" s="168">
        <v>0.7</v>
      </c>
      <c r="E20" s="172">
        <f>Opslagpercentage!E$14</f>
        <v>0</v>
      </c>
      <c r="F20" s="170">
        <f>$F$12</f>
        <v>0</v>
      </c>
      <c r="G20" s="163">
        <f t="shared" ref="G20" si="3">B20*(((C20*(1+D20))*(1+E20))+F20)</f>
        <v>25005.201923076922</v>
      </c>
    </row>
    <row r="21" spans="1:12" x14ac:dyDescent="0.2">
      <c r="A21" s="76" t="s">
        <v>76</v>
      </c>
      <c r="B21" s="154"/>
      <c r="C21" s="155"/>
      <c r="D21" s="157"/>
      <c r="E21" s="159"/>
      <c r="F21" s="171"/>
      <c r="G21" s="163"/>
    </row>
    <row r="22" spans="1:12" x14ac:dyDescent="0.2">
      <c r="A22" s="77" t="s">
        <v>14</v>
      </c>
      <c r="B22" s="164">
        <v>124</v>
      </c>
      <c r="C22" s="155">
        <f>'cao GVB'!E$17</f>
        <v>19.903846153846153</v>
      </c>
      <c r="D22" s="168">
        <v>1</v>
      </c>
      <c r="E22" s="172">
        <f>Opslagpercentage!E$14</f>
        <v>0</v>
      </c>
      <c r="F22" s="170">
        <f>$F$12</f>
        <v>0</v>
      </c>
      <c r="G22" s="163">
        <f t="shared" ref="G22" si="4">B22*(((C22*(1+D22))*(1+E22))+F22)</f>
        <v>4936.1538461538457</v>
      </c>
    </row>
    <row r="23" spans="1:12" ht="13.5" thickBot="1" x14ac:dyDescent="0.25">
      <c r="A23" s="76" t="s">
        <v>76</v>
      </c>
      <c r="B23" s="165"/>
      <c r="C23" s="166"/>
      <c r="D23" s="169"/>
      <c r="E23" s="159"/>
      <c r="F23" s="171"/>
      <c r="G23" s="173"/>
      <c r="I23" s="75"/>
      <c r="J23" s="75"/>
      <c r="K23" s="75"/>
      <c r="L23" s="75"/>
    </row>
    <row r="24" spans="1:12" x14ac:dyDescent="0.2">
      <c r="A24" s="74" t="s">
        <v>27</v>
      </c>
      <c r="B24" s="153">
        <v>4430</v>
      </c>
      <c r="C24" s="167">
        <f>'cao GVB'!F$17</f>
        <v>17.076923076923077</v>
      </c>
      <c r="D24" s="156">
        <v>0</v>
      </c>
      <c r="E24" s="158">
        <f>Opslagpercentage!B23</f>
        <v>0</v>
      </c>
      <c r="F24" s="160">
        <v>0</v>
      </c>
      <c r="G24" s="162">
        <f>B24*(((C24*(1+D24))*(1+E24))+F24)</f>
        <v>75650.769230769234</v>
      </c>
    </row>
    <row r="25" spans="1:12" x14ac:dyDescent="0.2">
      <c r="A25" s="76" t="s">
        <v>41</v>
      </c>
      <c r="B25" s="154"/>
      <c r="C25" s="155"/>
      <c r="D25" s="157"/>
      <c r="E25" s="159"/>
      <c r="F25" s="161"/>
      <c r="G25" s="163"/>
    </row>
    <row r="26" spans="1:12" x14ac:dyDescent="0.2">
      <c r="A26" s="77" t="s">
        <v>27</v>
      </c>
      <c r="B26" s="164">
        <v>1175</v>
      </c>
      <c r="C26" s="155">
        <f>'cao GVB'!F$17</f>
        <v>17.076923076923077</v>
      </c>
      <c r="D26" s="168">
        <v>0.25</v>
      </c>
      <c r="E26" s="172">
        <f>Opslagpercentage!E$23</f>
        <v>0</v>
      </c>
      <c r="F26" s="170">
        <f>$F$24</f>
        <v>0</v>
      </c>
      <c r="G26" s="163">
        <f t="shared" ref="G26" si="5">B26*(((C26*(1+D26))*(1+E26))+F26)</f>
        <v>25081.73076923077</v>
      </c>
    </row>
    <row r="27" spans="1:12" x14ac:dyDescent="0.2">
      <c r="A27" s="76" t="s">
        <v>76</v>
      </c>
      <c r="B27" s="154"/>
      <c r="C27" s="155"/>
      <c r="D27" s="157"/>
      <c r="E27" s="159"/>
      <c r="F27" s="171"/>
      <c r="G27" s="163"/>
    </row>
    <row r="28" spans="1:12" x14ac:dyDescent="0.2">
      <c r="A28" s="77" t="s">
        <v>27</v>
      </c>
      <c r="B28" s="164">
        <v>1627</v>
      </c>
      <c r="C28" s="155">
        <f>'cao GVB'!F$17</f>
        <v>17.076923076923077</v>
      </c>
      <c r="D28" s="168">
        <v>0.4</v>
      </c>
      <c r="E28" s="172">
        <f>Opslagpercentage!E$23</f>
        <v>0</v>
      </c>
      <c r="F28" s="170">
        <f>$F$24</f>
        <v>0</v>
      </c>
      <c r="G28" s="163">
        <f t="shared" ref="G28" si="6">B28*(((C28*(1+D28))*(1+E28))+F28)</f>
        <v>38897.81538461538</v>
      </c>
    </row>
    <row r="29" spans="1:12" x14ac:dyDescent="0.2">
      <c r="A29" s="76" t="s">
        <v>76</v>
      </c>
      <c r="B29" s="154"/>
      <c r="C29" s="155"/>
      <c r="D29" s="157"/>
      <c r="E29" s="159"/>
      <c r="F29" s="171"/>
      <c r="G29" s="163"/>
    </row>
    <row r="30" spans="1:12" x14ac:dyDescent="0.2">
      <c r="A30" s="77" t="s">
        <v>27</v>
      </c>
      <c r="B30" s="164">
        <v>542</v>
      </c>
      <c r="C30" s="155">
        <f>'cao GVB'!F$17</f>
        <v>17.076923076923077</v>
      </c>
      <c r="D30" s="168">
        <v>0.5</v>
      </c>
      <c r="E30" s="172">
        <f>Opslagpercentage!E$23</f>
        <v>0</v>
      </c>
      <c r="F30" s="170">
        <f>$F$24</f>
        <v>0</v>
      </c>
      <c r="G30" s="163">
        <f t="shared" ref="G30" si="7">B30*(((C30*(1+D30))*(1+E30))+F30)</f>
        <v>13883.538461538461</v>
      </c>
    </row>
    <row r="31" spans="1:12" x14ac:dyDescent="0.2">
      <c r="A31" s="76" t="s">
        <v>76</v>
      </c>
      <c r="B31" s="154"/>
      <c r="C31" s="155"/>
      <c r="D31" s="157"/>
      <c r="E31" s="159"/>
      <c r="F31" s="171"/>
      <c r="G31" s="163"/>
    </row>
    <row r="32" spans="1:12" x14ac:dyDescent="0.2">
      <c r="A32" s="77" t="s">
        <v>27</v>
      </c>
      <c r="B32" s="164">
        <v>1085</v>
      </c>
      <c r="C32" s="155">
        <f>'cao GVB'!F$17</f>
        <v>17.076923076923077</v>
      </c>
      <c r="D32" s="168">
        <v>0.7</v>
      </c>
      <c r="E32" s="172">
        <f>Opslagpercentage!E$23</f>
        <v>0</v>
      </c>
      <c r="F32" s="170">
        <f>$F$24</f>
        <v>0</v>
      </c>
      <c r="G32" s="163">
        <f t="shared" ref="G32" si="8">B32*(((C32*(1+D32))*(1+E32))+F32)</f>
        <v>31498.384615384617</v>
      </c>
    </row>
    <row r="33" spans="1:9" x14ac:dyDescent="0.2">
      <c r="A33" s="76" t="s">
        <v>76</v>
      </c>
      <c r="B33" s="154"/>
      <c r="C33" s="155"/>
      <c r="D33" s="157"/>
      <c r="E33" s="159"/>
      <c r="F33" s="171"/>
      <c r="G33" s="163"/>
    </row>
    <row r="34" spans="1:9" x14ac:dyDescent="0.2">
      <c r="A34" s="77" t="s">
        <v>27</v>
      </c>
      <c r="B34" s="164">
        <v>181</v>
      </c>
      <c r="C34" s="155">
        <f>'cao GVB'!F$17</f>
        <v>17.076923076923077</v>
      </c>
      <c r="D34" s="168">
        <v>1</v>
      </c>
      <c r="E34" s="172">
        <f>Opslagpercentage!E$23</f>
        <v>0</v>
      </c>
      <c r="F34" s="170">
        <f>$F$24</f>
        <v>0</v>
      </c>
      <c r="G34" s="163">
        <f t="shared" ref="G34" si="9">B34*(((C34*(1+D34))*(1+E34))+F34)</f>
        <v>6181.8461538461534</v>
      </c>
    </row>
    <row r="35" spans="1:9" ht="13.5" thickBot="1" x14ac:dyDescent="0.25">
      <c r="A35" s="76" t="s">
        <v>76</v>
      </c>
      <c r="B35" s="165"/>
      <c r="C35" s="155"/>
      <c r="D35" s="169"/>
      <c r="E35" s="159"/>
      <c r="F35" s="171"/>
      <c r="G35" s="173"/>
    </row>
    <row r="36" spans="1:9" x14ac:dyDescent="0.2">
      <c r="A36" s="174" t="s">
        <v>77</v>
      </c>
      <c r="B36" s="78"/>
      <c r="C36" s="79"/>
      <c r="D36" s="79"/>
      <c r="E36" s="79"/>
      <c r="F36" s="80"/>
      <c r="G36" s="176">
        <f>SUM(G12:G35)</f>
        <v>343055.45480769227</v>
      </c>
    </row>
    <row r="37" spans="1:9" ht="13.5" thickBot="1" x14ac:dyDescent="0.25">
      <c r="A37" s="175"/>
      <c r="B37" s="81"/>
      <c r="C37" s="82"/>
      <c r="D37" s="82"/>
      <c r="E37" s="82"/>
      <c r="F37" s="83"/>
      <c r="G37" s="177"/>
    </row>
    <row r="38" spans="1:9" x14ac:dyDescent="0.2">
      <c r="A38" s="84"/>
      <c r="B38" s="84"/>
      <c r="C38" s="85"/>
      <c r="D38" s="85"/>
      <c r="E38" s="85"/>
      <c r="F38" s="85"/>
      <c r="G38" s="85"/>
    </row>
    <row r="39" spans="1:9" ht="13.5" thickBot="1" x14ac:dyDescent="0.25">
      <c r="C39" s="87"/>
      <c r="E39" s="87"/>
      <c r="G39" s="87"/>
      <c r="I39" s="87"/>
    </row>
    <row r="40" spans="1:9" x14ac:dyDescent="0.2">
      <c r="A40" s="122" t="s">
        <v>78</v>
      </c>
      <c r="B40" s="123"/>
      <c r="C40" s="123"/>
      <c r="D40" s="123"/>
      <c r="E40" s="123"/>
      <c r="F40" s="123"/>
      <c r="G40" s="124"/>
      <c r="I40" s="87"/>
    </row>
    <row r="41" spans="1:9" x14ac:dyDescent="0.2">
      <c r="A41" s="125"/>
      <c r="B41" s="152"/>
      <c r="C41" s="152"/>
      <c r="D41" s="152"/>
      <c r="E41" s="152"/>
      <c r="F41" s="152"/>
      <c r="G41" s="127"/>
      <c r="I41" s="87"/>
    </row>
    <row r="42" spans="1:9" ht="21.75" customHeight="1" thickBot="1" x14ac:dyDescent="0.25">
      <c r="A42" s="128"/>
      <c r="B42" s="129"/>
      <c r="C42" s="129"/>
      <c r="D42" s="129"/>
      <c r="E42" s="129"/>
      <c r="F42" s="129"/>
      <c r="G42" s="130"/>
      <c r="I42" s="87"/>
    </row>
    <row r="43" spans="1:9" x14ac:dyDescent="0.2">
      <c r="A43" s="88"/>
      <c r="I43" s="87"/>
    </row>
    <row r="44" spans="1:9" x14ac:dyDescent="0.2">
      <c r="A44" s="89"/>
      <c r="I44" s="87"/>
    </row>
    <row r="45" spans="1:9" x14ac:dyDescent="0.2">
      <c r="I45" s="87"/>
    </row>
  </sheetData>
  <sheetProtection algorithmName="SHA-512" hashValue="0AEA2Z3j+SMkKw61bPy2Pt7HM2FmBhwPhiubYS9zXpONbic6V3uwpb0KXE7yuviQCy6K4Uhbx54MN81R/gpxCw==" saltValue="iAZWW545LWJXimHonKpxkQ==" spinCount="100000" sheet="1" objects="1" scenarios="1"/>
  <mergeCells count="78">
    <mergeCell ref="A36:A37"/>
    <mergeCell ref="G28:G29"/>
    <mergeCell ref="G30:G31"/>
    <mergeCell ref="G32:G33"/>
    <mergeCell ref="G34:G35"/>
    <mergeCell ref="G36:G37"/>
    <mergeCell ref="F28:F29"/>
    <mergeCell ref="F30:F31"/>
    <mergeCell ref="F32:F33"/>
    <mergeCell ref="F34:F35"/>
    <mergeCell ref="E28:E29"/>
    <mergeCell ref="E30:E31"/>
    <mergeCell ref="E32:E33"/>
    <mergeCell ref="E34:E35"/>
    <mergeCell ref="B32:B33"/>
    <mergeCell ref="C32:C33"/>
    <mergeCell ref="E26:E27"/>
    <mergeCell ref="G14:G15"/>
    <mergeCell ref="G16:G17"/>
    <mergeCell ref="G18:G19"/>
    <mergeCell ref="G20:G21"/>
    <mergeCell ref="G22:G23"/>
    <mergeCell ref="G24:G25"/>
    <mergeCell ref="G26:G27"/>
    <mergeCell ref="E16:E17"/>
    <mergeCell ref="E18:E19"/>
    <mergeCell ref="E20:E21"/>
    <mergeCell ref="E22:E23"/>
    <mergeCell ref="F26:F27"/>
    <mergeCell ref="D24:D25"/>
    <mergeCell ref="F14:F15"/>
    <mergeCell ref="F16:F17"/>
    <mergeCell ref="F18:F19"/>
    <mergeCell ref="F20:F21"/>
    <mergeCell ref="F22:F23"/>
    <mergeCell ref="E14:E15"/>
    <mergeCell ref="F24:F25"/>
    <mergeCell ref="E24:E25"/>
    <mergeCell ref="D14:D15"/>
    <mergeCell ref="D16:D17"/>
    <mergeCell ref="D18:D19"/>
    <mergeCell ref="D20:D21"/>
    <mergeCell ref="D22:D23"/>
    <mergeCell ref="B34:B35"/>
    <mergeCell ref="C34:C35"/>
    <mergeCell ref="D34:D35"/>
    <mergeCell ref="D32:D33"/>
    <mergeCell ref="B26:B27"/>
    <mergeCell ref="C26:C27"/>
    <mergeCell ref="B28:B29"/>
    <mergeCell ref="C28:C29"/>
    <mergeCell ref="B30:B31"/>
    <mergeCell ref="C30:C31"/>
    <mergeCell ref="D26:D27"/>
    <mergeCell ref="D28:D29"/>
    <mergeCell ref="D30:D31"/>
    <mergeCell ref="B20:B21"/>
    <mergeCell ref="C20:C21"/>
    <mergeCell ref="B22:B23"/>
    <mergeCell ref="C22:C23"/>
    <mergeCell ref="B24:B25"/>
    <mergeCell ref="C24:C25"/>
    <mergeCell ref="A1:G1"/>
    <mergeCell ref="A3:G3"/>
    <mergeCell ref="A4:G6"/>
    <mergeCell ref="A40:G42"/>
    <mergeCell ref="B12:B13"/>
    <mergeCell ref="C12:C13"/>
    <mergeCell ref="D12:D13"/>
    <mergeCell ref="E12:E13"/>
    <mergeCell ref="F12:F13"/>
    <mergeCell ref="G12:G13"/>
    <mergeCell ref="B14:B15"/>
    <mergeCell ref="C14:C15"/>
    <mergeCell ref="B16:B17"/>
    <mergeCell ref="C16:C17"/>
    <mergeCell ref="B18:B19"/>
    <mergeCell ref="C18:C19"/>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621E4-203F-4972-9098-FC2DFAA29417}">
  <dimension ref="A1:N23"/>
  <sheetViews>
    <sheetView zoomScaleNormal="100" workbookViewId="0">
      <selection activeCell="D28" sqref="D28"/>
    </sheetView>
  </sheetViews>
  <sheetFormatPr defaultRowHeight="12.75" x14ac:dyDescent="0.2"/>
  <cols>
    <col min="1" max="1" width="29.28515625" style="86" customWidth="1"/>
    <col min="2" max="2" width="19.42578125" style="86" customWidth="1"/>
    <col min="3" max="3" width="5.140625" style="45" customWidth="1"/>
    <col min="4" max="4" width="31.85546875" style="45" customWidth="1"/>
    <col min="5" max="5" width="22.5703125" style="45" customWidth="1"/>
    <col min="6" max="6" width="1.7109375" style="45" customWidth="1"/>
    <col min="7" max="7" width="0.85546875" style="45" customWidth="1"/>
    <col min="8" max="16384" width="9.140625" style="45"/>
  </cols>
  <sheetData>
    <row r="1" spans="1:14" ht="16.5" thickBot="1" x14ac:dyDescent="0.3">
      <c r="A1" s="146" t="s">
        <v>58</v>
      </c>
      <c r="B1" s="147"/>
      <c r="C1" s="147"/>
      <c r="D1" s="147"/>
      <c r="E1" s="147"/>
      <c r="F1" s="147"/>
      <c r="G1" s="148"/>
      <c r="H1" s="44"/>
      <c r="I1" s="44"/>
      <c r="J1" s="44"/>
      <c r="K1" s="44"/>
      <c r="L1" s="44"/>
      <c r="M1" s="44"/>
      <c r="N1" s="44"/>
    </row>
    <row r="2" spans="1:14" ht="13.5" thickBot="1" x14ac:dyDescent="0.25">
      <c r="A2" s="46"/>
      <c r="B2" s="47"/>
      <c r="C2" s="48"/>
      <c r="D2" s="48"/>
      <c r="E2" s="48"/>
      <c r="F2" s="48"/>
      <c r="G2" s="49"/>
    </row>
    <row r="3" spans="1:14" ht="12.75" customHeight="1" x14ac:dyDescent="0.2">
      <c r="A3" s="122" t="s">
        <v>80</v>
      </c>
      <c r="B3" s="123"/>
      <c r="C3" s="123"/>
      <c r="D3" s="123"/>
      <c r="E3" s="123"/>
      <c r="F3" s="123"/>
      <c r="G3" s="124"/>
      <c r="H3" s="15"/>
      <c r="I3" s="90"/>
      <c r="J3" s="15"/>
      <c r="K3" s="15"/>
      <c r="L3" s="15"/>
      <c r="M3" s="15"/>
      <c r="N3" s="15"/>
    </row>
    <row r="4" spans="1:14" ht="15" customHeight="1" x14ac:dyDescent="0.2">
      <c r="A4" s="125"/>
      <c r="B4" s="152"/>
      <c r="C4" s="152"/>
      <c r="D4" s="152"/>
      <c r="E4" s="152"/>
      <c r="F4" s="152"/>
      <c r="G4" s="127"/>
      <c r="H4" s="15"/>
      <c r="I4" s="15"/>
      <c r="J4" s="15"/>
      <c r="K4" s="15"/>
      <c r="L4" s="15"/>
      <c r="M4" s="15"/>
      <c r="N4" s="15"/>
    </row>
    <row r="5" spans="1:14" ht="13.5" thickBot="1" x14ac:dyDescent="0.25">
      <c r="A5" s="128"/>
      <c r="B5" s="129"/>
      <c r="C5" s="129"/>
      <c r="D5" s="129"/>
      <c r="E5" s="129"/>
      <c r="F5" s="129"/>
      <c r="G5" s="130"/>
      <c r="H5" s="15"/>
      <c r="I5" s="15"/>
      <c r="J5" s="15"/>
      <c r="K5" s="15"/>
      <c r="L5" s="15"/>
      <c r="M5" s="15"/>
      <c r="N5" s="15"/>
    </row>
    <row r="6" spans="1:14" ht="13.5" thickBot="1" x14ac:dyDescent="0.25">
      <c r="A6" s="53"/>
      <c r="B6" s="53"/>
      <c r="C6" s="53"/>
      <c r="D6" s="53"/>
      <c r="E6" s="53"/>
      <c r="F6" s="54"/>
      <c r="G6" s="54"/>
    </row>
    <row r="7" spans="1:14" ht="13.5" thickBot="1" x14ac:dyDescent="0.25">
      <c r="A7" s="178" t="s">
        <v>49</v>
      </c>
      <c r="B7" s="179"/>
      <c r="D7" s="178" t="s">
        <v>49</v>
      </c>
      <c r="E7" s="179"/>
    </row>
    <row r="8" spans="1:14" ht="25.5" x14ac:dyDescent="0.2">
      <c r="A8" s="91" t="s">
        <v>56</v>
      </c>
      <c r="B8" s="92" t="s">
        <v>9</v>
      </c>
      <c r="D8" s="91" t="s">
        <v>57</v>
      </c>
      <c r="E8" s="92" t="s">
        <v>9</v>
      </c>
      <c r="G8" s="93"/>
    </row>
    <row r="9" spans="1:14" ht="25.5" x14ac:dyDescent="0.2">
      <c r="A9" s="94" t="s">
        <v>53</v>
      </c>
      <c r="B9" s="1"/>
      <c r="D9" s="94" t="s">
        <v>53</v>
      </c>
      <c r="E9" s="1"/>
      <c r="G9" s="93"/>
    </row>
    <row r="10" spans="1:14" x14ac:dyDescent="0.2">
      <c r="A10" s="94" t="s">
        <v>44</v>
      </c>
      <c r="B10" s="1"/>
      <c r="D10" s="94" t="s">
        <v>44</v>
      </c>
      <c r="E10" s="1"/>
    </row>
    <row r="11" spans="1:14" ht="25.5" x14ac:dyDescent="0.2">
      <c r="A11" s="94" t="s">
        <v>54</v>
      </c>
      <c r="B11" s="1"/>
      <c r="D11" s="94" t="s">
        <v>54</v>
      </c>
      <c r="E11" s="1"/>
    </row>
    <row r="12" spans="1:14" x14ac:dyDescent="0.2">
      <c r="A12" s="94" t="s">
        <v>45</v>
      </c>
      <c r="B12" s="1"/>
      <c r="D12" s="94" t="s">
        <v>45</v>
      </c>
      <c r="E12" s="1"/>
    </row>
    <row r="13" spans="1:14" ht="13.5" thickBot="1" x14ac:dyDescent="0.25">
      <c r="A13" s="95" t="s">
        <v>46</v>
      </c>
      <c r="B13" s="2"/>
      <c r="D13" s="95" t="s">
        <v>46</v>
      </c>
      <c r="E13" s="2"/>
    </row>
    <row r="14" spans="1:14" ht="13.5" thickBot="1" x14ac:dyDescent="0.25">
      <c r="A14" s="96" t="s">
        <v>42</v>
      </c>
      <c r="B14" s="97">
        <f>SUM(B9:B13)</f>
        <v>0</v>
      </c>
      <c r="D14" s="96" t="s">
        <v>42</v>
      </c>
      <c r="E14" s="97">
        <f>SUM(E9:E13)</f>
        <v>0</v>
      </c>
    </row>
    <row r="15" spans="1:14" ht="13.5" thickBot="1" x14ac:dyDescent="0.25"/>
    <row r="16" spans="1:14" ht="13.5" thickBot="1" x14ac:dyDescent="0.25">
      <c r="A16" s="178" t="s">
        <v>50</v>
      </c>
      <c r="B16" s="179"/>
      <c r="D16" s="178" t="s">
        <v>50</v>
      </c>
      <c r="E16" s="179"/>
    </row>
    <row r="17" spans="1:5" ht="25.5" x14ac:dyDescent="0.2">
      <c r="A17" s="91" t="s">
        <v>56</v>
      </c>
      <c r="B17" s="92" t="s">
        <v>9</v>
      </c>
      <c r="D17" s="91" t="s">
        <v>57</v>
      </c>
      <c r="E17" s="92" t="s">
        <v>9</v>
      </c>
    </row>
    <row r="18" spans="1:5" ht="25.5" x14ac:dyDescent="0.2">
      <c r="A18" s="94" t="s">
        <v>53</v>
      </c>
      <c r="B18" s="1"/>
      <c r="D18" s="94" t="s">
        <v>53</v>
      </c>
      <c r="E18" s="1"/>
    </row>
    <row r="19" spans="1:5" x14ac:dyDescent="0.2">
      <c r="A19" s="94" t="s">
        <v>44</v>
      </c>
      <c r="B19" s="1"/>
      <c r="D19" s="94" t="s">
        <v>44</v>
      </c>
      <c r="E19" s="1"/>
    </row>
    <row r="20" spans="1:5" ht="25.5" x14ac:dyDescent="0.2">
      <c r="A20" s="94" t="s">
        <v>54</v>
      </c>
      <c r="B20" s="1"/>
      <c r="D20" s="94" t="s">
        <v>54</v>
      </c>
      <c r="E20" s="1"/>
    </row>
    <row r="21" spans="1:5" x14ac:dyDescent="0.2">
      <c r="A21" s="94" t="s">
        <v>45</v>
      </c>
      <c r="B21" s="1"/>
      <c r="D21" s="94" t="s">
        <v>45</v>
      </c>
      <c r="E21" s="1"/>
    </row>
    <row r="22" spans="1:5" ht="13.5" thickBot="1" x14ac:dyDescent="0.25">
      <c r="A22" s="95" t="s">
        <v>46</v>
      </c>
      <c r="B22" s="2"/>
      <c r="D22" s="95" t="s">
        <v>46</v>
      </c>
      <c r="E22" s="2"/>
    </row>
    <row r="23" spans="1:5" ht="13.5" thickBot="1" x14ac:dyDescent="0.25">
      <c r="A23" s="96" t="s">
        <v>42</v>
      </c>
      <c r="B23" s="97">
        <f>SUM(B18:B22)</f>
        <v>0</v>
      </c>
      <c r="D23" s="96" t="s">
        <v>42</v>
      </c>
      <c r="E23" s="97">
        <f>SUM(E18:E22)</f>
        <v>0</v>
      </c>
    </row>
  </sheetData>
  <sheetProtection algorithmName="SHA-512" hashValue="JYYgOFjHnrwzyR8TPYJZR0OEq7KDvyvoC65UBQVsQOK2Th6zvHl2eh3NqNmNyAO96EPX4UGi9d3y1Zt7KWVX2Q==" saltValue="nCoJgBuiJi61J+LC1yLZmA==" spinCount="100000" sheet="1" objects="1" scenarios="1"/>
  <mergeCells count="6">
    <mergeCell ref="A1:G1"/>
    <mergeCell ref="A3:G5"/>
    <mergeCell ref="A7:B7"/>
    <mergeCell ref="D7:E7"/>
    <mergeCell ref="D16:E16"/>
    <mergeCell ref="A16:B16"/>
  </mergeCells>
  <pageMargins left="0.7" right="0.7" top="0.75" bottom="0.75" header="0.3" footer="0.3"/>
  <pageSetup paperSize="9" scale="81" orientation="portrait"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AEB52-B5E9-4C24-AAA6-4ADDE51356A6}">
  <dimension ref="A1:N33"/>
  <sheetViews>
    <sheetView workbookViewId="0">
      <selection activeCell="B13" sqref="B13"/>
    </sheetView>
  </sheetViews>
  <sheetFormatPr defaultRowHeight="12.75" x14ac:dyDescent="0.2"/>
  <cols>
    <col min="1" max="1" width="29.28515625" style="86" customWidth="1"/>
    <col min="2" max="2" width="19.42578125" style="86" customWidth="1"/>
    <col min="3" max="3" width="18.7109375" style="45" customWidth="1"/>
    <col min="4" max="5" width="17.85546875" style="45" customWidth="1"/>
    <col min="6" max="6" width="18.7109375" style="45" customWidth="1"/>
    <col min="7" max="7" width="20.85546875" style="45" customWidth="1"/>
    <col min="8" max="16384" width="9.140625" style="45"/>
  </cols>
  <sheetData>
    <row r="1" spans="1:14" ht="16.5" thickBot="1" x14ac:dyDescent="0.3">
      <c r="A1" s="146" t="s">
        <v>43</v>
      </c>
      <c r="B1" s="147"/>
      <c r="C1" s="147"/>
      <c r="D1" s="147"/>
      <c r="E1" s="147"/>
      <c r="F1" s="147"/>
      <c r="G1" s="148"/>
      <c r="H1" s="44"/>
      <c r="I1" s="44"/>
      <c r="J1" s="44"/>
      <c r="K1" s="44"/>
      <c r="L1" s="44"/>
      <c r="M1" s="44"/>
      <c r="N1" s="44"/>
    </row>
    <row r="2" spans="1:14" ht="13.5" thickBot="1" x14ac:dyDescent="0.25">
      <c r="A2" s="149"/>
      <c r="B2" s="150"/>
      <c r="C2" s="150"/>
      <c r="D2" s="150"/>
      <c r="E2" s="150"/>
      <c r="F2" s="150"/>
      <c r="G2" s="151"/>
      <c r="H2" s="50"/>
      <c r="I2" s="50"/>
      <c r="J2" s="50"/>
      <c r="K2" s="50"/>
      <c r="L2" s="50"/>
      <c r="M2" s="50"/>
      <c r="N2" s="51"/>
    </row>
    <row r="3" spans="1:14" ht="12.75" customHeight="1" x14ac:dyDescent="0.2">
      <c r="A3" s="122" t="s">
        <v>79</v>
      </c>
      <c r="B3" s="123"/>
      <c r="C3" s="123"/>
      <c r="D3" s="123"/>
      <c r="E3" s="123"/>
      <c r="F3" s="123"/>
      <c r="G3" s="124"/>
      <c r="H3" s="15"/>
      <c r="I3" s="15"/>
      <c r="J3" s="15"/>
      <c r="K3" s="15"/>
      <c r="L3" s="15"/>
      <c r="M3" s="15"/>
      <c r="N3" s="15"/>
    </row>
    <row r="4" spans="1:14" ht="15" customHeight="1" x14ac:dyDescent="0.2">
      <c r="A4" s="125"/>
      <c r="B4" s="152"/>
      <c r="C4" s="152"/>
      <c r="D4" s="152"/>
      <c r="E4" s="152"/>
      <c r="F4" s="152"/>
      <c r="G4" s="127"/>
      <c r="H4" s="15"/>
      <c r="I4" s="15"/>
      <c r="J4" s="15"/>
      <c r="K4" s="15"/>
      <c r="L4" s="15"/>
      <c r="M4" s="15"/>
      <c r="N4" s="15"/>
    </row>
    <row r="5" spans="1:14" ht="13.5" thickBot="1" x14ac:dyDescent="0.25">
      <c r="A5" s="128"/>
      <c r="B5" s="129"/>
      <c r="C5" s="129"/>
      <c r="D5" s="129"/>
      <c r="E5" s="129"/>
      <c r="F5" s="129"/>
      <c r="G5" s="130"/>
      <c r="H5" s="15"/>
      <c r="I5" s="15"/>
      <c r="J5" s="15"/>
      <c r="K5" s="15"/>
      <c r="L5" s="15"/>
      <c r="M5" s="15"/>
      <c r="N5" s="15"/>
    </row>
    <row r="6" spans="1:14" ht="13.5" thickBot="1" x14ac:dyDescent="0.25">
      <c r="A6" s="180"/>
      <c r="B6" s="180"/>
      <c r="C6" s="180"/>
      <c r="D6" s="180"/>
      <c r="E6" s="180"/>
      <c r="F6" s="180"/>
      <c r="G6" s="180"/>
    </row>
    <row r="7" spans="1:14" ht="13.5" thickBot="1" x14ac:dyDescent="0.25">
      <c r="A7" s="178" t="s">
        <v>43</v>
      </c>
      <c r="B7" s="181"/>
      <c r="C7" s="179"/>
    </row>
    <row r="8" spans="1:14" x14ac:dyDescent="0.2">
      <c r="A8" s="98"/>
      <c r="B8" s="99" t="s">
        <v>49</v>
      </c>
      <c r="C8" s="100" t="s">
        <v>50</v>
      </c>
    </row>
    <row r="9" spans="1:14" x14ac:dyDescent="0.2">
      <c r="A9" s="101" t="s">
        <v>62</v>
      </c>
      <c r="B9" s="102">
        <f>SUM('Fictieve inzet'!B12:B23)</f>
        <v>6160</v>
      </c>
      <c r="C9" s="103">
        <f>SUM('Fictieve inzet'!B24:B35)</f>
        <v>9040</v>
      </c>
    </row>
    <row r="10" spans="1:14" x14ac:dyDescent="0.2">
      <c r="A10" s="101" t="s">
        <v>63</v>
      </c>
      <c r="B10" s="104">
        <f>B9/52</f>
        <v>118.46153846153847</v>
      </c>
      <c r="C10" s="105">
        <f>C9/52</f>
        <v>173.84615384615384</v>
      </c>
    </row>
    <row r="11" spans="1:14" x14ac:dyDescent="0.2">
      <c r="A11" s="106" t="s">
        <v>64</v>
      </c>
      <c r="B11" s="104">
        <f>B10/36</f>
        <v>3.2905982905982909</v>
      </c>
      <c r="C11" s="105">
        <f>C10/36</f>
        <v>4.8290598290598288</v>
      </c>
    </row>
    <row r="12" spans="1:14" x14ac:dyDescent="0.2">
      <c r="A12" s="106"/>
      <c r="B12" s="104"/>
      <c r="C12" s="105"/>
    </row>
    <row r="13" spans="1:14" x14ac:dyDescent="0.2">
      <c r="A13" s="106" t="s">
        <v>66</v>
      </c>
      <c r="B13" s="104">
        <f>B11*1.5</f>
        <v>4.9358974358974361</v>
      </c>
      <c r="C13" s="105">
        <f>C11*1.5</f>
        <v>7.2435897435897427</v>
      </c>
    </row>
    <row r="14" spans="1:14" x14ac:dyDescent="0.2">
      <c r="A14" s="106"/>
      <c r="B14" s="107"/>
      <c r="C14" s="108"/>
    </row>
    <row r="15" spans="1:14" x14ac:dyDescent="0.2">
      <c r="A15" s="106" t="s">
        <v>67</v>
      </c>
      <c r="B15" s="3"/>
      <c r="C15" s="4"/>
    </row>
    <row r="16" spans="1:14" x14ac:dyDescent="0.2">
      <c r="A16" s="106" t="s">
        <v>65</v>
      </c>
      <c r="B16" s="109">
        <f>B15/B11</f>
        <v>0</v>
      </c>
      <c r="C16" s="110">
        <f>C15/C11</f>
        <v>0</v>
      </c>
      <c r="D16" s="111"/>
    </row>
    <row r="17" spans="1:10" ht="13.5" thickBot="1" x14ac:dyDescent="0.25">
      <c r="A17" s="112"/>
      <c r="B17" s="113"/>
      <c r="C17" s="114"/>
    </row>
    <row r="18" spans="1:10" x14ac:dyDescent="0.2">
      <c r="A18" s="115"/>
      <c r="C18" s="86"/>
    </row>
    <row r="19" spans="1:10" x14ac:dyDescent="0.2">
      <c r="A19" s="115"/>
      <c r="C19" s="86"/>
    </row>
    <row r="20" spans="1:10" x14ac:dyDescent="0.2">
      <c r="A20" s="115"/>
    </row>
    <row r="21" spans="1:10" x14ac:dyDescent="0.2">
      <c r="A21" s="115"/>
    </row>
    <row r="22" spans="1:10" s="5" customFormat="1" x14ac:dyDescent="0.2">
      <c r="A22" s="21" t="s">
        <v>47</v>
      </c>
      <c r="B22" s="22"/>
      <c r="C22" s="23"/>
      <c r="D22" s="23"/>
      <c r="E22" s="23"/>
      <c r="F22" s="15"/>
      <c r="G22" s="15"/>
      <c r="H22" s="15"/>
      <c r="I22" s="15"/>
      <c r="J22" s="15"/>
    </row>
    <row r="23" spans="1:10" s="5" customFormat="1" x14ac:dyDescent="0.2">
      <c r="A23" s="23"/>
      <c r="B23" s="22"/>
      <c r="C23" s="23"/>
      <c r="D23" s="23"/>
      <c r="E23" s="23"/>
      <c r="F23" s="15"/>
      <c r="G23" s="15"/>
      <c r="H23" s="15"/>
      <c r="I23" s="15"/>
      <c r="J23" s="15"/>
    </row>
    <row r="24" spans="1:10" s="5" customFormat="1" ht="28.5" customHeight="1" x14ac:dyDescent="0.2">
      <c r="A24" s="119" t="s">
        <v>4</v>
      </c>
      <c r="B24" s="120"/>
      <c r="C24" s="182"/>
      <c r="D24" s="183"/>
      <c r="E24" s="184"/>
      <c r="F24" s="15"/>
      <c r="G24" s="15"/>
      <c r="H24" s="15"/>
      <c r="I24" s="15"/>
      <c r="J24" s="15"/>
    </row>
    <row r="25" spans="1:10" s="5" customFormat="1" ht="28.5" customHeight="1" x14ac:dyDescent="0.2">
      <c r="A25" s="119" t="s">
        <v>5</v>
      </c>
      <c r="B25" s="120"/>
      <c r="C25" s="182"/>
      <c r="D25" s="183"/>
      <c r="E25" s="184"/>
      <c r="F25" s="15"/>
      <c r="G25" s="15"/>
      <c r="H25" s="15"/>
      <c r="I25" s="15"/>
      <c r="J25" s="15"/>
    </row>
    <row r="26" spans="1:10" s="5" customFormat="1" ht="28.5" customHeight="1" x14ac:dyDescent="0.2">
      <c r="A26" s="119" t="s">
        <v>6</v>
      </c>
      <c r="B26" s="120"/>
      <c r="C26" s="182"/>
      <c r="D26" s="183"/>
      <c r="E26" s="184"/>
      <c r="F26" s="15"/>
      <c r="G26" s="15"/>
      <c r="H26" s="15"/>
      <c r="I26" s="15"/>
      <c r="J26" s="15"/>
    </row>
    <row r="27" spans="1:10" s="5" customFormat="1" ht="92.25" customHeight="1" x14ac:dyDescent="0.2">
      <c r="A27" s="119" t="s">
        <v>7</v>
      </c>
      <c r="B27" s="120"/>
      <c r="C27" s="182"/>
      <c r="D27" s="183"/>
      <c r="E27" s="184"/>
      <c r="F27" s="15"/>
      <c r="G27" s="15"/>
      <c r="H27" s="15"/>
      <c r="I27" s="15"/>
      <c r="J27" s="15"/>
    </row>
    <row r="28" spans="1:10" s="5" customFormat="1" ht="28.5" customHeight="1" x14ac:dyDescent="0.2">
      <c r="A28" s="119" t="s">
        <v>8</v>
      </c>
      <c r="B28" s="120"/>
      <c r="C28" s="182"/>
      <c r="D28" s="183"/>
      <c r="E28" s="184"/>
      <c r="F28" s="15"/>
      <c r="G28" s="15"/>
      <c r="H28" s="15"/>
      <c r="I28" s="15"/>
      <c r="J28" s="15"/>
    </row>
    <row r="29" spans="1:10" x14ac:dyDescent="0.2">
      <c r="A29" s="115"/>
      <c r="F29" s="15"/>
      <c r="G29" s="15"/>
      <c r="H29" s="15"/>
      <c r="I29" s="15"/>
      <c r="J29" s="15"/>
    </row>
    <row r="30" spans="1:10" x14ac:dyDescent="0.2">
      <c r="A30" s="115"/>
      <c r="F30" s="15"/>
      <c r="G30" s="15"/>
      <c r="H30" s="15"/>
      <c r="I30" s="15"/>
      <c r="J30" s="15"/>
    </row>
    <row r="31" spans="1:10" x14ac:dyDescent="0.2">
      <c r="A31" s="115"/>
    </row>
    <row r="32" spans="1:10" x14ac:dyDescent="0.2">
      <c r="A32" s="115"/>
    </row>
    <row r="33" spans="1:1" x14ac:dyDescent="0.2">
      <c r="A33" s="115"/>
    </row>
  </sheetData>
  <sheetProtection algorithmName="SHA-512" hashValue="Zg/dzlHYaeSupey7UIJuBVxcHIIwfUQ5JKDSJlJRdWVSmHgkW+f47sS1Zn9yLgxKAS26bITKwYEdof9g/5tY5A==" saltValue="9ifymKb6SXCJi9tnn7Ml/g==" spinCount="100000" sheet="1" objects="1" scenarios="1"/>
  <mergeCells count="15">
    <mergeCell ref="A28:B28"/>
    <mergeCell ref="C24:E24"/>
    <mergeCell ref="C25:E25"/>
    <mergeCell ref="C26:E26"/>
    <mergeCell ref="C27:E27"/>
    <mergeCell ref="C28:E28"/>
    <mergeCell ref="A25:B25"/>
    <mergeCell ref="A26:B26"/>
    <mergeCell ref="A27:B27"/>
    <mergeCell ref="A1:G1"/>
    <mergeCell ref="A2:G2"/>
    <mergeCell ref="A3:G5"/>
    <mergeCell ref="A6:G6"/>
    <mergeCell ref="A24:B24"/>
    <mergeCell ref="A7:C7"/>
  </mergeCells>
  <conditionalFormatting sqref="B16">
    <cfRule type="expression" dxfId="1" priority="2">
      <formula>$B$15&lt;$B$13</formula>
    </cfRule>
  </conditionalFormatting>
  <conditionalFormatting sqref="C16">
    <cfRule type="expression" dxfId="0" priority="1">
      <formula>$C$15&lt;$C$13</formula>
    </cfRule>
  </conditionalFormatting>
  <pageMargins left="0.7" right="0.7" top="0.75" bottom="0.75" header="0.3" footer="0.3"/>
  <ignoredErrors>
    <ignoredError sqref="B9:C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cao GVB</vt:lpstr>
      <vt:lpstr>Fictieve inzet</vt:lpstr>
      <vt:lpstr>Opslagpercentage</vt:lpstr>
      <vt:lpstr>Poolgrootte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bieri</dc:creator>
  <cp:lastModifiedBy>bieri</cp:lastModifiedBy>
  <dcterms:created xsi:type="dcterms:W3CDTF">2020-09-29T11:06:24Z</dcterms:created>
  <dcterms:modified xsi:type="dcterms:W3CDTF">2021-02-02T09:39:28Z</dcterms:modified>
</cp:coreProperties>
</file>