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Gemeente Krimpenerwaard/8399 - EA inhuur van personeel/03 Nota van inlichtingen/"/>
    </mc:Choice>
  </mc:AlternateContent>
  <xr:revisionPtr revIDLastSave="0" documentId="8_{9F7BFFA5-D95D-48E9-B947-56756832EAD5}" xr6:coauthVersionLast="46" xr6:coauthVersionMax="46" xr10:uidLastSave="{00000000-0000-0000-0000-000000000000}"/>
  <bookViews>
    <workbookView xWindow="-108" yWindow="-108" windowWidth="23256" windowHeight="12576" tabRatio="819" firstSheet="1" activeTab="6" xr2:uid="{00000000-000D-0000-FFFF-FFFF00000000}"/>
  </bookViews>
  <sheets>
    <sheet name="Totaalblad" sheetId="5" r:id="rId1"/>
    <sheet name="Uitzenden - Factor Fase A" sheetId="1" r:id="rId2"/>
    <sheet name="Uitzenden - Factor Fase BC" sheetId="7" r:id="rId3"/>
    <sheet name="Uitzenden - Bureaumarge" sheetId="6" r:id="rId4"/>
    <sheet name="Payroll - Factor Fase A" sheetId="10" r:id="rId5"/>
    <sheet name="Payroll - Factor Fase BC" sheetId="13" r:id="rId6"/>
    <sheet name="Payroll - Bureaumarge" sheetId="12" r:id="rId7"/>
  </sheets>
  <definedNames>
    <definedName name="_xlnm.Print_Area" localSheetId="4">'Payroll - Factor Fase A'!$A$3:$L$49</definedName>
    <definedName name="_xlnm.Print_Area" localSheetId="1">'Uitzenden - Factor Fase A'!$A$3:$L$51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7" l="1"/>
  <c r="C22" i="1"/>
  <c r="E40" i="5"/>
  <c r="E42" i="5"/>
  <c r="B42" i="5"/>
  <c r="C41" i="5"/>
  <c r="C39" i="5"/>
  <c r="B35" i="5"/>
  <c r="C30" i="5"/>
  <c r="C25" i="5"/>
  <c r="D20" i="13"/>
  <c r="C42" i="13"/>
  <c r="C37" i="13"/>
  <c r="C24" i="13"/>
  <c r="C20" i="13"/>
  <c r="D24" i="13" l="1"/>
  <c r="D37" i="13" s="1"/>
  <c r="D42" i="13" s="1"/>
  <c r="D44" i="13" s="1"/>
  <c r="C20" i="10" l="1"/>
  <c r="D20" i="10" s="1"/>
  <c r="C42" i="10"/>
  <c r="C37" i="10"/>
  <c r="C24" i="10"/>
  <c r="C44" i="1"/>
  <c r="C44" i="7"/>
  <c r="C39" i="7"/>
  <c r="C26" i="7"/>
  <c r="C22" i="7"/>
  <c r="D14" i="7"/>
  <c r="D13" i="7"/>
  <c r="C39" i="1"/>
  <c r="C26" i="1"/>
  <c r="C14" i="1"/>
  <c r="D14" i="1" s="1"/>
  <c r="D13" i="1"/>
  <c r="D24" i="10" l="1"/>
  <c r="D37" i="10" s="1"/>
  <c r="D42" i="10" s="1"/>
  <c r="D44" i="10" s="1"/>
  <c r="B25" i="5" s="1"/>
  <c r="B30" i="5" s="1"/>
  <c r="D30" i="5" s="1"/>
  <c r="B41" i="5" s="1"/>
  <c r="E41" i="5" s="1"/>
  <c r="D22" i="7"/>
  <c r="D26" i="7" s="1"/>
  <c r="D39" i="7" s="1"/>
  <c r="D44" i="7" s="1"/>
  <c r="D46" i="7" s="1"/>
  <c r="C11" i="5" s="1"/>
  <c r="D22" i="1"/>
  <c r="D26" i="1" s="1"/>
  <c r="D39" i="1" s="1"/>
  <c r="D44" i="1" s="1"/>
  <c r="D46" i="1" s="1"/>
  <c r="B11" i="5" s="1"/>
  <c r="B16" i="5" l="1"/>
  <c r="B21" i="5"/>
  <c r="B40" i="5" s="1"/>
  <c r="C16" i="5"/>
  <c r="D16" i="5" l="1"/>
  <c r="B39" i="5" s="1"/>
  <c r="E39" i="5" s="1"/>
  <c r="E43" i="5" s="1"/>
</calcChain>
</file>

<file path=xl/sharedStrings.xml><?xml version="1.0" encoding="utf-8"?>
<sst xmlns="http://schemas.openxmlformats.org/spreadsheetml/2006/main" count="334" uniqueCount="88">
  <si>
    <t>Brutoloon</t>
  </si>
  <si>
    <t>Wachtdagcompensatie</t>
  </si>
  <si>
    <t>Subtotaal</t>
  </si>
  <si>
    <t>Vakantiedagen</t>
  </si>
  <si>
    <t>Feestdagen</t>
  </si>
  <si>
    <t>Kort verzuim</t>
  </si>
  <si>
    <t>Sociaal fonds</t>
  </si>
  <si>
    <t>Soort uren</t>
  </si>
  <si>
    <t>Aantal uren</t>
  </si>
  <si>
    <t>Gem. bruto uurloon</t>
  </si>
  <si>
    <t xml:space="preserve">Bureaumarge per uur in euro's </t>
  </si>
  <si>
    <t>Overige directe lasten*</t>
  </si>
  <si>
    <t>*</t>
  </si>
  <si>
    <t xml:space="preserve">niet voor gunning in aanmerking. </t>
  </si>
  <si>
    <t>Ziekte</t>
  </si>
  <si>
    <t>ZVW bijdrage</t>
  </si>
  <si>
    <t>WW</t>
  </si>
  <si>
    <t>Sectorfonds</t>
  </si>
  <si>
    <t>Zw.aanv.verzekering</t>
  </si>
  <si>
    <t>WAO/WIA basispremie</t>
  </si>
  <si>
    <t>ZW gediff, ERD (deel van Whk)</t>
  </si>
  <si>
    <t>Pensioen</t>
  </si>
  <si>
    <t>Scholing</t>
  </si>
  <si>
    <t xml:space="preserve">Fase A / 1-2 </t>
  </si>
  <si>
    <t>Inschrijver</t>
  </si>
  <si>
    <t>Naam</t>
  </si>
  <si>
    <t>Functie</t>
  </si>
  <si>
    <t>Onderneming</t>
  </si>
  <si>
    <t>Handtekening</t>
  </si>
  <si>
    <t>Plaats en datum</t>
  </si>
  <si>
    <t>Grondslag = Bruto loon</t>
  </si>
  <si>
    <t>Grondslag = bruto loon + wachtdagcompensatie</t>
  </si>
  <si>
    <t>Grondslag = Bruto loon + wachtdagcompensatie + reserveringen</t>
  </si>
  <si>
    <t>Grondslag = Bruto loon + wachtdagcompensatie + reserveringen + Wg Lasten</t>
  </si>
  <si>
    <t>Grondslag = bruto loon + wachtdagcompensatie + vakantiedagen + Feestdagen + Kort Verzuim + Ziekte + Leeglooprisico</t>
  </si>
  <si>
    <t xml:space="preserve">Fase BC / 3-4 </t>
  </si>
  <si>
    <t>Flexibele arbeidskrachten</t>
  </si>
  <si>
    <t>een deel van de bureaumarge zijn opgenomen in de overige directe lasten kan de Inschrijver een nadere toelichting geven. Wanneer deze toelichting niet voldoet komt de Inschrijver</t>
  </si>
  <si>
    <t>Kostprijsfactor excl. BTW</t>
  </si>
  <si>
    <t>Reserveringen</t>
  </si>
  <si>
    <t>Werkgeverslasten</t>
  </si>
  <si>
    <t>Basis</t>
  </si>
  <si>
    <t>Directe lasten</t>
  </si>
  <si>
    <t xml:space="preserve">Overige directe lasten mogen enkel de uniek bij de functie behorende directe lasten te betreffen. En dienen expliciet geen lasten te zijn die behoren tot de bureaumarge. </t>
  </si>
  <si>
    <t>Gewogen kostprijsfactor</t>
  </si>
  <si>
    <t>Opbouw kostprijs</t>
  </si>
  <si>
    <t>Werkelijk % reservering in kostprijsfactor</t>
  </si>
  <si>
    <t>Kostprijs % excl. BTW</t>
  </si>
  <si>
    <t>De aanbestedende dienst is gerechtigd een nadere uitsplitsing van de directe lasten op te vragen. Mocht naar mening van de aanbestedende dienst</t>
  </si>
  <si>
    <t>Fase A-B-C / 1-2-3-4</t>
  </si>
  <si>
    <t xml:space="preserve">Alle door de aanbestedende dienst in dit prijzenblad genoemde bedragen en aantallen zijn slechts bedoeld als indicatie, inschrijver kan hier op geen enkele wijze rechten aan ontlenen. </t>
  </si>
  <si>
    <t xml:space="preserve">WGA </t>
  </si>
  <si>
    <t>Aangeboden door inschrijver</t>
  </si>
  <si>
    <t>Vakantietoeslag</t>
  </si>
  <si>
    <t>Eindejaarsuitkering</t>
  </si>
  <si>
    <t>Transitievergoeding</t>
  </si>
  <si>
    <t xml:space="preserve"> --&gt; Totaalprijs</t>
  </si>
  <si>
    <t xml:space="preserve">Europese aanbesteding Inhuur Externen - Perceel 1 - Uitzend / payroll
</t>
  </si>
  <si>
    <t>Bijlage 3A - PRIJZENBLAD Perceel 1</t>
  </si>
  <si>
    <t>Perceel 1: Uitzend / Payroll</t>
  </si>
  <si>
    <t>U dient alleen de witte cellen in te vullen.</t>
  </si>
  <si>
    <t>Alle door Gemeente Krimpenerwaard in dit prijzenblad in de groene cellen genoemde aantallen zijn indicatief, hieraan kunnen géén rechten worden ontleend.</t>
  </si>
  <si>
    <t xml:space="preserve">Europese aanbesteding voor de inhuur van externen - Perceel 1 - Uitzend / payroll
</t>
  </si>
  <si>
    <t>Bijlage 3A - Prijzenblad Perceel 1</t>
  </si>
  <si>
    <t>Perceel 1: Uitzend / payroll</t>
  </si>
  <si>
    <t>U dient alle witte cellen in te vullen.</t>
  </si>
  <si>
    <t>Bruto uurloon</t>
  </si>
  <si>
    <t>Buitengewoon verlof</t>
  </si>
  <si>
    <t xml:space="preserve">Europese aanbesteding Inhuur externen - Perceel 1 - Uitzend / Payroll
</t>
  </si>
  <si>
    <t>Bijlage 3A - Prijzenblad perceel 1</t>
  </si>
  <si>
    <t>Kostprijsfactor - Flexibele arbeidskrachten Fase A / 1-2 - Uitzenden</t>
  </si>
  <si>
    <t>Kostprijsfactor - Flexibele arbeidskrachten Fase B-C / 3-4 - Uitzenden</t>
  </si>
  <si>
    <t>Kostprijsfactor - Flexibele arbeidskrachten Fase A - Payroll</t>
  </si>
  <si>
    <t>Kostprijsfactor - Flexibele arbeidskrachten Fase B-C / 3-4 - Payroll</t>
  </si>
  <si>
    <t>Bureaumarge in euro's - Uitzenden</t>
  </si>
  <si>
    <t>Gewogen kostprijsfactor - Uitzenden</t>
  </si>
  <si>
    <t>Bureaumarge in Euro's - Uitzenden</t>
  </si>
  <si>
    <t>Gewogen kostprijsfactor - Payroll</t>
  </si>
  <si>
    <t>Bureaumarge in Euro's - Payroll</t>
  </si>
  <si>
    <t>Kostprijsfactor - Uitzenden</t>
  </si>
  <si>
    <t>Berekening - Uitzenden</t>
  </si>
  <si>
    <t>Kostprijsfactor - Payroll</t>
  </si>
  <si>
    <t>Berekening totaalprijs voor 1 jaar uitzenden &amp; payroll</t>
  </si>
  <si>
    <t>Berekening - Payroll</t>
  </si>
  <si>
    <t>Bureaumarge in euro's - Payroll</t>
  </si>
  <si>
    <t>versie 1.1 4 mei 2021 n.a.v. NVI 1</t>
  </si>
  <si>
    <t>vs. 1.1 4 mei 2021 n.a.v. NVI 1</t>
  </si>
  <si>
    <t xml:space="preserve">versie 1.1 4 mei 2021 n.a.v. NVI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</si>
</sst>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31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1"/>
      <color indexed="55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gray0625">
        <bgColor rgb="FF92D050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</cellStyleXfs>
  <cellXfs count="163">
    <xf numFmtId="0" fontId="0" fillId="0" borderId="0" xfId="0"/>
    <xf numFmtId="0" fontId="9" fillId="2" borderId="0" xfId="0" applyFont="1" applyFill="1" applyProtection="1"/>
    <xf numFmtId="0" fontId="12" fillId="3" borderId="1" xfId="0" applyFont="1" applyFill="1" applyBorder="1" applyProtection="1"/>
    <xf numFmtId="0" fontId="13" fillId="3" borderId="1" xfId="0" applyFont="1" applyFill="1" applyBorder="1" applyProtection="1"/>
    <xf numFmtId="2" fontId="13" fillId="3" borderId="1" xfId="0" applyNumberFormat="1" applyFont="1" applyFill="1" applyBorder="1" applyProtection="1"/>
    <xf numFmtId="0" fontId="13" fillId="3" borderId="2" xfId="0" applyFont="1" applyFill="1" applyBorder="1" applyProtection="1"/>
    <xf numFmtId="0" fontId="12" fillId="3" borderId="0" xfId="0" applyFont="1" applyFill="1" applyBorder="1" applyProtection="1"/>
    <xf numFmtId="0" fontId="13" fillId="3" borderId="0" xfId="0" applyFont="1" applyFill="1" applyBorder="1" applyProtection="1"/>
    <xf numFmtId="2" fontId="13" fillId="3" borderId="4" xfId="0" applyNumberFormat="1" applyFont="1" applyFill="1" applyBorder="1" applyProtection="1"/>
    <xf numFmtId="0" fontId="14" fillId="2" borderId="0" xfId="0" applyFont="1" applyFill="1" applyBorder="1" applyAlignment="1" applyProtection="1">
      <alignment horizontal="justify"/>
    </xf>
    <xf numFmtId="0" fontId="9" fillId="0" borderId="0" xfId="0" applyFont="1" applyProtection="1"/>
    <xf numFmtId="2" fontId="10" fillId="0" borderId="13" xfId="0" applyNumberFormat="1" applyFont="1" applyFill="1" applyBorder="1" applyProtection="1"/>
    <xf numFmtId="164" fontId="10" fillId="2" borderId="5" xfId="0" applyNumberFormat="1" applyFont="1" applyFill="1" applyBorder="1" applyProtection="1"/>
    <xf numFmtId="2" fontId="10" fillId="2" borderId="5" xfId="0" applyNumberFormat="1" applyFont="1" applyFill="1" applyBorder="1" applyProtection="1"/>
    <xf numFmtId="2" fontId="10" fillId="2" borderId="11" xfId="0" applyNumberFormat="1" applyFont="1" applyFill="1" applyBorder="1" applyProtection="1"/>
    <xf numFmtId="2" fontId="10" fillId="2" borderId="5" xfId="0" applyNumberFormat="1" applyFont="1" applyFill="1" applyBorder="1" applyAlignment="1" applyProtection="1">
      <alignment wrapText="1"/>
    </xf>
    <xf numFmtId="2" fontId="10" fillId="4" borderId="13" xfId="0" applyNumberFormat="1" applyFont="1" applyFill="1" applyBorder="1" applyProtection="1">
      <protection locked="0"/>
    </xf>
    <xf numFmtId="2" fontId="10" fillId="4" borderId="5" xfId="0" applyNumberFormat="1" applyFont="1" applyFill="1" applyBorder="1" applyProtection="1">
      <protection locked="0"/>
    </xf>
    <xf numFmtId="0" fontId="9" fillId="2" borderId="3" xfId="0" applyFont="1" applyFill="1" applyBorder="1" applyProtection="1"/>
    <xf numFmtId="0" fontId="9" fillId="2" borderId="0" xfId="0" applyFont="1" applyFill="1" applyBorder="1" applyProtection="1"/>
    <xf numFmtId="0" fontId="13" fillId="3" borderId="18" xfId="0" applyFont="1" applyFill="1" applyBorder="1" applyProtection="1"/>
    <xf numFmtId="2" fontId="10" fillId="4" borderId="5" xfId="0" applyNumberFormat="1" applyFont="1" applyFill="1" applyBorder="1" applyProtection="1"/>
    <xf numFmtId="0" fontId="21" fillId="2" borderId="0" xfId="0" applyFont="1" applyFill="1" applyAlignment="1" applyProtection="1"/>
    <xf numFmtId="0" fontId="4" fillId="2" borderId="0" xfId="0" applyFont="1" applyFill="1" applyAlignment="1" applyProtection="1"/>
    <xf numFmtId="0" fontId="4" fillId="2" borderId="0" xfId="0" applyFont="1" applyFill="1" applyProtection="1"/>
    <xf numFmtId="164" fontId="6" fillId="2" borderId="0" xfId="0" applyNumberFormat="1" applyFont="1" applyFill="1" applyBorder="1" applyAlignment="1" applyProtection="1">
      <alignment horizontal="center" wrapText="1" readingOrder="1"/>
    </xf>
    <xf numFmtId="0" fontId="7" fillId="2" borderId="0" xfId="0" applyFont="1" applyFill="1" applyBorder="1" applyAlignment="1" applyProtection="1">
      <alignment horizontal="center" vertical="center" wrapText="1" readingOrder="1"/>
    </xf>
    <xf numFmtId="0" fontId="7" fillId="2" borderId="0" xfId="0" applyFont="1" applyFill="1" applyBorder="1" applyAlignment="1" applyProtection="1">
      <alignment vertical="center" wrapText="1" readingOrder="1"/>
    </xf>
    <xf numFmtId="9" fontId="6" fillId="2" borderId="0" xfId="2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 readingOrder="1"/>
    </xf>
    <xf numFmtId="165" fontId="22" fillId="2" borderId="0" xfId="0" applyNumberFormat="1" applyFont="1" applyFill="1" applyBorder="1" applyAlignment="1" applyProtection="1">
      <alignment horizontal="right" wrapText="1" readingOrder="1"/>
    </xf>
    <xf numFmtId="0" fontId="6" fillId="2" borderId="0" xfId="0" applyFont="1" applyFill="1" applyBorder="1" applyAlignment="1" applyProtection="1">
      <alignment horizontal="center" vertical="center" wrapText="1" readingOrder="1"/>
    </xf>
    <xf numFmtId="0" fontId="4" fillId="2" borderId="0" xfId="0" applyFont="1" applyFill="1" applyBorder="1" applyProtection="1"/>
    <xf numFmtId="43" fontId="6" fillId="2" borderId="0" xfId="1" applyFont="1" applyFill="1" applyBorder="1" applyAlignment="1" applyProtection="1">
      <alignment horizontal="right" wrapText="1" readingOrder="1"/>
    </xf>
    <xf numFmtId="44" fontId="6" fillId="2" borderId="0" xfId="3" applyFont="1" applyFill="1" applyBorder="1" applyAlignment="1" applyProtection="1">
      <alignment horizontal="right" wrapText="1" readingOrder="1"/>
    </xf>
    <xf numFmtId="43" fontId="4" fillId="2" borderId="0" xfId="1" applyFont="1" applyFill="1" applyBorder="1" applyProtection="1"/>
    <xf numFmtId="44" fontId="4" fillId="2" borderId="0" xfId="3" applyFont="1" applyFill="1" applyBorder="1" applyProtection="1"/>
    <xf numFmtId="0" fontId="23" fillId="2" borderId="0" xfId="0" applyFont="1" applyFill="1" applyProtection="1"/>
    <xf numFmtId="44" fontId="23" fillId="2" borderId="0" xfId="3" applyFont="1" applyFill="1" applyBorder="1" applyProtection="1"/>
    <xf numFmtId="0" fontId="21" fillId="2" borderId="0" xfId="0" applyFont="1" applyFill="1" applyBorder="1" applyProtection="1"/>
    <xf numFmtId="0" fontId="23" fillId="2" borderId="0" xfId="0" applyFont="1" applyFill="1" applyBorder="1" applyProtection="1"/>
    <xf numFmtId="0" fontId="24" fillId="0" borderId="0" xfId="0" applyFont="1"/>
    <xf numFmtId="44" fontId="4" fillId="2" borderId="0" xfId="0" applyNumberFormat="1" applyFont="1" applyFill="1" applyProtection="1"/>
    <xf numFmtId="165" fontId="4" fillId="2" borderId="0" xfId="0" applyNumberFormat="1" applyFont="1" applyFill="1" applyProtection="1"/>
    <xf numFmtId="0" fontId="4" fillId="0" borderId="0" xfId="0" applyFont="1" applyAlignment="1">
      <alignment horizontal="justify"/>
    </xf>
    <xf numFmtId="0" fontId="25" fillId="0" borderId="0" xfId="0" applyFont="1"/>
    <xf numFmtId="0" fontId="18" fillId="3" borderId="5" xfId="0" applyFont="1" applyFill="1" applyBorder="1" applyAlignment="1" applyProtection="1">
      <alignment vertical="center" wrapText="1"/>
    </xf>
    <xf numFmtId="0" fontId="17" fillId="3" borderId="5" xfId="0" applyFont="1" applyFill="1" applyBorder="1" applyAlignment="1" applyProtection="1">
      <alignment vertical="center" wrapText="1" readingOrder="1"/>
    </xf>
    <xf numFmtId="7" fontId="19" fillId="2" borderId="5" xfId="3" applyNumberFormat="1" applyFont="1" applyFill="1" applyBorder="1" applyAlignment="1" applyProtection="1">
      <alignment horizontal="right" wrapText="1" readingOrder="1"/>
      <protection locked="0"/>
    </xf>
    <xf numFmtId="0" fontId="10" fillId="2" borderId="0" xfId="0" applyFont="1" applyFill="1" applyProtection="1"/>
    <xf numFmtId="0" fontId="6" fillId="2" borderId="0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Protection="1"/>
    <xf numFmtId="164" fontId="8" fillId="2" borderId="0" xfId="0" applyNumberFormat="1" applyFont="1" applyFill="1" applyBorder="1" applyAlignment="1" applyProtection="1">
      <alignment horizontal="right" wrapText="1" readingOrder="1"/>
    </xf>
    <xf numFmtId="44" fontId="23" fillId="3" borderId="9" xfId="3" applyFont="1" applyFill="1" applyBorder="1" applyProtection="1"/>
    <xf numFmtId="0" fontId="23" fillId="3" borderId="2" xfId="0" applyFont="1" applyFill="1" applyBorder="1" applyProtection="1"/>
    <xf numFmtId="0" fontId="3" fillId="2" borderId="0" xfId="0" applyFont="1" applyFill="1" applyProtection="1"/>
    <xf numFmtId="0" fontId="16" fillId="2" borderId="0" xfId="0" applyFont="1" applyFill="1" applyAlignment="1" applyProtection="1"/>
    <xf numFmtId="0" fontId="30" fillId="2" borderId="0" xfId="0" applyFont="1" applyFill="1" applyProtection="1"/>
    <xf numFmtId="0" fontId="7" fillId="3" borderId="10" xfId="0" applyFont="1" applyFill="1" applyBorder="1" applyAlignment="1" applyProtection="1">
      <alignment horizontal="center" vertical="center" wrapText="1" readingOrder="1"/>
    </xf>
    <xf numFmtId="0" fontId="7" fillId="3" borderId="15" xfId="0" applyFont="1" applyFill="1" applyBorder="1" applyAlignment="1" applyProtection="1">
      <alignment horizontal="center" vertical="center" wrapText="1" readingOrder="1"/>
    </xf>
    <xf numFmtId="0" fontId="7" fillId="3" borderId="13" xfId="0" applyFont="1" applyFill="1" applyBorder="1" applyAlignment="1" applyProtection="1">
      <alignment horizontal="center" vertical="center" wrapText="1" readingOrder="1"/>
    </xf>
    <xf numFmtId="0" fontId="8" fillId="5" borderId="13" xfId="0" applyFont="1" applyFill="1" applyBorder="1" applyAlignment="1" applyProtection="1">
      <alignment horizontal="center" vertical="center" wrapText="1" readingOrder="1"/>
    </xf>
    <xf numFmtId="0" fontId="6" fillId="4" borderId="5" xfId="0" applyFont="1" applyFill="1" applyBorder="1" applyAlignment="1" applyProtection="1">
      <alignment horizontal="left" wrapText="1" readingOrder="1"/>
    </xf>
    <xf numFmtId="9" fontId="8" fillId="5" borderId="5" xfId="2" applyFont="1" applyFill="1" applyBorder="1" applyAlignment="1" applyProtection="1">
      <alignment horizontal="center" vertical="center" wrapText="1"/>
    </xf>
    <xf numFmtId="0" fontId="6" fillId="5" borderId="19" xfId="0" applyFont="1" applyFill="1" applyBorder="1" applyAlignment="1" applyProtection="1">
      <alignment horizontal="center" vertical="center" wrapText="1"/>
    </xf>
    <xf numFmtId="9" fontId="6" fillId="5" borderId="20" xfId="2" applyFont="1" applyFill="1" applyBorder="1" applyAlignment="1" applyProtection="1">
      <alignment horizontal="center" vertical="center" wrapText="1"/>
    </xf>
    <xf numFmtId="9" fontId="6" fillId="5" borderId="18" xfId="2" applyFont="1" applyFill="1" applyBorder="1" applyAlignment="1" applyProtection="1">
      <alignment horizontal="center" vertical="center" wrapText="1"/>
    </xf>
    <xf numFmtId="9" fontId="6" fillId="5" borderId="21" xfId="2" applyFont="1" applyFill="1" applyBorder="1" applyAlignment="1" applyProtection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 wrapText="1" readingOrder="1"/>
    </xf>
    <xf numFmtId="0" fontId="26" fillId="3" borderId="10" xfId="0" applyFont="1" applyFill="1" applyBorder="1" applyAlignment="1" applyProtection="1">
      <alignment horizontal="center" vertical="center" wrapText="1"/>
    </xf>
    <xf numFmtId="0" fontId="7" fillId="3" borderId="13" xfId="0" applyFont="1" applyFill="1" applyBorder="1" applyAlignment="1" applyProtection="1">
      <alignment vertical="center" wrapText="1" readingOrder="1"/>
    </xf>
    <xf numFmtId="0" fontId="6" fillId="3" borderId="16" xfId="0" applyFont="1" applyFill="1" applyBorder="1" applyAlignment="1" applyProtection="1">
      <alignment vertical="center" wrapText="1"/>
    </xf>
    <xf numFmtId="44" fontId="8" fillId="4" borderId="5" xfId="3" applyFont="1" applyFill="1" applyBorder="1" applyAlignment="1" applyProtection="1">
      <alignment horizontal="right" wrapText="1" readingOrder="1"/>
    </xf>
    <xf numFmtId="166" fontId="8" fillId="4" borderId="5" xfId="1" applyNumberFormat="1" applyFont="1" applyFill="1" applyBorder="1" applyAlignment="1" applyProtection="1">
      <alignment horizontal="right" wrapText="1" readingOrder="1"/>
    </xf>
    <xf numFmtId="0" fontId="16" fillId="3" borderId="5" xfId="0" applyFont="1" applyFill="1" applyBorder="1" applyAlignment="1" applyProtection="1">
      <alignment horizontal="justify"/>
      <protection locked="0"/>
    </xf>
    <xf numFmtId="0" fontId="4" fillId="4" borderId="5" xfId="0" applyFont="1" applyFill="1" applyBorder="1" applyAlignment="1" applyProtection="1">
      <alignment horizontal="justify" vertical="top" wrapText="1"/>
      <protection locked="0"/>
    </xf>
    <xf numFmtId="0" fontId="21" fillId="2" borderId="0" xfId="0" applyFont="1" applyFill="1" applyProtection="1"/>
    <xf numFmtId="0" fontId="25" fillId="2" borderId="0" xfId="0" applyFont="1" applyFill="1" applyProtection="1"/>
    <xf numFmtId="0" fontId="16" fillId="2" borderId="0" xfId="0" applyFont="1" applyFill="1" applyProtection="1"/>
    <xf numFmtId="0" fontId="2" fillId="2" borderId="0" xfId="0" applyFont="1" applyFill="1" applyProtection="1"/>
    <xf numFmtId="0" fontId="11" fillId="4" borderId="10" xfId="0" applyFont="1" applyFill="1" applyBorder="1" applyProtection="1"/>
    <xf numFmtId="0" fontId="10" fillId="4" borderId="13" xfId="0" applyFont="1" applyFill="1" applyBorder="1" applyProtection="1"/>
    <xf numFmtId="0" fontId="10" fillId="4" borderId="10" xfId="0" applyFont="1" applyFill="1" applyBorder="1" applyProtection="1"/>
    <xf numFmtId="0" fontId="10" fillId="4" borderId="6" xfId="0" applyFont="1" applyFill="1" applyBorder="1" applyProtection="1"/>
    <xf numFmtId="0" fontId="10" fillId="4" borderId="7" xfId="0" applyFont="1" applyFill="1" applyBorder="1" applyProtection="1"/>
    <xf numFmtId="0" fontId="10" fillId="4" borderId="8" xfId="0" applyFont="1" applyFill="1" applyBorder="1" applyProtection="1"/>
    <xf numFmtId="0" fontId="11" fillId="4" borderId="15" xfId="0" applyFont="1" applyFill="1" applyBorder="1" applyProtection="1"/>
    <xf numFmtId="164" fontId="10" fillId="4" borderId="5" xfId="0" applyNumberFormat="1" applyFont="1" applyFill="1" applyBorder="1" applyProtection="1"/>
    <xf numFmtId="164" fontId="10" fillId="4" borderId="13" xfId="0" applyNumberFormat="1" applyFont="1" applyFill="1" applyBorder="1" applyProtection="1"/>
    <xf numFmtId="2" fontId="11" fillId="4" borderId="5" xfId="0" applyNumberFormat="1" applyFont="1" applyFill="1" applyBorder="1" applyProtection="1"/>
    <xf numFmtId="10" fontId="10" fillId="2" borderId="13" xfId="2" applyNumberFormat="1" applyFont="1" applyFill="1" applyBorder="1" applyProtection="1">
      <protection locked="0"/>
    </xf>
    <xf numFmtId="10" fontId="10" fillId="4" borderId="13" xfId="2" applyNumberFormat="1" applyFont="1" applyFill="1" applyBorder="1" applyProtection="1">
      <protection locked="0"/>
    </xf>
    <xf numFmtId="167" fontId="10" fillId="4" borderId="11" xfId="2" applyNumberFormat="1" applyFont="1" applyFill="1" applyBorder="1" applyProtection="1"/>
    <xf numFmtId="167" fontId="11" fillId="4" borderId="5" xfId="0" applyNumberFormat="1" applyFont="1" applyFill="1" applyBorder="1" applyProtection="1"/>
    <xf numFmtId="10" fontId="10" fillId="2" borderId="5" xfId="2" applyNumberFormat="1" applyFont="1" applyFill="1" applyBorder="1" applyProtection="1">
      <protection locked="0"/>
    </xf>
    <xf numFmtId="167" fontId="10" fillId="4" borderId="5" xfId="0" applyNumberFormat="1" applyFont="1" applyFill="1" applyBorder="1" applyProtection="1"/>
    <xf numFmtId="167" fontId="10" fillId="4" borderId="13" xfId="0" applyNumberFormat="1" applyFont="1" applyFill="1" applyBorder="1" applyProtection="1"/>
    <xf numFmtId="44" fontId="10" fillId="4" borderId="5" xfId="3" applyFont="1" applyFill="1" applyBorder="1" applyProtection="1"/>
    <xf numFmtId="0" fontId="20" fillId="3" borderId="5" xfId="0" applyFont="1" applyFill="1" applyBorder="1" applyAlignment="1">
      <alignment horizontal="justify"/>
    </xf>
    <xf numFmtId="10" fontId="10" fillId="0" borderId="13" xfId="2" applyNumberFormat="1" applyFont="1" applyFill="1" applyBorder="1" applyProtection="1">
      <protection locked="0"/>
    </xf>
    <xf numFmtId="10" fontId="10" fillId="0" borderId="5" xfId="2" applyNumberFormat="1" applyFont="1" applyFill="1" applyBorder="1" applyProtection="1">
      <protection locked="0"/>
    </xf>
    <xf numFmtId="167" fontId="10" fillId="4" borderId="11" xfId="0" applyNumberFormat="1" applyFont="1" applyFill="1" applyBorder="1" applyProtection="1"/>
    <xf numFmtId="44" fontId="11" fillId="4" borderId="5" xfId="3" applyFont="1" applyFill="1" applyBorder="1" applyProtection="1"/>
    <xf numFmtId="44" fontId="11" fillId="4" borderId="13" xfId="3" applyFont="1" applyFill="1" applyBorder="1" applyProtection="1"/>
    <xf numFmtId="0" fontId="18" fillId="4" borderId="5" xfId="0" applyFont="1" applyFill="1" applyBorder="1" applyAlignment="1" applyProtection="1">
      <alignment horizontal="center" vertical="center" wrapText="1" readingOrder="1"/>
    </xf>
    <xf numFmtId="0" fontId="19" fillId="4" borderId="11" xfId="0" applyFont="1" applyFill="1" applyBorder="1" applyAlignment="1" applyProtection="1">
      <alignment horizontal="center" vertical="center" wrapText="1" readingOrder="1"/>
    </xf>
    <xf numFmtId="0" fontId="9" fillId="4" borderId="11" xfId="0" applyFont="1" applyFill="1" applyBorder="1" applyAlignment="1" applyProtection="1">
      <alignment wrapText="1" readingOrder="1"/>
    </xf>
    <xf numFmtId="2" fontId="8" fillId="4" borderId="5" xfId="0" applyNumberFormat="1" applyFont="1" applyFill="1" applyBorder="1" applyAlignment="1" applyProtection="1">
      <alignment horizontal="right" wrapText="1" readingOrder="1"/>
    </xf>
    <xf numFmtId="2" fontId="6" fillId="4" borderId="5" xfId="0" applyNumberFormat="1" applyFont="1" applyFill="1" applyBorder="1" applyAlignment="1" applyProtection="1">
      <alignment horizontal="right" wrapText="1" readingOrder="1"/>
    </xf>
    <xf numFmtId="2" fontId="6" fillId="4" borderId="5" xfId="0" applyNumberFormat="1" applyFont="1" applyFill="1" applyBorder="1" applyAlignment="1" applyProtection="1">
      <alignment horizontal="center" wrapText="1" readingOrder="1"/>
    </xf>
    <xf numFmtId="167" fontId="8" fillId="4" borderId="5" xfId="0" applyNumberFormat="1" applyFont="1" applyFill="1" applyBorder="1" applyAlignment="1" applyProtection="1">
      <alignment horizontal="right" wrapText="1" readingOrder="1"/>
    </xf>
    <xf numFmtId="0" fontId="25" fillId="2" borderId="0" xfId="0" applyFont="1" applyFill="1" applyAlignment="1" applyProtection="1"/>
    <xf numFmtId="0" fontId="2" fillId="2" borderId="0" xfId="0" applyFont="1" applyFill="1" applyAlignment="1" applyProtection="1"/>
    <xf numFmtId="0" fontId="21" fillId="2" borderId="0" xfId="0" applyFont="1" applyFill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horizontal="center" vertical="center" wrapText="1" readingOrder="1"/>
    </xf>
    <xf numFmtId="0" fontId="8" fillId="5" borderId="5" xfId="0" applyFont="1" applyFill="1" applyBorder="1" applyAlignment="1" applyProtection="1">
      <alignment horizontal="center" vertical="center" wrapText="1" readingOrder="1"/>
    </xf>
    <xf numFmtId="0" fontId="14" fillId="4" borderId="5" xfId="0" applyFont="1" applyFill="1" applyBorder="1" applyAlignment="1">
      <alignment horizontal="justify" vertical="top" wrapText="1"/>
    </xf>
    <xf numFmtId="2" fontId="10" fillId="4" borderId="13" xfId="0" applyNumberFormat="1" applyFont="1" applyFill="1" applyBorder="1" applyProtection="1"/>
    <xf numFmtId="10" fontId="10" fillId="4" borderId="8" xfId="2" applyNumberFormat="1" applyFont="1" applyFill="1" applyBorder="1" applyProtection="1"/>
    <xf numFmtId="10" fontId="10" fillId="4" borderId="5" xfId="2" applyNumberFormat="1" applyFont="1" applyFill="1" applyBorder="1" applyProtection="1"/>
    <xf numFmtId="10" fontId="10" fillId="4" borderId="12" xfId="2" applyNumberFormat="1" applyFont="1" applyFill="1" applyBorder="1" applyProtection="1"/>
    <xf numFmtId="2" fontId="10" fillId="4" borderId="11" xfId="0" applyNumberFormat="1" applyFont="1" applyFill="1" applyBorder="1" applyProtection="1"/>
    <xf numFmtId="10" fontId="10" fillId="4" borderId="13" xfId="2" applyNumberFormat="1" applyFont="1" applyFill="1" applyBorder="1" applyProtection="1"/>
    <xf numFmtId="0" fontId="21" fillId="2" borderId="0" xfId="0" applyFont="1" applyFill="1" applyAlignment="1" applyProtection="1">
      <alignment horizontal="left" vertical="top" wrapText="1"/>
    </xf>
    <xf numFmtId="0" fontId="6" fillId="5" borderId="5" xfId="0" applyFont="1" applyFill="1" applyBorder="1" applyAlignment="1" applyProtection="1">
      <alignment horizontal="center" vertical="center" wrapText="1" readingOrder="1"/>
    </xf>
    <xf numFmtId="0" fontId="8" fillId="5" borderId="5" xfId="0" applyFont="1" applyFill="1" applyBorder="1" applyAlignment="1" applyProtection="1">
      <alignment horizontal="center" vertical="center" wrapText="1" readingOrder="1"/>
    </xf>
    <xf numFmtId="0" fontId="28" fillId="2" borderId="0" xfId="0" applyFont="1" applyFill="1" applyBorder="1" applyAlignment="1" applyProtection="1">
      <alignment horizontal="center" vertical="center" wrapText="1"/>
    </xf>
    <xf numFmtId="0" fontId="14" fillId="4" borderId="5" xfId="0" applyFont="1" applyFill="1" applyBorder="1" applyAlignment="1">
      <alignment horizontal="justify" vertical="top" wrapText="1"/>
    </xf>
    <xf numFmtId="167" fontId="23" fillId="3" borderId="22" xfId="0" applyNumberFormat="1" applyFont="1" applyFill="1" applyBorder="1" applyProtection="1"/>
    <xf numFmtId="167" fontId="6" fillId="4" borderId="5" xfId="3" applyNumberFormat="1" applyFont="1" applyFill="1" applyBorder="1" applyAlignment="1" applyProtection="1">
      <alignment horizontal="right" wrapText="1" readingOrder="1"/>
    </xf>
    <xf numFmtId="0" fontId="1" fillId="4" borderId="5" xfId="0" applyFont="1" applyFill="1" applyBorder="1" applyProtection="1"/>
    <xf numFmtId="167" fontId="4" fillId="4" borderId="5" xfId="0" applyNumberFormat="1" applyFont="1" applyFill="1" applyBorder="1" applyProtection="1"/>
    <xf numFmtId="0" fontId="4" fillId="6" borderId="5" xfId="0" applyFont="1" applyFill="1" applyBorder="1" applyProtection="1"/>
    <xf numFmtId="2" fontId="6" fillId="4" borderId="10" xfId="0" applyNumberFormat="1" applyFont="1" applyFill="1" applyBorder="1" applyAlignment="1" applyProtection="1">
      <alignment horizontal="center" wrapText="1" readingOrder="1"/>
    </xf>
    <xf numFmtId="0" fontId="7" fillId="3" borderId="24" xfId="0" applyFont="1" applyFill="1" applyBorder="1" applyAlignment="1" applyProtection="1">
      <alignment horizontal="center" vertical="center" wrapText="1" readingOrder="1"/>
    </xf>
    <xf numFmtId="2" fontId="4" fillId="4" borderId="5" xfId="0" applyNumberFormat="1" applyFont="1" applyFill="1" applyBorder="1" applyProtection="1"/>
    <xf numFmtId="0" fontId="1" fillId="2" borderId="0" xfId="0" applyFont="1" applyFill="1" applyProtection="1"/>
    <xf numFmtId="0" fontId="4" fillId="2" borderId="0" xfId="0" applyFont="1" applyFill="1" applyAlignment="1" applyProtection="1">
      <alignment horizontal="left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9" fontId="6" fillId="2" borderId="0" xfId="2" applyFont="1" applyFill="1" applyBorder="1" applyAlignment="1" applyProtection="1">
      <alignment horizontal="center" vertical="center" wrapText="1" readingOrder="1"/>
    </xf>
    <xf numFmtId="0" fontId="29" fillId="2" borderId="0" xfId="0" applyFont="1" applyFill="1" applyBorder="1" applyAlignment="1" applyProtection="1">
      <alignment horizontal="center" vertical="center" wrapText="1" readingOrder="1"/>
    </xf>
    <xf numFmtId="0" fontId="8" fillId="2" borderId="0" xfId="0" applyFont="1" applyFill="1" applyBorder="1" applyAlignment="1" applyProtection="1">
      <alignment horizontal="center" vertical="center" wrapText="1" readingOrder="1"/>
    </xf>
    <xf numFmtId="0" fontId="21" fillId="2" borderId="0" xfId="0" applyFont="1" applyFill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justify" vertical="top" wrapText="1"/>
      <protection locked="0"/>
    </xf>
    <xf numFmtId="0" fontId="6" fillId="5" borderId="14" xfId="0" applyFont="1" applyFill="1" applyBorder="1" applyAlignment="1" applyProtection="1">
      <alignment horizontal="center" vertical="center" wrapText="1"/>
    </xf>
    <xf numFmtId="0" fontId="6" fillId="5" borderId="11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justify" vertical="top" wrapText="1"/>
      <protection locked="0"/>
    </xf>
    <xf numFmtId="0" fontId="6" fillId="5" borderId="5" xfId="0" applyFont="1" applyFill="1" applyBorder="1" applyAlignment="1" applyProtection="1">
      <alignment horizontal="center" vertical="center" wrapText="1"/>
    </xf>
    <xf numFmtId="9" fontId="6" fillId="5" borderId="5" xfId="2" applyFont="1" applyFill="1" applyBorder="1" applyAlignment="1" applyProtection="1">
      <alignment horizontal="center" vertical="center" wrapText="1" readingOrder="1"/>
    </xf>
    <xf numFmtId="0" fontId="6" fillId="5" borderId="5" xfId="0" applyFont="1" applyFill="1" applyBorder="1" applyAlignment="1" applyProtection="1">
      <alignment horizontal="center" vertical="center" wrapText="1" readingOrder="1"/>
    </xf>
    <xf numFmtId="0" fontId="8" fillId="5" borderId="5" xfId="0" applyFont="1" applyFill="1" applyBorder="1" applyAlignment="1" applyProtection="1">
      <alignment horizontal="center" vertical="center" wrapText="1" readingOrder="1"/>
    </xf>
    <xf numFmtId="0" fontId="25" fillId="3" borderId="5" xfId="0" applyFont="1" applyFill="1" applyBorder="1" applyProtection="1">
      <protection locked="0"/>
    </xf>
    <xf numFmtId="0" fontId="28" fillId="2" borderId="0" xfId="0" applyFont="1" applyFill="1" applyBorder="1" applyAlignment="1" applyProtection="1">
      <alignment horizontal="center" vertical="center" wrapText="1"/>
    </xf>
    <xf numFmtId="0" fontId="7" fillId="3" borderId="17" xfId="0" applyFont="1" applyFill="1" applyBorder="1" applyAlignment="1" applyProtection="1">
      <alignment horizontal="center" vertical="center" wrapText="1" readingOrder="1"/>
    </xf>
    <xf numFmtId="0" fontId="7" fillId="3" borderId="1" xfId="0" applyFont="1" applyFill="1" applyBorder="1" applyAlignment="1" applyProtection="1">
      <alignment horizontal="center" vertical="center" wrapText="1" readingOrder="1"/>
    </xf>
    <xf numFmtId="0" fontId="6" fillId="5" borderId="23" xfId="0" applyFont="1" applyFill="1" applyBorder="1" applyAlignment="1" applyProtection="1">
      <alignment horizontal="center" vertical="center" wrapText="1"/>
    </xf>
    <xf numFmtId="0" fontId="6" fillId="5" borderId="6" xfId="0" applyFont="1" applyFill="1" applyBorder="1" applyAlignment="1" applyProtection="1">
      <alignment horizontal="center" vertical="center" wrapText="1"/>
    </xf>
    <xf numFmtId="0" fontId="14" fillId="0" borderId="5" xfId="0" applyFont="1" applyBorder="1" applyAlignment="1" applyProtection="1">
      <alignment horizontal="justify" vertical="top" wrapText="1"/>
      <protection locked="0"/>
    </xf>
    <xf numFmtId="0" fontId="9" fillId="3" borderId="5" xfId="0" applyFont="1" applyFill="1" applyBorder="1"/>
    <xf numFmtId="0" fontId="16" fillId="2" borderId="0" xfId="0" applyFont="1" applyFill="1" applyAlignment="1" applyProtection="1">
      <alignment horizontal="left" vertical="top" wrapText="1"/>
    </xf>
    <xf numFmtId="0" fontId="27" fillId="2" borderId="0" xfId="0" applyFont="1" applyFill="1" applyAlignment="1" applyProtection="1">
      <alignment vertical="top" wrapText="1"/>
    </xf>
    <xf numFmtId="0" fontId="14" fillId="4" borderId="5" xfId="0" applyFont="1" applyFill="1" applyBorder="1" applyAlignment="1">
      <alignment horizontal="justify" vertical="top" wrapText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54"/>
  <sheetViews>
    <sheetView topLeftCell="A34" zoomScaleNormal="100" workbookViewId="0">
      <selection activeCell="B48" sqref="B48:E48"/>
    </sheetView>
  </sheetViews>
  <sheetFormatPr defaultColWidth="9.109375" defaultRowHeight="14.4" x14ac:dyDescent="0.3"/>
  <cols>
    <col min="1" max="1" width="39.33203125" style="24" customWidth="1"/>
    <col min="2" max="2" width="22.33203125" style="24" customWidth="1"/>
    <col min="3" max="3" width="21.44140625" style="24" customWidth="1"/>
    <col min="4" max="4" width="17.5546875" style="24" customWidth="1"/>
    <col min="5" max="5" width="26" style="24" customWidth="1"/>
    <col min="6" max="6" width="26.109375" style="24" customWidth="1"/>
    <col min="7" max="7" width="18.5546875" style="24" customWidth="1"/>
    <col min="8" max="8" width="20.6640625" style="24" customWidth="1"/>
    <col min="9" max="9" width="16" style="24" bestFit="1" customWidth="1"/>
    <col min="10" max="10" width="11.88671875" style="24" bestFit="1" customWidth="1"/>
    <col min="11" max="16384" width="9.109375" style="24"/>
  </cols>
  <sheetData>
    <row r="1" spans="1:8" ht="18" x14ac:dyDescent="0.3">
      <c r="A1" s="143" t="s">
        <v>57</v>
      </c>
      <c r="B1" s="143"/>
      <c r="C1" s="143"/>
      <c r="D1" s="143"/>
    </row>
    <row r="2" spans="1:8" x14ac:dyDescent="0.3">
      <c r="A2" s="56" t="s">
        <v>58</v>
      </c>
      <c r="B2" s="23"/>
    </row>
    <row r="3" spans="1:8" x14ac:dyDescent="0.3">
      <c r="A3" s="57" t="s">
        <v>86</v>
      </c>
    </row>
    <row r="4" spans="1:8" x14ac:dyDescent="0.3">
      <c r="A4" s="57"/>
    </row>
    <row r="5" spans="1:8" ht="18" x14ac:dyDescent="0.35">
      <c r="A5" s="76" t="s">
        <v>59</v>
      </c>
    </row>
    <row r="6" spans="1:8" x14ac:dyDescent="0.3">
      <c r="A6" s="77" t="s">
        <v>60</v>
      </c>
      <c r="B6" s="77"/>
      <c r="C6" s="77"/>
      <c r="D6" s="77"/>
      <c r="E6" s="77"/>
      <c r="F6" s="77"/>
      <c r="G6" s="77"/>
      <c r="H6" s="77"/>
    </row>
    <row r="7" spans="1:8" x14ac:dyDescent="0.3">
      <c r="A7" s="77" t="s">
        <v>61</v>
      </c>
      <c r="B7" s="77"/>
      <c r="C7" s="77"/>
      <c r="D7" s="77"/>
      <c r="E7" s="77"/>
      <c r="F7" s="77"/>
      <c r="G7" s="77"/>
      <c r="H7" s="77"/>
    </row>
    <row r="8" spans="1:8" x14ac:dyDescent="0.3">
      <c r="A8" s="57"/>
    </row>
    <row r="9" spans="1:8" x14ac:dyDescent="0.3">
      <c r="A9" s="58" t="s">
        <v>79</v>
      </c>
      <c r="B9" s="59"/>
      <c r="C9" s="60"/>
      <c r="D9" s="138"/>
      <c r="E9" s="138"/>
      <c r="F9" s="138"/>
    </row>
    <row r="10" spans="1:8" ht="13.5" customHeight="1" x14ac:dyDescent="0.3">
      <c r="A10" s="115"/>
      <c r="B10" s="116" t="s">
        <v>23</v>
      </c>
      <c r="C10" s="61" t="s">
        <v>35</v>
      </c>
      <c r="D10" s="138"/>
      <c r="E10" s="138"/>
      <c r="F10" s="138"/>
    </row>
    <row r="11" spans="1:8" x14ac:dyDescent="0.3">
      <c r="A11" s="62" t="s">
        <v>36</v>
      </c>
      <c r="B11" s="107">
        <f>'Uitzenden - Factor Fase A'!D46/'Uitzenden - Factor Fase A'!D12</f>
        <v>1</v>
      </c>
      <c r="C11" s="107">
        <f>'Uitzenden - Factor Fase BC'!D46/'Uitzenden - Factor Fase BC'!D12</f>
        <v>1</v>
      </c>
    </row>
    <row r="12" spans="1:8" x14ac:dyDescent="0.3">
      <c r="A12" s="51"/>
      <c r="B12" s="52"/>
      <c r="C12" s="52"/>
    </row>
    <row r="13" spans="1:8" x14ac:dyDescent="0.3">
      <c r="A13" s="58" t="s">
        <v>80</v>
      </c>
      <c r="B13" s="59"/>
      <c r="C13" s="60"/>
      <c r="D13" s="68"/>
    </row>
    <row r="14" spans="1:8" ht="12.75" customHeight="1" x14ac:dyDescent="0.3">
      <c r="A14" s="148" t="s">
        <v>7</v>
      </c>
      <c r="B14" s="149">
        <v>1</v>
      </c>
      <c r="C14" s="149"/>
      <c r="D14" s="145" t="s">
        <v>44</v>
      </c>
    </row>
    <row r="15" spans="1:8" ht="15" customHeight="1" x14ac:dyDescent="0.3">
      <c r="A15" s="148"/>
      <c r="B15" s="63">
        <v>0.9</v>
      </c>
      <c r="C15" s="63">
        <v>0.1</v>
      </c>
      <c r="D15" s="146"/>
    </row>
    <row r="16" spans="1:8" x14ac:dyDescent="0.3">
      <c r="A16" s="62" t="s">
        <v>36</v>
      </c>
      <c r="B16" s="108">
        <f>B11*B$15</f>
        <v>0.9</v>
      </c>
      <c r="C16" s="108">
        <f>C11*C$15</f>
        <v>0.1</v>
      </c>
      <c r="D16" s="109">
        <f>B16+C16</f>
        <v>1</v>
      </c>
    </row>
    <row r="17" spans="1:12" x14ac:dyDescent="0.3">
      <c r="D17" s="25"/>
    </row>
    <row r="18" spans="1:12" ht="13.5" customHeight="1" x14ac:dyDescent="0.3">
      <c r="A18" s="69" t="s">
        <v>74</v>
      </c>
      <c r="B18" s="70"/>
      <c r="C18" s="26"/>
      <c r="D18" s="26"/>
      <c r="E18" s="26"/>
      <c r="F18" s="27"/>
      <c r="G18" s="27"/>
      <c r="H18" s="26"/>
      <c r="I18" s="26"/>
      <c r="J18" s="138"/>
      <c r="K18" s="138"/>
      <c r="L18" s="138"/>
    </row>
    <row r="19" spans="1:12" x14ac:dyDescent="0.3">
      <c r="A19" s="150"/>
      <c r="B19" s="151" t="s">
        <v>49</v>
      </c>
      <c r="C19" s="139"/>
      <c r="D19" s="114"/>
      <c r="E19" s="114"/>
      <c r="F19" s="141"/>
      <c r="G19" s="142"/>
      <c r="H19" s="140"/>
      <c r="I19" s="139"/>
      <c r="J19" s="138"/>
      <c r="K19" s="138"/>
      <c r="L19" s="138"/>
    </row>
    <row r="20" spans="1:12" ht="31.5" customHeight="1" x14ac:dyDescent="0.3">
      <c r="A20" s="150"/>
      <c r="B20" s="151"/>
      <c r="C20" s="139"/>
      <c r="D20" s="114"/>
      <c r="E20" s="153"/>
      <c r="F20" s="141"/>
      <c r="G20" s="142"/>
      <c r="H20" s="140"/>
      <c r="I20" s="139"/>
      <c r="J20" s="138"/>
      <c r="K20" s="138"/>
      <c r="L20" s="138"/>
    </row>
    <row r="21" spans="1:12" ht="17.25" customHeight="1" x14ac:dyDescent="0.3">
      <c r="A21" s="62" t="s">
        <v>36</v>
      </c>
      <c r="B21" s="110">
        <f>'Uitzenden - Bureaumarge'!B11</f>
        <v>0</v>
      </c>
      <c r="C21" s="29"/>
      <c r="D21" s="29"/>
      <c r="E21" s="153"/>
      <c r="F21" s="30"/>
      <c r="G21" s="30"/>
      <c r="H21" s="31"/>
      <c r="I21" s="29"/>
      <c r="J21" s="138"/>
      <c r="K21" s="138"/>
      <c r="L21" s="138"/>
    </row>
    <row r="22" spans="1:12" x14ac:dyDescent="0.3">
      <c r="E22" s="153"/>
      <c r="F22" s="27"/>
      <c r="G22" s="27"/>
    </row>
    <row r="23" spans="1:12" ht="15.6" x14ac:dyDescent="0.3">
      <c r="A23" s="58" t="s">
        <v>81</v>
      </c>
      <c r="B23" s="59"/>
      <c r="C23" s="60"/>
      <c r="E23" s="127"/>
      <c r="F23" s="27"/>
      <c r="G23" s="27"/>
    </row>
    <row r="24" spans="1:12" ht="15.6" x14ac:dyDescent="0.3">
      <c r="A24" s="125"/>
      <c r="B24" s="126" t="s">
        <v>23</v>
      </c>
      <c r="C24" s="61" t="s">
        <v>35</v>
      </c>
      <c r="E24" s="127"/>
      <c r="F24" s="27"/>
      <c r="G24" s="27"/>
    </row>
    <row r="25" spans="1:12" ht="15.6" x14ac:dyDescent="0.3">
      <c r="A25" s="62" t="s">
        <v>36</v>
      </c>
      <c r="B25" s="107">
        <f>'Payroll - Factor Fase A'!D44/'Payroll - Factor Fase A'!D12</f>
        <v>1</v>
      </c>
      <c r="C25" s="107">
        <f>'Payroll - Factor Fase BC'!D44/'Payroll - Factor Fase BC'!D12</f>
        <v>1</v>
      </c>
      <c r="E25" s="127"/>
      <c r="F25" s="27"/>
      <c r="G25" s="27"/>
    </row>
    <row r="26" spans="1:12" ht="15.6" x14ac:dyDescent="0.3">
      <c r="E26" s="127"/>
      <c r="F26" s="27"/>
      <c r="G26" s="27"/>
    </row>
    <row r="27" spans="1:12" ht="15.6" x14ac:dyDescent="0.3">
      <c r="A27" s="58" t="s">
        <v>83</v>
      </c>
      <c r="B27" s="59"/>
      <c r="C27" s="60"/>
      <c r="D27" s="58"/>
      <c r="E27" s="127"/>
      <c r="F27" s="27"/>
      <c r="G27" s="27"/>
    </row>
    <row r="28" spans="1:12" ht="16.2" customHeight="1" x14ac:dyDescent="0.3">
      <c r="A28" s="148" t="s">
        <v>7</v>
      </c>
      <c r="B28" s="149">
        <v>1</v>
      </c>
      <c r="C28" s="149"/>
      <c r="D28" s="156" t="s">
        <v>44</v>
      </c>
      <c r="E28" s="127"/>
      <c r="F28" s="27"/>
      <c r="G28" s="27"/>
    </row>
    <row r="29" spans="1:12" ht="15.6" x14ac:dyDescent="0.3">
      <c r="A29" s="148"/>
      <c r="B29" s="63">
        <v>0.9</v>
      </c>
      <c r="C29" s="63">
        <v>0.1</v>
      </c>
      <c r="D29" s="157"/>
      <c r="E29" s="127"/>
      <c r="F29" s="27"/>
      <c r="G29" s="27"/>
    </row>
    <row r="30" spans="1:12" ht="15.6" x14ac:dyDescent="0.3">
      <c r="A30" s="62" t="s">
        <v>36</v>
      </c>
      <c r="B30" s="108">
        <f>B25*B$29</f>
        <v>0.9</v>
      </c>
      <c r="C30" s="108">
        <f>C25*C$29</f>
        <v>0.1</v>
      </c>
      <c r="D30" s="134">
        <f>B30+C30</f>
        <v>1</v>
      </c>
      <c r="E30" s="127"/>
      <c r="F30" s="27"/>
      <c r="G30" s="27"/>
    </row>
    <row r="31" spans="1:12" ht="15.6" x14ac:dyDescent="0.3">
      <c r="E31" s="127"/>
      <c r="F31" s="27"/>
      <c r="G31" s="27"/>
    </row>
    <row r="32" spans="1:12" ht="15.6" x14ac:dyDescent="0.3">
      <c r="A32" s="69" t="s">
        <v>84</v>
      </c>
      <c r="B32" s="70"/>
      <c r="E32" s="127"/>
      <c r="F32" s="27"/>
      <c r="G32" s="27"/>
    </row>
    <row r="33" spans="1:12" ht="15.6" x14ac:dyDescent="0.3">
      <c r="A33" s="150"/>
      <c r="B33" s="151" t="s">
        <v>49</v>
      </c>
      <c r="E33" s="127"/>
      <c r="F33" s="27"/>
      <c r="G33" s="27"/>
    </row>
    <row r="34" spans="1:12" ht="15.6" x14ac:dyDescent="0.3">
      <c r="A34" s="150"/>
      <c r="B34" s="151"/>
      <c r="E34" s="127"/>
      <c r="F34" s="27"/>
      <c r="G34" s="27"/>
    </row>
    <row r="35" spans="1:12" ht="15.6" x14ac:dyDescent="0.3">
      <c r="A35" s="62" t="s">
        <v>36</v>
      </c>
      <c r="B35" s="110">
        <f>'Payroll - Bureaumarge'!B11</f>
        <v>0</v>
      </c>
      <c r="E35" s="127"/>
      <c r="F35" s="27"/>
      <c r="G35" s="27"/>
    </row>
    <row r="36" spans="1:12" ht="16.2" thickBot="1" x14ac:dyDescent="0.35">
      <c r="E36" s="127"/>
      <c r="F36" s="27"/>
      <c r="G36" s="27"/>
    </row>
    <row r="37" spans="1:12" ht="15.75" customHeight="1" thickBot="1" x14ac:dyDescent="0.35">
      <c r="A37" s="71"/>
      <c r="B37" s="154" t="s">
        <v>82</v>
      </c>
      <c r="C37" s="155"/>
      <c r="D37" s="155"/>
      <c r="E37" s="135"/>
      <c r="F37" s="27"/>
      <c r="G37" s="27"/>
      <c r="H37" s="26"/>
      <c r="I37" s="26"/>
      <c r="J37" s="32"/>
      <c r="K37" s="32"/>
      <c r="L37" s="32"/>
    </row>
    <row r="38" spans="1:12" ht="32.25" customHeight="1" x14ac:dyDescent="0.3">
      <c r="A38" s="64"/>
      <c r="B38" s="65" t="s">
        <v>52</v>
      </c>
      <c r="C38" s="65" t="s">
        <v>9</v>
      </c>
      <c r="D38" s="66" t="s">
        <v>8</v>
      </c>
      <c r="E38" s="67"/>
      <c r="F38" s="28"/>
      <c r="G38" s="50"/>
      <c r="H38" s="32"/>
      <c r="I38" s="32"/>
      <c r="J38" s="32"/>
    </row>
    <row r="39" spans="1:12" x14ac:dyDescent="0.3">
      <c r="A39" s="62" t="s">
        <v>75</v>
      </c>
      <c r="B39" s="108">
        <f>D16</f>
        <v>1</v>
      </c>
      <c r="C39" s="72">
        <f>('Uitzenden - Factor Fase A'!D12*B15)+('Uitzenden - Factor Fase BC'!D12*Totaalblad!C15)</f>
        <v>16.2</v>
      </c>
      <c r="D39" s="73">
        <v>2500</v>
      </c>
      <c r="E39" s="130">
        <f>(B39*C39)*D39</f>
        <v>40500</v>
      </c>
      <c r="F39" s="33"/>
      <c r="G39" s="34"/>
      <c r="H39" s="32"/>
      <c r="I39" s="32"/>
      <c r="J39" s="32"/>
    </row>
    <row r="40" spans="1:12" x14ac:dyDescent="0.3">
      <c r="A40" s="131" t="s">
        <v>76</v>
      </c>
      <c r="B40" s="132">
        <f>B21</f>
        <v>0</v>
      </c>
      <c r="C40" s="133"/>
      <c r="D40" s="73">
        <v>2500</v>
      </c>
      <c r="E40" s="130">
        <f t="shared" ref="E40:E42" si="0">(B40*C40)*D40</f>
        <v>0</v>
      </c>
      <c r="F40" s="35"/>
      <c r="G40" s="36"/>
      <c r="H40" s="32"/>
      <c r="I40" s="32"/>
      <c r="J40" s="32"/>
    </row>
    <row r="41" spans="1:12" x14ac:dyDescent="0.3">
      <c r="A41" s="131" t="s">
        <v>77</v>
      </c>
      <c r="B41" s="136">
        <f>D30</f>
        <v>1</v>
      </c>
      <c r="C41" s="72">
        <f>'Payroll - Factor Fase A'!D12*Totaalblad!B29+'Payroll - Factor Fase BC'!D12*Totaalblad!C29</f>
        <v>16.2</v>
      </c>
      <c r="D41" s="73">
        <v>2500</v>
      </c>
      <c r="E41" s="130">
        <f t="shared" si="0"/>
        <v>40500</v>
      </c>
      <c r="F41" s="35"/>
      <c r="G41" s="36"/>
      <c r="H41" s="32"/>
      <c r="I41" s="32"/>
      <c r="J41" s="32"/>
    </row>
    <row r="42" spans="1:12" ht="15" thickBot="1" x14ac:dyDescent="0.35">
      <c r="A42" s="131" t="s">
        <v>78</v>
      </c>
      <c r="B42" s="132">
        <f>'Payroll - Bureaumarge'!B11</f>
        <v>0</v>
      </c>
      <c r="C42" s="133"/>
      <c r="D42" s="73">
        <v>2500</v>
      </c>
      <c r="E42" s="130">
        <f t="shared" si="0"/>
        <v>0</v>
      </c>
      <c r="F42" s="35"/>
      <c r="G42" s="36"/>
      <c r="H42" s="32"/>
      <c r="I42" s="32"/>
      <c r="J42" s="32"/>
    </row>
    <row r="43" spans="1:12" s="37" customFormat="1" ht="18.600000000000001" thickBot="1" x14ac:dyDescent="0.4">
      <c r="E43" s="129">
        <f>SUM(E39:E42)</f>
        <v>81000</v>
      </c>
      <c r="F43" s="54" t="s">
        <v>56</v>
      </c>
      <c r="G43" s="53"/>
      <c r="H43" s="54"/>
      <c r="I43" s="40"/>
      <c r="J43" s="40"/>
    </row>
    <row r="44" spans="1:12" s="37" customFormat="1" ht="18" x14ac:dyDescent="0.35">
      <c r="A44" s="41" t="s">
        <v>50</v>
      </c>
      <c r="E44" s="38"/>
      <c r="F44" s="38"/>
      <c r="G44" s="38"/>
      <c r="H44" s="39"/>
      <c r="I44" s="40"/>
      <c r="J44" s="40"/>
    </row>
    <row r="45" spans="1:12" x14ac:dyDescent="0.3">
      <c r="H45" s="32"/>
      <c r="I45" s="32"/>
      <c r="J45" s="32"/>
      <c r="K45" s="32"/>
      <c r="L45" s="32"/>
    </row>
    <row r="46" spans="1:12" x14ac:dyDescent="0.3">
      <c r="A46" s="74" t="s">
        <v>24</v>
      </c>
      <c r="B46" s="152"/>
      <c r="C46" s="152"/>
      <c r="D46" s="152"/>
      <c r="E46" s="152"/>
    </row>
    <row r="47" spans="1:12" x14ac:dyDescent="0.3">
      <c r="A47" s="75" t="s">
        <v>25</v>
      </c>
      <c r="B47" s="144"/>
      <c r="C47" s="144"/>
      <c r="D47" s="144"/>
      <c r="E47" s="144"/>
    </row>
    <row r="48" spans="1:12" x14ac:dyDescent="0.3">
      <c r="A48" s="75" t="s">
        <v>26</v>
      </c>
      <c r="B48" s="144"/>
      <c r="C48" s="144"/>
      <c r="D48" s="144"/>
      <c r="E48" s="144"/>
    </row>
    <row r="49" spans="1:11" x14ac:dyDescent="0.3">
      <c r="A49" s="75" t="s">
        <v>27</v>
      </c>
      <c r="B49" s="144"/>
      <c r="C49" s="144"/>
      <c r="D49" s="144"/>
      <c r="E49" s="144"/>
      <c r="H49" s="42"/>
      <c r="I49" s="42"/>
      <c r="J49" s="42"/>
    </row>
    <row r="50" spans="1:11" x14ac:dyDescent="0.3">
      <c r="A50" s="147" t="s">
        <v>28</v>
      </c>
      <c r="B50" s="144"/>
      <c r="C50" s="144"/>
      <c r="D50" s="144"/>
      <c r="E50" s="144"/>
      <c r="I50" s="43"/>
      <c r="K50" s="42"/>
    </row>
    <row r="51" spans="1:11" x14ac:dyDescent="0.3">
      <c r="A51" s="147"/>
      <c r="B51" s="144"/>
      <c r="C51" s="144"/>
      <c r="D51" s="144"/>
      <c r="E51" s="144"/>
    </row>
    <row r="52" spans="1:11" x14ac:dyDescent="0.3">
      <c r="A52" s="147"/>
      <c r="B52" s="144"/>
      <c r="C52" s="144"/>
      <c r="D52" s="144"/>
      <c r="E52" s="144"/>
    </row>
    <row r="53" spans="1:11" x14ac:dyDescent="0.3">
      <c r="A53" s="75" t="s">
        <v>29</v>
      </c>
      <c r="B53" s="144"/>
      <c r="C53" s="144"/>
      <c r="D53" s="144"/>
      <c r="E53" s="144"/>
    </row>
    <row r="54" spans="1:11" x14ac:dyDescent="0.3">
      <c r="A54" s="44"/>
      <c r="B54" s="45"/>
    </row>
  </sheetData>
  <sheetProtection algorithmName="SHA-512" hashValue="6xLpMhfmdkBjCktdKiaqBg+22hk+zGsrtpKIR/YG4HwSLKoU7wSA+eD5JGYdQwiydgRIy6vYJExvRWn+ieTNGA==" saltValue="J16mPaJ1aKvF8GnTdtIxNQ==" spinCount="100000" sheet="1" objects="1" scenarios="1"/>
  <mergeCells count="27">
    <mergeCell ref="B37:D37"/>
    <mergeCell ref="A28:A29"/>
    <mergeCell ref="B28:C28"/>
    <mergeCell ref="D28:D29"/>
    <mergeCell ref="A33:A34"/>
    <mergeCell ref="B33:B34"/>
    <mergeCell ref="A1:D1"/>
    <mergeCell ref="B53:E53"/>
    <mergeCell ref="B50:E52"/>
    <mergeCell ref="B49:E49"/>
    <mergeCell ref="B48:E48"/>
    <mergeCell ref="B47:E47"/>
    <mergeCell ref="D9:F10"/>
    <mergeCell ref="D14:D15"/>
    <mergeCell ref="A50:A52"/>
    <mergeCell ref="A14:A15"/>
    <mergeCell ref="B14:C14"/>
    <mergeCell ref="A19:A20"/>
    <mergeCell ref="B19:B20"/>
    <mergeCell ref="C19:C20"/>
    <mergeCell ref="B46:E46"/>
    <mergeCell ref="E20:E22"/>
    <mergeCell ref="J18:L21"/>
    <mergeCell ref="I19:I20"/>
    <mergeCell ref="H19:H20"/>
    <mergeCell ref="F19:F20"/>
    <mergeCell ref="G19:G20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60"/>
  <sheetViews>
    <sheetView topLeftCell="A28" zoomScaleNormal="100" workbookViewId="0">
      <selection activeCell="D38" sqref="D38"/>
    </sheetView>
  </sheetViews>
  <sheetFormatPr defaultColWidth="9.1093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0.44140625" style="1" customWidth="1"/>
    <col min="5" max="5" width="65.3320312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43" t="s">
        <v>62</v>
      </c>
      <c r="B1" s="143"/>
      <c r="C1" s="143"/>
      <c r="D1" s="143"/>
    </row>
    <row r="2" spans="1:8" ht="18" x14ac:dyDescent="0.3">
      <c r="A2" s="160" t="s">
        <v>63</v>
      </c>
      <c r="B2" s="160"/>
      <c r="C2" s="160"/>
      <c r="D2" s="113"/>
    </row>
    <row r="3" spans="1:8" ht="14.4" x14ac:dyDescent="0.3">
      <c r="A3" s="137" t="s">
        <v>85</v>
      </c>
    </row>
    <row r="4" spans="1:8" ht="14.4" x14ac:dyDescent="0.3">
      <c r="A4" s="55"/>
    </row>
    <row r="5" spans="1:8" ht="14.4" x14ac:dyDescent="0.3">
      <c r="A5" s="78" t="s">
        <v>64</v>
      </c>
    </row>
    <row r="6" spans="1:8" ht="14.4" x14ac:dyDescent="0.3">
      <c r="A6" s="79" t="s">
        <v>65</v>
      </c>
    </row>
    <row r="7" spans="1:8" ht="14.4" x14ac:dyDescent="0.3">
      <c r="A7" s="79" t="s">
        <v>61</v>
      </c>
    </row>
    <row r="8" spans="1:8" ht="15" thickBot="1" x14ac:dyDescent="0.35">
      <c r="A8" s="55"/>
    </row>
    <row r="9" spans="1:8" ht="16.2" thickBot="1" x14ac:dyDescent="0.35">
      <c r="A9" s="2" t="s">
        <v>70</v>
      </c>
      <c r="B9" s="3"/>
      <c r="C9" s="4"/>
      <c r="D9" s="5"/>
      <c r="E9" s="5"/>
    </row>
    <row r="10" spans="1:8" ht="15.6" x14ac:dyDescent="0.3">
      <c r="A10" s="6"/>
      <c r="B10" s="7"/>
      <c r="C10" s="8" t="s">
        <v>46</v>
      </c>
      <c r="D10" s="20" t="s">
        <v>45</v>
      </c>
      <c r="E10" s="7"/>
    </row>
    <row r="11" spans="1:8" ht="15.6" x14ac:dyDescent="0.3">
      <c r="A11" s="80" t="s">
        <v>41</v>
      </c>
      <c r="B11" s="81"/>
      <c r="C11" s="21"/>
      <c r="D11" s="21"/>
      <c r="E11" s="7"/>
    </row>
    <row r="12" spans="1:8" x14ac:dyDescent="0.3">
      <c r="A12" s="82" t="s">
        <v>66</v>
      </c>
      <c r="B12" s="81"/>
      <c r="C12" s="119">
        <v>1</v>
      </c>
      <c r="D12" s="92">
        <v>16</v>
      </c>
      <c r="E12" s="14"/>
    </row>
    <row r="13" spans="1:8" x14ac:dyDescent="0.3">
      <c r="A13" s="82" t="s">
        <v>1</v>
      </c>
      <c r="B13" s="81"/>
      <c r="C13" s="90">
        <v>0</v>
      </c>
      <c r="D13" s="97">
        <f>C13*C12</f>
        <v>0</v>
      </c>
      <c r="E13" s="13" t="s">
        <v>30</v>
      </c>
    </row>
    <row r="14" spans="1:8" ht="15.75" customHeight="1" x14ac:dyDescent="0.3">
      <c r="A14" s="82" t="s">
        <v>2</v>
      </c>
      <c r="B14" s="81"/>
      <c r="C14" s="123">
        <f>SUM(C12:C13)</f>
        <v>1</v>
      </c>
      <c r="D14" s="95">
        <f>C14*D12</f>
        <v>16</v>
      </c>
      <c r="E14" s="13"/>
      <c r="G14" s="161"/>
      <c r="H14" s="161"/>
    </row>
    <row r="15" spans="1:8" x14ac:dyDescent="0.3">
      <c r="A15" s="82"/>
      <c r="B15" s="81"/>
      <c r="C15" s="118"/>
      <c r="D15" s="21"/>
      <c r="E15" s="13"/>
      <c r="G15" s="161"/>
      <c r="H15" s="161"/>
    </row>
    <row r="16" spans="1:8" x14ac:dyDescent="0.3">
      <c r="A16" s="80" t="s">
        <v>39</v>
      </c>
      <c r="B16" s="81"/>
      <c r="C16" s="118"/>
      <c r="D16" s="21"/>
      <c r="E16" s="13"/>
      <c r="G16" s="161"/>
      <c r="H16" s="161"/>
    </row>
    <row r="17" spans="1:10" x14ac:dyDescent="0.3">
      <c r="A17" s="82" t="s">
        <v>3</v>
      </c>
      <c r="B17" s="81"/>
      <c r="C17" s="94">
        <v>0</v>
      </c>
      <c r="D17" s="21"/>
      <c r="E17" s="13" t="s">
        <v>31</v>
      </c>
      <c r="G17" s="161"/>
      <c r="H17" s="161"/>
    </row>
    <row r="18" spans="1:10" x14ac:dyDescent="0.3">
      <c r="A18" s="82" t="s">
        <v>4</v>
      </c>
      <c r="B18" s="81"/>
      <c r="C18" s="94">
        <v>0</v>
      </c>
      <c r="D18" s="21"/>
      <c r="E18" s="13" t="s">
        <v>31</v>
      </c>
    </row>
    <row r="19" spans="1:10" x14ac:dyDescent="0.3">
      <c r="A19" s="82" t="s">
        <v>5</v>
      </c>
      <c r="B19" s="81"/>
      <c r="C19" s="94">
        <v>0</v>
      </c>
      <c r="D19" s="21"/>
      <c r="E19" s="13" t="s">
        <v>31</v>
      </c>
    </row>
    <row r="20" spans="1:10" x14ac:dyDescent="0.3">
      <c r="A20" s="82" t="s">
        <v>67</v>
      </c>
      <c r="B20" s="81"/>
      <c r="C20" s="94">
        <v>0</v>
      </c>
      <c r="D20" s="21"/>
      <c r="E20" s="13"/>
    </row>
    <row r="21" spans="1:10" x14ac:dyDescent="0.3">
      <c r="A21" s="82" t="s">
        <v>14</v>
      </c>
      <c r="B21" s="81"/>
      <c r="C21" s="94">
        <v>0</v>
      </c>
      <c r="D21" s="21"/>
      <c r="E21" s="13" t="s">
        <v>31</v>
      </c>
    </row>
    <row r="22" spans="1:10" x14ac:dyDescent="0.3">
      <c r="A22" s="82" t="s">
        <v>2</v>
      </c>
      <c r="B22" s="81"/>
      <c r="C22" s="120">
        <f>SUM(C17:C21)</f>
        <v>0</v>
      </c>
      <c r="D22" s="95">
        <f>C22*D14+D14</f>
        <v>16</v>
      </c>
      <c r="E22" s="13"/>
    </row>
    <row r="23" spans="1:10" x14ac:dyDescent="0.3">
      <c r="A23" s="82"/>
      <c r="B23" s="81"/>
      <c r="C23" s="21"/>
      <c r="D23" s="21"/>
      <c r="E23" s="13"/>
    </row>
    <row r="24" spans="1:10" ht="12.75" customHeight="1" x14ac:dyDescent="0.3">
      <c r="A24" s="82" t="s">
        <v>53</v>
      </c>
      <c r="B24" s="81"/>
      <c r="C24" s="94">
        <v>0</v>
      </c>
      <c r="D24" s="21"/>
      <c r="E24" s="15" t="s">
        <v>34</v>
      </c>
    </row>
    <row r="25" spans="1:10" ht="12.75" customHeight="1" x14ac:dyDescent="0.3">
      <c r="A25" s="82" t="s">
        <v>54</v>
      </c>
      <c r="B25" s="81"/>
      <c r="C25" s="94">
        <v>0</v>
      </c>
      <c r="D25" s="21"/>
      <c r="E25" s="15"/>
    </row>
    <row r="26" spans="1:10" x14ac:dyDescent="0.3">
      <c r="A26" s="82" t="s">
        <v>2</v>
      </c>
      <c r="B26" s="81"/>
      <c r="C26" s="121">
        <f>SUM(C24:C25)</f>
        <v>0</v>
      </c>
      <c r="D26" s="95">
        <f>C26*D22+D22</f>
        <v>16</v>
      </c>
      <c r="E26" s="13"/>
    </row>
    <row r="27" spans="1:10" ht="12.75" customHeight="1" x14ac:dyDescent="0.3">
      <c r="A27" s="82"/>
      <c r="B27" s="81"/>
      <c r="C27" s="21"/>
      <c r="D27" s="21"/>
      <c r="E27" s="13"/>
      <c r="H27" s="9"/>
      <c r="J27" s="10"/>
    </row>
    <row r="28" spans="1:10" ht="12.75" customHeight="1" x14ac:dyDescent="0.3">
      <c r="A28" s="80" t="s">
        <v>40</v>
      </c>
      <c r="B28" s="81"/>
      <c r="C28" s="21"/>
      <c r="D28" s="21"/>
      <c r="E28" s="13"/>
      <c r="H28" s="9"/>
      <c r="J28" s="10"/>
    </row>
    <row r="29" spans="1:10" x14ac:dyDescent="0.3">
      <c r="A29" s="82" t="s">
        <v>15</v>
      </c>
      <c r="B29" s="81"/>
      <c r="C29" s="94">
        <v>0</v>
      </c>
      <c r="D29" s="21"/>
      <c r="E29" s="13" t="s">
        <v>32</v>
      </c>
    </row>
    <row r="30" spans="1:10" x14ac:dyDescent="0.3">
      <c r="A30" s="82" t="s">
        <v>16</v>
      </c>
      <c r="B30" s="81"/>
      <c r="C30" s="94">
        <v>0</v>
      </c>
      <c r="D30" s="21"/>
      <c r="E30" s="13" t="s">
        <v>32</v>
      </c>
    </row>
    <row r="31" spans="1:10" x14ac:dyDescent="0.3">
      <c r="A31" s="82" t="s">
        <v>17</v>
      </c>
      <c r="B31" s="81"/>
      <c r="C31" s="94">
        <v>0</v>
      </c>
      <c r="D31" s="21"/>
      <c r="E31" s="13" t="s">
        <v>32</v>
      </c>
    </row>
    <row r="32" spans="1:10" x14ac:dyDescent="0.3">
      <c r="A32" s="82" t="s">
        <v>18</v>
      </c>
      <c r="B32" s="81"/>
      <c r="C32" s="94">
        <v>0</v>
      </c>
      <c r="D32" s="21"/>
      <c r="E32" s="13" t="s">
        <v>32</v>
      </c>
    </row>
    <row r="33" spans="1:5" x14ac:dyDescent="0.3">
      <c r="A33" s="82" t="s">
        <v>19</v>
      </c>
      <c r="B33" s="81"/>
      <c r="C33" s="94">
        <v>0</v>
      </c>
      <c r="D33" s="21"/>
      <c r="E33" s="13" t="s">
        <v>32</v>
      </c>
    </row>
    <row r="34" spans="1:5" x14ac:dyDescent="0.3">
      <c r="A34" s="82" t="s">
        <v>20</v>
      </c>
      <c r="B34" s="81"/>
      <c r="C34" s="94">
        <v>0</v>
      </c>
      <c r="D34" s="21"/>
      <c r="E34" s="13" t="s">
        <v>32</v>
      </c>
    </row>
    <row r="35" spans="1:5" x14ac:dyDescent="0.3">
      <c r="A35" s="82" t="s">
        <v>51</v>
      </c>
      <c r="B35" s="81"/>
      <c r="C35" s="94">
        <v>0</v>
      </c>
      <c r="D35" s="21"/>
      <c r="E35" s="13" t="s">
        <v>32</v>
      </c>
    </row>
    <row r="36" spans="1:5" x14ac:dyDescent="0.3">
      <c r="A36" s="82" t="s">
        <v>21</v>
      </c>
      <c r="B36" s="81"/>
      <c r="C36" s="94">
        <v>0</v>
      </c>
      <c r="D36" s="21"/>
      <c r="E36" s="13" t="s">
        <v>32</v>
      </c>
    </row>
    <row r="37" spans="1:5" x14ac:dyDescent="0.3">
      <c r="A37" s="82" t="s">
        <v>22</v>
      </c>
      <c r="B37" s="81"/>
      <c r="C37" s="94">
        <v>0</v>
      </c>
      <c r="D37" s="21"/>
      <c r="E37" s="13"/>
    </row>
    <row r="38" spans="1:5" x14ac:dyDescent="0.3">
      <c r="A38" s="82" t="s">
        <v>6</v>
      </c>
      <c r="B38" s="81"/>
      <c r="C38" s="94">
        <v>0</v>
      </c>
      <c r="D38" s="21"/>
      <c r="E38" s="13" t="s">
        <v>32</v>
      </c>
    </row>
    <row r="39" spans="1:5" x14ac:dyDescent="0.3">
      <c r="A39" s="82" t="s">
        <v>2</v>
      </c>
      <c r="B39" s="81"/>
      <c r="C39" s="120">
        <f>SUM(C29:C38)</f>
        <v>0</v>
      </c>
      <c r="D39" s="97">
        <f>C39*D26+D26</f>
        <v>16</v>
      </c>
      <c r="E39" s="13"/>
    </row>
    <row r="40" spans="1:5" x14ac:dyDescent="0.3">
      <c r="A40" s="83"/>
      <c r="B40" s="84"/>
      <c r="C40" s="21"/>
      <c r="D40" s="87"/>
      <c r="E40" s="12"/>
    </row>
    <row r="41" spans="1:5" x14ac:dyDescent="0.3">
      <c r="A41" s="80" t="s">
        <v>42</v>
      </c>
      <c r="B41" s="81"/>
      <c r="C41" s="21"/>
      <c r="D41" s="87"/>
      <c r="E41" s="12"/>
    </row>
    <row r="42" spans="1:5" x14ac:dyDescent="0.3">
      <c r="A42" s="83" t="s">
        <v>55</v>
      </c>
      <c r="B42" s="85"/>
      <c r="C42" s="94">
        <v>0</v>
      </c>
      <c r="D42" s="21"/>
      <c r="E42" s="12"/>
    </row>
    <row r="43" spans="1:5" x14ac:dyDescent="0.3">
      <c r="A43" s="83" t="s">
        <v>11</v>
      </c>
      <c r="B43" s="85"/>
      <c r="C43" s="94">
        <v>0</v>
      </c>
      <c r="D43" s="21"/>
      <c r="E43" s="13" t="s">
        <v>33</v>
      </c>
    </row>
    <row r="44" spans="1:5" x14ac:dyDescent="0.3">
      <c r="A44" s="83" t="s">
        <v>2</v>
      </c>
      <c r="B44" s="84"/>
      <c r="C44" s="120">
        <f>SUM(C42:C43)</f>
        <v>0</v>
      </c>
      <c r="D44" s="96">
        <f>C44*D39+D39</f>
        <v>16</v>
      </c>
      <c r="E44" s="13"/>
    </row>
    <row r="45" spans="1:5" x14ac:dyDescent="0.3">
      <c r="A45" s="83"/>
      <c r="B45" s="84"/>
      <c r="C45" s="21"/>
      <c r="D45" s="88"/>
      <c r="E45" s="12"/>
    </row>
    <row r="46" spans="1:5" x14ac:dyDescent="0.3">
      <c r="A46" s="80" t="s">
        <v>47</v>
      </c>
      <c r="B46" s="86"/>
      <c r="C46" s="89"/>
      <c r="D46" s="103">
        <f>D44</f>
        <v>16</v>
      </c>
      <c r="E46" s="11"/>
    </row>
    <row r="48" spans="1:5" x14ac:dyDescent="0.3">
      <c r="A48" s="1" t="s">
        <v>12</v>
      </c>
      <c r="B48" s="1" t="s">
        <v>43</v>
      </c>
    </row>
    <row r="49" spans="1:6" x14ac:dyDescent="0.3">
      <c r="B49" s="1" t="s">
        <v>48</v>
      </c>
    </row>
    <row r="50" spans="1:6" x14ac:dyDescent="0.3">
      <c r="B50" s="1" t="s">
        <v>37</v>
      </c>
    </row>
    <row r="51" spans="1:6" x14ac:dyDescent="0.3">
      <c r="B51" s="1" t="s">
        <v>13</v>
      </c>
    </row>
    <row r="53" spans="1:6" ht="14.4" x14ac:dyDescent="0.3">
      <c r="A53" s="98" t="s">
        <v>24</v>
      </c>
      <c r="B53" s="159"/>
      <c r="C53" s="159"/>
      <c r="D53" s="159"/>
      <c r="E53" s="159"/>
      <c r="F53" s="18"/>
    </row>
    <row r="54" spans="1:6" ht="14.4" x14ac:dyDescent="0.3">
      <c r="A54" s="117" t="s">
        <v>25</v>
      </c>
      <c r="B54" s="158"/>
      <c r="C54" s="158"/>
      <c r="D54" s="158"/>
      <c r="E54" s="158"/>
      <c r="F54" s="18"/>
    </row>
    <row r="55" spans="1:6" ht="14.4" x14ac:dyDescent="0.3">
      <c r="A55" s="117" t="s">
        <v>26</v>
      </c>
      <c r="B55" s="158"/>
      <c r="C55" s="158"/>
      <c r="D55" s="158"/>
      <c r="E55" s="158"/>
      <c r="F55" s="18"/>
    </row>
    <row r="56" spans="1:6" ht="14.4" x14ac:dyDescent="0.3">
      <c r="A56" s="117" t="s">
        <v>27</v>
      </c>
      <c r="B56" s="158"/>
      <c r="C56" s="158"/>
      <c r="D56" s="158"/>
      <c r="E56" s="158"/>
      <c r="F56" s="18"/>
    </row>
    <row r="57" spans="1:6" x14ac:dyDescent="0.3">
      <c r="A57" s="162" t="s">
        <v>28</v>
      </c>
      <c r="B57" s="158"/>
      <c r="C57" s="158"/>
      <c r="D57" s="158"/>
      <c r="E57" s="158"/>
      <c r="F57" s="18"/>
    </row>
    <row r="58" spans="1:6" x14ac:dyDescent="0.3">
      <c r="A58" s="162"/>
      <c r="B58" s="158"/>
      <c r="C58" s="158"/>
      <c r="D58" s="158"/>
      <c r="E58" s="158"/>
      <c r="F58" s="18"/>
    </row>
    <row r="59" spans="1:6" x14ac:dyDescent="0.3">
      <c r="A59" s="162"/>
      <c r="B59" s="158"/>
      <c r="C59" s="158"/>
      <c r="D59" s="158"/>
      <c r="E59" s="158"/>
      <c r="F59" s="18"/>
    </row>
    <row r="60" spans="1:6" ht="14.4" x14ac:dyDescent="0.3">
      <c r="A60" s="117" t="s">
        <v>29</v>
      </c>
      <c r="B60" s="158"/>
      <c r="C60" s="158"/>
      <c r="D60" s="158"/>
      <c r="E60" s="158"/>
      <c r="F60" s="18"/>
    </row>
  </sheetData>
  <sheetProtection algorithmName="SHA-512" hashValue="fgmvApkFzQPmL/Ei+o+EaUYAYCiFLKuvJHuHWiyP9CSKmZBB75tykt5G9VRv9NqGi8Ui9mAicwg1p5hqlDECJA==" saltValue="QJ7SXe1LMHxRxc4TLqDlZA==" spinCount="100000" sheet="1" formatCells="0"/>
  <protectedRanges>
    <protectedRange password="FB90" sqref="C12:C45" name="Bereik1"/>
  </protectedRanges>
  <mergeCells count="10">
    <mergeCell ref="A1:D1"/>
    <mergeCell ref="A2:C2"/>
    <mergeCell ref="G14:H17"/>
    <mergeCell ref="A57:A59"/>
    <mergeCell ref="B57:E59"/>
    <mergeCell ref="B60:E60"/>
    <mergeCell ref="B53:E53"/>
    <mergeCell ref="B54:E54"/>
    <mergeCell ref="B55:E55"/>
    <mergeCell ref="B56:E56"/>
  </mergeCells>
  <pageMargins left="0.7" right="0.7" top="0.75" bottom="0.75" header="0.3" footer="0.3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0"/>
  <sheetViews>
    <sheetView zoomScaleNormal="100" workbookViewId="0">
      <selection activeCell="G14" sqref="G14:H17"/>
    </sheetView>
  </sheetViews>
  <sheetFormatPr defaultColWidth="9.1093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1.6640625" style="1" bestFit="1" customWidth="1"/>
    <col min="5" max="5" width="63.8867187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43" t="s">
        <v>62</v>
      </c>
      <c r="B1" s="143"/>
      <c r="C1" s="143"/>
      <c r="D1" s="143"/>
    </row>
    <row r="2" spans="1:8" ht="14.4" x14ac:dyDescent="0.3">
      <c r="A2" s="56" t="s">
        <v>63</v>
      </c>
      <c r="B2" s="49"/>
    </row>
    <row r="3" spans="1:8" ht="14.4" x14ac:dyDescent="0.3">
      <c r="A3" s="137" t="s">
        <v>85</v>
      </c>
    </row>
    <row r="4" spans="1:8" ht="14.4" x14ac:dyDescent="0.3">
      <c r="A4" s="55"/>
    </row>
    <row r="5" spans="1:8" ht="14.4" x14ac:dyDescent="0.3">
      <c r="A5" s="78" t="s">
        <v>59</v>
      </c>
    </row>
    <row r="6" spans="1:8" ht="14.4" x14ac:dyDescent="0.3">
      <c r="A6" s="79" t="s">
        <v>65</v>
      </c>
    </row>
    <row r="7" spans="1:8" ht="14.4" x14ac:dyDescent="0.3">
      <c r="A7" s="79" t="s">
        <v>61</v>
      </c>
    </row>
    <row r="8" spans="1:8" ht="15" thickBot="1" x14ac:dyDescent="0.35">
      <c r="A8" s="55"/>
    </row>
    <row r="9" spans="1:8" ht="16.2" thickBot="1" x14ac:dyDescent="0.35">
      <c r="A9" s="2" t="s">
        <v>71</v>
      </c>
      <c r="B9" s="3"/>
      <c r="C9" s="4"/>
      <c r="D9" s="5"/>
      <c r="E9" s="5"/>
    </row>
    <row r="10" spans="1:8" ht="15.6" x14ac:dyDescent="0.3">
      <c r="A10" s="6"/>
      <c r="B10" s="7"/>
      <c r="C10" s="8" t="s">
        <v>46</v>
      </c>
      <c r="D10" s="20" t="s">
        <v>45</v>
      </c>
      <c r="E10" s="7"/>
    </row>
    <row r="11" spans="1:8" ht="15.6" x14ac:dyDescent="0.3">
      <c r="A11" s="80" t="s">
        <v>41</v>
      </c>
      <c r="B11" s="81"/>
      <c r="C11" s="118"/>
      <c r="D11" s="21"/>
      <c r="E11" s="7"/>
    </row>
    <row r="12" spans="1:8" x14ac:dyDescent="0.3">
      <c r="A12" s="82" t="s">
        <v>0</v>
      </c>
      <c r="B12" s="81"/>
      <c r="C12" s="119">
        <v>1</v>
      </c>
      <c r="D12" s="101">
        <v>18</v>
      </c>
      <c r="E12" s="14"/>
    </row>
    <row r="13" spans="1:8" x14ac:dyDescent="0.3">
      <c r="A13" s="82" t="s">
        <v>1</v>
      </c>
      <c r="B13" s="81"/>
      <c r="C13" s="99">
        <v>0</v>
      </c>
      <c r="D13" s="97">
        <f>C13*C12</f>
        <v>0</v>
      </c>
      <c r="E13" s="13" t="s">
        <v>30</v>
      </c>
    </row>
    <row r="14" spans="1:8" x14ac:dyDescent="0.3">
      <c r="A14" s="82" t="s">
        <v>2</v>
      </c>
      <c r="B14" s="81"/>
      <c r="C14" s="91">
        <f>SUM(C12:C13)</f>
        <v>1</v>
      </c>
      <c r="D14" s="93">
        <f>C14*D12</f>
        <v>18</v>
      </c>
      <c r="E14" s="13"/>
      <c r="G14" s="161"/>
      <c r="H14" s="161"/>
    </row>
    <row r="15" spans="1:8" x14ac:dyDescent="0.3">
      <c r="A15" s="82"/>
      <c r="B15" s="81"/>
      <c r="C15" s="16"/>
      <c r="D15" s="21"/>
      <c r="E15" s="13"/>
      <c r="G15" s="161"/>
      <c r="H15" s="161"/>
    </row>
    <row r="16" spans="1:8" x14ac:dyDescent="0.3">
      <c r="A16" s="80" t="s">
        <v>39</v>
      </c>
      <c r="B16" s="81"/>
      <c r="C16" s="16"/>
      <c r="D16" s="21"/>
      <c r="E16" s="13"/>
      <c r="G16" s="161"/>
      <c r="H16" s="161"/>
    </row>
    <row r="17" spans="1:10" x14ac:dyDescent="0.3">
      <c r="A17" s="82" t="s">
        <v>3</v>
      </c>
      <c r="B17" s="81"/>
      <c r="C17" s="100">
        <v>0</v>
      </c>
      <c r="D17" s="21"/>
      <c r="E17" s="13" t="s">
        <v>31</v>
      </c>
      <c r="G17" s="161"/>
      <c r="H17" s="161"/>
    </row>
    <row r="18" spans="1:10" x14ac:dyDescent="0.3">
      <c r="A18" s="82" t="s">
        <v>4</v>
      </c>
      <c r="B18" s="81"/>
      <c r="C18" s="100">
        <v>0</v>
      </c>
      <c r="D18" s="21"/>
      <c r="E18" s="13" t="s">
        <v>31</v>
      </c>
    </row>
    <row r="19" spans="1:10" x14ac:dyDescent="0.3">
      <c r="A19" s="82" t="s">
        <v>67</v>
      </c>
      <c r="B19" s="81"/>
      <c r="C19" s="100">
        <v>0</v>
      </c>
      <c r="D19" s="21"/>
      <c r="E19" s="13"/>
    </row>
    <row r="20" spans="1:10" x14ac:dyDescent="0.3">
      <c r="A20" s="82" t="s">
        <v>5</v>
      </c>
      <c r="B20" s="81"/>
      <c r="C20" s="100">
        <v>0</v>
      </c>
      <c r="D20" s="21"/>
      <c r="E20" s="13" t="s">
        <v>31</v>
      </c>
    </row>
    <row r="21" spans="1:10" x14ac:dyDescent="0.3">
      <c r="A21" s="82" t="s">
        <v>14</v>
      </c>
      <c r="B21" s="81"/>
      <c r="C21" s="100">
        <v>0</v>
      </c>
      <c r="D21" s="21"/>
      <c r="E21" s="13" t="s">
        <v>31</v>
      </c>
    </row>
    <row r="22" spans="1:10" x14ac:dyDescent="0.3">
      <c r="A22" s="82" t="s">
        <v>2</v>
      </c>
      <c r="B22" s="81"/>
      <c r="C22" s="120">
        <f>SUM(C17:C21)</f>
        <v>0</v>
      </c>
      <c r="D22" s="102">
        <f>C22*D14+D14</f>
        <v>18</v>
      </c>
      <c r="E22" s="13"/>
    </row>
    <row r="23" spans="1:10" x14ac:dyDescent="0.3">
      <c r="A23" s="82"/>
      <c r="B23" s="81"/>
      <c r="C23" s="17"/>
      <c r="D23" s="21"/>
      <c r="E23" s="13"/>
    </row>
    <row r="24" spans="1:10" ht="12.75" customHeight="1" x14ac:dyDescent="0.3">
      <c r="A24" s="82" t="s">
        <v>53</v>
      </c>
      <c r="B24" s="81"/>
      <c r="C24" s="100">
        <v>0</v>
      </c>
      <c r="D24" s="21"/>
      <c r="E24" s="15" t="s">
        <v>34</v>
      </c>
    </row>
    <row r="25" spans="1:10" ht="12.75" customHeight="1" x14ac:dyDescent="0.3">
      <c r="A25" s="82" t="s">
        <v>54</v>
      </c>
      <c r="B25" s="81"/>
      <c r="C25" s="100">
        <v>0</v>
      </c>
      <c r="D25" s="21"/>
      <c r="E25" s="15"/>
    </row>
    <row r="26" spans="1:10" x14ac:dyDescent="0.3">
      <c r="A26" s="82" t="s">
        <v>2</v>
      </c>
      <c r="B26" s="81"/>
      <c r="C26" s="121">
        <f>SUM(C24:C25)</f>
        <v>0</v>
      </c>
      <c r="D26" s="102">
        <f>C26*D22+D22</f>
        <v>18</v>
      </c>
      <c r="E26" s="13"/>
    </row>
    <row r="27" spans="1:10" ht="12.75" customHeight="1" x14ac:dyDescent="0.3">
      <c r="A27" s="82"/>
      <c r="B27" s="81"/>
      <c r="C27" s="21"/>
      <c r="D27" s="21"/>
      <c r="E27" s="13"/>
      <c r="H27" s="9"/>
      <c r="J27" s="10"/>
    </row>
    <row r="28" spans="1:10" ht="12.75" customHeight="1" x14ac:dyDescent="0.3">
      <c r="A28" s="80" t="s">
        <v>40</v>
      </c>
      <c r="B28" s="81"/>
      <c r="C28" s="21"/>
      <c r="D28" s="21"/>
      <c r="E28" s="13"/>
      <c r="H28" s="9"/>
      <c r="J28" s="10"/>
    </row>
    <row r="29" spans="1:10" x14ac:dyDescent="0.3">
      <c r="A29" s="82" t="s">
        <v>15</v>
      </c>
      <c r="B29" s="81"/>
      <c r="C29" s="100">
        <v>0</v>
      </c>
      <c r="D29" s="21"/>
      <c r="E29" s="13" t="s">
        <v>32</v>
      </c>
    </row>
    <row r="30" spans="1:10" x14ac:dyDescent="0.3">
      <c r="A30" s="82" t="s">
        <v>16</v>
      </c>
      <c r="B30" s="81"/>
      <c r="C30" s="100">
        <v>0</v>
      </c>
      <c r="D30" s="21"/>
      <c r="E30" s="13" t="s">
        <v>32</v>
      </c>
    </row>
    <row r="31" spans="1:10" x14ac:dyDescent="0.3">
      <c r="A31" s="82" t="s">
        <v>17</v>
      </c>
      <c r="B31" s="81"/>
      <c r="C31" s="100">
        <v>0</v>
      </c>
      <c r="D31" s="21"/>
      <c r="E31" s="13" t="s">
        <v>32</v>
      </c>
    </row>
    <row r="32" spans="1:10" x14ac:dyDescent="0.3">
      <c r="A32" s="82" t="s">
        <v>18</v>
      </c>
      <c r="B32" s="81"/>
      <c r="C32" s="100">
        <v>0</v>
      </c>
      <c r="D32" s="21"/>
      <c r="E32" s="13" t="s">
        <v>32</v>
      </c>
    </row>
    <row r="33" spans="1:5" x14ac:dyDescent="0.3">
      <c r="A33" s="82" t="s">
        <v>19</v>
      </c>
      <c r="B33" s="81"/>
      <c r="C33" s="100">
        <v>0</v>
      </c>
      <c r="D33" s="21"/>
      <c r="E33" s="13" t="s">
        <v>32</v>
      </c>
    </row>
    <row r="34" spans="1:5" x14ac:dyDescent="0.3">
      <c r="A34" s="82" t="s">
        <v>20</v>
      </c>
      <c r="B34" s="81"/>
      <c r="C34" s="100">
        <v>0</v>
      </c>
      <c r="D34" s="21"/>
      <c r="E34" s="13" t="s">
        <v>32</v>
      </c>
    </row>
    <row r="35" spans="1:5" x14ac:dyDescent="0.3">
      <c r="A35" s="82" t="s">
        <v>51</v>
      </c>
      <c r="B35" s="81"/>
      <c r="C35" s="100">
        <v>0</v>
      </c>
      <c r="D35" s="21"/>
      <c r="E35" s="13" t="s">
        <v>32</v>
      </c>
    </row>
    <row r="36" spans="1:5" x14ac:dyDescent="0.3">
      <c r="A36" s="82" t="s">
        <v>21</v>
      </c>
      <c r="B36" s="81"/>
      <c r="C36" s="100">
        <v>0</v>
      </c>
      <c r="D36" s="21"/>
      <c r="E36" s="13" t="s">
        <v>32</v>
      </c>
    </row>
    <row r="37" spans="1:5" x14ac:dyDescent="0.3">
      <c r="A37" s="82" t="s">
        <v>22</v>
      </c>
      <c r="B37" s="81"/>
      <c r="C37" s="100">
        <v>0</v>
      </c>
      <c r="D37" s="21"/>
      <c r="E37" s="13"/>
    </row>
    <row r="38" spans="1:5" x14ac:dyDescent="0.3">
      <c r="A38" s="82" t="s">
        <v>6</v>
      </c>
      <c r="B38" s="81"/>
      <c r="C38" s="100">
        <v>0</v>
      </c>
      <c r="D38" s="21"/>
      <c r="E38" s="13" t="s">
        <v>32</v>
      </c>
    </row>
    <row r="39" spans="1:5" x14ac:dyDescent="0.3">
      <c r="A39" s="82" t="s">
        <v>2</v>
      </c>
      <c r="B39" s="81"/>
      <c r="C39" s="120">
        <f>SUM(C29:C38)</f>
        <v>0</v>
      </c>
      <c r="D39" s="102">
        <f>C39*D26+D26</f>
        <v>18</v>
      </c>
      <c r="E39" s="13"/>
    </row>
    <row r="40" spans="1:5" x14ac:dyDescent="0.3">
      <c r="A40" s="83"/>
      <c r="B40" s="84"/>
      <c r="C40" s="21"/>
      <c r="D40" s="87"/>
      <c r="E40" s="12"/>
    </row>
    <row r="41" spans="1:5" x14ac:dyDescent="0.3">
      <c r="A41" s="80" t="s">
        <v>42</v>
      </c>
      <c r="B41" s="81"/>
      <c r="C41" s="122"/>
      <c r="D41" s="87"/>
      <c r="E41" s="12"/>
    </row>
    <row r="42" spans="1:5" x14ac:dyDescent="0.3">
      <c r="A42" s="83" t="s">
        <v>55</v>
      </c>
      <c r="B42" s="85"/>
      <c r="C42" s="100">
        <v>0</v>
      </c>
      <c r="D42" s="21"/>
      <c r="E42" s="12"/>
    </row>
    <row r="43" spans="1:5" x14ac:dyDescent="0.3">
      <c r="A43" s="83" t="s">
        <v>11</v>
      </c>
      <c r="B43" s="85"/>
      <c r="C43" s="100">
        <v>0</v>
      </c>
      <c r="D43" s="21"/>
      <c r="E43" s="13" t="s">
        <v>33</v>
      </c>
    </row>
    <row r="44" spans="1:5" x14ac:dyDescent="0.3">
      <c r="A44" s="83" t="s">
        <v>2</v>
      </c>
      <c r="B44" s="84"/>
      <c r="C44" s="120">
        <f>SUM(C42:C43)</f>
        <v>0</v>
      </c>
      <c r="D44" s="103">
        <f>C44*D39+D39</f>
        <v>18</v>
      </c>
      <c r="E44" s="13"/>
    </row>
    <row r="45" spans="1:5" x14ac:dyDescent="0.3">
      <c r="A45" s="83"/>
      <c r="B45" s="84"/>
      <c r="C45" s="21"/>
      <c r="D45" s="88"/>
      <c r="E45" s="12"/>
    </row>
    <row r="46" spans="1:5" x14ac:dyDescent="0.3">
      <c r="A46" s="80" t="s">
        <v>38</v>
      </c>
      <c r="B46" s="86"/>
      <c r="C46" s="89"/>
      <c r="D46" s="103">
        <f>D44</f>
        <v>18</v>
      </c>
      <c r="E46" s="11"/>
    </row>
    <row r="47" spans="1:5" ht="12" customHeight="1" x14ac:dyDescent="0.3"/>
    <row r="48" spans="1:5" x14ac:dyDescent="0.3">
      <c r="A48" s="1" t="s">
        <v>12</v>
      </c>
      <c r="B48" s="1" t="s">
        <v>43</v>
      </c>
    </row>
    <row r="49" spans="1:7" x14ac:dyDescent="0.3">
      <c r="B49" s="1" t="s">
        <v>48</v>
      </c>
    </row>
    <row r="50" spans="1:7" x14ac:dyDescent="0.3">
      <c r="B50" s="1" t="s">
        <v>37</v>
      </c>
    </row>
    <row r="51" spans="1:7" x14ac:dyDescent="0.3">
      <c r="B51" s="1" t="s">
        <v>13</v>
      </c>
    </row>
    <row r="53" spans="1:7" ht="14.4" x14ac:dyDescent="0.3">
      <c r="A53" s="98" t="s">
        <v>24</v>
      </c>
      <c r="B53" s="159"/>
      <c r="C53" s="159"/>
      <c r="D53" s="159"/>
      <c r="E53" s="159"/>
      <c r="F53" s="18"/>
      <c r="G53" s="19"/>
    </row>
    <row r="54" spans="1:7" ht="14.4" x14ac:dyDescent="0.3">
      <c r="A54" s="117" t="s">
        <v>25</v>
      </c>
      <c r="B54" s="158"/>
      <c r="C54" s="158"/>
      <c r="D54" s="158"/>
      <c r="E54" s="158"/>
      <c r="F54" s="18"/>
      <c r="G54" s="19"/>
    </row>
    <row r="55" spans="1:7" ht="14.4" x14ac:dyDescent="0.3">
      <c r="A55" s="117" t="s">
        <v>26</v>
      </c>
      <c r="B55" s="158"/>
      <c r="C55" s="158"/>
      <c r="D55" s="158"/>
      <c r="E55" s="158"/>
      <c r="F55" s="18"/>
      <c r="G55" s="19"/>
    </row>
    <row r="56" spans="1:7" ht="14.4" x14ac:dyDescent="0.3">
      <c r="A56" s="117" t="s">
        <v>27</v>
      </c>
      <c r="B56" s="158"/>
      <c r="C56" s="158"/>
      <c r="D56" s="158"/>
      <c r="E56" s="158"/>
      <c r="F56" s="18"/>
      <c r="G56" s="19"/>
    </row>
    <row r="57" spans="1:7" x14ac:dyDescent="0.3">
      <c r="A57" s="162" t="s">
        <v>28</v>
      </c>
      <c r="B57" s="158"/>
      <c r="C57" s="158"/>
      <c r="D57" s="158"/>
      <c r="E57" s="158"/>
      <c r="F57" s="18"/>
      <c r="G57" s="19"/>
    </row>
    <row r="58" spans="1:7" x14ac:dyDescent="0.3">
      <c r="A58" s="162"/>
      <c r="B58" s="158"/>
      <c r="C58" s="158"/>
      <c r="D58" s="158"/>
      <c r="E58" s="158"/>
      <c r="F58" s="18"/>
      <c r="G58" s="19"/>
    </row>
    <row r="59" spans="1:7" x14ac:dyDescent="0.3">
      <c r="A59" s="162"/>
      <c r="B59" s="158"/>
      <c r="C59" s="158"/>
      <c r="D59" s="158"/>
      <c r="E59" s="158"/>
      <c r="F59" s="18"/>
      <c r="G59" s="19"/>
    </row>
    <row r="60" spans="1:7" ht="14.4" x14ac:dyDescent="0.3">
      <c r="A60" s="117" t="s">
        <v>29</v>
      </c>
      <c r="B60" s="158"/>
      <c r="C60" s="158"/>
      <c r="D60" s="158"/>
      <c r="E60" s="158"/>
      <c r="F60" s="18"/>
      <c r="G60" s="19"/>
    </row>
  </sheetData>
  <sheetProtection algorithmName="SHA-512" hashValue="4Ie95DRudS9D9kSaXPnR2+5UQBnRnGcUgwUAW0v1KrcE9FToH4N/MWwsTtlX70jGJVMsCJx8YD8Zp6UnttG6Jg==" saltValue="lGYZVCx4SE+JwJMEp+0OSQ==" spinCount="100000" sheet="1" formatCells="0"/>
  <protectedRanges>
    <protectedRange password="FB90" sqref="C12:C45" name="Bereik1_1"/>
  </protectedRanges>
  <mergeCells count="9">
    <mergeCell ref="A1:D1"/>
    <mergeCell ref="G14:H17"/>
    <mergeCell ref="A57:A59"/>
    <mergeCell ref="B57:E59"/>
    <mergeCell ref="B60:E60"/>
    <mergeCell ref="B53:E53"/>
    <mergeCell ref="B54:E54"/>
    <mergeCell ref="B55:E55"/>
    <mergeCell ref="B56:E5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F20"/>
  <sheetViews>
    <sheetView workbookViewId="0">
      <selection activeCell="B10" sqref="B10"/>
    </sheetView>
  </sheetViews>
  <sheetFormatPr defaultColWidth="9.109375" defaultRowHeight="13.8" x14ac:dyDescent="0.3"/>
  <cols>
    <col min="1" max="1" width="25.44140625" style="1" customWidth="1"/>
    <col min="2" max="2" width="27.6640625" style="1" customWidth="1"/>
    <col min="3" max="16384" width="9.109375" style="1"/>
  </cols>
  <sheetData>
    <row r="1" spans="1:6" ht="18" customHeight="1" x14ac:dyDescent="0.3">
      <c r="A1" s="143" t="s">
        <v>68</v>
      </c>
      <c r="B1" s="143"/>
      <c r="C1" s="143"/>
      <c r="D1" s="143"/>
      <c r="E1" s="143"/>
      <c r="F1" s="143"/>
    </row>
    <row r="2" spans="1:6" ht="14.4" x14ac:dyDescent="0.3">
      <c r="A2" s="56" t="s">
        <v>69</v>
      </c>
    </row>
    <row r="3" spans="1:6" x14ac:dyDescent="0.3">
      <c r="A3" s="111" t="s">
        <v>85</v>
      </c>
    </row>
    <row r="4" spans="1:6" ht="18" x14ac:dyDescent="0.35">
      <c r="A4" s="22"/>
    </row>
    <row r="5" spans="1:6" ht="18" x14ac:dyDescent="0.35">
      <c r="A5" s="22" t="s">
        <v>59</v>
      </c>
    </row>
    <row r="6" spans="1:6" x14ac:dyDescent="0.3">
      <c r="A6" s="111" t="s">
        <v>65</v>
      </c>
    </row>
    <row r="7" spans="1:6" ht="14.4" x14ac:dyDescent="0.3">
      <c r="A7" s="112" t="s">
        <v>61</v>
      </c>
    </row>
    <row r="8" spans="1:6" ht="14.4" x14ac:dyDescent="0.3">
      <c r="A8" s="79"/>
    </row>
    <row r="9" spans="1:6" ht="14.4" x14ac:dyDescent="0.3">
      <c r="A9" s="46"/>
      <c r="B9" s="47" t="s">
        <v>10</v>
      </c>
    </row>
    <row r="10" spans="1:6" ht="39.75" customHeight="1" x14ac:dyDescent="0.3">
      <c r="A10" s="104"/>
      <c r="B10" s="105" t="s">
        <v>49</v>
      </c>
    </row>
    <row r="11" spans="1:6" ht="14.4" x14ac:dyDescent="0.3">
      <c r="A11" s="106"/>
      <c r="B11" s="48">
        <v>0</v>
      </c>
    </row>
    <row r="13" spans="1:6" ht="14.4" x14ac:dyDescent="0.3">
      <c r="A13" s="98" t="s">
        <v>24</v>
      </c>
      <c r="B13" s="159"/>
      <c r="C13" s="159"/>
      <c r="D13" s="159"/>
      <c r="E13" s="159"/>
    </row>
    <row r="14" spans="1:6" ht="14.4" x14ac:dyDescent="0.3">
      <c r="A14" s="117" t="s">
        <v>25</v>
      </c>
      <c r="B14" s="158"/>
      <c r="C14" s="158"/>
      <c r="D14" s="158"/>
      <c r="E14" s="158"/>
    </row>
    <row r="15" spans="1:6" ht="14.4" x14ac:dyDescent="0.3">
      <c r="A15" s="117" t="s">
        <v>26</v>
      </c>
      <c r="B15" s="158"/>
      <c r="C15" s="158"/>
      <c r="D15" s="158"/>
      <c r="E15" s="158"/>
    </row>
    <row r="16" spans="1:6" ht="14.4" x14ac:dyDescent="0.3">
      <c r="A16" s="117" t="s">
        <v>27</v>
      </c>
      <c r="B16" s="158"/>
      <c r="C16" s="158"/>
      <c r="D16" s="158"/>
      <c r="E16" s="158"/>
    </row>
    <row r="17" spans="1:5" x14ac:dyDescent="0.3">
      <c r="A17" s="162" t="s">
        <v>28</v>
      </c>
      <c r="B17" s="158"/>
      <c r="C17" s="158"/>
      <c r="D17" s="158"/>
      <c r="E17" s="158"/>
    </row>
    <row r="18" spans="1:5" x14ac:dyDescent="0.3">
      <c r="A18" s="162"/>
      <c r="B18" s="158"/>
      <c r="C18" s="158"/>
      <c r="D18" s="158"/>
      <c r="E18" s="158"/>
    </row>
    <row r="19" spans="1:5" x14ac:dyDescent="0.3">
      <c r="A19" s="162"/>
      <c r="B19" s="158"/>
      <c r="C19" s="158"/>
      <c r="D19" s="158"/>
      <c r="E19" s="158"/>
    </row>
    <row r="20" spans="1:5" ht="14.4" x14ac:dyDescent="0.3">
      <c r="A20" s="117" t="s">
        <v>29</v>
      </c>
      <c r="B20" s="158"/>
      <c r="C20" s="158"/>
      <c r="D20" s="158"/>
      <c r="E20" s="158"/>
    </row>
  </sheetData>
  <sheetProtection algorithmName="SHA-512" hashValue="9lhVg3+vHg5zeUmk0okAYli09EvZlH+W8im7nvSz5Jir6zYf0bUzTgxGsgiALBImUi/THklT0ff/wyJy834h+A==" saltValue="dasyeRr9QNi8Ti5KYfwnwg==" spinCount="100000" sheet="1" formatCells="0"/>
  <protectedRanges>
    <protectedRange password="FB90" sqref="B11" name="Bereik1"/>
  </protectedRanges>
  <mergeCells count="8">
    <mergeCell ref="A1:F1"/>
    <mergeCell ref="B16:E16"/>
    <mergeCell ref="A17:A19"/>
    <mergeCell ref="B17:E19"/>
    <mergeCell ref="B20:E20"/>
    <mergeCell ref="B13:E13"/>
    <mergeCell ref="B14:E14"/>
    <mergeCell ref="B15:E1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390A-D4C6-4A48-A85B-CAEC7A1B906B}">
  <dimension ref="A1:J58"/>
  <sheetViews>
    <sheetView topLeftCell="A24" zoomScaleNormal="100" workbookViewId="0">
      <selection activeCell="D42" sqref="D42"/>
    </sheetView>
  </sheetViews>
  <sheetFormatPr defaultColWidth="9.1093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0.44140625" style="1" customWidth="1"/>
    <col min="5" max="5" width="65.3320312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43" t="s">
        <v>62</v>
      </c>
      <c r="B1" s="143"/>
      <c r="C1" s="143"/>
      <c r="D1" s="143"/>
    </row>
    <row r="2" spans="1:8" ht="18" x14ac:dyDescent="0.3">
      <c r="A2" s="160" t="s">
        <v>63</v>
      </c>
      <c r="B2" s="160"/>
      <c r="C2" s="160"/>
      <c r="D2" s="124"/>
    </row>
    <row r="3" spans="1:8" ht="14.4" x14ac:dyDescent="0.3">
      <c r="A3" s="137" t="s">
        <v>85</v>
      </c>
    </row>
    <row r="4" spans="1:8" ht="14.4" x14ac:dyDescent="0.3">
      <c r="A4" s="55"/>
    </row>
    <row r="5" spans="1:8" ht="14.4" x14ac:dyDescent="0.3">
      <c r="A5" s="78" t="s">
        <v>64</v>
      </c>
    </row>
    <row r="6" spans="1:8" ht="14.4" x14ac:dyDescent="0.3">
      <c r="A6" s="79" t="s">
        <v>65</v>
      </c>
    </row>
    <row r="7" spans="1:8" ht="14.4" x14ac:dyDescent="0.3">
      <c r="A7" s="79" t="s">
        <v>61</v>
      </c>
    </row>
    <row r="8" spans="1:8" ht="15" thickBot="1" x14ac:dyDescent="0.35">
      <c r="A8" s="55"/>
    </row>
    <row r="9" spans="1:8" ht="16.2" thickBot="1" x14ac:dyDescent="0.35">
      <c r="A9" s="2" t="s">
        <v>72</v>
      </c>
      <c r="B9" s="3"/>
      <c r="C9" s="4"/>
      <c r="D9" s="5"/>
      <c r="E9" s="5"/>
    </row>
    <row r="10" spans="1:8" ht="15.6" x14ac:dyDescent="0.3">
      <c r="A10" s="6"/>
      <c r="B10" s="7"/>
      <c r="C10" s="8" t="s">
        <v>46</v>
      </c>
      <c r="D10" s="20" t="s">
        <v>45</v>
      </c>
      <c r="E10" s="7"/>
    </row>
    <row r="11" spans="1:8" ht="15.6" x14ac:dyDescent="0.3">
      <c r="A11" s="80" t="s">
        <v>41</v>
      </c>
      <c r="B11" s="81"/>
      <c r="C11" s="21"/>
      <c r="D11" s="21"/>
      <c r="E11" s="7"/>
    </row>
    <row r="12" spans="1:8" x14ac:dyDescent="0.3">
      <c r="A12" s="82" t="s">
        <v>66</v>
      </c>
      <c r="B12" s="81"/>
      <c r="C12" s="119">
        <v>1</v>
      </c>
      <c r="D12" s="92">
        <v>16</v>
      </c>
      <c r="E12" s="14"/>
    </row>
    <row r="13" spans="1:8" x14ac:dyDescent="0.3">
      <c r="A13" s="82"/>
      <c r="B13" s="81"/>
      <c r="C13" s="118"/>
      <c r="D13" s="21"/>
      <c r="E13" s="13"/>
      <c r="G13" s="161"/>
      <c r="H13" s="161"/>
    </row>
    <row r="14" spans="1:8" x14ac:dyDescent="0.3">
      <c r="A14" s="80" t="s">
        <v>39</v>
      </c>
      <c r="B14" s="81"/>
      <c r="C14" s="118"/>
      <c r="D14" s="21"/>
      <c r="E14" s="13"/>
      <c r="G14" s="161"/>
      <c r="H14" s="161"/>
    </row>
    <row r="15" spans="1:8" x14ac:dyDescent="0.3">
      <c r="A15" s="82" t="s">
        <v>3</v>
      </c>
      <c r="B15" s="81"/>
      <c r="C15" s="94">
        <v>0</v>
      </c>
      <c r="D15" s="21"/>
      <c r="E15" s="13" t="s">
        <v>31</v>
      </c>
      <c r="G15" s="161"/>
      <c r="H15" s="161"/>
    </row>
    <row r="16" spans="1:8" x14ac:dyDescent="0.3">
      <c r="A16" s="82" t="s">
        <v>4</v>
      </c>
      <c r="B16" s="81"/>
      <c r="C16" s="94">
        <v>0</v>
      </c>
      <c r="D16" s="21"/>
      <c r="E16" s="13" t="s">
        <v>31</v>
      </c>
    </row>
    <row r="17" spans="1:10" x14ac:dyDescent="0.3">
      <c r="A17" s="82" t="s">
        <v>5</v>
      </c>
      <c r="B17" s="81"/>
      <c r="C17" s="94">
        <v>0</v>
      </c>
      <c r="D17" s="21"/>
      <c r="E17" s="13" t="s">
        <v>31</v>
      </c>
    </row>
    <row r="18" spans="1:10" x14ac:dyDescent="0.3">
      <c r="A18" s="82" t="s">
        <v>67</v>
      </c>
      <c r="B18" s="81"/>
      <c r="C18" s="94">
        <v>0</v>
      </c>
      <c r="D18" s="21"/>
      <c r="E18" s="13"/>
    </row>
    <row r="19" spans="1:10" x14ac:dyDescent="0.3">
      <c r="A19" s="82" t="s">
        <v>14</v>
      </c>
      <c r="B19" s="81"/>
      <c r="C19" s="94">
        <v>0</v>
      </c>
      <c r="D19" s="21"/>
      <c r="E19" s="13" t="s">
        <v>31</v>
      </c>
    </row>
    <row r="20" spans="1:10" x14ac:dyDescent="0.3">
      <c r="A20" s="82" t="s">
        <v>2</v>
      </c>
      <c r="B20" s="81"/>
      <c r="C20" s="120">
        <f>SUM(C15:C19)</f>
        <v>0</v>
      </c>
      <c r="D20" s="95">
        <f>C20*D12+D12</f>
        <v>16</v>
      </c>
      <c r="E20" s="13"/>
    </row>
    <row r="21" spans="1:10" x14ac:dyDescent="0.3">
      <c r="A21" s="82"/>
      <c r="B21" s="81"/>
      <c r="C21" s="21"/>
      <c r="D21" s="21"/>
      <c r="E21" s="13"/>
    </row>
    <row r="22" spans="1:10" ht="12.75" customHeight="1" x14ac:dyDescent="0.3">
      <c r="A22" s="82" t="s">
        <v>53</v>
      </c>
      <c r="B22" s="81"/>
      <c r="C22" s="94">
        <v>0</v>
      </c>
      <c r="D22" s="21"/>
      <c r="E22" s="15" t="s">
        <v>34</v>
      </c>
    </row>
    <row r="23" spans="1:10" ht="12.75" customHeight="1" x14ac:dyDescent="0.3">
      <c r="A23" s="82" t="s">
        <v>54</v>
      </c>
      <c r="B23" s="81"/>
      <c r="C23" s="94">
        <v>0</v>
      </c>
      <c r="D23" s="21"/>
      <c r="E23" s="15"/>
    </row>
    <row r="24" spans="1:10" x14ac:dyDescent="0.3">
      <c r="A24" s="82" t="s">
        <v>2</v>
      </c>
      <c r="B24" s="81"/>
      <c r="C24" s="121">
        <f>SUM(C22:C23)</f>
        <v>0</v>
      </c>
      <c r="D24" s="95">
        <f>C24*D20+D20</f>
        <v>16</v>
      </c>
      <c r="E24" s="13"/>
    </row>
    <row r="25" spans="1:10" ht="12.75" customHeight="1" x14ac:dyDescent="0.3">
      <c r="A25" s="82"/>
      <c r="B25" s="81"/>
      <c r="C25" s="21"/>
      <c r="D25" s="21"/>
      <c r="E25" s="13"/>
      <c r="H25" s="9"/>
      <c r="J25" s="10"/>
    </row>
    <row r="26" spans="1:10" ht="12.75" customHeight="1" x14ac:dyDescent="0.3">
      <c r="A26" s="80" t="s">
        <v>40</v>
      </c>
      <c r="B26" s="81"/>
      <c r="C26" s="21"/>
      <c r="D26" s="21"/>
      <c r="E26" s="13"/>
      <c r="H26" s="9"/>
      <c r="J26" s="10"/>
    </row>
    <row r="27" spans="1:10" x14ac:dyDescent="0.3">
      <c r="A27" s="82" t="s">
        <v>15</v>
      </c>
      <c r="B27" s="81"/>
      <c r="C27" s="94">
        <v>0</v>
      </c>
      <c r="D27" s="21"/>
      <c r="E27" s="13" t="s">
        <v>32</v>
      </c>
    </row>
    <row r="28" spans="1:10" x14ac:dyDescent="0.3">
      <c r="A28" s="82" t="s">
        <v>16</v>
      </c>
      <c r="B28" s="81"/>
      <c r="C28" s="94">
        <v>0</v>
      </c>
      <c r="D28" s="21"/>
      <c r="E28" s="13" t="s">
        <v>32</v>
      </c>
    </row>
    <row r="29" spans="1:10" x14ac:dyDescent="0.3">
      <c r="A29" s="82" t="s">
        <v>17</v>
      </c>
      <c r="B29" s="81"/>
      <c r="C29" s="94">
        <v>0</v>
      </c>
      <c r="D29" s="21"/>
      <c r="E29" s="13" t="s">
        <v>32</v>
      </c>
    </row>
    <row r="30" spans="1:10" x14ac:dyDescent="0.3">
      <c r="A30" s="82" t="s">
        <v>18</v>
      </c>
      <c r="B30" s="81"/>
      <c r="C30" s="94">
        <v>0</v>
      </c>
      <c r="D30" s="21"/>
      <c r="E30" s="13" t="s">
        <v>32</v>
      </c>
    </row>
    <row r="31" spans="1:10" x14ac:dyDescent="0.3">
      <c r="A31" s="82" t="s">
        <v>19</v>
      </c>
      <c r="B31" s="81"/>
      <c r="C31" s="94">
        <v>0</v>
      </c>
      <c r="D31" s="21"/>
      <c r="E31" s="13" t="s">
        <v>32</v>
      </c>
    </row>
    <row r="32" spans="1:10" x14ac:dyDescent="0.3">
      <c r="A32" s="82" t="s">
        <v>20</v>
      </c>
      <c r="B32" s="81"/>
      <c r="C32" s="94">
        <v>0</v>
      </c>
      <c r="D32" s="21"/>
      <c r="E32" s="13" t="s">
        <v>32</v>
      </c>
    </row>
    <row r="33" spans="1:5" x14ac:dyDescent="0.3">
      <c r="A33" s="82" t="s">
        <v>51</v>
      </c>
      <c r="B33" s="81"/>
      <c r="C33" s="94">
        <v>0</v>
      </c>
      <c r="D33" s="21"/>
      <c r="E33" s="13" t="s">
        <v>32</v>
      </c>
    </row>
    <row r="34" spans="1:5" x14ac:dyDescent="0.3">
      <c r="A34" s="82" t="s">
        <v>21</v>
      </c>
      <c r="B34" s="81"/>
      <c r="C34" s="94">
        <v>0</v>
      </c>
      <c r="D34" s="21"/>
      <c r="E34" s="13" t="s">
        <v>32</v>
      </c>
    </row>
    <row r="35" spans="1:5" x14ac:dyDescent="0.3">
      <c r="A35" s="82" t="s">
        <v>22</v>
      </c>
      <c r="B35" s="81"/>
      <c r="C35" s="94">
        <v>0</v>
      </c>
      <c r="D35" s="21"/>
      <c r="E35" s="13"/>
    </row>
    <row r="36" spans="1:5" x14ac:dyDescent="0.3">
      <c r="A36" s="82" t="s">
        <v>6</v>
      </c>
      <c r="B36" s="81"/>
      <c r="C36" s="94">
        <v>0</v>
      </c>
      <c r="D36" s="21"/>
      <c r="E36" s="13" t="s">
        <v>32</v>
      </c>
    </row>
    <row r="37" spans="1:5" x14ac:dyDescent="0.3">
      <c r="A37" s="82" t="s">
        <v>2</v>
      </c>
      <c r="B37" s="81"/>
      <c r="C37" s="120">
        <f>SUM(C27:C36)</f>
        <v>0</v>
      </c>
      <c r="D37" s="97">
        <f>C37*D24+D24</f>
        <v>16</v>
      </c>
      <c r="E37" s="13"/>
    </row>
    <row r="38" spans="1:5" x14ac:dyDescent="0.3">
      <c r="A38" s="83"/>
      <c r="B38" s="84"/>
      <c r="C38" s="21"/>
      <c r="D38" s="87"/>
      <c r="E38" s="12"/>
    </row>
    <row r="39" spans="1:5" x14ac:dyDescent="0.3">
      <c r="A39" s="80" t="s">
        <v>42</v>
      </c>
      <c r="B39" s="81"/>
      <c r="C39" s="21"/>
      <c r="D39" s="87"/>
      <c r="E39" s="12"/>
    </row>
    <row r="40" spans="1:5" x14ac:dyDescent="0.3">
      <c r="A40" s="83" t="s">
        <v>55</v>
      </c>
      <c r="B40" s="85"/>
      <c r="C40" s="94">
        <v>0</v>
      </c>
      <c r="D40" s="21"/>
      <c r="E40" s="12"/>
    </row>
    <row r="41" spans="1:5" x14ac:dyDescent="0.3">
      <c r="A41" s="83" t="s">
        <v>11</v>
      </c>
      <c r="B41" s="85"/>
      <c r="C41" s="94">
        <v>0</v>
      </c>
      <c r="D41" s="21"/>
      <c r="E41" s="13" t="s">
        <v>33</v>
      </c>
    </row>
    <row r="42" spans="1:5" x14ac:dyDescent="0.3">
      <c r="A42" s="83" t="s">
        <v>2</v>
      </c>
      <c r="B42" s="84"/>
      <c r="C42" s="120">
        <f>SUM(C40:C41)</f>
        <v>0</v>
      </c>
      <c r="D42" s="96">
        <f>C42*D37+D37</f>
        <v>16</v>
      </c>
      <c r="E42" s="13"/>
    </row>
    <row r="43" spans="1:5" x14ac:dyDescent="0.3">
      <c r="A43" s="83"/>
      <c r="B43" s="84"/>
      <c r="C43" s="21"/>
      <c r="D43" s="88"/>
      <c r="E43" s="12"/>
    </row>
    <row r="44" spans="1:5" x14ac:dyDescent="0.3">
      <c r="A44" s="80" t="s">
        <v>47</v>
      </c>
      <c r="B44" s="86"/>
      <c r="C44" s="89"/>
      <c r="D44" s="103">
        <f>D42</f>
        <v>16</v>
      </c>
      <c r="E44" s="11"/>
    </row>
    <row r="46" spans="1:5" x14ac:dyDescent="0.3">
      <c r="A46" s="1" t="s">
        <v>12</v>
      </c>
      <c r="B46" s="1" t="s">
        <v>43</v>
      </c>
    </row>
    <row r="47" spans="1:5" x14ac:dyDescent="0.3">
      <c r="B47" s="1" t="s">
        <v>48</v>
      </c>
    </row>
    <row r="48" spans="1:5" x14ac:dyDescent="0.3">
      <c r="B48" s="1" t="s">
        <v>37</v>
      </c>
    </row>
    <row r="49" spans="1:6" x14ac:dyDescent="0.3">
      <c r="B49" s="1" t="s">
        <v>13</v>
      </c>
    </row>
    <row r="51" spans="1:6" ht="14.4" x14ac:dyDescent="0.3">
      <c r="A51" s="98" t="s">
        <v>24</v>
      </c>
      <c r="B51" s="159"/>
      <c r="C51" s="159"/>
      <c r="D51" s="159"/>
      <c r="E51" s="159"/>
      <c r="F51" s="18"/>
    </row>
    <row r="52" spans="1:6" ht="14.4" x14ac:dyDescent="0.3">
      <c r="A52" s="128" t="s">
        <v>25</v>
      </c>
      <c r="B52" s="158"/>
      <c r="C52" s="158"/>
      <c r="D52" s="158"/>
      <c r="E52" s="158"/>
      <c r="F52" s="18"/>
    </row>
    <row r="53" spans="1:6" ht="14.4" x14ac:dyDescent="0.3">
      <c r="A53" s="128" t="s">
        <v>26</v>
      </c>
      <c r="B53" s="158"/>
      <c r="C53" s="158"/>
      <c r="D53" s="158"/>
      <c r="E53" s="158"/>
      <c r="F53" s="18"/>
    </row>
    <row r="54" spans="1:6" ht="14.4" x14ac:dyDescent="0.3">
      <c r="A54" s="128" t="s">
        <v>27</v>
      </c>
      <c r="B54" s="158"/>
      <c r="C54" s="158"/>
      <c r="D54" s="158"/>
      <c r="E54" s="158"/>
      <c r="F54" s="18"/>
    </row>
    <row r="55" spans="1:6" x14ac:dyDescent="0.3">
      <c r="A55" s="162" t="s">
        <v>28</v>
      </c>
      <c r="B55" s="158"/>
      <c r="C55" s="158"/>
      <c r="D55" s="158"/>
      <c r="E55" s="158"/>
      <c r="F55" s="18"/>
    </row>
    <row r="56" spans="1:6" x14ac:dyDescent="0.3">
      <c r="A56" s="162"/>
      <c r="B56" s="158"/>
      <c r="C56" s="158"/>
      <c r="D56" s="158"/>
      <c r="E56" s="158"/>
      <c r="F56" s="18"/>
    </row>
    <row r="57" spans="1:6" x14ac:dyDescent="0.3">
      <c r="A57" s="162"/>
      <c r="B57" s="158"/>
      <c r="C57" s="158"/>
      <c r="D57" s="158"/>
      <c r="E57" s="158"/>
      <c r="F57" s="18"/>
    </row>
    <row r="58" spans="1:6" ht="14.4" x14ac:dyDescent="0.3">
      <c r="A58" s="128" t="s">
        <v>29</v>
      </c>
      <c r="B58" s="158"/>
      <c r="C58" s="158"/>
      <c r="D58" s="158"/>
      <c r="E58" s="158"/>
      <c r="F58" s="18"/>
    </row>
  </sheetData>
  <sheetProtection algorithmName="SHA-512" hashValue="4jGvBxS6OMD4G6+SIXd4D8nXOZF6PygJMNcmtA00aXazURBqecf8RQ49Mup4wgcKZpHXBIfsjayxpuzvuCgpFQ==" saltValue="JqGh0M7CCL+nXJRjl2Aj3A==" spinCount="100000" sheet="1" formatCells="0"/>
  <protectedRanges>
    <protectedRange password="FB90" sqref="C12:C43" name="Bereik1"/>
  </protectedRanges>
  <mergeCells count="10">
    <mergeCell ref="A55:A57"/>
    <mergeCell ref="B55:E57"/>
    <mergeCell ref="B58:E58"/>
    <mergeCell ref="A1:D1"/>
    <mergeCell ref="A2:C2"/>
    <mergeCell ref="G13:H15"/>
    <mergeCell ref="B51:E51"/>
    <mergeCell ref="B52:E52"/>
    <mergeCell ref="B53:E53"/>
    <mergeCell ref="B54:E54"/>
  </mergeCells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1D078-48B5-40AE-8A98-E64407C8697C}">
  <dimension ref="A1:J58"/>
  <sheetViews>
    <sheetView topLeftCell="A10" zoomScaleNormal="100" workbookViewId="0">
      <selection activeCell="C20" sqref="C20 D12"/>
    </sheetView>
  </sheetViews>
  <sheetFormatPr defaultColWidth="9.109375" defaultRowHeight="13.8" x14ac:dyDescent="0.3"/>
  <cols>
    <col min="1" max="1" width="29" style="1" customWidth="1"/>
    <col min="2" max="2" width="13.77734375" style="1" customWidth="1"/>
    <col min="3" max="3" width="40" style="1" bestFit="1" customWidth="1"/>
    <col min="4" max="4" width="31.6640625" style="1" bestFit="1" customWidth="1"/>
    <col min="5" max="5" width="63.88671875" style="1" hidden="1" customWidth="1"/>
    <col min="6" max="7" width="9.109375" style="1"/>
    <col min="8" max="8" width="37.88671875" style="1" customWidth="1"/>
    <col min="9" max="16384" width="9.109375" style="1"/>
  </cols>
  <sheetData>
    <row r="1" spans="1:8" ht="18" x14ac:dyDescent="0.3">
      <c r="A1" s="143" t="s">
        <v>62</v>
      </c>
      <c r="B1" s="143"/>
      <c r="C1" s="143"/>
      <c r="D1" s="143"/>
    </row>
    <row r="2" spans="1:8" ht="14.4" x14ac:dyDescent="0.3">
      <c r="A2" s="56" t="s">
        <v>63</v>
      </c>
      <c r="B2" s="49"/>
    </row>
    <row r="3" spans="1:8" ht="14.4" x14ac:dyDescent="0.3">
      <c r="A3" s="137" t="s">
        <v>87</v>
      </c>
    </row>
    <row r="4" spans="1:8" ht="14.4" x14ac:dyDescent="0.3">
      <c r="A4" s="55"/>
    </row>
    <row r="5" spans="1:8" ht="14.4" x14ac:dyDescent="0.3">
      <c r="A5" s="78" t="s">
        <v>59</v>
      </c>
    </row>
    <row r="6" spans="1:8" ht="14.4" x14ac:dyDescent="0.3">
      <c r="A6" s="79" t="s">
        <v>65</v>
      </c>
    </row>
    <row r="7" spans="1:8" ht="14.4" x14ac:dyDescent="0.3">
      <c r="A7" s="79" t="s">
        <v>61</v>
      </c>
    </row>
    <row r="8" spans="1:8" ht="15" thickBot="1" x14ac:dyDescent="0.35">
      <c r="A8" s="55"/>
    </row>
    <row r="9" spans="1:8" ht="16.2" thickBot="1" x14ac:dyDescent="0.35">
      <c r="A9" s="2" t="s">
        <v>73</v>
      </c>
      <c r="B9" s="3"/>
      <c r="C9" s="4"/>
      <c r="D9" s="5"/>
      <c r="E9" s="5"/>
    </row>
    <row r="10" spans="1:8" ht="15.6" x14ac:dyDescent="0.3">
      <c r="A10" s="6"/>
      <c r="B10" s="7"/>
      <c r="C10" s="8" t="s">
        <v>46</v>
      </c>
      <c r="D10" s="20" t="s">
        <v>45</v>
      </c>
      <c r="E10" s="7"/>
    </row>
    <row r="11" spans="1:8" ht="15.6" x14ac:dyDescent="0.3">
      <c r="A11" s="80" t="s">
        <v>41</v>
      </c>
      <c r="B11" s="81"/>
      <c r="C11" s="118"/>
      <c r="D11" s="21"/>
      <c r="E11" s="7"/>
    </row>
    <row r="12" spans="1:8" x14ac:dyDescent="0.3">
      <c r="A12" s="82" t="s">
        <v>0</v>
      </c>
      <c r="B12" s="81"/>
      <c r="C12" s="119">
        <v>1</v>
      </c>
      <c r="D12" s="101">
        <v>18</v>
      </c>
      <c r="E12" s="14"/>
    </row>
    <row r="13" spans="1:8" x14ac:dyDescent="0.3">
      <c r="A13" s="82"/>
      <c r="B13" s="81"/>
      <c r="C13" s="16"/>
      <c r="D13" s="21"/>
      <c r="E13" s="13"/>
      <c r="G13" s="161"/>
      <c r="H13" s="161"/>
    </row>
    <row r="14" spans="1:8" x14ac:dyDescent="0.3">
      <c r="A14" s="80" t="s">
        <v>39</v>
      </c>
      <c r="B14" s="81"/>
      <c r="C14" s="16"/>
      <c r="D14" s="21"/>
      <c r="E14" s="13"/>
      <c r="G14" s="161"/>
      <c r="H14" s="161"/>
    </row>
    <row r="15" spans="1:8" x14ac:dyDescent="0.3">
      <c r="A15" s="82" t="s">
        <v>3</v>
      </c>
      <c r="B15" s="81"/>
      <c r="C15" s="100">
        <v>0</v>
      </c>
      <c r="D15" s="21"/>
      <c r="E15" s="13" t="s">
        <v>31</v>
      </c>
      <c r="G15" s="161"/>
      <c r="H15" s="161"/>
    </row>
    <row r="16" spans="1:8" x14ac:dyDescent="0.3">
      <c r="A16" s="82" t="s">
        <v>4</v>
      </c>
      <c r="B16" s="81"/>
      <c r="C16" s="100">
        <v>0</v>
      </c>
      <c r="D16" s="21"/>
      <c r="E16" s="13" t="s">
        <v>31</v>
      </c>
    </row>
    <row r="17" spans="1:10" x14ac:dyDescent="0.3">
      <c r="A17" s="82" t="s">
        <v>67</v>
      </c>
      <c r="B17" s="81"/>
      <c r="C17" s="100">
        <v>0</v>
      </c>
      <c r="D17" s="21"/>
      <c r="E17" s="13"/>
    </row>
    <row r="18" spans="1:10" x14ac:dyDescent="0.3">
      <c r="A18" s="82" t="s">
        <v>5</v>
      </c>
      <c r="B18" s="81"/>
      <c r="C18" s="100">
        <v>0</v>
      </c>
      <c r="D18" s="21"/>
      <c r="E18" s="13" t="s">
        <v>31</v>
      </c>
    </row>
    <row r="19" spans="1:10" x14ac:dyDescent="0.3">
      <c r="A19" s="82" t="s">
        <v>14</v>
      </c>
      <c r="B19" s="81"/>
      <c r="C19" s="100">
        <v>0</v>
      </c>
      <c r="D19" s="21"/>
      <c r="E19" s="13" t="s">
        <v>31</v>
      </c>
    </row>
    <row r="20" spans="1:10" x14ac:dyDescent="0.3">
      <c r="A20" s="82" t="s">
        <v>2</v>
      </c>
      <c r="B20" s="81"/>
      <c r="C20" s="120">
        <f>SUM(C15:C19)</f>
        <v>0</v>
      </c>
      <c r="D20" s="102">
        <f>C20*D12+D12</f>
        <v>18</v>
      </c>
      <c r="E20" s="13"/>
    </row>
    <row r="21" spans="1:10" x14ac:dyDescent="0.3">
      <c r="A21" s="82"/>
      <c r="B21" s="81"/>
      <c r="C21" s="17"/>
      <c r="D21" s="21"/>
      <c r="E21" s="13"/>
    </row>
    <row r="22" spans="1:10" ht="12.75" customHeight="1" x14ac:dyDescent="0.3">
      <c r="A22" s="82" t="s">
        <v>53</v>
      </c>
      <c r="B22" s="81"/>
      <c r="C22" s="100">
        <v>0</v>
      </c>
      <c r="D22" s="21"/>
      <c r="E22" s="15" t="s">
        <v>34</v>
      </c>
    </row>
    <row r="23" spans="1:10" ht="12.75" customHeight="1" x14ac:dyDescent="0.3">
      <c r="A23" s="82" t="s">
        <v>54</v>
      </c>
      <c r="B23" s="81"/>
      <c r="C23" s="100">
        <v>0</v>
      </c>
      <c r="D23" s="21"/>
      <c r="E23" s="15"/>
    </row>
    <row r="24" spans="1:10" x14ac:dyDescent="0.3">
      <c r="A24" s="82" t="s">
        <v>2</v>
      </c>
      <c r="B24" s="81"/>
      <c r="C24" s="121">
        <f>SUM(C22:C23)</f>
        <v>0</v>
      </c>
      <c r="D24" s="102">
        <f>C24*D20+D20</f>
        <v>18</v>
      </c>
      <c r="E24" s="13"/>
    </row>
    <row r="25" spans="1:10" ht="12.75" customHeight="1" x14ac:dyDescent="0.3">
      <c r="A25" s="82"/>
      <c r="B25" s="81"/>
      <c r="C25" s="21"/>
      <c r="D25" s="21"/>
      <c r="E25" s="13"/>
      <c r="H25" s="9"/>
      <c r="J25" s="10"/>
    </row>
    <row r="26" spans="1:10" ht="12.75" customHeight="1" x14ac:dyDescent="0.3">
      <c r="A26" s="80" t="s">
        <v>40</v>
      </c>
      <c r="B26" s="81"/>
      <c r="C26" s="21"/>
      <c r="D26" s="21"/>
      <c r="E26" s="13"/>
      <c r="H26" s="9"/>
      <c r="J26" s="10"/>
    </row>
    <row r="27" spans="1:10" x14ac:dyDescent="0.3">
      <c r="A27" s="82" t="s">
        <v>15</v>
      </c>
      <c r="B27" s="81"/>
      <c r="C27" s="100">
        <v>0</v>
      </c>
      <c r="D27" s="21"/>
      <c r="E27" s="13" t="s">
        <v>32</v>
      </c>
    </row>
    <row r="28" spans="1:10" x14ac:dyDescent="0.3">
      <c r="A28" s="82" t="s">
        <v>16</v>
      </c>
      <c r="B28" s="81"/>
      <c r="C28" s="100">
        <v>0</v>
      </c>
      <c r="D28" s="21"/>
      <c r="E28" s="13" t="s">
        <v>32</v>
      </c>
    </row>
    <row r="29" spans="1:10" x14ac:dyDescent="0.3">
      <c r="A29" s="82" t="s">
        <v>17</v>
      </c>
      <c r="B29" s="81"/>
      <c r="C29" s="100">
        <v>0</v>
      </c>
      <c r="D29" s="21"/>
      <c r="E29" s="13" t="s">
        <v>32</v>
      </c>
    </row>
    <row r="30" spans="1:10" x14ac:dyDescent="0.3">
      <c r="A30" s="82" t="s">
        <v>18</v>
      </c>
      <c r="B30" s="81"/>
      <c r="C30" s="100">
        <v>0</v>
      </c>
      <c r="D30" s="21"/>
      <c r="E30" s="13" t="s">
        <v>32</v>
      </c>
    </row>
    <row r="31" spans="1:10" x14ac:dyDescent="0.3">
      <c r="A31" s="82" t="s">
        <v>19</v>
      </c>
      <c r="B31" s="81"/>
      <c r="C31" s="100">
        <v>0</v>
      </c>
      <c r="D31" s="21"/>
      <c r="E31" s="13" t="s">
        <v>32</v>
      </c>
    </row>
    <row r="32" spans="1:10" x14ac:dyDescent="0.3">
      <c r="A32" s="82" t="s">
        <v>20</v>
      </c>
      <c r="B32" s="81"/>
      <c r="C32" s="100">
        <v>0</v>
      </c>
      <c r="D32" s="21"/>
      <c r="E32" s="13" t="s">
        <v>32</v>
      </c>
    </row>
    <row r="33" spans="1:5" x14ac:dyDescent="0.3">
      <c r="A33" s="82" t="s">
        <v>51</v>
      </c>
      <c r="B33" s="81"/>
      <c r="C33" s="100">
        <v>0</v>
      </c>
      <c r="D33" s="21"/>
      <c r="E33" s="13" t="s">
        <v>32</v>
      </c>
    </row>
    <row r="34" spans="1:5" x14ac:dyDescent="0.3">
      <c r="A34" s="82" t="s">
        <v>21</v>
      </c>
      <c r="B34" s="81"/>
      <c r="C34" s="100">
        <v>0</v>
      </c>
      <c r="D34" s="21"/>
      <c r="E34" s="13" t="s">
        <v>32</v>
      </c>
    </row>
    <row r="35" spans="1:5" x14ac:dyDescent="0.3">
      <c r="A35" s="82" t="s">
        <v>22</v>
      </c>
      <c r="B35" s="81"/>
      <c r="C35" s="100">
        <v>0</v>
      </c>
      <c r="D35" s="21"/>
      <c r="E35" s="13"/>
    </row>
    <row r="36" spans="1:5" x14ac:dyDescent="0.3">
      <c r="A36" s="82" t="s">
        <v>6</v>
      </c>
      <c r="B36" s="81"/>
      <c r="C36" s="100">
        <v>0</v>
      </c>
      <c r="D36" s="21"/>
      <c r="E36" s="13" t="s">
        <v>32</v>
      </c>
    </row>
    <row r="37" spans="1:5" x14ac:dyDescent="0.3">
      <c r="A37" s="82" t="s">
        <v>2</v>
      </c>
      <c r="B37" s="81"/>
      <c r="C37" s="120">
        <f>SUM(C27:C36)</f>
        <v>0</v>
      </c>
      <c r="D37" s="102">
        <f>C37*D24+D24</f>
        <v>18</v>
      </c>
      <c r="E37" s="13"/>
    </row>
    <row r="38" spans="1:5" x14ac:dyDescent="0.3">
      <c r="A38" s="83"/>
      <c r="B38" s="84"/>
      <c r="C38" s="21"/>
      <c r="D38" s="87"/>
      <c r="E38" s="12"/>
    </row>
    <row r="39" spans="1:5" x14ac:dyDescent="0.3">
      <c r="A39" s="80" t="s">
        <v>42</v>
      </c>
      <c r="B39" s="81"/>
      <c r="C39" s="122"/>
      <c r="D39" s="87"/>
      <c r="E39" s="12"/>
    </row>
    <row r="40" spans="1:5" x14ac:dyDescent="0.3">
      <c r="A40" s="83" t="s">
        <v>55</v>
      </c>
      <c r="B40" s="85"/>
      <c r="C40" s="100">
        <v>0</v>
      </c>
      <c r="D40" s="21"/>
      <c r="E40" s="12"/>
    </row>
    <row r="41" spans="1:5" x14ac:dyDescent="0.3">
      <c r="A41" s="83" t="s">
        <v>11</v>
      </c>
      <c r="B41" s="85"/>
      <c r="C41" s="100">
        <v>0</v>
      </c>
      <c r="D41" s="21"/>
      <c r="E41" s="13" t="s">
        <v>33</v>
      </c>
    </row>
    <row r="42" spans="1:5" x14ac:dyDescent="0.3">
      <c r="A42" s="83" t="s">
        <v>2</v>
      </c>
      <c r="B42" s="84"/>
      <c r="C42" s="120">
        <f>SUM(C40:C41)</f>
        <v>0</v>
      </c>
      <c r="D42" s="103">
        <f>C42*D37+D37</f>
        <v>18</v>
      </c>
      <c r="E42" s="13"/>
    </row>
    <row r="43" spans="1:5" x14ac:dyDescent="0.3">
      <c r="A43" s="83"/>
      <c r="B43" s="84"/>
      <c r="C43" s="21"/>
      <c r="D43" s="88"/>
      <c r="E43" s="12"/>
    </row>
    <row r="44" spans="1:5" x14ac:dyDescent="0.3">
      <c r="A44" s="80" t="s">
        <v>38</v>
      </c>
      <c r="B44" s="86"/>
      <c r="C44" s="89"/>
      <c r="D44" s="103">
        <f>D42</f>
        <v>18</v>
      </c>
      <c r="E44" s="11"/>
    </row>
    <row r="45" spans="1:5" ht="12" customHeight="1" x14ac:dyDescent="0.3"/>
    <row r="46" spans="1:5" x14ac:dyDescent="0.3">
      <c r="A46" s="1" t="s">
        <v>12</v>
      </c>
      <c r="B46" s="1" t="s">
        <v>43</v>
      </c>
    </row>
    <row r="47" spans="1:5" x14ac:dyDescent="0.3">
      <c r="B47" s="1" t="s">
        <v>48</v>
      </c>
    </row>
    <row r="48" spans="1:5" x14ac:dyDescent="0.3">
      <c r="B48" s="1" t="s">
        <v>37</v>
      </c>
    </row>
    <row r="49" spans="1:7" x14ac:dyDescent="0.3">
      <c r="B49" s="1" t="s">
        <v>13</v>
      </c>
    </row>
    <row r="51" spans="1:7" ht="14.4" x14ac:dyDescent="0.3">
      <c r="A51" s="98" t="s">
        <v>24</v>
      </c>
      <c r="B51" s="159"/>
      <c r="C51" s="159"/>
      <c r="D51" s="159"/>
      <c r="E51" s="159"/>
      <c r="F51" s="18"/>
      <c r="G51" s="19"/>
    </row>
    <row r="52" spans="1:7" ht="14.4" x14ac:dyDescent="0.3">
      <c r="A52" s="128" t="s">
        <v>25</v>
      </c>
      <c r="B52" s="158"/>
      <c r="C52" s="158"/>
      <c r="D52" s="158"/>
      <c r="E52" s="158"/>
      <c r="F52" s="18"/>
      <c r="G52" s="19"/>
    </row>
    <row r="53" spans="1:7" ht="14.4" x14ac:dyDescent="0.3">
      <c r="A53" s="128" t="s">
        <v>26</v>
      </c>
      <c r="B53" s="158"/>
      <c r="C53" s="158"/>
      <c r="D53" s="158"/>
      <c r="E53" s="158"/>
      <c r="F53" s="18"/>
      <c r="G53" s="19"/>
    </row>
    <row r="54" spans="1:7" ht="14.4" x14ac:dyDescent="0.3">
      <c r="A54" s="128" t="s">
        <v>27</v>
      </c>
      <c r="B54" s="158"/>
      <c r="C54" s="158"/>
      <c r="D54" s="158"/>
      <c r="E54" s="158"/>
      <c r="F54" s="18"/>
      <c r="G54" s="19"/>
    </row>
    <row r="55" spans="1:7" x14ac:dyDescent="0.3">
      <c r="A55" s="162" t="s">
        <v>28</v>
      </c>
      <c r="B55" s="158"/>
      <c r="C55" s="158"/>
      <c r="D55" s="158"/>
      <c r="E55" s="158"/>
      <c r="F55" s="18"/>
      <c r="G55" s="19"/>
    </row>
    <row r="56" spans="1:7" x14ac:dyDescent="0.3">
      <c r="A56" s="162"/>
      <c r="B56" s="158"/>
      <c r="C56" s="158"/>
      <c r="D56" s="158"/>
      <c r="E56" s="158"/>
      <c r="F56" s="18"/>
      <c r="G56" s="19"/>
    </row>
    <row r="57" spans="1:7" x14ac:dyDescent="0.3">
      <c r="A57" s="162"/>
      <c r="B57" s="158"/>
      <c r="C57" s="158"/>
      <c r="D57" s="158"/>
      <c r="E57" s="158"/>
      <c r="F57" s="18"/>
      <c r="G57" s="19"/>
    </row>
    <row r="58" spans="1:7" ht="14.4" x14ac:dyDescent="0.3">
      <c r="A58" s="128" t="s">
        <v>29</v>
      </c>
      <c r="B58" s="158"/>
      <c r="C58" s="158"/>
      <c r="D58" s="158"/>
      <c r="E58" s="158"/>
      <c r="F58" s="18"/>
      <c r="G58" s="19"/>
    </row>
  </sheetData>
  <sheetProtection algorithmName="SHA-512" hashValue="jr5MR55j36hjPhir6bQpSoofnDiHLpjezKUmy73VoECC9VgnI7QLoaFfQeBu7f4XxO561tX6JjEv5SB/6wpoeA==" saltValue="e6NeECgiA0rJx57tOYFFYg==" spinCount="100000" sheet="1" formatCells="0"/>
  <protectedRanges>
    <protectedRange password="FB90" sqref="C12:C43" name="Bereik1_1"/>
  </protectedRanges>
  <mergeCells count="9">
    <mergeCell ref="A55:A57"/>
    <mergeCell ref="B55:E57"/>
    <mergeCell ref="B58:E58"/>
    <mergeCell ref="A1:D1"/>
    <mergeCell ref="G13:H15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032B-C473-4373-8E00-367E80389DCC}">
  <dimension ref="A1:F20"/>
  <sheetViews>
    <sheetView tabSelected="1" workbookViewId="0">
      <selection activeCell="K20" sqref="K20"/>
    </sheetView>
  </sheetViews>
  <sheetFormatPr defaultColWidth="9.109375" defaultRowHeight="13.8" x14ac:dyDescent="0.3"/>
  <cols>
    <col min="1" max="1" width="25.44140625" style="1" customWidth="1"/>
    <col min="2" max="2" width="27.6640625" style="1" customWidth="1"/>
    <col min="3" max="16384" width="9.109375" style="1"/>
  </cols>
  <sheetData>
    <row r="1" spans="1:6" ht="18" customHeight="1" x14ac:dyDescent="0.3">
      <c r="A1" s="143" t="s">
        <v>68</v>
      </c>
      <c r="B1" s="143"/>
      <c r="C1" s="143"/>
      <c r="D1" s="143"/>
      <c r="E1" s="143"/>
      <c r="F1" s="143"/>
    </row>
    <row r="2" spans="1:6" ht="14.4" x14ac:dyDescent="0.3">
      <c r="A2" s="56" t="s">
        <v>69</v>
      </c>
    </row>
    <row r="3" spans="1:6" x14ac:dyDescent="0.3">
      <c r="A3" s="111" t="s">
        <v>85</v>
      </c>
    </row>
    <row r="4" spans="1:6" ht="18" x14ac:dyDescent="0.35">
      <c r="A4" s="22"/>
    </row>
    <row r="5" spans="1:6" ht="18" x14ac:dyDescent="0.35">
      <c r="A5" s="22" t="s">
        <v>59</v>
      </c>
    </row>
    <row r="6" spans="1:6" x14ac:dyDescent="0.3">
      <c r="A6" s="111" t="s">
        <v>65</v>
      </c>
    </row>
    <row r="7" spans="1:6" ht="14.4" x14ac:dyDescent="0.3">
      <c r="A7" s="112" t="s">
        <v>61</v>
      </c>
    </row>
    <row r="8" spans="1:6" ht="14.4" x14ac:dyDescent="0.3">
      <c r="A8" s="79"/>
    </row>
    <row r="9" spans="1:6" ht="14.4" x14ac:dyDescent="0.3">
      <c r="A9" s="46"/>
      <c r="B9" s="47" t="s">
        <v>10</v>
      </c>
    </row>
    <row r="10" spans="1:6" ht="39.75" customHeight="1" x14ac:dyDescent="0.3">
      <c r="A10" s="104"/>
      <c r="B10" s="105" t="s">
        <v>49</v>
      </c>
    </row>
    <row r="11" spans="1:6" ht="14.4" x14ac:dyDescent="0.3">
      <c r="A11" s="106"/>
      <c r="B11" s="48">
        <v>0</v>
      </c>
    </row>
    <row r="13" spans="1:6" ht="14.4" x14ac:dyDescent="0.3">
      <c r="A13" s="98" t="s">
        <v>24</v>
      </c>
      <c r="B13" s="159"/>
      <c r="C13" s="159"/>
      <c r="D13" s="159"/>
      <c r="E13" s="159"/>
    </row>
    <row r="14" spans="1:6" ht="14.4" x14ac:dyDescent="0.3">
      <c r="A14" s="128" t="s">
        <v>25</v>
      </c>
      <c r="B14" s="158"/>
      <c r="C14" s="158"/>
      <c r="D14" s="158"/>
      <c r="E14" s="158"/>
    </row>
    <row r="15" spans="1:6" ht="14.4" x14ac:dyDescent="0.3">
      <c r="A15" s="128" t="s">
        <v>26</v>
      </c>
      <c r="B15" s="158"/>
      <c r="C15" s="158"/>
      <c r="D15" s="158"/>
      <c r="E15" s="158"/>
    </row>
    <row r="16" spans="1:6" ht="14.4" x14ac:dyDescent="0.3">
      <c r="A16" s="128" t="s">
        <v>27</v>
      </c>
      <c r="B16" s="158"/>
      <c r="C16" s="158"/>
      <c r="D16" s="158"/>
      <c r="E16" s="158"/>
    </row>
    <row r="17" spans="1:5" x14ac:dyDescent="0.3">
      <c r="A17" s="162" t="s">
        <v>28</v>
      </c>
      <c r="B17" s="158"/>
      <c r="C17" s="158"/>
      <c r="D17" s="158"/>
      <c r="E17" s="158"/>
    </row>
    <row r="18" spans="1:5" x14ac:dyDescent="0.3">
      <c r="A18" s="162"/>
      <c r="B18" s="158"/>
      <c r="C18" s="158"/>
      <c r="D18" s="158"/>
      <c r="E18" s="158"/>
    </row>
    <row r="19" spans="1:5" x14ac:dyDescent="0.3">
      <c r="A19" s="162"/>
      <c r="B19" s="158"/>
      <c r="C19" s="158"/>
      <c r="D19" s="158"/>
      <c r="E19" s="158"/>
    </row>
    <row r="20" spans="1:5" ht="14.4" x14ac:dyDescent="0.3">
      <c r="A20" s="128" t="s">
        <v>29</v>
      </c>
      <c r="B20" s="158"/>
      <c r="C20" s="158"/>
      <c r="D20" s="158"/>
      <c r="E20" s="158"/>
    </row>
  </sheetData>
  <sheetProtection algorithmName="SHA-512" hashValue="I1S/S0t5HhAQ7CnbIlXiLBUaqUZctnxG7rs/ja6d+S/cvVtEcg6/cBZPfEtVlh10LUGeYN2DmJMf9hbXwoWJqg==" saltValue="fTPjLuIsSzEBZFWGa0yJ5A==" spinCount="100000" sheet="1" formatCells="0"/>
  <protectedRanges>
    <protectedRange password="FB90" sqref="B11" name="Bereik1"/>
  </protectedRanges>
  <mergeCells count="8">
    <mergeCell ref="B20:E20"/>
    <mergeCell ref="A1:F1"/>
    <mergeCell ref="B13:E13"/>
    <mergeCell ref="B14:E14"/>
    <mergeCell ref="B15:E15"/>
    <mergeCell ref="B16:E16"/>
    <mergeCell ref="A17:A19"/>
    <mergeCell ref="B17:E1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B50726-FDA8-4106-830D-1734530F0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E2975B-E4AF-440A-B5EC-7F69B43C2F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2BC48B-DAFF-4E0A-BE29-0804F5EB567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2</vt:i4>
      </vt:variant>
    </vt:vector>
  </HeadingPairs>
  <TitlesOfParts>
    <vt:vector size="9" baseType="lpstr">
      <vt:lpstr>Totaalblad</vt:lpstr>
      <vt:lpstr>Uitzenden - Factor Fase A</vt:lpstr>
      <vt:lpstr>Uitzenden - Factor Fase BC</vt:lpstr>
      <vt:lpstr>Uitzenden - Bureaumarge</vt:lpstr>
      <vt:lpstr>Payroll - Factor Fase A</vt:lpstr>
      <vt:lpstr>Payroll - Factor Fase BC</vt:lpstr>
      <vt:lpstr>Payroll - Bureaumarge</vt:lpstr>
      <vt:lpstr>'Payroll - Factor Fase A'!Afdrukbereik</vt:lpstr>
      <vt:lpstr>'Uitzenden - Factor Fase A'!Afdrukbereik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spanninga</dc:creator>
  <cp:lastModifiedBy>Bart van Boeijen</cp:lastModifiedBy>
  <cp:lastPrinted>2015-01-22T12:11:16Z</cp:lastPrinted>
  <dcterms:created xsi:type="dcterms:W3CDTF">2012-07-25T14:01:01Z</dcterms:created>
  <dcterms:modified xsi:type="dcterms:W3CDTF">2021-05-06T15:26:57Z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