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ject\DUO+\2021 Uithoorn minicontainers gft\02 Nota van Inlichtingen\"/>
    </mc:Choice>
  </mc:AlternateContent>
  <bookViews>
    <workbookView xWindow="0" yWindow="0" windowWidth="28800" windowHeight="12435"/>
  </bookViews>
  <sheets>
    <sheet name="Blad1" sheetId="1" r:id="rId1"/>
    <sheet name="Blad2" sheetId="2" r:id="rId2"/>
    <sheet name="Blad3" sheetId="3" r:id="rId3"/>
  </sheets>
  <definedNames>
    <definedName name="_xlnm.Print_Area" localSheetId="0">Blad1!$A$1:$E$48</definedName>
  </definedNames>
  <calcPr calcId="162913"/>
</workbook>
</file>

<file path=xl/calcChain.xml><?xml version="1.0" encoding="utf-8"?>
<calcChain xmlns="http://schemas.openxmlformats.org/spreadsheetml/2006/main">
  <c r="D24" i="1" l="1"/>
  <c r="B20" i="1"/>
  <c r="B19" i="1"/>
  <c r="B18" i="1"/>
  <c r="B17" i="1"/>
  <c r="D17" i="1" l="1"/>
  <c r="D18" i="1" l="1"/>
  <c r="D19" i="1"/>
  <c r="D12" i="1"/>
  <c r="D28" i="1" l="1"/>
  <c r="B24" i="1"/>
  <c r="D11" i="1"/>
  <c r="D29" i="1" l="1"/>
  <c r="C30" i="1" l="1"/>
  <c r="D8" i="1" l="1"/>
  <c r="C25" i="1" l="1"/>
  <c r="D13" i="1" l="1"/>
  <c r="D10" i="1"/>
  <c r="D9" i="1"/>
  <c r="C14" i="1" l="1"/>
  <c r="D20" i="1"/>
  <c r="C21" i="1" s="1"/>
  <c r="C32" i="1" l="1"/>
</calcChain>
</file>

<file path=xl/sharedStrings.xml><?xml version="1.0" encoding="utf-8"?>
<sst xmlns="http://schemas.openxmlformats.org/spreadsheetml/2006/main" count="49" uniqueCount="44">
  <si>
    <t>Naam Inschrijver:</t>
  </si>
  <si>
    <t>Naam (dhr/mevr):</t>
  </si>
  <si>
    <t>Functie:</t>
  </si>
  <si>
    <t>Handtekening:</t>
  </si>
  <si>
    <t>Indicatief aantal* (A)</t>
  </si>
  <si>
    <t>Indicatief aantal (A)</t>
  </si>
  <si>
    <t>prijs per eenheid (B)</t>
  </si>
  <si>
    <t>Totaal
(A*B)</t>
  </si>
  <si>
    <t>Onderdeel B: 
Plaatsen minicontainers</t>
  </si>
  <si>
    <t>Onderdeel  C: Communicatiewerkzaamheden</t>
  </si>
  <si>
    <t>Totaal communicatiewerkzaamheden</t>
  </si>
  <si>
    <t>TOTALE INSCHRIJFSOM</t>
  </si>
  <si>
    <t>Leveren van losse sets as en wielen voor 240 liter of 140 liter minicontainer, per bestelling van 50 stuks</t>
  </si>
  <si>
    <t>Onderdeel Kwaliteit: Garantie</t>
  </si>
  <si>
    <t>aantal (gebruik het valmenu)</t>
  </si>
  <si>
    <t>Hoeveel jaren garantie wordt gegeven op de geleverde producten (minimaal 2 jaar, maak een keuze met het valmenu)</t>
  </si>
  <si>
    <t>Hoeveel hergebruik% wordt gegarandeerd (maak een keuze met het valmenu)</t>
  </si>
  <si>
    <t>Punten voor kwaliteit</t>
  </si>
  <si>
    <t xml:space="preserve">Totaal aantal punten voor garantie </t>
  </si>
  <si>
    <t>Totaal plaatsen minicontainers (incl. 5% Social Return)</t>
  </si>
  <si>
    <t>Alleen de gele vakken invullen</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</si>
  <si>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</si>
  <si>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Leveren van een complete minicontainer van 240 liter voor GFT</t>
  </si>
  <si>
    <t>prijs per eenheid  (B)</t>
  </si>
  <si>
    <t>Verzorgen mailing (prijs per mailing per adres opgeven)</t>
  </si>
  <si>
    <t>Leveren van losse deksels voor een 240 liter minicontainer voor GFT per bestelling van 50 stuks</t>
  </si>
  <si>
    <t>&lt;50%</t>
  </si>
  <si>
    <t>51% t/m 60%</t>
  </si>
  <si>
    <t>61% t/m 70%</t>
  </si>
  <si>
    <t>71% t/m 80%</t>
  </si>
  <si>
    <t>81% t/m 90%</t>
  </si>
  <si>
    <t>91% of hoger</t>
  </si>
  <si>
    <t>Leveren en uitzetten van minicontainers voor GFT in de gemeenten Uithoorn</t>
  </si>
  <si>
    <t>Leveren van losse rompen voor een 240 liter minicontainer (complete container zonder deksel, niet gemonteerd), per bestelling van 50 stuks</t>
  </si>
  <si>
    <t>Onderdeel A: 
Leveren minicontainers  en keukenbakjes</t>
  </si>
  <si>
    <t>Totaal levering minicontainers en keukenbakjes</t>
  </si>
  <si>
    <t>Leveren van keukenbakjes, per bestelling van 500 stuks per keer (aanname 5* een bestelling te leveren)</t>
  </si>
  <si>
    <t>Leveren van identificatie chips voor de minicontainers</t>
  </si>
  <si>
    <t xml:space="preserve">Plaatsen van een minicontainer GFT aan huis, inclusief sticker op de romp, klaar voor gebruik </t>
  </si>
  <si>
    <t>Aanbrengen van chips op de minicontainers indien dit gelijktijdig met het plaatsen kan plaatsvinden</t>
  </si>
  <si>
    <t xml:space="preserve">Aanbrengen van een huisnummer sticker op het deksel, gelijktijdig met het plaatsen </t>
  </si>
  <si>
    <t>Aanbrengen van chips, indien chips later geleverd worden en dan op reeds geplaatste minicontainers moeten worden aangebracht</t>
  </si>
  <si>
    <t>Bijlage 3: Inschrijvingstabel 2.0</t>
  </si>
  <si>
    <t>Aldus naar waarheid opgemaakt te …..................... op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</si>
</sst>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9" x14ac:knownFonts="1">
    <font>
      <sz val="11"/>
      <color theme="1"/>
      <name val="Calibri"/>
      <family val="2"/>
      <scheme val="minor"/>
    </font>
    <font>
      <b/>
      <sz val="12"/>
      <color indexed="8"/>
      <name val="Verdana"/>
      <family val="2"/>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sz val="9"/>
      <color indexed="8"/>
      <name val="Verdana"/>
      <family val="2"/>
    </font>
    <font>
      <b/>
      <sz val="10"/>
      <color indexed="8"/>
      <name val="Verdana"/>
      <family val="2"/>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rgb="FFFFFF00"/>
        <bgColor indexed="64"/>
      </patternFill>
    </fill>
    <fill>
      <patternFill patternType="solid">
        <fgColor theme="6" tint="0.79998168889431442"/>
        <bgColor indexed="64"/>
      </patternFill>
    </fill>
  </fills>
  <borders count="26">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5">
    <xf numFmtId="0" fontId="0" fillId="0" borderId="0" xfId="0"/>
    <xf numFmtId="0" fontId="2" fillId="2" borderId="2"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164" fontId="3" fillId="3" borderId="6" xfId="0" applyNumberFormat="1" applyFont="1" applyFill="1" applyBorder="1" applyAlignment="1" applyProtection="1">
      <alignment horizontal="center" vertical="center"/>
      <protection locked="0"/>
    </xf>
    <xf numFmtId="165" fontId="3" fillId="0" borderId="7" xfId="0" applyNumberFormat="1" applyFont="1" applyBorder="1" applyAlignment="1">
      <alignment vertical="center" wrapText="1"/>
    </xf>
    <xf numFmtId="0" fontId="4" fillId="0" borderId="6" xfId="0" applyFont="1" applyBorder="1" applyAlignment="1">
      <alignment horizontal="center" vertical="center" wrapText="1"/>
    </xf>
    <xf numFmtId="0" fontId="4" fillId="0" borderId="5" xfId="0" applyFont="1" applyBorder="1" applyAlignment="1">
      <alignment vertical="center" wrapText="1"/>
    </xf>
    <xf numFmtId="0" fontId="2" fillId="2" borderId="8" xfId="0" applyFont="1" applyFill="1" applyBorder="1" applyAlignment="1">
      <alignment wrapText="1"/>
    </xf>
    <xf numFmtId="0" fontId="3" fillId="2" borderId="9" xfId="0" applyFont="1" applyFill="1" applyBorder="1" applyAlignment="1">
      <alignment horizontal="center" wrapText="1"/>
    </xf>
    <xf numFmtId="0" fontId="3" fillId="0" borderId="13" xfId="0" applyFont="1" applyBorder="1" applyAlignment="1">
      <alignment vertical="center" wrapText="1"/>
    </xf>
    <xf numFmtId="0" fontId="3" fillId="0" borderId="15" xfId="0" applyFont="1" applyBorder="1" applyAlignment="1">
      <alignment horizontal="center" wrapText="1"/>
    </xf>
    <xf numFmtId="165" fontId="2" fillId="0" borderId="0" xfId="0" applyNumberFormat="1" applyFont="1" applyBorder="1" applyAlignment="1">
      <alignment horizontal="right" wrapText="1"/>
    </xf>
    <xf numFmtId="0" fontId="2" fillId="4" borderId="16" xfId="0" applyFont="1" applyFill="1" applyBorder="1" applyAlignment="1"/>
    <xf numFmtId="0" fontId="2" fillId="4" borderId="12" xfId="0" applyFont="1" applyFill="1" applyBorder="1" applyAlignment="1"/>
    <xf numFmtId="0" fontId="2" fillId="0" borderId="0" xfId="0" applyFont="1" applyBorder="1" applyAlignment="1"/>
    <xf numFmtId="165" fontId="2" fillId="0" borderId="0" xfId="0" applyNumberFormat="1" applyFont="1" applyBorder="1" applyAlignment="1">
      <alignment horizontal="right"/>
    </xf>
    <xf numFmtId="0" fontId="2" fillId="0" borderId="0" xfId="0" applyFont="1" applyBorder="1" applyAlignment="1">
      <alignment wrapText="1"/>
    </xf>
    <xf numFmtId="0" fontId="3" fillId="0" borderId="0" xfId="0" applyFont="1" applyBorder="1" applyAlignment="1">
      <alignment horizontal="center" wrapText="1"/>
    </xf>
    <xf numFmtId="0" fontId="3" fillId="0" borderId="5" xfId="0" applyFont="1" applyBorder="1" applyAlignment="1">
      <alignment vertical="center"/>
    </xf>
    <xf numFmtId="0" fontId="3" fillId="0" borderId="8" xfId="0" applyFont="1" applyBorder="1" applyAlignment="1">
      <alignment vertical="top"/>
    </xf>
    <xf numFmtId="0" fontId="3" fillId="0" borderId="13" xfId="0" applyFont="1" applyFill="1" applyBorder="1" applyAlignment="1">
      <alignment vertical="center" wrapText="1"/>
    </xf>
    <xf numFmtId="165" fontId="2" fillId="0" borderId="0" xfId="0" applyNumberFormat="1" applyFont="1" applyFill="1" applyBorder="1" applyAlignment="1">
      <alignment horizontal="right" wrapText="1"/>
    </xf>
    <xf numFmtId="0" fontId="2" fillId="0" borderId="1" xfId="0" applyFont="1" applyFill="1" applyBorder="1" applyAlignment="1">
      <alignment wrapText="1"/>
    </xf>
    <xf numFmtId="0" fontId="3" fillId="0" borderId="1" xfId="0" applyFont="1" applyFill="1" applyBorder="1" applyAlignment="1">
      <alignment horizontal="center" wrapText="1"/>
    </xf>
    <xf numFmtId="165" fontId="2" fillId="0" borderId="1" xfId="0" applyNumberFormat="1" applyFont="1" applyFill="1" applyBorder="1" applyAlignment="1">
      <alignment horizontal="right" wrapText="1"/>
    </xf>
    <xf numFmtId="3" fontId="3" fillId="0" borderId="14" xfId="0" applyNumberFormat="1" applyFont="1" applyFill="1" applyBorder="1" applyAlignment="1">
      <alignment horizontal="center" vertical="center" wrapText="1"/>
    </xf>
    <xf numFmtId="3" fontId="3" fillId="0" borderId="6" xfId="0" applyNumberFormat="1" applyFont="1" applyBorder="1" applyAlignment="1">
      <alignment horizontal="center" vertical="center" wrapText="1"/>
    </xf>
    <xf numFmtId="3" fontId="4" fillId="0" borderId="14" xfId="0" applyNumberFormat="1" applyFont="1" applyBorder="1" applyAlignment="1">
      <alignment horizontal="center" vertical="center" wrapText="1"/>
    </xf>
    <xf numFmtId="0" fontId="3" fillId="0" borderId="0" xfId="0" applyFont="1" applyFill="1" applyBorder="1" applyAlignment="1">
      <alignment wrapText="1"/>
    </xf>
    <xf numFmtId="0" fontId="6" fillId="2" borderId="4" xfId="0" applyFont="1" applyFill="1" applyBorder="1" applyAlignment="1">
      <alignment horizontal="center" vertical="center" wrapText="1"/>
    </xf>
    <xf numFmtId="3" fontId="7" fillId="0" borderId="7" xfId="0" applyNumberFormat="1" applyFont="1" applyFill="1" applyBorder="1" applyAlignment="1" applyProtection="1">
      <alignment horizontal="right" vertical="center" wrapText="1"/>
    </xf>
    <xf numFmtId="9" fontId="0" fillId="0" borderId="0" xfId="0" applyNumberFormat="1" applyAlignment="1">
      <alignment horizontal="left"/>
    </xf>
    <xf numFmtId="0" fontId="0" fillId="0" borderId="0" xfId="0" applyAlignment="1">
      <alignment horizontal="right"/>
    </xf>
    <xf numFmtId="0" fontId="7" fillId="5" borderId="6" xfId="0" applyFont="1" applyFill="1" applyBorder="1" applyAlignment="1">
      <alignment horizontal="center" vertical="center" wrapText="1"/>
    </xf>
    <xf numFmtId="9" fontId="7" fillId="5" borderId="6"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0" xfId="0" applyAlignment="1">
      <alignment horizontal="center"/>
    </xf>
    <xf numFmtId="0" fontId="2" fillId="0" borderId="0" xfId="0" applyFont="1" applyBorder="1" applyAlignment="1">
      <alignment horizontal="center" wrapText="1"/>
    </xf>
    <xf numFmtId="0" fontId="1" fillId="0" borderId="0" xfId="0" applyFont="1" applyAlignment="1" applyProtection="1">
      <alignment horizontal="left"/>
    </xf>
    <xf numFmtId="0" fontId="8" fillId="0" borderId="0" xfId="0" applyFont="1" applyBorder="1" applyProtection="1"/>
    <xf numFmtId="0" fontId="1" fillId="0" borderId="0" xfId="0" applyFont="1" applyBorder="1" applyAlignment="1">
      <alignment horizontal="left" vertical="center" wrapText="1"/>
    </xf>
    <xf numFmtId="0" fontId="0" fillId="0" borderId="0" xfId="0" applyAlignment="1">
      <alignment wrapText="1"/>
    </xf>
    <xf numFmtId="3" fontId="4" fillId="0" borderId="6" xfId="0" applyNumberFormat="1" applyFont="1" applyBorder="1" applyAlignment="1">
      <alignment horizontal="center" vertical="center" wrapText="1"/>
    </xf>
    <xf numFmtId="165" fontId="6" fillId="4" borderId="12" xfId="0" applyNumberFormat="1" applyFont="1" applyFill="1" applyBorder="1" applyAlignment="1">
      <alignment horizontal="right"/>
    </xf>
    <xf numFmtId="165" fontId="6" fillId="4" borderId="17" xfId="0" applyNumberFormat="1" applyFont="1" applyFill="1" applyBorder="1" applyAlignment="1">
      <alignment horizontal="right"/>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horizontal="left" vertical="center"/>
    </xf>
    <xf numFmtId="0" fontId="3" fillId="3" borderId="18" xfId="0" applyFont="1" applyFill="1" applyBorder="1" applyAlignment="1" applyProtection="1">
      <alignment horizontal="left" vertical="center"/>
      <protection locked="0"/>
    </xf>
    <xf numFmtId="0" fontId="3" fillId="3" borderId="21"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3" fillId="3" borderId="10" xfId="0" applyFont="1" applyFill="1" applyBorder="1" applyAlignment="1">
      <alignment horizontal="left" vertical="top"/>
    </xf>
    <xf numFmtId="0" fontId="3" fillId="3" borderId="20" xfId="0" applyFont="1" applyFill="1" applyBorder="1" applyAlignment="1">
      <alignment horizontal="left" vertical="top"/>
    </xf>
    <xf numFmtId="0" fontId="3" fillId="3" borderId="11" xfId="0" applyFont="1" applyFill="1" applyBorder="1" applyAlignment="1">
      <alignment horizontal="left" vertical="top"/>
    </xf>
    <xf numFmtId="0" fontId="5" fillId="6" borderId="18"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19" xfId="0" applyFont="1" applyFill="1" applyBorder="1" applyAlignment="1">
      <alignment horizontal="left" vertical="top" wrapText="1"/>
    </xf>
    <xf numFmtId="0" fontId="3" fillId="3" borderId="22" xfId="0" applyFont="1" applyFill="1" applyBorder="1" applyAlignment="1" applyProtection="1">
      <alignment horizontal="left" vertical="center"/>
      <protection locked="0"/>
    </xf>
    <xf numFmtId="0" fontId="3" fillId="3" borderId="23"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2" fillId="0" borderId="0" xfId="0" applyFont="1" applyFill="1" applyBorder="1" applyAlignment="1">
      <alignment horizontal="left" wrapText="1"/>
    </xf>
    <xf numFmtId="0" fontId="2" fillId="0" borderId="15" xfId="0" applyFont="1" applyFill="1" applyBorder="1" applyAlignment="1">
      <alignment horizontal="left" wrapText="1"/>
    </xf>
    <xf numFmtId="165" fontId="2" fillId="2" borderId="10" xfId="0" applyNumberFormat="1" applyFont="1" applyFill="1" applyBorder="1" applyAlignment="1">
      <alignment horizontal="right" wrapText="1"/>
    </xf>
    <xf numFmtId="165" fontId="2" fillId="2" borderId="11" xfId="0" applyNumberFormat="1" applyFont="1" applyFill="1" applyBorder="1" applyAlignment="1">
      <alignment horizontal="right" wrapText="1"/>
    </xf>
    <xf numFmtId="0" fontId="6" fillId="2" borderId="2" xfId="0" applyFont="1" applyFill="1" applyBorder="1" applyAlignment="1">
      <alignment vertical="center" wrapText="1"/>
    </xf>
    <xf numFmtId="0" fontId="0" fillId="2" borderId="3" xfId="0" applyFill="1" applyBorder="1" applyAlignment="1">
      <alignment vertical="center"/>
    </xf>
    <xf numFmtId="0" fontId="7" fillId="0" borderId="5" xfId="0" applyFont="1" applyBorder="1" applyAlignment="1">
      <alignment vertical="center" wrapText="1"/>
    </xf>
    <xf numFmtId="0" fontId="0" fillId="0" borderId="6" xfId="0" applyBorder="1" applyAlignment="1">
      <alignment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3" fontId="6" fillId="2" borderId="10" xfId="0" applyNumberFormat="1" applyFont="1" applyFill="1" applyBorder="1" applyAlignment="1">
      <alignment horizontal="right" vertical="center" wrapText="1"/>
    </xf>
    <xf numFmtId="3" fontId="6" fillId="2" borderId="11" xfId="0" applyNumberFormat="1" applyFont="1" applyFill="1" applyBorder="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66675</xdr:colOff>
      <xdr:row>0</xdr:row>
      <xdr:rowOff>114300</xdr:rowOff>
    </xdr:from>
    <xdr:to>
      <xdr:col>3</xdr:col>
      <xdr:colOff>1219200</xdr:colOff>
      <xdr:row>5</xdr:row>
      <xdr:rowOff>109537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8286750" y="114300"/>
          <a:ext cx="2143125" cy="130016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4"/>
  <sheetViews>
    <sheetView tabSelected="1" workbookViewId="0">
      <selection activeCell="A3" sqref="A3"/>
    </sheetView>
  </sheetViews>
  <sheetFormatPr defaultRowHeight="15" x14ac:dyDescent="0.25"/>
  <cols>
    <col min="1" max="1" width="120.42578125" bestFit="1" customWidth="1"/>
    <col min="2" max="2" width="15.42578125" customWidth="1"/>
    <col min="3" max="3" width="14.85546875" customWidth="1"/>
    <col min="4" max="4" width="18.42578125" customWidth="1"/>
    <col min="5" max="5" width="2.42578125" customWidth="1"/>
    <col min="23" max="23" width="9.140625" customWidth="1"/>
  </cols>
  <sheetData>
    <row r="1" spans="1:4" ht="27" customHeight="1" x14ac:dyDescent="0.25">
      <c r="A1" s="41" t="s">
        <v>42</v>
      </c>
      <c r="B1" s="19"/>
      <c r="C1" s="19"/>
      <c r="D1" s="19"/>
    </row>
    <row r="2" spans="1:4" ht="24" customHeight="1" x14ac:dyDescent="0.25">
      <c r="A2" s="42" t="s">
        <v>32</v>
      </c>
      <c r="B2" s="19"/>
      <c r="C2" s="19"/>
      <c r="D2" s="19"/>
    </row>
    <row r="3" spans="1:4" s="44" customFormat="1" ht="17.25" customHeight="1" x14ac:dyDescent="0.25">
      <c r="A3" s="42" t="s">
        <v>20</v>
      </c>
      <c r="B3" s="40"/>
      <c r="C3" s="40"/>
      <c r="D3" s="19"/>
    </row>
    <row r="4" spans="1:4" s="44" customFormat="1" ht="17.25" customHeight="1" x14ac:dyDescent="0.25">
      <c r="A4" s="43"/>
      <c r="B4" s="40"/>
      <c r="C4" s="40"/>
      <c r="D4" s="40"/>
    </row>
    <row r="5" spans="1:4" s="44" customFormat="1" ht="17.25" customHeight="1" x14ac:dyDescent="0.25">
      <c r="A5" s="43"/>
      <c r="B5" s="40"/>
      <c r="C5" s="40"/>
      <c r="D5" s="40"/>
    </row>
    <row r="6" spans="1:4" s="44" customFormat="1" ht="17.25" customHeight="1" thickBot="1" x14ac:dyDescent="0.3">
      <c r="A6" s="43"/>
      <c r="B6" s="40"/>
      <c r="C6" s="40"/>
      <c r="D6" s="40"/>
    </row>
    <row r="7" spans="1:4" ht="30" customHeight="1" x14ac:dyDescent="0.25">
      <c r="A7" s="1" t="s">
        <v>34</v>
      </c>
      <c r="B7" s="2" t="s">
        <v>5</v>
      </c>
      <c r="C7" s="2" t="s">
        <v>6</v>
      </c>
      <c r="D7" s="3" t="s">
        <v>7</v>
      </c>
    </row>
    <row r="8" spans="1:4" ht="18" customHeight="1" x14ac:dyDescent="0.25">
      <c r="A8" s="4" t="s">
        <v>22</v>
      </c>
      <c r="B8" s="29">
        <v>9500</v>
      </c>
      <c r="C8" s="6"/>
      <c r="D8" s="7">
        <f t="shared" ref="D8" si="0">B8*C8</f>
        <v>0</v>
      </c>
    </row>
    <row r="9" spans="1:4" ht="18" customHeight="1" x14ac:dyDescent="0.25">
      <c r="A9" s="4" t="s">
        <v>33</v>
      </c>
      <c r="B9" s="5">
        <v>50</v>
      </c>
      <c r="C9" s="6"/>
      <c r="D9" s="7">
        <f t="shared" ref="D9:D13" si="1">B9*C9</f>
        <v>0</v>
      </c>
    </row>
    <row r="10" spans="1:4" ht="18" customHeight="1" x14ac:dyDescent="0.25">
      <c r="A10" s="4" t="s">
        <v>25</v>
      </c>
      <c r="B10" s="8">
        <v>50</v>
      </c>
      <c r="C10" s="6"/>
      <c r="D10" s="7">
        <f t="shared" si="1"/>
        <v>0</v>
      </c>
    </row>
    <row r="11" spans="1:4" ht="18" customHeight="1" x14ac:dyDescent="0.25">
      <c r="A11" s="9" t="s">
        <v>12</v>
      </c>
      <c r="B11" s="8">
        <v>50</v>
      </c>
      <c r="C11" s="6"/>
      <c r="D11" s="7">
        <f t="shared" ref="D11:D12" si="2">B11*C11</f>
        <v>0</v>
      </c>
    </row>
    <row r="12" spans="1:4" ht="18" customHeight="1" x14ac:dyDescent="0.25">
      <c r="A12" s="9" t="s">
        <v>37</v>
      </c>
      <c r="B12" s="45">
        <v>10000</v>
      </c>
      <c r="C12" s="6"/>
      <c r="D12" s="7">
        <f t="shared" si="2"/>
        <v>0</v>
      </c>
    </row>
    <row r="13" spans="1:4" ht="18" customHeight="1" x14ac:dyDescent="0.25">
      <c r="A13" s="9" t="s">
        <v>36</v>
      </c>
      <c r="B13" s="45">
        <v>2500</v>
      </c>
      <c r="C13" s="6"/>
      <c r="D13" s="7">
        <f t="shared" si="1"/>
        <v>0</v>
      </c>
    </row>
    <row r="14" spans="1:4" ht="18" customHeight="1" thickBot="1" x14ac:dyDescent="0.3">
      <c r="A14" s="10" t="s">
        <v>35</v>
      </c>
      <c r="B14" s="11"/>
      <c r="C14" s="65">
        <f>SUM(D8:D13)</f>
        <v>0</v>
      </c>
      <c r="D14" s="66"/>
    </row>
    <row r="15" spans="1:4" ht="15" customHeight="1" thickBot="1" x14ac:dyDescent="0.3">
      <c r="A15" s="25"/>
      <c r="B15" s="26"/>
      <c r="C15" s="27"/>
      <c r="D15" s="27"/>
    </row>
    <row r="16" spans="1:4" ht="33.75" customHeight="1" x14ac:dyDescent="0.25">
      <c r="A16" s="1" t="s">
        <v>8</v>
      </c>
      <c r="B16" s="2" t="s">
        <v>5</v>
      </c>
      <c r="C16" s="2" t="s">
        <v>6</v>
      </c>
      <c r="D16" s="3" t="s">
        <v>7</v>
      </c>
    </row>
    <row r="17" spans="1:27" ht="18" customHeight="1" x14ac:dyDescent="0.25">
      <c r="A17" s="23" t="s">
        <v>38</v>
      </c>
      <c r="B17" s="28">
        <f>B$8</f>
        <v>9500</v>
      </c>
      <c r="C17" s="6"/>
      <c r="D17" s="7">
        <f>C17*B17</f>
        <v>0</v>
      </c>
    </row>
    <row r="18" spans="1:27" ht="18" customHeight="1" x14ac:dyDescent="0.25">
      <c r="A18" s="23" t="s">
        <v>40</v>
      </c>
      <c r="B18" s="28">
        <f t="shared" ref="B18:B20" si="3">B$8</f>
        <v>9500</v>
      </c>
      <c r="C18" s="6"/>
      <c r="D18" s="7">
        <f>C18*B18</f>
        <v>0</v>
      </c>
    </row>
    <row r="19" spans="1:27" ht="18" customHeight="1" x14ac:dyDescent="0.25">
      <c r="A19" s="23" t="s">
        <v>39</v>
      </c>
      <c r="B19" s="28">
        <f t="shared" si="3"/>
        <v>9500</v>
      </c>
      <c r="C19" s="6"/>
      <c r="D19" s="7">
        <f>C19*B19</f>
        <v>0</v>
      </c>
    </row>
    <row r="20" spans="1:27" ht="18" customHeight="1" x14ac:dyDescent="0.25">
      <c r="A20" s="23" t="s">
        <v>41</v>
      </c>
      <c r="B20" s="28">
        <f t="shared" si="3"/>
        <v>9500</v>
      </c>
      <c r="C20" s="6"/>
      <c r="D20" s="7">
        <f>C20*B20</f>
        <v>0</v>
      </c>
      <c r="W20" s="39"/>
    </row>
    <row r="21" spans="1:27" ht="18" customHeight="1" thickBot="1" x14ac:dyDescent="0.3">
      <c r="A21" s="10" t="s">
        <v>19</v>
      </c>
      <c r="B21" s="11"/>
      <c r="C21" s="65">
        <f>SUM(D17:D20)</f>
        <v>0</v>
      </c>
      <c r="D21" s="66"/>
      <c r="W21" s="39"/>
    </row>
    <row r="22" spans="1:27" ht="17.25" customHeight="1" thickBot="1" x14ac:dyDescent="0.3">
      <c r="A22" s="13"/>
      <c r="B22" s="13"/>
      <c r="C22" s="13"/>
      <c r="D22" s="13"/>
      <c r="W22" s="39"/>
    </row>
    <row r="23" spans="1:27" ht="35.25" customHeight="1" x14ac:dyDescent="0.25">
      <c r="A23" s="1" t="s">
        <v>9</v>
      </c>
      <c r="B23" s="2" t="s">
        <v>4</v>
      </c>
      <c r="C23" s="2" t="s">
        <v>23</v>
      </c>
      <c r="D23" s="3" t="s">
        <v>7</v>
      </c>
      <c r="W23" s="39"/>
    </row>
    <row r="24" spans="1:27" ht="18" customHeight="1" x14ac:dyDescent="0.25">
      <c r="A24" s="12" t="s">
        <v>24</v>
      </c>
      <c r="B24" s="30">
        <f>B20</f>
        <v>9500</v>
      </c>
      <c r="C24" s="6"/>
      <c r="D24" s="7">
        <f>B24*C24</f>
        <v>0</v>
      </c>
      <c r="W24" s="39"/>
    </row>
    <row r="25" spans="1:27" ht="18" customHeight="1" thickBot="1" x14ac:dyDescent="0.3">
      <c r="A25" s="10" t="s">
        <v>10</v>
      </c>
      <c r="B25" s="11"/>
      <c r="C25" s="65">
        <f>SUM(D24:D24)</f>
        <v>0</v>
      </c>
      <c r="D25" s="66"/>
      <c r="W25" s="39"/>
    </row>
    <row r="26" spans="1:27" ht="15.75" customHeight="1" thickBot="1" x14ac:dyDescent="0.3">
      <c r="A26" s="64"/>
      <c r="B26" s="64"/>
      <c r="C26" s="64"/>
      <c r="D26" s="24"/>
    </row>
    <row r="27" spans="1:27" ht="36" customHeight="1" x14ac:dyDescent="0.25">
      <c r="A27" s="67" t="s">
        <v>13</v>
      </c>
      <c r="B27" s="68"/>
      <c r="C27" s="38" t="s">
        <v>14</v>
      </c>
      <c r="D27" s="32" t="s">
        <v>17</v>
      </c>
    </row>
    <row r="28" spans="1:27" ht="18" customHeight="1" x14ac:dyDescent="0.25">
      <c r="A28" s="69" t="s">
        <v>15</v>
      </c>
      <c r="B28" s="70"/>
      <c r="C28" s="36">
        <v>2</v>
      </c>
      <c r="D28" s="33">
        <f>VLOOKUP(C28,Z32:AA40,2)</f>
        <v>0</v>
      </c>
    </row>
    <row r="29" spans="1:27" ht="18" customHeight="1" x14ac:dyDescent="0.25">
      <c r="A29" s="69" t="s">
        <v>16</v>
      </c>
      <c r="B29" s="70"/>
      <c r="C29" s="37" t="s">
        <v>26</v>
      </c>
      <c r="D29" s="33">
        <f>VLOOKUP(C29,W31:X36,2)</f>
        <v>0</v>
      </c>
    </row>
    <row r="30" spans="1:27" ht="18" customHeight="1" thickBot="1" x14ac:dyDescent="0.3">
      <c r="A30" s="71" t="s">
        <v>18</v>
      </c>
      <c r="B30" s="72"/>
      <c r="C30" s="73">
        <f>SUM(D28:D29)</f>
        <v>0</v>
      </c>
      <c r="D30" s="74"/>
    </row>
    <row r="31" spans="1:27" ht="15" customHeight="1" thickBot="1" x14ac:dyDescent="0.3">
      <c r="A31" s="63"/>
      <c r="B31" s="63"/>
      <c r="C31" s="63"/>
      <c r="D31" s="24"/>
      <c r="W31" s="34" t="s">
        <v>26</v>
      </c>
      <c r="X31" s="35">
        <v>0</v>
      </c>
    </row>
    <row r="32" spans="1:27" ht="15" customHeight="1" thickBot="1" x14ac:dyDescent="0.3">
      <c r="A32" s="15" t="s">
        <v>11</v>
      </c>
      <c r="B32" s="16"/>
      <c r="C32" s="46">
        <f>C25+C21+C14</f>
        <v>0</v>
      </c>
      <c r="D32" s="47"/>
      <c r="W32" s="31" t="s">
        <v>27</v>
      </c>
      <c r="X32">
        <v>2</v>
      </c>
      <c r="Z32">
        <v>2</v>
      </c>
      <c r="AA32">
        <v>0</v>
      </c>
    </row>
    <row r="33" spans="1:27" ht="15" customHeight="1" x14ac:dyDescent="0.25">
      <c r="A33" s="19"/>
      <c r="B33" s="20"/>
      <c r="C33" s="14"/>
      <c r="D33" s="14"/>
      <c r="W33" s="31" t="s">
        <v>28</v>
      </c>
      <c r="X33">
        <v>4</v>
      </c>
      <c r="Z33">
        <v>3</v>
      </c>
      <c r="AA33">
        <v>1</v>
      </c>
    </row>
    <row r="34" spans="1:27" ht="34.5" customHeight="1" x14ac:dyDescent="0.25">
      <c r="A34" s="57" t="s">
        <v>21</v>
      </c>
      <c r="B34" s="58"/>
      <c r="C34" s="58"/>
      <c r="D34" s="59"/>
      <c r="W34" s="31" t="s">
        <v>29</v>
      </c>
      <c r="X34">
        <v>6</v>
      </c>
      <c r="Z34">
        <v>4</v>
      </c>
      <c r="AA34">
        <v>3</v>
      </c>
    </row>
    <row r="35" spans="1:27" ht="15" customHeight="1" thickBot="1" x14ac:dyDescent="0.3">
      <c r="A35" s="17"/>
      <c r="B35" s="17"/>
      <c r="C35" s="18"/>
      <c r="D35" s="18"/>
      <c r="W35" s="31" t="s">
        <v>30</v>
      </c>
      <c r="X35">
        <v>8</v>
      </c>
      <c r="Z35">
        <v>5</v>
      </c>
      <c r="AA35">
        <v>5</v>
      </c>
    </row>
    <row r="36" spans="1:27" ht="15" customHeight="1" x14ac:dyDescent="0.25">
      <c r="A36" s="60" t="s">
        <v>43</v>
      </c>
      <c r="B36" s="61"/>
      <c r="C36" s="61"/>
      <c r="D36" s="62"/>
      <c r="W36" s="31" t="s">
        <v>31</v>
      </c>
      <c r="X36">
        <v>10</v>
      </c>
      <c r="Z36">
        <v>6</v>
      </c>
      <c r="AA36">
        <v>7</v>
      </c>
    </row>
    <row r="37" spans="1:27" x14ac:dyDescent="0.25">
      <c r="A37" s="21"/>
      <c r="B37" s="48"/>
      <c r="C37" s="49"/>
      <c r="D37" s="50"/>
      <c r="Z37">
        <v>7</v>
      </c>
      <c r="AA37">
        <v>9</v>
      </c>
    </row>
    <row r="38" spans="1:27" ht="19.5" customHeight="1" x14ac:dyDescent="0.25">
      <c r="A38" s="21" t="s">
        <v>0</v>
      </c>
      <c r="B38" s="51"/>
      <c r="C38" s="52"/>
      <c r="D38" s="53"/>
      <c r="Z38">
        <v>8</v>
      </c>
      <c r="AA38">
        <v>11</v>
      </c>
    </row>
    <row r="39" spans="1:27" x14ac:dyDescent="0.25">
      <c r="A39" s="21"/>
      <c r="B39" s="48"/>
      <c r="C39" s="49"/>
      <c r="D39" s="50"/>
      <c r="Z39">
        <v>9</v>
      </c>
      <c r="AA39">
        <v>13</v>
      </c>
    </row>
    <row r="40" spans="1:27" x14ac:dyDescent="0.25">
      <c r="A40" s="21" t="s">
        <v>1</v>
      </c>
      <c r="B40" s="51"/>
      <c r="C40" s="52"/>
      <c r="D40" s="53"/>
      <c r="Z40">
        <v>10</v>
      </c>
      <c r="AA40">
        <v>15</v>
      </c>
    </row>
    <row r="41" spans="1:27" x14ac:dyDescent="0.25">
      <c r="A41" s="21"/>
      <c r="B41" s="48"/>
      <c r="C41" s="49"/>
      <c r="D41" s="50"/>
    </row>
    <row r="42" spans="1:27" ht="15" customHeight="1" x14ac:dyDescent="0.25">
      <c r="A42" s="21" t="s">
        <v>2</v>
      </c>
      <c r="B42" s="51"/>
      <c r="C42" s="52"/>
      <c r="D42" s="53"/>
    </row>
    <row r="43" spans="1:27" x14ac:dyDescent="0.25">
      <c r="A43" s="21"/>
      <c r="B43" s="48"/>
      <c r="C43" s="49"/>
      <c r="D43" s="50"/>
    </row>
    <row r="44" spans="1:27" ht="15.75" thickBot="1" x14ac:dyDescent="0.3">
      <c r="A44" s="22" t="s">
        <v>3</v>
      </c>
      <c r="B44" s="54"/>
      <c r="C44" s="55"/>
      <c r="D44" s="56"/>
    </row>
  </sheetData>
  <sheetProtection algorithmName="SHA-512" hashValue="aLzlS3Zxf7tg5FYZxh3UItCrHXu6us6IdexIpmAdXz7/X2G0AI5+xpdkx/ZDaGGHxzPzOWB8UZHLKLIW4+bLzQ==" saltValue="fNDLyncaMFR3pT5ET6iMaA==" spinCount="100000" sheet="1" objects="1" scenarios="1"/>
  <protectedRanges>
    <protectedRange sqref="B40 B42 B44 C28:C29 A36 B38 C24 C8:C13 C17:C20" name="Bereik1"/>
  </protectedRanges>
  <mergeCells count="21">
    <mergeCell ref="A31:C31"/>
    <mergeCell ref="A26:C26"/>
    <mergeCell ref="C14:D14"/>
    <mergeCell ref="C21:D21"/>
    <mergeCell ref="C25:D25"/>
    <mergeCell ref="A27:B27"/>
    <mergeCell ref="A28:B28"/>
    <mergeCell ref="A29:B29"/>
    <mergeCell ref="A30:B30"/>
    <mergeCell ref="C30:D30"/>
    <mergeCell ref="C32:D32"/>
    <mergeCell ref="B41:D41"/>
    <mergeCell ref="B42:D42"/>
    <mergeCell ref="B43:D43"/>
    <mergeCell ref="B44:D44"/>
    <mergeCell ref="A34:D34"/>
    <mergeCell ref="A36:D36"/>
    <mergeCell ref="B37:D37"/>
    <mergeCell ref="B38:D38"/>
    <mergeCell ref="B39:D39"/>
    <mergeCell ref="B40:D40"/>
  </mergeCells>
  <dataValidations count="2">
    <dataValidation type="list" allowBlank="1" showInputMessage="1" showErrorMessage="1" sqref="C28">
      <formula1>$Z$32:$Z$40</formula1>
    </dataValidation>
    <dataValidation type="list" allowBlank="1" showInputMessage="1" showErrorMessage="1" sqref="C29">
      <formula1>$W$31:$W$36</formula1>
    </dataValidation>
  </dataValidations>
  <pageMargins left="0.70866141732283472" right="0.70866141732283472" top="0.74803149606299213" bottom="0.74803149606299213"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Wim Nooijen</cp:lastModifiedBy>
  <cp:lastPrinted>2021-04-02T09:51:34Z</cp:lastPrinted>
  <dcterms:created xsi:type="dcterms:W3CDTF">2017-09-13T10:33:40Z</dcterms:created>
  <dcterms:modified xsi:type="dcterms:W3CDTF">2021-05-04T08:44:03Z</dcterms:modified>
</cp:coreProperties>
</file>