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. Inkoopteam\1. inkoopdossiers\76 verkeersborden\NvI word 26-1-2021\NvI voor publicatie\"/>
    </mc:Choice>
  </mc:AlternateContent>
  <bookViews>
    <workbookView xWindow="-105" yWindow="-105" windowWidth="19425" windowHeight="10545"/>
  </bookViews>
  <sheets>
    <sheet name="inschrijfstaat Zaanstad" sheetId="4" r:id="rId1"/>
    <sheet name="Blad1" sheetId="1" r:id="rId2"/>
    <sheet name="Blad2" sheetId="2" r:id="rId3"/>
    <sheet name="Blad3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4" l="1"/>
  <c r="E148" i="4"/>
  <c r="M63" i="4" l="1"/>
  <c r="M64" i="4"/>
  <c r="M65" i="4"/>
  <c r="M66" i="4"/>
  <c r="M67" i="4"/>
  <c r="M68" i="4"/>
  <c r="M69" i="4"/>
  <c r="M70" i="4"/>
  <c r="M71" i="4"/>
  <c r="M74" i="4"/>
  <c r="M75" i="4"/>
  <c r="M76" i="4"/>
  <c r="M77" i="4"/>
  <c r="M78" i="4"/>
  <c r="M79" i="4"/>
  <c r="M80" i="4"/>
  <c r="M81" i="4"/>
  <c r="M82" i="4"/>
  <c r="M86" i="4"/>
  <c r="M87" i="4"/>
  <c r="M88" i="4"/>
  <c r="M89" i="4"/>
  <c r="M90" i="4"/>
  <c r="M93" i="4"/>
  <c r="M94" i="4"/>
  <c r="M95" i="4"/>
  <c r="J63" i="4"/>
  <c r="J64" i="4"/>
  <c r="J65" i="4"/>
  <c r="J66" i="4"/>
  <c r="J67" i="4"/>
  <c r="J68" i="4"/>
  <c r="J69" i="4"/>
  <c r="J70" i="4"/>
  <c r="J71" i="4"/>
  <c r="J74" i="4"/>
  <c r="J75" i="4"/>
  <c r="J76" i="4"/>
  <c r="J77" i="4"/>
  <c r="J78" i="4"/>
  <c r="J79" i="4"/>
  <c r="J80" i="4"/>
  <c r="J81" i="4"/>
  <c r="J82" i="4"/>
  <c r="J93" i="4"/>
  <c r="J94" i="4"/>
  <c r="J95" i="4"/>
  <c r="E93" i="4"/>
  <c r="E94" i="4"/>
  <c r="E95" i="4"/>
  <c r="E63" i="4"/>
  <c r="E64" i="4"/>
  <c r="E65" i="4"/>
  <c r="E66" i="4"/>
  <c r="E67" i="4"/>
  <c r="E68" i="4"/>
  <c r="E69" i="4"/>
  <c r="E70" i="4"/>
  <c r="E71" i="4"/>
  <c r="E74" i="4"/>
  <c r="E75" i="4"/>
  <c r="E76" i="4"/>
  <c r="E77" i="4"/>
  <c r="E78" i="4"/>
  <c r="E79" i="4"/>
  <c r="E80" i="4"/>
  <c r="E81" i="4"/>
  <c r="E82" i="4"/>
  <c r="E159" i="4" l="1"/>
  <c r="E158" i="4"/>
  <c r="E157" i="4"/>
  <c r="E156" i="4"/>
  <c r="E155" i="4"/>
  <c r="E154" i="4"/>
  <c r="E153" i="4"/>
  <c r="E152" i="4"/>
  <c r="E151" i="4"/>
  <c r="E150" i="4"/>
  <c r="E149" i="4"/>
  <c r="E147" i="4"/>
  <c r="E144" i="4"/>
  <c r="E141" i="4"/>
  <c r="E140" i="4"/>
  <c r="E139" i="4"/>
  <c r="E138" i="4"/>
  <c r="E137" i="4"/>
  <c r="E136" i="4"/>
  <c r="E135" i="4"/>
  <c r="A135" i="4"/>
  <c r="A136" i="4" s="1"/>
  <c r="A137" i="4" s="1"/>
  <c r="A138" i="4" s="1"/>
  <c r="A139" i="4" s="1"/>
  <c r="A140" i="4" s="1"/>
  <c r="A141" i="4" s="1"/>
  <c r="E134" i="4"/>
  <c r="E131" i="4"/>
  <c r="E130" i="4"/>
  <c r="E129" i="4"/>
  <c r="E128" i="4"/>
  <c r="A87" i="4"/>
  <c r="A88" i="4" s="1"/>
  <c r="A89" i="4" s="1"/>
  <c r="A90" i="4" s="1"/>
  <c r="A75" i="4"/>
  <c r="A76" i="4" s="1"/>
  <c r="A77" i="4" s="1"/>
  <c r="A78" i="4" s="1"/>
  <c r="A79" i="4" s="1"/>
  <c r="A80" i="4" s="1"/>
  <c r="A81" i="4" s="1"/>
  <c r="A82" i="4" s="1"/>
  <c r="A64" i="4"/>
  <c r="A65" i="4" s="1"/>
  <c r="A66" i="4" s="1"/>
  <c r="A67" i="4" s="1"/>
  <c r="A68" i="4" s="1"/>
  <c r="A69" i="4" s="1"/>
  <c r="A70" i="4" s="1"/>
  <c r="A71" i="4" s="1"/>
  <c r="A58" i="4"/>
  <c r="J59" i="4"/>
  <c r="M59" i="4"/>
  <c r="J58" i="4"/>
  <c r="M58" i="4"/>
  <c r="E58" i="4"/>
  <c r="E59" i="4"/>
  <c r="E48" i="4"/>
  <c r="J48" i="4"/>
  <c r="M48" i="4"/>
  <c r="E47" i="4"/>
  <c r="J47" i="4"/>
  <c r="M47" i="4"/>
  <c r="E46" i="4"/>
  <c r="J46" i="4"/>
  <c r="M46" i="4"/>
  <c r="E45" i="4"/>
  <c r="J45" i="4"/>
  <c r="M45" i="4"/>
  <c r="E44" i="4"/>
  <c r="J44" i="4"/>
  <c r="M44" i="4"/>
  <c r="E43" i="4"/>
  <c r="J43" i="4"/>
  <c r="M43" i="4"/>
  <c r="E42" i="4"/>
  <c r="J42" i="4"/>
  <c r="M42" i="4"/>
  <c r="E41" i="4"/>
  <c r="J41" i="4"/>
  <c r="M41" i="4"/>
  <c r="E40" i="4"/>
  <c r="J40" i="4"/>
  <c r="M40" i="4"/>
  <c r="E39" i="4"/>
  <c r="J39" i="4"/>
  <c r="M39" i="4"/>
  <c r="E38" i="4"/>
  <c r="J38" i="4"/>
  <c r="M38" i="4"/>
  <c r="E37" i="4"/>
  <c r="J37" i="4"/>
  <c r="M37" i="4"/>
  <c r="E36" i="4"/>
  <c r="J36" i="4"/>
  <c r="M36" i="4"/>
  <c r="E35" i="4"/>
  <c r="J35" i="4"/>
  <c r="M35" i="4"/>
  <c r="A59" i="4" l="1"/>
  <c r="E52" i="4" l="1"/>
  <c r="E53" i="4"/>
  <c r="E86" i="4"/>
  <c r="E87" i="4"/>
  <c r="J90" i="4" l="1"/>
  <c r="J89" i="4"/>
  <c r="J88" i="4"/>
  <c r="J87" i="4"/>
  <c r="J86" i="4"/>
  <c r="A31" i="4" l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M57" i="4"/>
  <c r="J57" i="4"/>
  <c r="E57" i="4"/>
  <c r="M34" i="4"/>
  <c r="J34" i="4"/>
  <c r="E34" i="4"/>
  <c r="M33" i="4"/>
  <c r="J33" i="4"/>
  <c r="E33" i="4"/>
  <c r="M32" i="4"/>
  <c r="J32" i="4"/>
  <c r="E32" i="4"/>
  <c r="M31" i="4"/>
  <c r="J31" i="4"/>
  <c r="E31" i="4"/>
  <c r="M30" i="4"/>
  <c r="J30" i="4"/>
  <c r="E30" i="4"/>
  <c r="E11" i="4" l="1"/>
  <c r="E12" i="4"/>
  <c r="E15" i="4"/>
  <c r="E16" i="4"/>
  <c r="E17" i="4"/>
  <c r="E18" i="4"/>
  <c r="E19" i="4"/>
  <c r="E20" i="4"/>
  <c r="E23" i="4"/>
  <c r="E24" i="4"/>
  <c r="E25" i="4"/>
  <c r="E26" i="4"/>
  <c r="E27" i="4"/>
  <c r="E88" i="4"/>
  <c r="E54" i="4"/>
  <c r="E55" i="4"/>
  <c r="E56" i="4"/>
  <c r="C106" i="4"/>
  <c r="C108" i="4"/>
  <c r="M11" i="4"/>
  <c r="M12" i="4"/>
  <c r="M15" i="4"/>
  <c r="M16" i="4"/>
  <c r="M17" i="4"/>
  <c r="M18" i="4"/>
  <c r="M19" i="4"/>
  <c r="M20" i="4"/>
  <c r="M23" i="4"/>
  <c r="M24" i="4"/>
  <c r="M25" i="4"/>
  <c r="M26" i="4"/>
  <c r="M27" i="4"/>
  <c r="M52" i="4"/>
  <c r="M53" i="4"/>
  <c r="M54" i="4"/>
  <c r="M55" i="4"/>
  <c r="M56" i="4"/>
  <c r="E161" i="4" l="1"/>
  <c r="D168" i="4" s="1"/>
  <c r="M97" i="4"/>
  <c r="D108" i="4" s="1"/>
  <c r="E97" i="4"/>
  <c r="D106" i="4" s="1"/>
  <c r="C107" i="4"/>
  <c r="J11" i="4"/>
  <c r="J12" i="4"/>
  <c r="J15" i="4"/>
  <c r="J16" i="4"/>
  <c r="J17" i="4"/>
  <c r="J18" i="4"/>
  <c r="J19" i="4"/>
  <c r="J20" i="4"/>
  <c r="J23" i="4"/>
  <c r="J24" i="4"/>
  <c r="J25" i="4"/>
  <c r="J26" i="4"/>
  <c r="J27" i="4"/>
  <c r="J52" i="4"/>
  <c r="J53" i="4"/>
  <c r="J54" i="4"/>
  <c r="J55" i="4"/>
  <c r="J56" i="4"/>
  <c r="J97" i="4" l="1"/>
  <c r="D107" i="4" s="1"/>
  <c r="C109" i="4"/>
  <c r="D109" i="4" l="1"/>
  <c r="D167" i="4" l="1"/>
  <c r="D169" i="4" s="1"/>
</calcChain>
</file>

<file path=xl/sharedStrings.xml><?xml version="1.0" encoding="utf-8"?>
<sst xmlns="http://schemas.openxmlformats.org/spreadsheetml/2006/main" count="270" uniqueCount="159">
  <si>
    <t>Standaard</t>
  </si>
  <si>
    <t>CODE</t>
  </si>
  <si>
    <t>OMSCHRIJVING</t>
  </si>
  <si>
    <t>WEGBEBAKENING EN -MEUBILAIR</t>
  </si>
  <si>
    <t>Leveren baken.</t>
  </si>
  <si>
    <t>Leveren baakvoet, metaal.</t>
  </si>
  <si>
    <t>Leveren baakvoet, kunststof.</t>
  </si>
  <si>
    <t>Leveren verkeerskegel, 75 cm.</t>
  </si>
  <si>
    <t>VERKEERSBORDEN</t>
  </si>
  <si>
    <t>Leveren verkeersbord, type 0, rond.</t>
  </si>
  <si>
    <t>Leveren verkeersbord, type 0, vierkant.</t>
  </si>
  <si>
    <t>Leveren verkeersbord, type 1, rond.</t>
  </si>
  <si>
    <t>Leveren verkeersbord, type 1, driehoek.</t>
  </si>
  <si>
    <t>Leveren verkeersbord, type 1, vierkant.</t>
  </si>
  <si>
    <t>Leveren verkeersbord, type 1, rechthoek.</t>
  </si>
  <si>
    <t>Leveren verkeersbord, type 1, zone.</t>
  </si>
  <si>
    <t>Leveren verkeersbord, type 1, 2 zones.</t>
  </si>
  <si>
    <t>Leveren verkeersbord, type 2, rond.</t>
  </si>
  <si>
    <t>Leveren verkeersbord, type 2, driehoek.</t>
  </si>
  <si>
    <t>Leveren verkeersbord, type 2, vierkant.</t>
  </si>
  <si>
    <t>Leveren verkeersbord, type 2, rechthoek.</t>
  </si>
  <si>
    <t>Leveren verkeersbord, type 2, zone.</t>
  </si>
  <si>
    <t>Verkeersborden, type 2, klasse III</t>
  </si>
  <si>
    <t>Verkeersborden, type 1, klasse III</t>
  </si>
  <si>
    <t>Verkeersborden, type 0, klassse III</t>
  </si>
  <si>
    <t>INSCHRIJF-BEDRAG</t>
  </si>
  <si>
    <t>HOEVEELHEID per jaar</t>
  </si>
  <si>
    <t xml:space="preserve">Totaal </t>
  </si>
  <si>
    <t>totaal</t>
  </si>
  <si>
    <t>Berekening uw fictief inschrijfbedrag</t>
  </si>
  <si>
    <t xml:space="preserve">totaal </t>
  </si>
  <si>
    <t>suksprijs BIOBASED</t>
  </si>
  <si>
    <t>uw percentage biobased</t>
  </si>
  <si>
    <t>uw percentage 100% nieuw</t>
  </si>
  <si>
    <t xml:space="preserve">Uit uw offerte  </t>
  </si>
  <si>
    <t xml:space="preserve">INSCHRIJF-BEDRAG </t>
  </si>
  <si>
    <t xml:space="preserve">totaal nieuw </t>
  </si>
  <si>
    <t>Inschrijver</t>
  </si>
  <si>
    <t>Deel 2 toebehoren</t>
  </si>
  <si>
    <t>totaal deel 2</t>
  </si>
  <si>
    <t xml:space="preserve">Deel 1 </t>
  </si>
  <si>
    <t>totaal deel 2 toebehoren</t>
  </si>
  <si>
    <t>Gem. Zaanstad</t>
  </si>
  <si>
    <t xml:space="preserve">Uw inschrijvingsbedragn Zaanstad alleen de borden </t>
  </si>
  <si>
    <t xml:space="preserve">deel 1 </t>
  </si>
  <si>
    <t xml:space="preserve">deel 2 </t>
  </si>
  <si>
    <t xml:space="preserve">Zaanstad  </t>
  </si>
  <si>
    <t xml:space="preserve"> totaal </t>
  </si>
  <si>
    <t xml:space="preserve">STRAATNAAMBORDEN </t>
  </si>
  <si>
    <t>Verkeersborden diverse borden</t>
  </si>
  <si>
    <t>leverenstraatnaambord, enkel 40/15</t>
  </si>
  <si>
    <t>perceel 4</t>
  </si>
  <si>
    <t xml:space="preserve">stuksprijs ieuw exemplaar </t>
  </si>
  <si>
    <t>De inschrijfprijs wordt automatisch berekend over de aantallen per jaar uit kolom G.</t>
  </si>
  <si>
    <t>Leveren straatnaambord, enkel, 50/15.</t>
  </si>
  <si>
    <t>Leveren straatnaambord, enkel, 60/15.</t>
  </si>
  <si>
    <t>Leveren straatnaambord, enkel, 70/15.</t>
  </si>
  <si>
    <t>Leveren straatnaambord, enkel, 80/15.</t>
  </si>
  <si>
    <t>Leveren straatnaambord, enkel, 90/15.</t>
  </si>
  <si>
    <t>Leveren straatnaambord, koker, 50/15.</t>
  </si>
  <si>
    <t>Leveren straatnaambord, koker, 60/15.</t>
  </si>
  <si>
    <t>Leveren straatnaambord, koker, 70/15.</t>
  </si>
  <si>
    <t>Leveren straatnaambord, koker, 100/15.</t>
  </si>
  <si>
    <t>st</t>
  </si>
  <si>
    <t>m</t>
  </si>
  <si>
    <t>Totaal inschrijfbedrag gemeente Zaanstad</t>
  </si>
  <si>
    <t>3635.00</t>
  </si>
  <si>
    <t>Leveren verkeersbord, vierkant 400x 400 mm</t>
  </si>
  <si>
    <t>Leveren verkeersbord, vierkant 450x  400mm</t>
  </si>
  <si>
    <t>Leveren verkeersbord, vierkant 600x 600mm</t>
  </si>
  <si>
    <t xml:space="preserve">Leveren verkeersbord, vierkant 800x 800mm </t>
  </si>
  <si>
    <t>Leveren verkeersbord, vierkant 1000x1000mm</t>
  </si>
  <si>
    <t>Leveren verkeersbord Vierkant 1400 x 1400 mm</t>
  </si>
  <si>
    <t xml:space="preserve">Leveren verkeersbord Rechthoek 300 x 400 mm </t>
  </si>
  <si>
    <t>Leveren verkeersbord Rechthoek 400 x 150 mm</t>
  </si>
  <si>
    <t xml:space="preserve">Leveren verkeersbord Rechthoek 400 x 200 mm </t>
  </si>
  <si>
    <t xml:space="preserve">Leveren verkeersbord Rechthoek 400 x 300 mm </t>
  </si>
  <si>
    <t>Leveren verkeersbord Rechthoek 400 x 600 mm</t>
  </si>
  <si>
    <t>Leveren verkeersbord Rechthoek 450 x 200 mm</t>
  </si>
  <si>
    <t>Leveren verkeersbord Rechthoek 450 x 300 mm</t>
  </si>
  <si>
    <t>Leveren verkeersbord Rechthoek 530 x 200 mm</t>
  </si>
  <si>
    <t>Leveren verkeersbord Rechthoek 530 x 670 mm</t>
  </si>
  <si>
    <t>Leveren verkeersbord Rechthoek 530 x 800 mm</t>
  </si>
  <si>
    <t>Leveren verkeersbord Rechthoek 600x 200 mm</t>
  </si>
  <si>
    <t>Leveren verkeersbord Rechthoek 600x 300 mm</t>
  </si>
  <si>
    <t>Leveren verkeersbord Rechthoek 600x 400 mm</t>
  </si>
  <si>
    <t>Leveren straatnaambord, enkel, 100/15.</t>
  </si>
  <si>
    <t>Leveren straatnaambord, enkel, 118/15.</t>
  </si>
  <si>
    <t>Straatnaamborden, enkelzijdig, gemoffeld</t>
  </si>
  <si>
    <t>365.00</t>
  </si>
  <si>
    <t>Mogelijke bevestiging: lichtmast, opzetpot 48mm, gevel</t>
  </si>
  <si>
    <t>Straatnaamborden, enkelzijdig h=150mm, koker</t>
  </si>
  <si>
    <t>Leveren straatnaambord, koker, 80/15.</t>
  </si>
  <si>
    <t>Leveren straatnaambord, koker, 90/15.</t>
  </si>
  <si>
    <t>Leveren straatnaambord, koker, 110/15.</t>
  </si>
  <si>
    <t>Leveren straatnaambord, koker, 120/15.</t>
  </si>
  <si>
    <t>Leveren straatnaambord, koker, 125/15.</t>
  </si>
  <si>
    <t>Straatnaamborden, tweezijdig h=150mm, koker</t>
  </si>
  <si>
    <t>Verkeerszuilen, schrikhekken, WIU borden, rotonde borden en overige bebording:</t>
  </si>
  <si>
    <t>Aluminium ondersteuningsbakens voorzien van een boven- en onderkap t.b.v. flespaal 48/76mm.</t>
  </si>
  <si>
    <t>Verkeerszuil geel (BB22) Retroreflecterend klasse III (fluor)</t>
  </si>
  <si>
    <t>Verkeerszuil geel (BB22) Retroreflecterend klasse III (fluor), incl. D02 400mm Lollipop EZ Klasse III, incl. standaard buis</t>
  </si>
  <si>
    <t>Verkeerszuil zwart-wit (BB21) Retroreflecterend klasse III</t>
  </si>
  <si>
    <t>BB22 opstelling compleet met streetlock opstelling 60mm (incl. stalen fundatie), geel klasse III (fluor)</t>
  </si>
  <si>
    <t>Rotonde bord D01_BB12r 1800x600 klasse III HR-M80-80 (og), 1960x2200mm RAL 1023</t>
  </si>
  <si>
    <t xml:space="preserve">Aluminium schrikhekplanken </t>
  </si>
  <si>
    <t>Blokmotief BB16, retroreflecterend klasse III, incl. verkeerbopalen l=2,5m</t>
  </si>
  <si>
    <t>Pijlmotief BB 17 of BB 18, retroreflecterend klasse III, incl. verkeerbopalen l=2,5m</t>
  </si>
  <si>
    <t>Afdekkapjes los</t>
  </si>
  <si>
    <t>Flespalen en buispalen, voorzien van aangelaste nokken thermisch verzinkt t.b.v. haakse plaatankers</t>
  </si>
  <si>
    <t>Standaard stalen thermisch verzinkte flespalen diameter 48/76 mm.</t>
  </si>
  <si>
    <t>Leveren Flespaal lengte 2000 mm (1.200/800)</t>
  </si>
  <si>
    <t>Leveren Flespaal lengte 3300 mm (1.800/1.500)</t>
  </si>
  <si>
    <t>Leveren Flespaal lengte 3600 mm (1.800/1.800)</t>
  </si>
  <si>
    <t>Leveren Flespaal lengte 3900 mm (2.300/1.600)</t>
  </si>
  <si>
    <t>Standaard stalen thermisch verzinkte buispalen diameter 48mm.</t>
  </si>
  <si>
    <t>Leveren Buispaal lengte 1500 mm</t>
  </si>
  <si>
    <t>Leveren Buispaal lengte 1800 mm</t>
  </si>
  <si>
    <t>Leveren Buispaal lengte 2000 mm</t>
  </si>
  <si>
    <t>Leveren Buispaal lengte 2500 mm</t>
  </si>
  <si>
    <t>Leveren Buispaal lengte 3000 mm</t>
  </si>
  <si>
    <t>Leveren Buispaal lengte 3500 mm</t>
  </si>
  <si>
    <t>Leveren Buispaal lengte 4000 mm</t>
  </si>
  <si>
    <t>Leveren Buispaal lengte 4500 mm</t>
  </si>
  <si>
    <t>Plaatankers tbv verkeersbordpalen</t>
  </si>
  <si>
    <t>Plaatankers THVZ los t.b.v. rond 48mm</t>
  </si>
  <si>
    <t>Bevestigingsmiddelen borden</t>
  </si>
  <si>
    <t>Muurbevestigingsset t.b.v. bevestiging straatnaambord, koker, op gevel.</t>
  </si>
  <si>
    <t>Scharnierbeugel 48mm</t>
  </si>
  <si>
    <t>Scharnierbeugel rug-aan-rug 48mm</t>
  </si>
  <si>
    <t>Lichtmastbeugel (Band it)</t>
  </si>
  <si>
    <t>Muuroren met  rvs-inbusboutjes (set á 4 stuks)</t>
  </si>
  <si>
    <t>Hi Torque klemband HP 2 (32-67 mm) 16 mm</t>
  </si>
  <si>
    <t>Hi Torque klemband HP 3 (42-105 mm) 16 mm</t>
  </si>
  <si>
    <t>Hi Torque klemband HP 3 (54-105 mm) 16 mm</t>
  </si>
  <si>
    <t>Hi Torque klemband HP 4 (93-156 mm) 16 mm</t>
  </si>
  <si>
    <t>Hi Torque klemband HP 4 (102-156 mm) 16 mm</t>
  </si>
  <si>
    <t>Hi Torque klemband HP 5 (156-232 mm) 16 mm</t>
  </si>
  <si>
    <t>Hi Torque klemband HP 6 (229-384 mm) 16 mm</t>
  </si>
  <si>
    <t>Beschermband rubber zwart t.b.v. RVS-band tot 20mm</t>
  </si>
  <si>
    <t>2e hands = herlakt, hersteld, herstickerd of uit voorraad</t>
  </si>
  <si>
    <t xml:space="preserve">stuksprijs 2e hands </t>
  </si>
  <si>
    <t xml:space="preserve">Uw percentage 2e hands </t>
  </si>
  <si>
    <t>%2e hands  * G101</t>
  </si>
  <si>
    <t>% 100% nieuw * E101</t>
  </si>
  <si>
    <t>% biobased *M101</t>
  </si>
  <si>
    <t>363.130.00</t>
  </si>
  <si>
    <t>364.030.00</t>
  </si>
  <si>
    <t>364.120.00</t>
  </si>
  <si>
    <t>364.110.00</t>
  </si>
  <si>
    <t>364.090.00</t>
  </si>
  <si>
    <t>364.080.00</t>
  </si>
  <si>
    <t>364.070.00</t>
  </si>
  <si>
    <t>364.060.00</t>
  </si>
  <si>
    <t>364.050.00</t>
  </si>
  <si>
    <t>364.040.00</t>
  </si>
  <si>
    <t>363.960.00</t>
  </si>
  <si>
    <t>Let op: deze staat heeft deel 1 en deel 2 en gaat t/m regel 169</t>
  </si>
  <si>
    <t>vervalt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</si>
</sst>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* #,##0.00_);_(&quot;€&quot;* \(#,##0.00\);_(&quot;€&quot;* &quot;-&quot;??_);_(@_)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FF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sz val="18"/>
      <color theme="1"/>
      <name val="Arial"/>
      <family val="2"/>
    </font>
    <font>
      <b/>
      <sz val="11"/>
      <color theme="0"/>
      <name val="Arial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3BF74D"/>
        <bgColor indexed="64"/>
      </patternFill>
    </fill>
    <fill>
      <patternFill patternType="solid">
        <fgColor rgb="FF48E71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4" fontId="0" fillId="0" borderId="0" xfId="0" applyNumberFormat="1" applyBorder="1" applyAlignment="1">
      <alignment vertical="top"/>
    </xf>
    <xf numFmtId="4" fontId="0" fillId="5" borderId="4" xfId="0" applyNumberFormat="1" applyFill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4" fontId="2" fillId="0" borderId="0" xfId="0" applyNumberFormat="1" applyFont="1"/>
    <xf numFmtId="4" fontId="0" fillId="0" borderId="0" xfId="0" applyNumberFormat="1"/>
    <xf numFmtId="4" fontId="0" fillId="0" borderId="5" xfId="0" applyNumberFormat="1" applyBorder="1"/>
    <xf numFmtId="4" fontId="0" fillId="0" borderId="7" xfId="0" applyNumberFormat="1" applyBorder="1"/>
    <xf numFmtId="4" fontId="0" fillId="0" borderId="3" xfId="0" applyNumberFormat="1" applyBorder="1" applyAlignment="1">
      <alignment vertical="top" wrapText="1"/>
    </xf>
    <xf numFmtId="4" fontId="0" fillId="0" borderId="10" xfId="0" applyNumberFormat="1" applyBorder="1" applyAlignment="1">
      <alignment vertical="top" wrapText="1"/>
    </xf>
    <xf numFmtId="4" fontId="0" fillId="0" borderId="13" xfId="0" applyNumberFormat="1" applyBorder="1" applyAlignment="1">
      <alignment vertical="top" wrapText="1"/>
    </xf>
    <xf numFmtId="4" fontId="0" fillId="5" borderId="12" xfId="0" applyNumberFormat="1" applyFill="1" applyBorder="1" applyAlignment="1">
      <alignment vertical="top" wrapText="1"/>
    </xf>
    <xf numFmtId="4" fontId="0" fillId="0" borderId="0" xfId="0" applyNumberFormat="1" applyAlignment="1">
      <alignment wrapText="1"/>
    </xf>
    <xf numFmtId="4" fontId="0" fillId="2" borderId="1" xfId="0" applyNumberForma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/>
    </xf>
    <xf numFmtId="4" fontId="0" fillId="2" borderId="0" xfId="0" applyNumberFormat="1" applyFill="1" applyBorder="1" applyAlignment="1">
      <alignment horizontal="right" vertical="top"/>
    </xf>
    <xf numFmtId="4" fontId="0" fillId="0" borderId="1" xfId="0" applyNumberFormat="1" applyBorder="1" applyAlignment="1">
      <alignment horizontal="left" vertical="top"/>
    </xf>
    <xf numFmtId="4" fontId="0" fillId="5" borderId="4" xfId="1" applyNumberFormat="1" applyFont="1" applyFill="1" applyBorder="1" applyAlignment="1">
      <alignment vertical="top"/>
    </xf>
    <xf numFmtId="4" fontId="0" fillId="0" borderId="1" xfId="0" applyNumberFormat="1" applyBorder="1"/>
    <xf numFmtId="4" fontId="0" fillId="0" borderId="0" xfId="0" applyNumberFormat="1" applyBorder="1"/>
    <xf numFmtId="4" fontId="0" fillId="4" borderId="4" xfId="0" applyNumberFormat="1" applyFill="1" applyBorder="1"/>
    <xf numFmtId="4" fontId="0" fillId="4" borderId="4" xfId="1" applyNumberFormat="1" applyFont="1" applyFill="1" applyBorder="1" applyAlignment="1">
      <alignment vertical="top"/>
    </xf>
    <xf numFmtId="4" fontId="0" fillId="4" borderId="3" xfId="0" applyNumberFormat="1" applyFill="1" applyBorder="1"/>
    <xf numFmtId="4" fontId="0" fillId="2" borderId="4" xfId="0" applyNumberFormat="1" applyFill="1" applyBorder="1" applyAlignment="1">
      <alignment horizontal="right" vertical="top"/>
    </xf>
    <xf numFmtId="4" fontId="0" fillId="4" borderId="0" xfId="0" applyNumberFormat="1" applyFill="1" applyBorder="1"/>
    <xf numFmtId="4" fontId="0" fillId="2" borderId="3" xfId="0" applyNumberFormat="1" applyFill="1" applyBorder="1" applyAlignment="1">
      <alignment horizontal="right" vertical="top"/>
    </xf>
    <xf numFmtId="4" fontId="0" fillId="6" borderId="8" xfId="0" applyNumberFormat="1" applyFill="1" applyBorder="1"/>
    <xf numFmtId="4" fontId="0" fillId="0" borderId="8" xfId="0" applyNumberFormat="1" applyBorder="1"/>
    <xf numFmtId="4" fontId="0" fillId="6" borderId="15" xfId="0" applyNumberFormat="1" applyFill="1" applyBorder="1"/>
    <xf numFmtId="4" fontId="0" fillId="6" borderId="17" xfId="0" applyNumberFormat="1" applyFill="1" applyBorder="1"/>
    <xf numFmtId="4" fontId="0" fillId="0" borderId="18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7" borderId="12" xfId="0" applyNumberFormat="1" applyFill="1" applyBorder="1" applyAlignment="1">
      <alignment vertical="top" wrapText="1"/>
    </xf>
    <xf numFmtId="4" fontId="0" fillId="7" borderId="14" xfId="0" applyNumberFormat="1" applyFill="1" applyBorder="1" applyAlignment="1">
      <alignment vertical="top" wrapText="1"/>
    </xf>
    <xf numFmtId="4" fontId="0" fillId="7" borderId="3" xfId="0" applyNumberFormat="1" applyFill="1" applyBorder="1" applyAlignment="1">
      <alignment vertical="top"/>
    </xf>
    <xf numFmtId="4" fontId="0" fillId="7" borderId="4" xfId="1" applyNumberFormat="1" applyFont="1" applyFill="1" applyBorder="1" applyAlignment="1">
      <alignment vertical="top"/>
    </xf>
    <xf numFmtId="4" fontId="0" fillId="6" borderId="3" xfId="0" applyNumberFormat="1" applyFill="1" applyBorder="1" applyAlignment="1">
      <alignment horizontal="right" vertical="top"/>
    </xf>
    <xf numFmtId="4" fontId="0" fillId="0" borderId="23" xfId="0" applyNumberFormat="1" applyBorder="1"/>
    <xf numFmtId="4" fontId="0" fillId="4" borderId="8" xfId="0" applyNumberFormat="1" applyFill="1" applyBorder="1"/>
    <xf numFmtId="4" fontId="0" fillId="3" borderId="11" xfId="0" applyNumberFormat="1" applyFill="1" applyBorder="1" applyAlignment="1">
      <alignment vertical="top" wrapText="1"/>
    </xf>
    <xf numFmtId="4" fontId="0" fillId="2" borderId="6" xfId="0" applyNumberFormat="1" applyFill="1" applyBorder="1" applyAlignment="1">
      <alignment horizontal="right" vertical="top"/>
    </xf>
    <xf numFmtId="4" fontId="0" fillId="3" borderId="3" xfId="1" applyNumberFormat="1" applyFont="1" applyFill="1" applyBorder="1" applyAlignment="1">
      <alignment vertical="top"/>
    </xf>
    <xf numFmtId="4" fontId="0" fillId="0" borderId="3" xfId="0" applyNumberFormat="1" applyBorder="1"/>
    <xf numFmtId="4" fontId="0" fillId="4" borderId="4" xfId="0" applyNumberFormat="1" applyFill="1" applyBorder="1" applyAlignment="1">
      <alignment vertical="top" wrapText="1"/>
    </xf>
    <xf numFmtId="4" fontId="0" fillId="4" borderId="4" xfId="0" applyNumberFormat="1" applyFill="1" applyBorder="1" applyAlignment="1">
      <alignment horizontal="right" vertical="top"/>
    </xf>
    <xf numFmtId="4" fontId="0" fillId="4" borderId="3" xfId="1" applyNumberFormat="1" applyFont="1" applyFill="1" applyBorder="1" applyAlignment="1">
      <alignment vertical="top"/>
    </xf>
    <xf numFmtId="4" fontId="0" fillId="3" borderId="3" xfId="0" applyNumberFormat="1" applyFill="1" applyBorder="1" applyAlignment="1">
      <alignment horizontal="right" vertical="top"/>
    </xf>
    <xf numFmtId="4" fontId="0" fillId="4" borderId="24" xfId="0" applyNumberFormat="1" applyFill="1" applyBorder="1"/>
    <xf numFmtId="4" fontId="0" fillId="0" borderId="12" xfId="0" applyNumberFormat="1" applyFill="1" applyBorder="1" applyAlignment="1">
      <alignment vertical="top" wrapText="1"/>
    </xf>
    <xf numFmtId="4" fontId="0" fillId="0" borderId="4" xfId="1" applyNumberFormat="1" applyFont="1" applyFill="1" applyBorder="1" applyAlignment="1">
      <alignment vertical="top"/>
    </xf>
    <xf numFmtId="4" fontId="5" fillId="0" borderId="4" xfId="1" applyNumberFormat="1" applyFont="1" applyFill="1" applyBorder="1" applyAlignment="1">
      <alignment vertical="top"/>
    </xf>
    <xf numFmtId="4" fontId="0" fillId="4" borderId="18" xfId="0" applyNumberFormat="1" applyFill="1" applyBorder="1"/>
    <xf numFmtId="4" fontId="0" fillId="4" borderId="19" xfId="0" applyNumberFormat="1" applyFill="1" applyBorder="1"/>
    <xf numFmtId="4" fontId="0" fillId="10" borderId="29" xfId="0" applyNumberFormat="1" applyFill="1" applyBorder="1"/>
    <xf numFmtId="4" fontId="0" fillId="10" borderId="30" xfId="0" applyNumberFormat="1" applyFill="1" applyBorder="1"/>
    <xf numFmtId="4" fontId="0" fillId="10" borderId="32" xfId="0" applyNumberFormat="1" applyFill="1" applyBorder="1"/>
    <xf numFmtId="4" fontId="0" fillId="3" borderId="0" xfId="0" applyNumberFormat="1" applyFill="1"/>
    <xf numFmtId="4" fontId="0" fillId="4" borderId="4" xfId="0" applyNumberFormat="1" applyFill="1" applyBorder="1" applyAlignment="1">
      <alignment vertical="top"/>
    </xf>
    <xf numFmtId="4" fontId="0" fillId="4" borderId="3" xfId="0" applyNumberFormat="1" applyFill="1" applyBorder="1" applyAlignment="1">
      <alignment vertical="top"/>
    </xf>
    <xf numFmtId="4" fontId="0" fillId="10" borderId="0" xfId="0" applyNumberFormat="1" applyFill="1"/>
    <xf numFmtId="4" fontId="0" fillId="0" borderId="10" xfId="0" applyNumberFormat="1" applyBorder="1"/>
    <xf numFmtId="4" fontId="0" fillId="4" borderId="13" xfId="0" applyNumberFormat="1" applyFill="1" applyBorder="1"/>
    <xf numFmtId="0" fontId="6" fillId="0" borderId="0" xfId="0" applyFont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 wrapText="1"/>
    </xf>
    <xf numFmtId="4" fontId="6" fillId="6" borderId="4" xfId="1" applyNumberFormat="1" applyFont="1" applyFill="1" applyBorder="1" applyAlignment="1">
      <alignment vertical="top"/>
    </xf>
    <xf numFmtId="4" fontId="7" fillId="0" borderId="14" xfId="0" applyNumberFormat="1" applyFont="1" applyFill="1" applyBorder="1"/>
    <xf numFmtId="4" fontId="0" fillId="0" borderId="33" xfId="0" applyNumberFormat="1" applyFill="1" applyBorder="1"/>
    <xf numFmtId="4" fontId="8" fillId="0" borderId="35" xfId="0" applyNumberFormat="1" applyFont="1" applyBorder="1"/>
    <xf numFmtId="4" fontId="8" fillId="0" borderId="19" xfId="0" applyNumberFormat="1" applyFont="1" applyBorder="1"/>
    <xf numFmtId="3" fontId="0" fillId="0" borderId="0" xfId="0" applyNumberFormat="1"/>
    <xf numFmtId="3" fontId="0" fillId="0" borderId="11" xfId="0" applyNumberFormat="1" applyBorder="1" applyAlignment="1">
      <alignment vertical="top" wrapText="1"/>
    </xf>
    <xf numFmtId="3" fontId="0" fillId="2" borderId="0" xfId="0" applyNumberFormat="1" applyFill="1" applyBorder="1" applyAlignment="1">
      <alignment vertical="top"/>
    </xf>
    <xf numFmtId="3" fontId="0" fillId="0" borderId="0" xfId="0" applyNumberFormat="1" applyBorder="1" applyAlignment="1">
      <alignment vertical="top"/>
    </xf>
    <xf numFmtId="3" fontId="0" fillId="0" borderId="0" xfId="0" applyNumberFormat="1" applyBorder="1"/>
    <xf numFmtId="3" fontId="0" fillId="6" borderId="8" xfId="0" applyNumberFormat="1" applyFill="1" applyBorder="1"/>
    <xf numFmtId="3" fontId="0" fillId="3" borderId="8" xfId="0" applyNumberFormat="1" applyFill="1" applyBorder="1"/>
    <xf numFmtId="3" fontId="0" fillId="5" borderId="8" xfId="0" applyNumberFormat="1" applyFill="1" applyBorder="1"/>
    <xf numFmtId="3" fontId="0" fillId="8" borderId="8" xfId="0" applyNumberFormat="1" applyFill="1" applyBorder="1"/>
    <xf numFmtId="3" fontId="0" fillId="0" borderId="8" xfId="0" applyNumberFormat="1" applyBorder="1"/>
    <xf numFmtId="3" fontId="0" fillId="6" borderId="16" xfId="0" applyNumberFormat="1" applyFill="1" applyBorder="1"/>
    <xf numFmtId="3" fontId="0" fillId="4" borderId="4" xfId="0" applyNumberFormat="1" applyFill="1" applyBorder="1"/>
    <xf numFmtId="3" fontId="0" fillId="0" borderId="4" xfId="0" applyNumberFormat="1" applyBorder="1"/>
    <xf numFmtId="3" fontId="0" fillId="0" borderId="22" xfId="0" applyNumberFormat="1" applyBorder="1"/>
    <xf numFmtId="3" fontId="0" fillId="0" borderId="12" xfId="0" applyNumberFormat="1" applyBorder="1"/>
    <xf numFmtId="3" fontId="8" fillId="0" borderId="34" xfId="0" applyNumberFormat="1" applyFont="1" applyBorder="1"/>
    <xf numFmtId="3" fontId="8" fillId="0" borderId="18" xfId="0" applyNumberFormat="1" applyFont="1" applyBorder="1"/>
    <xf numFmtId="4" fontId="0" fillId="3" borderId="2" xfId="1" applyNumberFormat="1" applyFont="1" applyFill="1" applyBorder="1" applyAlignment="1">
      <alignment vertical="top"/>
    </xf>
    <xf numFmtId="4" fontId="0" fillId="4" borderId="36" xfId="1" applyNumberFormat="1" applyFont="1" applyFill="1" applyBorder="1" applyAlignment="1">
      <alignment vertical="top"/>
    </xf>
    <xf numFmtId="4" fontId="0" fillId="5" borderId="36" xfId="0" applyNumberFormat="1" applyFill="1" applyBorder="1" applyAlignment="1">
      <alignment vertical="top"/>
    </xf>
    <xf numFmtId="4" fontId="0" fillId="5" borderId="36" xfId="1" applyNumberFormat="1" applyFont="1" applyFill="1" applyBorder="1" applyAlignment="1">
      <alignment vertical="top"/>
    </xf>
    <xf numFmtId="4" fontId="0" fillId="0" borderId="36" xfId="1" applyNumberFormat="1" applyFont="1" applyFill="1" applyBorder="1" applyAlignment="1">
      <alignment vertical="top"/>
    </xf>
    <xf numFmtId="4" fontId="0" fillId="3" borderId="4" xfId="1" applyNumberFormat="1" applyFont="1" applyFill="1" applyBorder="1" applyAlignment="1">
      <alignment vertical="top"/>
    </xf>
    <xf numFmtId="4" fontId="9" fillId="10" borderId="31" xfId="0" applyNumberFormat="1" applyFont="1" applyFill="1" applyBorder="1"/>
    <xf numFmtId="4" fontId="9" fillId="10" borderId="0" xfId="0" applyNumberFormat="1" applyFont="1" applyFill="1"/>
    <xf numFmtId="4" fontId="0" fillId="9" borderId="0" xfId="0" applyNumberFormat="1" applyFill="1" applyBorder="1"/>
    <xf numFmtId="4" fontId="7" fillId="9" borderId="25" xfId="0" applyNumberFormat="1" applyFont="1" applyFill="1" applyBorder="1"/>
    <xf numFmtId="4" fontId="10" fillId="9" borderId="27" xfId="0" applyNumberFormat="1" applyFont="1" applyFill="1" applyBorder="1"/>
    <xf numFmtId="3" fontId="0" fillId="11" borderId="0" xfId="0" applyNumberFormat="1" applyFill="1"/>
    <xf numFmtId="4" fontId="0" fillId="11" borderId="26" xfId="0" applyNumberFormat="1" applyFill="1" applyBorder="1"/>
    <xf numFmtId="4" fontId="7" fillId="11" borderId="28" xfId="0" applyNumberFormat="1" applyFont="1" applyFill="1" applyBorder="1"/>
    <xf numFmtId="4" fontId="3" fillId="11" borderId="0" xfId="0" applyNumberFormat="1" applyFont="1" applyFill="1" applyBorder="1"/>
    <xf numFmtId="4" fontId="3" fillId="11" borderId="0" xfId="0" applyNumberFormat="1" applyFont="1" applyFill="1"/>
    <xf numFmtId="3" fontId="0" fillId="0" borderId="5" xfId="0" applyNumberFormat="1" applyBorder="1"/>
    <xf numFmtId="3" fontId="0" fillId="0" borderId="12" xfId="0" applyNumberFormat="1" applyBorder="1" applyAlignment="1">
      <alignment vertical="top" wrapText="1"/>
    </xf>
    <xf numFmtId="3" fontId="0" fillId="2" borderId="0" xfId="0" applyNumberFormat="1" applyFill="1" applyBorder="1" applyAlignment="1">
      <alignment horizontal="right" vertical="top"/>
    </xf>
    <xf numFmtId="3" fontId="0" fillId="0" borderId="4" xfId="0" applyNumberFormat="1" applyBorder="1" applyAlignment="1">
      <alignment vertical="top"/>
    </xf>
    <xf numFmtId="3" fontId="0" fillId="0" borderId="24" xfId="0" applyNumberFormat="1" applyBorder="1"/>
    <xf numFmtId="4" fontId="0" fillId="3" borderId="38" xfId="0" applyNumberFormat="1" applyFill="1" applyBorder="1" applyAlignment="1">
      <alignment vertical="top" wrapText="1"/>
    </xf>
    <xf numFmtId="4" fontId="8" fillId="0" borderId="39" xfId="0" applyNumberFormat="1" applyFont="1" applyBorder="1"/>
    <xf numFmtId="3" fontId="8" fillId="0" borderId="40" xfId="0" applyNumberFormat="1" applyFont="1" applyBorder="1"/>
    <xf numFmtId="4" fontId="11" fillId="0" borderId="10" xfId="0" applyNumberFormat="1" applyFont="1" applyBorder="1"/>
    <xf numFmtId="3" fontId="8" fillId="0" borderId="8" xfId="0" applyNumberFormat="1" applyFont="1" applyBorder="1"/>
    <xf numFmtId="0" fontId="6" fillId="0" borderId="0" xfId="0" applyFont="1" applyBorder="1" applyAlignment="1">
      <alignment vertical="top"/>
    </xf>
    <xf numFmtId="4" fontId="0" fillId="2" borderId="0" xfId="0" applyNumberFormat="1" applyFill="1" applyBorder="1" applyAlignment="1">
      <alignment vertical="top"/>
    </xf>
    <xf numFmtId="0" fontId="12" fillId="0" borderId="0" xfId="0" applyFont="1" applyBorder="1" applyAlignment="1">
      <alignment vertical="top" wrapText="1"/>
    </xf>
    <xf numFmtId="4" fontId="0" fillId="2" borderId="41" xfId="0" applyNumberFormat="1" applyFill="1" applyBorder="1" applyAlignment="1">
      <alignment horizontal="right" vertical="top"/>
    </xf>
    <xf numFmtId="4" fontId="6" fillId="6" borderId="9" xfId="1" applyNumberFormat="1" applyFont="1" applyFill="1" applyBorder="1" applyAlignment="1">
      <alignment vertical="top"/>
    </xf>
    <xf numFmtId="4" fontId="0" fillId="4" borderId="42" xfId="0" applyNumberFormat="1" applyFill="1" applyBorder="1" applyAlignment="1">
      <alignment horizontal="right" vertical="top"/>
    </xf>
    <xf numFmtId="3" fontId="0" fillId="2" borderId="42" xfId="0" applyNumberFormat="1" applyFill="1" applyBorder="1" applyAlignment="1">
      <alignment horizontal="right" vertical="top"/>
    </xf>
    <xf numFmtId="4" fontId="0" fillId="0" borderId="4" xfId="0" applyNumberFormat="1" applyBorder="1" applyAlignment="1">
      <alignment vertical="top"/>
    </xf>
    <xf numFmtId="4" fontId="0" fillId="2" borderId="4" xfId="0" applyNumberFormat="1" applyFill="1" applyBorder="1" applyAlignment="1">
      <alignment vertical="top"/>
    </xf>
    <xf numFmtId="4" fontId="0" fillId="12" borderId="3" xfId="0" applyNumberFormat="1" applyFill="1" applyBorder="1" applyAlignment="1">
      <alignment horizontal="right" vertical="top"/>
    </xf>
    <xf numFmtId="4" fontId="0" fillId="12" borderId="3" xfId="1" applyNumberFormat="1" applyFont="1" applyFill="1" applyBorder="1" applyAlignment="1">
      <alignment vertical="top"/>
    </xf>
    <xf numFmtId="4" fontId="0" fillId="12" borderId="4" xfId="0" applyNumberFormat="1" applyFill="1" applyBorder="1" applyAlignment="1">
      <alignment horizontal="right" vertical="top"/>
    </xf>
    <xf numFmtId="3" fontId="0" fillId="12" borderId="4" xfId="0" applyNumberFormat="1" applyFill="1" applyBorder="1" applyAlignment="1">
      <alignment horizontal="right" vertical="top"/>
    </xf>
    <xf numFmtId="4" fontId="0" fillId="12" borderId="0" xfId="0" applyNumberFormat="1" applyFill="1" applyBorder="1" applyAlignment="1">
      <alignment horizontal="right" vertical="top"/>
    </xf>
    <xf numFmtId="4" fontId="0" fillId="12" borderId="4" xfId="1" applyNumberFormat="1" applyFont="1" applyFill="1" applyBorder="1" applyAlignment="1">
      <alignment vertical="top"/>
    </xf>
    <xf numFmtId="3" fontId="0" fillId="12" borderId="4" xfId="0" applyNumberFormat="1" applyFill="1" applyBorder="1" applyAlignment="1">
      <alignment vertical="top"/>
    </xf>
    <xf numFmtId="4" fontId="0" fillId="12" borderId="0" xfId="0" applyNumberFormat="1" applyFill="1" applyBorder="1" applyAlignment="1">
      <alignment vertical="top"/>
    </xf>
    <xf numFmtId="4" fontId="0" fillId="12" borderId="4" xfId="0" applyNumberFormat="1" applyFill="1" applyBorder="1" applyAlignment="1">
      <alignment vertical="top"/>
    </xf>
    <xf numFmtId="4" fontId="0" fillId="12" borderId="3" xfId="0" applyNumberFormat="1" applyFill="1" applyBorder="1" applyAlignment="1">
      <alignment vertical="top"/>
    </xf>
    <xf numFmtId="3" fontId="0" fillId="4" borderId="4" xfId="0" applyNumberFormat="1" applyFill="1" applyBorder="1" applyAlignment="1">
      <alignment vertical="top"/>
    </xf>
    <xf numFmtId="4" fontId="0" fillId="4" borderId="0" xfId="0" applyNumberFormat="1" applyFill="1" applyBorder="1" applyAlignment="1">
      <alignment vertical="top"/>
    </xf>
    <xf numFmtId="4" fontId="0" fillId="4" borderId="2" xfId="1" applyNumberFormat="1" applyFont="1" applyFill="1" applyBorder="1" applyAlignment="1">
      <alignment vertical="top"/>
    </xf>
    <xf numFmtId="4" fontId="0" fillId="4" borderId="36" xfId="0" applyNumberFormat="1" applyFill="1" applyBorder="1" applyAlignment="1">
      <alignment vertical="top"/>
    </xf>
    <xf numFmtId="4" fontId="0" fillId="12" borderId="2" xfId="1" applyNumberFormat="1" applyFont="1" applyFill="1" applyBorder="1" applyAlignment="1">
      <alignment vertical="top"/>
    </xf>
    <xf numFmtId="4" fontId="0" fillId="12" borderId="36" xfId="0" applyNumberFormat="1" applyFill="1" applyBorder="1" applyAlignment="1">
      <alignment vertical="top"/>
    </xf>
    <xf numFmtId="4" fontId="0" fillId="12" borderId="36" xfId="1" applyNumberFormat="1" applyFont="1" applyFill="1" applyBorder="1" applyAlignment="1">
      <alignment vertical="top"/>
    </xf>
    <xf numFmtId="4" fontId="0" fillId="0" borderId="24" xfId="0" applyNumberFormat="1" applyBorder="1"/>
    <xf numFmtId="4" fontId="0" fillId="12" borderId="37" xfId="1" applyNumberFormat="1" applyFont="1" applyFill="1" applyBorder="1" applyAlignment="1">
      <alignment vertical="top"/>
    </xf>
    <xf numFmtId="3" fontId="0" fillId="12" borderId="37" xfId="0" applyNumberFormat="1" applyFill="1" applyBorder="1" applyAlignment="1">
      <alignment horizontal="right" vertical="top"/>
    </xf>
    <xf numFmtId="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48E71D"/>
      <color rgb="FF3BF7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5"/>
  <sheetViews>
    <sheetView tabSelected="1" zoomScale="60" zoomScaleNormal="60" workbookViewId="0">
      <pane ySplit="8" topLeftCell="A102" activePane="bottomLeft" state="frozen"/>
      <selection pane="bottomLeft" activeCell="D128" sqref="D128"/>
    </sheetView>
  </sheetViews>
  <sheetFormatPr defaultColWidth="9" defaultRowHeight="14.25" x14ac:dyDescent="0.2"/>
  <cols>
    <col min="1" max="1" width="18" style="5" customWidth="1"/>
    <col min="2" max="2" width="48.5" style="5" customWidth="1"/>
    <col min="3" max="3" width="16.75" style="71" customWidth="1"/>
    <col min="4" max="4" width="14.25" style="5" customWidth="1"/>
    <col min="5" max="5" width="11.625" style="5" customWidth="1"/>
    <col min="6" max="6" width="2.75" style="20" customWidth="1"/>
    <col min="7" max="7" width="13.875" style="71" bestFit="1" customWidth="1"/>
    <col min="8" max="8" width="3.375" style="5" customWidth="1"/>
    <col min="9" max="9" width="13.875" style="5" customWidth="1"/>
    <col min="10" max="10" width="15" style="5" customWidth="1"/>
    <col min="11" max="11" width="3.25" style="5" customWidth="1"/>
    <col min="12" max="12" width="16.5" style="5" customWidth="1"/>
    <col min="13" max="13" width="16.625" style="5" customWidth="1"/>
    <col min="14" max="16384" width="9" style="5"/>
  </cols>
  <sheetData>
    <row r="1" spans="1:13" ht="27" thickTop="1" x14ac:dyDescent="0.4">
      <c r="A1" s="97" t="s">
        <v>37</v>
      </c>
      <c r="B1" s="100"/>
    </row>
    <row r="2" spans="1:13" ht="27" thickBot="1" x14ac:dyDescent="0.45">
      <c r="A2" s="98" t="s">
        <v>51</v>
      </c>
      <c r="B2" s="101" t="s">
        <v>42</v>
      </c>
      <c r="I2" s="143" t="s">
        <v>140</v>
      </c>
      <c r="J2" s="144"/>
    </row>
    <row r="3" spans="1:13" ht="15.75" thickTop="1" x14ac:dyDescent="0.25">
      <c r="A3" s="96"/>
      <c r="B3" s="102"/>
      <c r="C3" s="99"/>
      <c r="I3" s="144"/>
      <c r="J3" s="144"/>
    </row>
    <row r="4" spans="1:13" ht="15" x14ac:dyDescent="0.25">
      <c r="B4" s="103" t="s">
        <v>53</v>
      </c>
      <c r="I4" s="144"/>
      <c r="J4" s="144"/>
    </row>
    <row r="5" spans="1:13" ht="15" x14ac:dyDescent="0.25">
      <c r="B5" s="103"/>
      <c r="I5" s="144"/>
      <c r="J5" s="144"/>
    </row>
    <row r="6" spans="1:13" ht="15" x14ac:dyDescent="0.25">
      <c r="B6" s="103" t="s">
        <v>157</v>
      </c>
    </row>
    <row r="7" spans="1:13" ht="15.75" thickBot="1" x14ac:dyDescent="0.25">
      <c r="A7" s="3" t="s">
        <v>0</v>
      </c>
      <c r="B7" s="4"/>
      <c r="D7" s="6"/>
      <c r="E7" s="6"/>
      <c r="G7" s="104"/>
      <c r="H7" s="6"/>
      <c r="I7" s="6"/>
      <c r="J7" s="7"/>
      <c r="K7" s="19"/>
    </row>
    <row r="8" spans="1:13" s="12" customFormat="1" ht="29.25" thickBot="1" x14ac:dyDescent="0.25">
      <c r="A8" s="8" t="s">
        <v>1</v>
      </c>
      <c r="B8" s="9" t="s">
        <v>2</v>
      </c>
      <c r="C8" s="72"/>
      <c r="D8" s="41" t="s">
        <v>52</v>
      </c>
      <c r="E8" s="109" t="s">
        <v>35</v>
      </c>
      <c r="F8" s="45"/>
      <c r="G8" s="105" t="s">
        <v>26</v>
      </c>
      <c r="H8" s="10"/>
      <c r="I8" s="11" t="s">
        <v>141</v>
      </c>
      <c r="J8" s="11" t="s">
        <v>25</v>
      </c>
      <c r="K8" s="50"/>
      <c r="L8" s="34" t="s">
        <v>31</v>
      </c>
      <c r="M8" s="35" t="s">
        <v>25</v>
      </c>
    </row>
    <row r="9" spans="1:13" ht="15" x14ac:dyDescent="0.2">
      <c r="A9" s="13">
        <v>363</v>
      </c>
      <c r="B9" s="14" t="s">
        <v>8</v>
      </c>
      <c r="C9" s="73"/>
      <c r="D9" s="123"/>
      <c r="E9" s="141"/>
      <c r="F9" s="125"/>
      <c r="G9" s="142"/>
      <c r="H9" s="127"/>
      <c r="I9" s="125"/>
      <c r="J9" s="128"/>
      <c r="K9" s="128"/>
      <c r="L9" s="123"/>
      <c r="M9" s="128"/>
    </row>
    <row r="10" spans="1:13" ht="15" x14ac:dyDescent="0.2">
      <c r="A10" s="13">
        <v>3631</v>
      </c>
      <c r="B10" s="14" t="s">
        <v>24</v>
      </c>
      <c r="C10" s="73"/>
      <c r="D10" s="123"/>
      <c r="E10" s="124"/>
      <c r="F10" s="125"/>
      <c r="G10" s="126"/>
      <c r="H10" s="127"/>
      <c r="I10" s="125"/>
      <c r="J10" s="128"/>
      <c r="K10" s="128"/>
      <c r="L10" s="123"/>
      <c r="M10" s="128"/>
    </row>
    <row r="11" spans="1:13" x14ac:dyDescent="0.2">
      <c r="A11" s="16">
        <v>363110</v>
      </c>
      <c r="B11" s="1" t="s">
        <v>9</v>
      </c>
      <c r="C11" s="74" t="s">
        <v>63</v>
      </c>
      <c r="D11" s="43"/>
      <c r="E11" s="43">
        <f t="shared" ref="E11:E27" si="0">SUM(G11*D11)</f>
        <v>0</v>
      </c>
      <c r="F11" s="21"/>
      <c r="G11" s="107">
        <v>10</v>
      </c>
      <c r="H11" s="1"/>
      <c r="I11" s="2"/>
      <c r="J11" s="17">
        <f t="shared" ref="J11:J27" si="1">G11*I11</f>
        <v>0</v>
      </c>
      <c r="K11" s="51"/>
      <c r="L11" s="36"/>
      <c r="M11" s="37">
        <f t="shared" ref="M11:M12" si="2">G11*L11</f>
        <v>0</v>
      </c>
    </row>
    <row r="12" spans="1:13" x14ac:dyDescent="0.2">
      <c r="A12" s="16" t="s">
        <v>146</v>
      </c>
      <c r="B12" s="1" t="s">
        <v>10</v>
      </c>
      <c r="C12" s="74" t="s">
        <v>63</v>
      </c>
      <c r="D12" s="43"/>
      <c r="E12" s="43">
        <f t="shared" si="0"/>
        <v>0</v>
      </c>
      <c r="F12" s="21"/>
      <c r="G12" s="107">
        <v>10</v>
      </c>
      <c r="H12" s="1"/>
      <c r="I12" s="2"/>
      <c r="J12" s="17">
        <f t="shared" si="1"/>
        <v>0</v>
      </c>
      <c r="K12" s="51"/>
      <c r="L12" s="36"/>
      <c r="M12" s="37">
        <f t="shared" si="2"/>
        <v>0</v>
      </c>
    </row>
    <row r="13" spans="1:13" x14ac:dyDescent="0.2">
      <c r="A13" s="18"/>
      <c r="B13" s="19"/>
      <c r="C13" s="75"/>
      <c r="D13" s="44"/>
      <c r="E13" s="47"/>
      <c r="G13" s="83"/>
      <c r="H13" s="19"/>
      <c r="I13" s="20"/>
      <c r="J13" s="21"/>
      <c r="K13" s="51"/>
      <c r="L13" s="22"/>
      <c r="M13" s="21"/>
    </row>
    <row r="14" spans="1:13" ht="15" x14ac:dyDescent="0.2">
      <c r="A14" s="13">
        <v>3632</v>
      </c>
      <c r="B14" s="14" t="s">
        <v>23</v>
      </c>
      <c r="C14" s="73"/>
      <c r="D14" s="123"/>
      <c r="E14" s="124"/>
      <c r="F14" s="125"/>
      <c r="G14" s="126"/>
      <c r="H14" s="127"/>
      <c r="I14" s="125"/>
      <c r="J14" s="128"/>
      <c r="K14" s="128"/>
      <c r="L14" s="123"/>
      <c r="M14" s="128"/>
    </row>
    <row r="15" spans="1:13" x14ac:dyDescent="0.2">
      <c r="A15" s="16">
        <v>363210</v>
      </c>
      <c r="B15" s="1" t="s">
        <v>11</v>
      </c>
      <c r="C15" s="74" t="s">
        <v>63</v>
      </c>
      <c r="D15" s="43"/>
      <c r="E15" s="43">
        <f t="shared" si="0"/>
        <v>0</v>
      </c>
      <c r="F15" s="21"/>
      <c r="G15" s="107">
        <v>100</v>
      </c>
      <c r="H15" s="1"/>
      <c r="I15" s="2"/>
      <c r="J15" s="17">
        <f t="shared" si="1"/>
        <v>0</v>
      </c>
      <c r="K15" s="51"/>
      <c r="L15" s="36"/>
      <c r="M15" s="37">
        <f t="shared" ref="M15:M20" si="3">G15*L15</f>
        <v>0</v>
      </c>
    </row>
    <row r="16" spans="1:13" x14ac:dyDescent="0.2">
      <c r="A16" s="16">
        <v>363220</v>
      </c>
      <c r="B16" s="1" t="s">
        <v>12</v>
      </c>
      <c r="C16" s="74" t="s">
        <v>63</v>
      </c>
      <c r="D16" s="43"/>
      <c r="E16" s="43">
        <f t="shared" si="0"/>
        <v>0</v>
      </c>
      <c r="F16" s="21"/>
      <c r="G16" s="107">
        <v>200</v>
      </c>
      <c r="H16" s="1"/>
      <c r="I16" s="2"/>
      <c r="J16" s="17">
        <f t="shared" si="1"/>
        <v>0</v>
      </c>
      <c r="K16" s="51"/>
      <c r="L16" s="36"/>
      <c r="M16" s="37">
        <f t="shared" si="3"/>
        <v>0</v>
      </c>
    </row>
    <row r="17" spans="1:13" x14ac:dyDescent="0.2">
      <c r="A17" s="16">
        <v>363230</v>
      </c>
      <c r="B17" s="1" t="s">
        <v>13</v>
      </c>
      <c r="C17" s="74" t="s">
        <v>63</v>
      </c>
      <c r="D17" s="43"/>
      <c r="E17" s="43">
        <f t="shared" si="0"/>
        <v>0</v>
      </c>
      <c r="F17" s="21"/>
      <c r="G17" s="107">
        <v>50</v>
      </c>
      <c r="H17" s="1"/>
      <c r="I17" s="2"/>
      <c r="J17" s="17">
        <f t="shared" si="1"/>
        <v>0</v>
      </c>
      <c r="K17" s="51"/>
      <c r="L17" s="36"/>
      <c r="M17" s="37">
        <f t="shared" si="3"/>
        <v>0</v>
      </c>
    </row>
    <row r="18" spans="1:13" x14ac:dyDescent="0.2">
      <c r="A18" s="16">
        <v>363240</v>
      </c>
      <c r="B18" s="1" t="s">
        <v>14</v>
      </c>
      <c r="C18" s="74" t="s">
        <v>63</v>
      </c>
      <c r="D18" s="43"/>
      <c r="E18" s="43">
        <f t="shared" si="0"/>
        <v>0</v>
      </c>
      <c r="F18" s="21"/>
      <c r="G18" s="107">
        <v>40</v>
      </c>
      <c r="H18" s="1"/>
      <c r="I18" s="2"/>
      <c r="J18" s="17">
        <f t="shared" si="1"/>
        <v>0</v>
      </c>
      <c r="K18" s="51"/>
      <c r="L18" s="36"/>
      <c r="M18" s="37">
        <f t="shared" si="3"/>
        <v>0</v>
      </c>
    </row>
    <row r="19" spans="1:13" x14ac:dyDescent="0.2">
      <c r="A19" s="16">
        <v>363250</v>
      </c>
      <c r="B19" s="1" t="s">
        <v>15</v>
      </c>
      <c r="C19" s="74" t="s">
        <v>63</v>
      </c>
      <c r="D19" s="43"/>
      <c r="E19" s="43">
        <f t="shared" si="0"/>
        <v>0</v>
      </c>
      <c r="F19" s="21"/>
      <c r="G19" s="107">
        <v>25</v>
      </c>
      <c r="H19" s="1"/>
      <c r="I19" s="2"/>
      <c r="J19" s="17">
        <f t="shared" si="1"/>
        <v>0</v>
      </c>
      <c r="K19" s="51"/>
      <c r="L19" s="36"/>
      <c r="M19" s="37">
        <f t="shared" si="3"/>
        <v>0</v>
      </c>
    </row>
    <row r="20" spans="1:13" x14ac:dyDescent="0.2">
      <c r="A20" s="16">
        <v>363260</v>
      </c>
      <c r="B20" s="1" t="s">
        <v>16</v>
      </c>
      <c r="C20" s="74" t="s">
        <v>63</v>
      </c>
      <c r="D20" s="43"/>
      <c r="E20" s="43">
        <f t="shared" si="0"/>
        <v>0</v>
      </c>
      <c r="F20" s="21"/>
      <c r="G20" s="107">
        <v>25</v>
      </c>
      <c r="H20" s="1"/>
      <c r="I20" s="2"/>
      <c r="J20" s="17">
        <f t="shared" si="1"/>
        <v>0</v>
      </c>
      <c r="K20" s="51"/>
      <c r="L20" s="36"/>
      <c r="M20" s="37">
        <f t="shared" si="3"/>
        <v>0</v>
      </c>
    </row>
    <row r="21" spans="1:13" x14ac:dyDescent="0.2">
      <c r="A21" s="18"/>
      <c r="B21" s="19"/>
      <c r="C21" s="75"/>
      <c r="D21" s="44"/>
      <c r="E21" s="47"/>
      <c r="G21" s="83"/>
      <c r="H21" s="19"/>
      <c r="I21" s="20"/>
      <c r="J21" s="21"/>
      <c r="K21" s="51"/>
      <c r="L21" s="22"/>
      <c r="M21" s="21"/>
    </row>
    <row r="22" spans="1:13" ht="15" x14ac:dyDescent="0.2">
      <c r="A22" s="13">
        <v>3633</v>
      </c>
      <c r="B22" s="14" t="s">
        <v>22</v>
      </c>
      <c r="C22" s="73"/>
      <c r="D22" s="123"/>
      <c r="E22" s="124"/>
      <c r="F22" s="125"/>
      <c r="G22" s="126"/>
      <c r="H22" s="127"/>
      <c r="I22" s="125"/>
      <c r="J22" s="128"/>
      <c r="K22" s="128"/>
      <c r="L22" s="123"/>
      <c r="M22" s="128"/>
    </row>
    <row r="23" spans="1:13" x14ac:dyDescent="0.2">
      <c r="A23" s="16">
        <v>363310</v>
      </c>
      <c r="B23" s="1" t="s">
        <v>17</v>
      </c>
      <c r="C23" s="74" t="s">
        <v>63</v>
      </c>
      <c r="D23" s="43"/>
      <c r="E23" s="43">
        <f t="shared" si="0"/>
        <v>0</v>
      </c>
      <c r="F23" s="21"/>
      <c r="G23" s="107">
        <v>10</v>
      </c>
      <c r="H23" s="1"/>
      <c r="I23" s="2"/>
      <c r="J23" s="17">
        <f t="shared" si="1"/>
        <v>0</v>
      </c>
      <c r="K23" s="51"/>
      <c r="L23" s="36"/>
      <c r="M23" s="37">
        <f>G23*L23</f>
        <v>0</v>
      </c>
    </row>
    <row r="24" spans="1:13" x14ac:dyDescent="0.2">
      <c r="A24" s="16">
        <v>363320</v>
      </c>
      <c r="B24" s="1" t="s">
        <v>18</v>
      </c>
      <c r="C24" s="74" t="s">
        <v>63</v>
      </c>
      <c r="D24" s="43"/>
      <c r="E24" s="43">
        <f t="shared" si="0"/>
        <v>0</v>
      </c>
      <c r="F24" s="21"/>
      <c r="G24" s="107">
        <v>10</v>
      </c>
      <c r="H24" s="1"/>
      <c r="I24" s="2"/>
      <c r="J24" s="17">
        <f t="shared" si="1"/>
        <v>0</v>
      </c>
      <c r="K24" s="51"/>
      <c r="L24" s="36"/>
      <c r="M24" s="37">
        <f>G24*L24</f>
        <v>0</v>
      </c>
    </row>
    <row r="25" spans="1:13" x14ac:dyDescent="0.2">
      <c r="A25" s="16">
        <v>363330</v>
      </c>
      <c r="B25" s="1" t="s">
        <v>19</v>
      </c>
      <c r="C25" s="74" t="s">
        <v>63</v>
      </c>
      <c r="D25" s="43"/>
      <c r="E25" s="43">
        <f t="shared" si="0"/>
        <v>0</v>
      </c>
      <c r="F25" s="21"/>
      <c r="G25" s="107">
        <v>10</v>
      </c>
      <c r="H25" s="1"/>
      <c r="I25" s="2"/>
      <c r="J25" s="17">
        <f t="shared" si="1"/>
        <v>0</v>
      </c>
      <c r="K25" s="51"/>
      <c r="L25" s="36"/>
      <c r="M25" s="37">
        <f>G25*L25</f>
        <v>0</v>
      </c>
    </row>
    <row r="26" spans="1:13" x14ac:dyDescent="0.2">
      <c r="A26" s="16">
        <v>363340</v>
      </c>
      <c r="B26" s="1" t="s">
        <v>20</v>
      </c>
      <c r="C26" s="74" t="s">
        <v>63</v>
      </c>
      <c r="D26" s="43"/>
      <c r="E26" s="43">
        <f t="shared" si="0"/>
        <v>0</v>
      </c>
      <c r="F26" s="21"/>
      <c r="G26" s="107">
        <v>10</v>
      </c>
      <c r="H26" s="1"/>
      <c r="I26" s="2"/>
      <c r="J26" s="17">
        <f t="shared" si="1"/>
        <v>0</v>
      </c>
      <c r="K26" s="51"/>
      <c r="L26" s="36"/>
      <c r="M26" s="37">
        <f>G26*L26</f>
        <v>0</v>
      </c>
    </row>
    <row r="27" spans="1:13" x14ac:dyDescent="0.2">
      <c r="A27" s="16">
        <v>363350</v>
      </c>
      <c r="B27" s="1" t="s">
        <v>21</v>
      </c>
      <c r="C27" s="74" t="s">
        <v>63</v>
      </c>
      <c r="D27" s="43"/>
      <c r="E27" s="43">
        <f t="shared" si="0"/>
        <v>0</v>
      </c>
      <c r="F27" s="21"/>
      <c r="G27" s="107">
        <v>10</v>
      </c>
      <c r="H27" s="1"/>
      <c r="I27" s="2"/>
      <c r="J27" s="17">
        <f t="shared" si="1"/>
        <v>0</v>
      </c>
      <c r="K27" s="51"/>
      <c r="L27" s="36"/>
      <c r="M27" s="37">
        <f>G27*L27</f>
        <v>0</v>
      </c>
    </row>
    <row r="28" spans="1:13" x14ac:dyDescent="0.2">
      <c r="A28" s="18"/>
      <c r="B28" s="19"/>
      <c r="C28" s="75"/>
      <c r="D28" s="44"/>
      <c r="E28" s="47"/>
      <c r="G28" s="83"/>
      <c r="H28" s="19"/>
      <c r="I28" s="20"/>
      <c r="J28" s="21"/>
      <c r="K28" s="51"/>
      <c r="L28" s="22"/>
      <c r="M28" s="21"/>
    </row>
    <row r="29" spans="1:13" ht="15" x14ac:dyDescent="0.2">
      <c r="A29" s="13" t="s">
        <v>66</v>
      </c>
      <c r="B29" s="14" t="s">
        <v>49</v>
      </c>
      <c r="C29" s="73"/>
      <c r="D29" s="123"/>
      <c r="E29" s="124"/>
      <c r="F29" s="125"/>
      <c r="G29" s="126"/>
      <c r="H29" s="127"/>
      <c r="I29" s="125"/>
      <c r="J29" s="128"/>
      <c r="K29" s="128"/>
      <c r="L29" s="123"/>
      <c r="M29" s="128"/>
    </row>
    <row r="30" spans="1:13" x14ac:dyDescent="0.2">
      <c r="A30" s="16">
        <v>363510</v>
      </c>
      <c r="B30" s="1" t="s">
        <v>67</v>
      </c>
      <c r="C30" s="74" t="s">
        <v>63</v>
      </c>
      <c r="D30" s="43"/>
      <c r="E30" s="43">
        <f t="shared" ref="E30:E48" si="4">SUM(G30*D30)</f>
        <v>0</v>
      </c>
      <c r="F30" s="21"/>
      <c r="G30" s="107">
        <v>10</v>
      </c>
      <c r="H30" s="1"/>
      <c r="I30" s="2"/>
      <c r="J30" s="17">
        <f t="shared" ref="J30:J48" si="5">G30*I30</f>
        <v>0</v>
      </c>
      <c r="K30" s="51"/>
      <c r="L30" s="36"/>
      <c r="M30" s="37">
        <f t="shared" ref="M30:M48" si="6">G30*L30</f>
        <v>0</v>
      </c>
    </row>
    <row r="31" spans="1:13" x14ac:dyDescent="0.2">
      <c r="A31" s="16">
        <f>SUM(A30)+10</f>
        <v>363520</v>
      </c>
      <c r="B31" s="1" t="s">
        <v>68</v>
      </c>
      <c r="C31" s="74" t="s">
        <v>63</v>
      </c>
      <c r="D31" s="43"/>
      <c r="E31" s="43">
        <f t="shared" si="4"/>
        <v>0</v>
      </c>
      <c r="F31" s="21"/>
      <c r="G31" s="107">
        <v>10</v>
      </c>
      <c r="H31" s="1"/>
      <c r="I31" s="2"/>
      <c r="J31" s="17">
        <f t="shared" si="5"/>
        <v>0</v>
      </c>
      <c r="K31" s="51"/>
      <c r="L31" s="36"/>
      <c r="M31" s="37">
        <f t="shared" si="6"/>
        <v>0</v>
      </c>
    </row>
    <row r="32" spans="1:13" x14ac:dyDescent="0.2">
      <c r="A32" s="16">
        <f t="shared" ref="A32:A48" si="7">SUM(A31)+10</f>
        <v>363530</v>
      </c>
      <c r="B32" s="1" t="s">
        <v>69</v>
      </c>
      <c r="C32" s="74" t="s">
        <v>63</v>
      </c>
      <c r="D32" s="43"/>
      <c r="E32" s="43">
        <f t="shared" si="4"/>
        <v>0</v>
      </c>
      <c r="F32" s="21"/>
      <c r="G32" s="107">
        <v>4</v>
      </c>
      <c r="H32" s="1"/>
      <c r="I32" s="2"/>
      <c r="J32" s="17">
        <f t="shared" si="5"/>
        <v>0</v>
      </c>
      <c r="K32" s="51"/>
      <c r="L32" s="36"/>
      <c r="M32" s="37">
        <f t="shared" si="6"/>
        <v>0</v>
      </c>
    </row>
    <row r="33" spans="1:13" x14ac:dyDescent="0.2">
      <c r="A33" s="16">
        <f t="shared" si="7"/>
        <v>363540</v>
      </c>
      <c r="B33" s="1" t="s">
        <v>70</v>
      </c>
      <c r="C33" s="74" t="s">
        <v>63</v>
      </c>
      <c r="D33" s="43"/>
      <c r="E33" s="43">
        <f t="shared" si="4"/>
        <v>0</v>
      </c>
      <c r="F33" s="21"/>
      <c r="G33" s="107">
        <v>4</v>
      </c>
      <c r="H33" s="1"/>
      <c r="I33" s="2"/>
      <c r="J33" s="17">
        <f t="shared" si="5"/>
        <v>0</v>
      </c>
      <c r="K33" s="51"/>
      <c r="L33" s="36"/>
      <c r="M33" s="37">
        <f t="shared" si="6"/>
        <v>0</v>
      </c>
    </row>
    <row r="34" spans="1:13" x14ac:dyDescent="0.2">
      <c r="A34" s="16">
        <f t="shared" si="7"/>
        <v>363550</v>
      </c>
      <c r="B34" s="1" t="s">
        <v>71</v>
      </c>
      <c r="C34" s="74" t="s">
        <v>63</v>
      </c>
      <c r="D34" s="43"/>
      <c r="E34" s="43">
        <f t="shared" si="4"/>
        <v>0</v>
      </c>
      <c r="F34" s="21"/>
      <c r="G34" s="107">
        <v>4</v>
      </c>
      <c r="H34" s="1"/>
      <c r="I34" s="2"/>
      <c r="J34" s="17">
        <f t="shared" si="5"/>
        <v>0</v>
      </c>
      <c r="K34" s="51"/>
      <c r="L34" s="36"/>
      <c r="M34" s="37">
        <f t="shared" si="6"/>
        <v>0</v>
      </c>
    </row>
    <row r="35" spans="1:13" x14ac:dyDescent="0.2">
      <c r="A35" s="16">
        <f t="shared" si="7"/>
        <v>363560</v>
      </c>
      <c r="B35" s="114" t="s">
        <v>72</v>
      </c>
      <c r="C35" s="74" t="s">
        <v>63</v>
      </c>
      <c r="D35" s="43"/>
      <c r="E35" s="43">
        <f t="shared" si="4"/>
        <v>0</v>
      </c>
      <c r="F35" s="21"/>
      <c r="G35" s="107">
        <v>4</v>
      </c>
      <c r="H35" s="1"/>
      <c r="I35" s="2"/>
      <c r="J35" s="17">
        <f t="shared" si="5"/>
        <v>0</v>
      </c>
      <c r="K35" s="51"/>
      <c r="L35" s="36"/>
      <c r="M35" s="37">
        <f t="shared" si="6"/>
        <v>0</v>
      </c>
    </row>
    <row r="36" spans="1:13" x14ac:dyDescent="0.2">
      <c r="A36" s="16">
        <f t="shared" si="7"/>
        <v>363570</v>
      </c>
      <c r="B36" s="114" t="s">
        <v>73</v>
      </c>
      <c r="C36" s="74" t="s">
        <v>63</v>
      </c>
      <c r="D36" s="43"/>
      <c r="E36" s="43">
        <f t="shared" si="4"/>
        <v>0</v>
      </c>
      <c r="F36" s="21"/>
      <c r="G36" s="107">
        <v>4</v>
      </c>
      <c r="H36" s="1"/>
      <c r="I36" s="2"/>
      <c r="J36" s="17">
        <f t="shared" si="5"/>
        <v>0</v>
      </c>
      <c r="K36" s="51"/>
      <c r="L36" s="36"/>
      <c r="M36" s="37">
        <f t="shared" si="6"/>
        <v>0</v>
      </c>
    </row>
    <row r="37" spans="1:13" x14ac:dyDescent="0.2">
      <c r="A37" s="16">
        <f t="shared" si="7"/>
        <v>363580</v>
      </c>
      <c r="B37" s="114" t="s">
        <v>74</v>
      </c>
      <c r="C37" s="74" t="s">
        <v>63</v>
      </c>
      <c r="D37" s="43"/>
      <c r="E37" s="43">
        <f t="shared" si="4"/>
        <v>0</v>
      </c>
      <c r="F37" s="21"/>
      <c r="G37" s="107">
        <v>200</v>
      </c>
      <c r="H37" s="1"/>
      <c r="I37" s="2"/>
      <c r="J37" s="17">
        <f t="shared" si="5"/>
        <v>0</v>
      </c>
      <c r="K37" s="51"/>
      <c r="L37" s="36"/>
      <c r="M37" s="37">
        <f t="shared" si="6"/>
        <v>0</v>
      </c>
    </row>
    <row r="38" spans="1:13" x14ac:dyDescent="0.2">
      <c r="A38" s="16">
        <f t="shared" si="7"/>
        <v>363590</v>
      </c>
      <c r="B38" s="114" t="s">
        <v>75</v>
      </c>
      <c r="C38" s="74" t="s">
        <v>63</v>
      </c>
      <c r="D38" s="43"/>
      <c r="E38" s="43">
        <f t="shared" si="4"/>
        <v>0</v>
      </c>
      <c r="F38" s="21"/>
      <c r="G38" s="107">
        <v>25</v>
      </c>
      <c r="H38" s="1"/>
      <c r="I38" s="2"/>
      <c r="J38" s="17">
        <f t="shared" si="5"/>
        <v>0</v>
      </c>
      <c r="K38" s="51"/>
      <c r="L38" s="36"/>
      <c r="M38" s="37">
        <f t="shared" si="6"/>
        <v>0</v>
      </c>
    </row>
    <row r="39" spans="1:13" x14ac:dyDescent="0.2">
      <c r="A39" s="16">
        <f t="shared" si="7"/>
        <v>363600</v>
      </c>
      <c r="B39" s="114" t="s">
        <v>76</v>
      </c>
      <c r="C39" s="74" t="s">
        <v>63</v>
      </c>
      <c r="D39" s="43"/>
      <c r="E39" s="43">
        <f t="shared" si="4"/>
        <v>0</v>
      </c>
      <c r="F39" s="21"/>
      <c r="G39" s="107">
        <v>10</v>
      </c>
      <c r="H39" s="1"/>
      <c r="I39" s="2"/>
      <c r="J39" s="17">
        <f t="shared" si="5"/>
        <v>0</v>
      </c>
      <c r="K39" s="51"/>
      <c r="L39" s="36"/>
      <c r="M39" s="37">
        <f t="shared" si="6"/>
        <v>0</v>
      </c>
    </row>
    <row r="40" spans="1:13" x14ac:dyDescent="0.2">
      <c r="A40" s="16">
        <f t="shared" si="7"/>
        <v>363610</v>
      </c>
      <c r="B40" s="114" t="s">
        <v>77</v>
      </c>
      <c r="C40" s="74" t="s">
        <v>63</v>
      </c>
      <c r="D40" s="43"/>
      <c r="E40" s="43">
        <f t="shared" si="4"/>
        <v>0</v>
      </c>
      <c r="F40" s="21"/>
      <c r="G40" s="107">
        <v>4</v>
      </c>
      <c r="H40" s="1"/>
      <c r="I40" s="2"/>
      <c r="J40" s="17">
        <f t="shared" si="5"/>
        <v>0</v>
      </c>
      <c r="K40" s="51"/>
      <c r="L40" s="36"/>
      <c r="M40" s="37">
        <f t="shared" si="6"/>
        <v>0</v>
      </c>
    </row>
    <row r="41" spans="1:13" x14ac:dyDescent="0.2">
      <c r="A41" s="16">
        <f t="shared" si="7"/>
        <v>363620</v>
      </c>
      <c r="B41" s="114" t="s">
        <v>78</v>
      </c>
      <c r="C41" s="74" t="s">
        <v>63</v>
      </c>
      <c r="D41" s="43"/>
      <c r="E41" s="43">
        <f t="shared" si="4"/>
        <v>0</v>
      </c>
      <c r="F41" s="21"/>
      <c r="G41" s="107">
        <v>4</v>
      </c>
      <c r="H41" s="1"/>
      <c r="I41" s="2"/>
      <c r="J41" s="17">
        <f t="shared" si="5"/>
        <v>0</v>
      </c>
      <c r="K41" s="51"/>
      <c r="L41" s="36"/>
      <c r="M41" s="37">
        <f t="shared" si="6"/>
        <v>0</v>
      </c>
    </row>
    <row r="42" spans="1:13" x14ac:dyDescent="0.2">
      <c r="A42" s="16">
        <f t="shared" si="7"/>
        <v>363630</v>
      </c>
      <c r="B42" s="114" t="s">
        <v>79</v>
      </c>
      <c r="C42" s="74" t="s">
        <v>63</v>
      </c>
      <c r="D42" s="43"/>
      <c r="E42" s="43">
        <f t="shared" si="4"/>
        <v>0</v>
      </c>
      <c r="F42" s="21"/>
      <c r="G42" s="107">
        <v>4</v>
      </c>
      <c r="H42" s="1"/>
      <c r="I42" s="2"/>
      <c r="J42" s="17">
        <f t="shared" si="5"/>
        <v>0</v>
      </c>
      <c r="K42" s="51"/>
      <c r="L42" s="36"/>
      <c r="M42" s="37">
        <f t="shared" si="6"/>
        <v>0</v>
      </c>
    </row>
    <row r="43" spans="1:13" x14ac:dyDescent="0.2">
      <c r="A43" s="16">
        <f t="shared" si="7"/>
        <v>363640</v>
      </c>
      <c r="B43" s="114" t="s">
        <v>80</v>
      </c>
      <c r="C43" s="74" t="s">
        <v>63</v>
      </c>
      <c r="D43" s="43"/>
      <c r="E43" s="43">
        <f t="shared" si="4"/>
        <v>0</v>
      </c>
      <c r="F43" s="21"/>
      <c r="G43" s="107">
        <v>4</v>
      </c>
      <c r="H43" s="1"/>
      <c r="I43" s="2"/>
      <c r="J43" s="17">
        <f t="shared" si="5"/>
        <v>0</v>
      </c>
      <c r="K43" s="51"/>
      <c r="L43" s="36"/>
      <c r="M43" s="37">
        <f t="shared" si="6"/>
        <v>0</v>
      </c>
    </row>
    <row r="44" spans="1:13" x14ac:dyDescent="0.2">
      <c r="A44" s="16">
        <f t="shared" si="7"/>
        <v>363650</v>
      </c>
      <c r="B44" s="114" t="s">
        <v>81</v>
      </c>
      <c r="C44" s="74" t="s">
        <v>63</v>
      </c>
      <c r="D44" s="43"/>
      <c r="E44" s="43">
        <f t="shared" si="4"/>
        <v>0</v>
      </c>
      <c r="F44" s="21"/>
      <c r="G44" s="107">
        <v>4</v>
      </c>
      <c r="H44" s="1"/>
      <c r="I44" s="2"/>
      <c r="J44" s="17">
        <f t="shared" si="5"/>
        <v>0</v>
      </c>
      <c r="K44" s="51"/>
      <c r="L44" s="36"/>
      <c r="M44" s="37">
        <f t="shared" si="6"/>
        <v>0</v>
      </c>
    </row>
    <row r="45" spans="1:13" x14ac:dyDescent="0.2">
      <c r="A45" s="16">
        <f t="shared" si="7"/>
        <v>363660</v>
      </c>
      <c r="B45" s="114" t="s">
        <v>82</v>
      </c>
      <c r="C45" s="74" t="s">
        <v>63</v>
      </c>
      <c r="D45" s="43"/>
      <c r="E45" s="43">
        <f t="shared" si="4"/>
        <v>0</v>
      </c>
      <c r="F45" s="21"/>
      <c r="G45" s="107">
        <v>4</v>
      </c>
      <c r="H45" s="1"/>
      <c r="I45" s="2"/>
      <c r="J45" s="17">
        <f t="shared" si="5"/>
        <v>0</v>
      </c>
      <c r="K45" s="51"/>
      <c r="L45" s="36"/>
      <c r="M45" s="37">
        <f t="shared" si="6"/>
        <v>0</v>
      </c>
    </row>
    <row r="46" spans="1:13" x14ac:dyDescent="0.2">
      <c r="A46" s="16">
        <f t="shared" si="7"/>
        <v>363670</v>
      </c>
      <c r="B46" s="114" t="s">
        <v>83</v>
      </c>
      <c r="C46" s="74" t="s">
        <v>63</v>
      </c>
      <c r="D46" s="43"/>
      <c r="E46" s="43">
        <f t="shared" si="4"/>
        <v>0</v>
      </c>
      <c r="F46" s="21"/>
      <c r="G46" s="107">
        <v>13</v>
      </c>
      <c r="H46" s="1"/>
      <c r="I46" s="2"/>
      <c r="J46" s="17">
        <f t="shared" si="5"/>
        <v>0</v>
      </c>
      <c r="K46" s="51"/>
      <c r="L46" s="36"/>
      <c r="M46" s="37">
        <f t="shared" si="6"/>
        <v>0</v>
      </c>
    </row>
    <row r="47" spans="1:13" x14ac:dyDescent="0.2">
      <c r="A47" s="16">
        <f t="shared" si="7"/>
        <v>363680</v>
      </c>
      <c r="B47" s="114" t="s">
        <v>84</v>
      </c>
      <c r="C47" s="74" t="s">
        <v>63</v>
      </c>
      <c r="D47" s="43"/>
      <c r="E47" s="43">
        <f t="shared" si="4"/>
        <v>0</v>
      </c>
      <c r="F47" s="21"/>
      <c r="G47" s="107">
        <v>10</v>
      </c>
      <c r="H47" s="1"/>
      <c r="I47" s="2"/>
      <c r="J47" s="17">
        <f t="shared" si="5"/>
        <v>0</v>
      </c>
      <c r="K47" s="51"/>
      <c r="L47" s="36"/>
      <c r="M47" s="37">
        <f t="shared" si="6"/>
        <v>0</v>
      </c>
    </row>
    <row r="48" spans="1:13" x14ac:dyDescent="0.2">
      <c r="A48" s="16">
        <f t="shared" si="7"/>
        <v>363690</v>
      </c>
      <c r="B48" s="114" t="s">
        <v>85</v>
      </c>
      <c r="C48" s="74" t="s">
        <v>63</v>
      </c>
      <c r="D48" s="43"/>
      <c r="E48" s="43">
        <f t="shared" si="4"/>
        <v>0</v>
      </c>
      <c r="F48" s="21"/>
      <c r="G48" s="107">
        <v>10</v>
      </c>
      <c r="H48" s="1"/>
      <c r="I48" s="2"/>
      <c r="J48" s="17">
        <f t="shared" si="5"/>
        <v>0</v>
      </c>
      <c r="K48" s="51"/>
      <c r="L48" s="36"/>
      <c r="M48" s="37">
        <f t="shared" si="6"/>
        <v>0</v>
      </c>
    </row>
    <row r="49" spans="1:13" x14ac:dyDescent="0.2">
      <c r="A49" s="18"/>
      <c r="B49" s="19"/>
      <c r="C49" s="75"/>
      <c r="D49" s="44"/>
      <c r="E49" s="47"/>
      <c r="G49" s="83"/>
      <c r="H49" s="19"/>
      <c r="I49" s="20"/>
      <c r="J49" s="21"/>
      <c r="K49" s="51"/>
      <c r="L49" s="22"/>
      <c r="M49" s="21"/>
    </row>
    <row r="50" spans="1:13" ht="15" x14ac:dyDescent="0.2">
      <c r="A50" s="13">
        <v>364</v>
      </c>
      <c r="B50" s="14" t="s">
        <v>48</v>
      </c>
      <c r="C50" s="73"/>
      <c r="D50" s="123"/>
      <c r="E50" s="124"/>
      <c r="F50" s="125"/>
      <c r="G50" s="126"/>
      <c r="H50" s="127"/>
      <c r="I50" s="125"/>
      <c r="J50" s="128"/>
      <c r="K50" s="128"/>
      <c r="L50" s="123"/>
      <c r="M50" s="128"/>
    </row>
    <row r="51" spans="1:13" ht="15" x14ac:dyDescent="0.2">
      <c r="A51" s="13" t="s">
        <v>89</v>
      </c>
      <c r="B51" s="14" t="s">
        <v>88</v>
      </c>
      <c r="C51" s="73"/>
      <c r="D51" s="123"/>
      <c r="E51" s="124"/>
      <c r="F51" s="125"/>
      <c r="G51" s="126"/>
      <c r="H51" s="127"/>
      <c r="I51" s="125"/>
      <c r="J51" s="128"/>
      <c r="K51" s="128"/>
      <c r="L51" s="123"/>
      <c r="M51" s="128"/>
    </row>
    <row r="52" spans="1:13" x14ac:dyDescent="0.2">
      <c r="A52" s="16">
        <v>365100</v>
      </c>
      <c r="B52" s="1" t="s">
        <v>50</v>
      </c>
      <c r="C52" s="74" t="s">
        <v>63</v>
      </c>
      <c r="D52" s="43"/>
      <c r="E52" s="43">
        <f t="shared" ref="E52:E56" si="8">SUM(G52*D52)</f>
        <v>0</v>
      </c>
      <c r="F52" s="21"/>
      <c r="G52" s="107">
        <v>10</v>
      </c>
      <c r="H52" s="1"/>
      <c r="I52" s="2"/>
      <c r="J52" s="17">
        <f t="shared" ref="J52:J56" si="9">G52*I52</f>
        <v>0</v>
      </c>
      <c r="K52" s="51"/>
      <c r="L52" s="36"/>
      <c r="M52" s="37">
        <f t="shared" ref="M52:M59" si="10">G52*L52</f>
        <v>0</v>
      </c>
    </row>
    <row r="53" spans="1:13" x14ac:dyDescent="0.2">
      <c r="A53" s="16">
        <v>365110</v>
      </c>
      <c r="B53" s="1" t="s">
        <v>54</v>
      </c>
      <c r="C53" s="74" t="s">
        <v>63</v>
      </c>
      <c r="D53" s="43"/>
      <c r="E53" s="43">
        <f t="shared" si="8"/>
        <v>0</v>
      </c>
      <c r="F53" s="21"/>
      <c r="G53" s="107">
        <v>10</v>
      </c>
      <c r="H53" s="1"/>
      <c r="I53" s="2"/>
      <c r="J53" s="17">
        <f t="shared" si="9"/>
        <v>0</v>
      </c>
      <c r="K53" s="51"/>
      <c r="L53" s="36"/>
      <c r="M53" s="37">
        <f t="shared" si="10"/>
        <v>0</v>
      </c>
    </row>
    <row r="54" spans="1:13" x14ac:dyDescent="0.2">
      <c r="A54" s="16">
        <v>365120</v>
      </c>
      <c r="B54" s="1" t="s">
        <v>55</v>
      </c>
      <c r="C54" s="74" t="s">
        <v>63</v>
      </c>
      <c r="D54" s="43"/>
      <c r="E54" s="43">
        <f t="shared" si="8"/>
        <v>0</v>
      </c>
      <c r="F54" s="21"/>
      <c r="G54" s="107">
        <v>10</v>
      </c>
      <c r="H54" s="1"/>
      <c r="I54" s="2"/>
      <c r="J54" s="17">
        <f t="shared" si="9"/>
        <v>0</v>
      </c>
      <c r="K54" s="51"/>
      <c r="L54" s="36"/>
      <c r="M54" s="37">
        <f t="shared" si="10"/>
        <v>0</v>
      </c>
    </row>
    <row r="55" spans="1:13" x14ac:dyDescent="0.2">
      <c r="A55" s="16">
        <v>365130</v>
      </c>
      <c r="B55" s="1" t="s">
        <v>56</v>
      </c>
      <c r="C55" s="74" t="s">
        <v>63</v>
      </c>
      <c r="D55" s="43"/>
      <c r="E55" s="43">
        <f t="shared" si="8"/>
        <v>0</v>
      </c>
      <c r="F55" s="21"/>
      <c r="G55" s="107">
        <v>10</v>
      </c>
      <c r="H55" s="1"/>
      <c r="I55" s="2"/>
      <c r="J55" s="17">
        <f t="shared" si="9"/>
        <v>0</v>
      </c>
      <c r="K55" s="51"/>
      <c r="L55" s="36"/>
      <c r="M55" s="37">
        <f t="shared" si="10"/>
        <v>0</v>
      </c>
    </row>
    <row r="56" spans="1:13" x14ac:dyDescent="0.2">
      <c r="A56" s="16">
        <v>365140</v>
      </c>
      <c r="B56" s="1" t="s">
        <v>57</v>
      </c>
      <c r="C56" s="74" t="s">
        <v>63</v>
      </c>
      <c r="D56" s="43"/>
      <c r="E56" s="43">
        <f t="shared" si="8"/>
        <v>0</v>
      </c>
      <c r="F56" s="21"/>
      <c r="G56" s="107">
        <v>10</v>
      </c>
      <c r="H56" s="1"/>
      <c r="I56" s="2"/>
      <c r="J56" s="17">
        <f t="shared" si="9"/>
        <v>0</v>
      </c>
      <c r="K56" s="51"/>
      <c r="L56" s="36"/>
      <c r="M56" s="37">
        <f t="shared" si="10"/>
        <v>0</v>
      </c>
    </row>
    <row r="57" spans="1:13" x14ac:dyDescent="0.2">
      <c r="A57" s="16">
        <v>365150</v>
      </c>
      <c r="B57" s="1" t="s">
        <v>58</v>
      </c>
      <c r="C57" s="74" t="s">
        <v>63</v>
      </c>
      <c r="D57" s="43"/>
      <c r="E57" s="43">
        <f t="shared" ref="E57:E82" si="11">SUM(G57*D57)</f>
        <v>0</v>
      </c>
      <c r="F57" s="21"/>
      <c r="G57" s="107">
        <v>10</v>
      </c>
      <c r="H57" s="1"/>
      <c r="I57" s="2"/>
      <c r="J57" s="17">
        <f t="shared" ref="J57:J82" si="12">G57*I57</f>
        <v>0</v>
      </c>
      <c r="K57" s="51"/>
      <c r="L57" s="36"/>
      <c r="M57" s="37">
        <f t="shared" si="10"/>
        <v>0</v>
      </c>
    </row>
    <row r="58" spans="1:13" x14ac:dyDescent="0.2">
      <c r="A58" s="16">
        <f t="shared" ref="A58:A59" si="13">SUM(A57)+10</f>
        <v>365160</v>
      </c>
      <c r="B58" s="1" t="s">
        <v>86</v>
      </c>
      <c r="C58" s="74" t="s">
        <v>63</v>
      </c>
      <c r="D58" s="43"/>
      <c r="E58" s="43">
        <f t="shared" si="11"/>
        <v>0</v>
      </c>
      <c r="F58" s="21"/>
      <c r="G58" s="107">
        <v>10</v>
      </c>
      <c r="H58" s="1"/>
      <c r="I58" s="2"/>
      <c r="J58" s="17">
        <f t="shared" si="12"/>
        <v>0</v>
      </c>
      <c r="K58" s="51"/>
      <c r="L58" s="36"/>
      <c r="M58" s="37">
        <f t="shared" si="10"/>
        <v>0</v>
      </c>
    </row>
    <row r="59" spans="1:13" x14ac:dyDescent="0.2">
      <c r="A59" s="16">
        <f t="shared" si="13"/>
        <v>365170</v>
      </c>
      <c r="B59" s="1" t="s">
        <v>87</v>
      </c>
      <c r="C59" s="74" t="s">
        <v>63</v>
      </c>
      <c r="D59" s="43"/>
      <c r="E59" s="43">
        <f t="shared" si="11"/>
        <v>0</v>
      </c>
      <c r="F59" s="21"/>
      <c r="G59" s="107">
        <v>10</v>
      </c>
      <c r="H59" s="1"/>
      <c r="I59" s="2"/>
      <c r="J59" s="17">
        <f t="shared" si="12"/>
        <v>0</v>
      </c>
      <c r="K59" s="51"/>
      <c r="L59" s="36"/>
      <c r="M59" s="37">
        <f t="shared" si="10"/>
        <v>0</v>
      </c>
    </row>
    <row r="60" spans="1:13" x14ac:dyDescent="0.2">
      <c r="A60" s="16"/>
      <c r="B60" s="1"/>
      <c r="C60" s="74"/>
      <c r="D60" s="47"/>
      <c r="E60" s="47"/>
      <c r="F60" s="21"/>
      <c r="G60" s="107"/>
      <c r="H60" s="1"/>
      <c r="I60" s="59"/>
      <c r="J60" s="21"/>
      <c r="K60" s="21"/>
      <c r="L60" s="60"/>
      <c r="M60" s="21"/>
    </row>
    <row r="61" spans="1:13" ht="15" x14ac:dyDescent="0.2">
      <c r="A61" s="13"/>
      <c r="B61" s="14" t="s">
        <v>90</v>
      </c>
      <c r="C61" s="115"/>
      <c r="D61" s="124"/>
      <c r="E61" s="124"/>
      <c r="F61" s="128"/>
      <c r="G61" s="129"/>
      <c r="H61" s="130"/>
      <c r="I61" s="131"/>
      <c r="J61" s="128"/>
      <c r="K61" s="128"/>
      <c r="L61" s="132"/>
      <c r="M61" s="128"/>
    </row>
    <row r="62" spans="1:13" ht="15" x14ac:dyDescent="0.2">
      <c r="A62" s="13">
        <v>3653</v>
      </c>
      <c r="B62" s="14" t="s">
        <v>91</v>
      </c>
      <c r="C62" s="115"/>
      <c r="D62" s="124"/>
      <c r="E62" s="124"/>
      <c r="F62" s="128"/>
      <c r="G62" s="129"/>
      <c r="H62" s="130"/>
      <c r="I62" s="131"/>
      <c r="J62" s="128"/>
      <c r="K62" s="128"/>
      <c r="L62" s="132"/>
      <c r="M62" s="128"/>
    </row>
    <row r="63" spans="1:13" x14ac:dyDescent="0.2">
      <c r="A63" s="16">
        <v>365310</v>
      </c>
      <c r="B63" s="1" t="s">
        <v>59</v>
      </c>
      <c r="C63" s="1" t="s">
        <v>63</v>
      </c>
      <c r="D63" s="43"/>
      <c r="E63" s="43">
        <f t="shared" si="11"/>
        <v>0</v>
      </c>
      <c r="F63" s="21"/>
      <c r="G63" s="107">
        <v>10</v>
      </c>
      <c r="H63" s="1"/>
      <c r="I63" s="2"/>
      <c r="J63" s="17">
        <f t="shared" si="12"/>
        <v>0</v>
      </c>
      <c r="K63" s="51"/>
      <c r="L63" s="36"/>
      <c r="M63" s="37">
        <f t="shared" ref="M63:M71" si="14">G63*L63</f>
        <v>0</v>
      </c>
    </row>
    <row r="64" spans="1:13" x14ac:dyDescent="0.2">
      <c r="A64" s="16">
        <f>SUM(A63)+10</f>
        <v>365320</v>
      </c>
      <c r="B64" s="1" t="s">
        <v>60</v>
      </c>
      <c r="C64" s="1" t="s">
        <v>63</v>
      </c>
      <c r="D64" s="43"/>
      <c r="E64" s="43">
        <f t="shared" si="11"/>
        <v>0</v>
      </c>
      <c r="F64" s="21"/>
      <c r="G64" s="107">
        <v>10</v>
      </c>
      <c r="H64" s="1"/>
      <c r="I64" s="2"/>
      <c r="J64" s="17">
        <f t="shared" si="12"/>
        <v>0</v>
      </c>
      <c r="K64" s="51"/>
      <c r="L64" s="36"/>
      <c r="M64" s="37">
        <f t="shared" si="14"/>
        <v>0</v>
      </c>
    </row>
    <row r="65" spans="1:13" x14ac:dyDescent="0.2">
      <c r="A65" s="16">
        <f t="shared" ref="A65:A71" si="15">SUM(A64)+10</f>
        <v>365330</v>
      </c>
      <c r="B65" s="1" t="s">
        <v>61</v>
      </c>
      <c r="C65" s="1" t="s">
        <v>63</v>
      </c>
      <c r="D65" s="43"/>
      <c r="E65" s="43">
        <f t="shared" si="11"/>
        <v>0</v>
      </c>
      <c r="F65" s="21"/>
      <c r="G65" s="107">
        <v>10</v>
      </c>
      <c r="H65" s="1"/>
      <c r="I65" s="2"/>
      <c r="J65" s="17">
        <f t="shared" si="12"/>
        <v>0</v>
      </c>
      <c r="K65" s="51"/>
      <c r="L65" s="36"/>
      <c r="M65" s="37">
        <f t="shared" si="14"/>
        <v>0</v>
      </c>
    </row>
    <row r="66" spans="1:13" x14ac:dyDescent="0.2">
      <c r="A66" s="16">
        <f t="shared" si="15"/>
        <v>365340</v>
      </c>
      <c r="B66" s="1" t="s">
        <v>92</v>
      </c>
      <c r="C66" s="1" t="s">
        <v>63</v>
      </c>
      <c r="D66" s="43"/>
      <c r="E66" s="43">
        <f t="shared" si="11"/>
        <v>0</v>
      </c>
      <c r="F66" s="21"/>
      <c r="G66" s="107">
        <v>10</v>
      </c>
      <c r="H66" s="1"/>
      <c r="I66" s="2"/>
      <c r="J66" s="17">
        <f t="shared" si="12"/>
        <v>0</v>
      </c>
      <c r="K66" s="51"/>
      <c r="L66" s="36"/>
      <c r="M66" s="37">
        <f t="shared" si="14"/>
        <v>0</v>
      </c>
    </row>
    <row r="67" spans="1:13" x14ac:dyDescent="0.2">
      <c r="A67" s="16">
        <f t="shared" si="15"/>
        <v>365350</v>
      </c>
      <c r="B67" s="1" t="s">
        <v>93</v>
      </c>
      <c r="C67" s="1" t="s">
        <v>63</v>
      </c>
      <c r="D67" s="43"/>
      <c r="E67" s="43">
        <f t="shared" si="11"/>
        <v>0</v>
      </c>
      <c r="F67" s="21"/>
      <c r="G67" s="107">
        <v>10</v>
      </c>
      <c r="H67" s="1"/>
      <c r="I67" s="2"/>
      <c r="J67" s="17">
        <f t="shared" si="12"/>
        <v>0</v>
      </c>
      <c r="K67" s="51"/>
      <c r="L67" s="36"/>
      <c r="M67" s="37">
        <f t="shared" si="14"/>
        <v>0</v>
      </c>
    </row>
    <row r="68" spans="1:13" x14ac:dyDescent="0.2">
      <c r="A68" s="16">
        <f t="shared" si="15"/>
        <v>365360</v>
      </c>
      <c r="B68" s="1" t="s">
        <v>62</v>
      </c>
      <c r="C68" s="1" t="s">
        <v>63</v>
      </c>
      <c r="D68" s="43"/>
      <c r="E68" s="43">
        <f t="shared" si="11"/>
        <v>0</v>
      </c>
      <c r="F68" s="21"/>
      <c r="G68" s="107">
        <v>10</v>
      </c>
      <c r="H68" s="1"/>
      <c r="I68" s="2"/>
      <c r="J68" s="17">
        <f t="shared" si="12"/>
        <v>0</v>
      </c>
      <c r="K68" s="51"/>
      <c r="L68" s="36"/>
      <c r="M68" s="37">
        <f t="shared" si="14"/>
        <v>0</v>
      </c>
    </row>
    <row r="69" spans="1:13" x14ac:dyDescent="0.2">
      <c r="A69" s="16">
        <f t="shared" si="15"/>
        <v>365370</v>
      </c>
      <c r="B69" s="1" t="s">
        <v>94</v>
      </c>
      <c r="C69" s="1" t="s">
        <v>63</v>
      </c>
      <c r="D69" s="43"/>
      <c r="E69" s="43">
        <f t="shared" si="11"/>
        <v>0</v>
      </c>
      <c r="F69" s="21"/>
      <c r="G69" s="107">
        <v>10</v>
      </c>
      <c r="H69" s="1"/>
      <c r="I69" s="2"/>
      <c r="J69" s="17">
        <f t="shared" si="12"/>
        <v>0</v>
      </c>
      <c r="K69" s="51"/>
      <c r="L69" s="36"/>
      <c r="M69" s="37">
        <f t="shared" si="14"/>
        <v>0</v>
      </c>
    </row>
    <row r="70" spans="1:13" x14ac:dyDescent="0.2">
      <c r="A70" s="16">
        <f t="shared" si="15"/>
        <v>365380</v>
      </c>
      <c r="B70" s="1" t="s">
        <v>95</v>
      </c>
      <c r="C70" s="1" t="s">
        <v>63</v>
      </c>
      <c r="D70" s="43"/>
      <c r="E70" s="43">
        <f t="shared" si="11"/>
        <v>0</v>
      </c>
      <c r="F70" s="21"/>
      <c r="G70" s="107">
        <v>10</v>
      </c>
      <c r="H70" s="1"/>
      <c r="I70" s="2"/>
      <c r="J70" s="17">
        <f t="shared" si="12"/>
        <v>0</v>
      </c>
      <c r="K70" s="51"/>
      <c r="L70" s="36"/>
      <c r="M70" s="37">
        <f t="shared" si="14"/>
        <v>0</v>
      </c>
    </row>
    <row r="71" spans="1:13" x14ac:dyDescent="0.2">
      <c r="A71" s="16">
        <f t="shared" si="15"/>
        <v>365390</v>
      </c>
      <c r="B71" s="1" t="s">
        <v>96</v>
      </c>
      <c r="C71" s="1" t="s">
        <v>63</v>
      </c>
      <c r="D71" s="43"/>
      <c r="E71" s="43">
        <f t="shared" si="11"/>
        <v>0</v>
      </c>
      <c r="F71" s="21"/>
      <c r="G71" s="107">
        <v>10</v>
      </c>
      <c r="H71" s="1"/>
      <c r="I71" s="2"/>
      <c r="J71" s="17">
        <f t="shared" si="12"/>
        <v>0</v>
      </c>
      <c r="K71" s="51"/>
      <c r="L71" s="36"/>
      <c r="M71" s="37">
        <f t="shared" si="14"/>
        <v>0</v>
      </c>
    </row>
    <row r="72" spans="1:13" x14ac:dyDescent="0.2">
      <c r="A72" s="16"/>
      <c r="B72" s="1"/>
      <c r="C72" s="1"/>
      <c r="D72" s="47"/>
      <c r="E72" s="47"/>
      <c r="F72" s="21"/>
      <c r="G72" s="133"/>
      <c r="H72" s="134"/>
      <c r="I72" s="59"/>
      <c r="J72" s="21"/>
      <c r="K72" s="21"/>
      <c r="L72" s="60"/>
      <c r="M72" s="21"/>
    </row>
    <row r="73" spans="1:13" ht="15" x14ac:dyDescent="0.2">
      <c r="A73" s="13">
        <v>3654</v>
      </c>
      <c r="B73" s="14" t="s">
        <v>97</v>
      </c>
      <c r="C73" s="115"/>
      <c r="D73" s="124"/>
      <c r="E73" s="124"/>
      <c r="F73" s="128"/>
      <c r="G73" s="129"/>
      <c r="H73" s="130"/>
      <c r="I73" s="131"/>
      <c r="J73" s="128"/>
      <c r="K73" s="128"/>
      <c r="L73" s="132"/>
      <c r="M73" s="128"/>
    </row>
    <row r="74" spans="1:13" x14ac:dyDescent="0.2">
      <c r="A74" s="16">
        <v>365410</v>
      </c>
      <c r="B74" s="1" t="s">
        <v>59</v>
      </c>
      <c r="C74" s="1" t="s">
        <v>63</v>
      </c>
      <c r="D74" s="43"/>
      <c r="E74" s="43">
        <f t="shared" si="11"/>
        <v>0</v>
      </c>
      <c r="F74" s="21"/>
      <c r="G74" s="107">
        <v>10</v>
      </c>
      <c r="H74" s="1"/>
      <c r="I74" s="2"/>
      <c r="J74" s="17">
        <f t="shared" si="12"/>
        <v>0</v>
      </c>
      <c r="K74" s="51"/>
      <c r="L74" s="36"/>
      <c r="M74" s="37">
        <f t="shared" ref="M74:M82" si="16">G74*L74</f>
        <v>0</v>
      </c>
    </row>
    <row r="75" spans="1:13" x14ac:dyDescent="0.2">
      <c r="A75" s="16">
        <f>SUM(A74)+10</f>
        <v>365420</v>
      </c>
      <c r="B75" s="1" t="s">
        <v>60</v>
      </c>
      <c r="C75" s="1" t="s">
        <v>63</v>
      </c>
      <c r="D75" s="43"/>
      <c r="E75" s="43">
        <f t="shared" si="11"/>
        <v>0</v>
      </c>
      <c r="F75" s="21"/>
      <c r="G75" s="107">
        <v>10</v>
      </c>
      <c r="H75" s="1"/>
      <c r="I75" s="2"/>
      <c r="J75" s="17">
        <f t="shared" si="12"/>
        <v>0</v>
      </c>
      <c r="K75" s="51"/>
      <c r="L75" s="36"/>
      <c r="M75" s="37">
        <f t="shared" si="16"/>
        <v>0</v>
      </c>
    </row>
    <row r="76" spans="1:13" x14ac:dyDescent="0.2">
      <c r="A76" s="16">
        <f t="shared" ref="A76:A81" si="17">SUM(A75)+10</f>
        <v>365430</v>
      </c>
      <c r="B76" s="1" t="s">
        <v>61</v>
      </c>
      <c r="C76" s="1" t="s">
        <v>63</v>
      </c>
      <c r="D76" s="43"/>
      <c r="E76" s="43">
        <f t="shared" si="11"/>
        <v>0</v>
      </c>
      <c r="F76" s="21"/>
      <c r="G76" s="107">
        <v>10</v>
      </c>
      <c r="H76" s="1"/>
      <c r="I76" s="2"/>
      <c r="J76" s="17">
        <f t="shared" si="12"/>
        <v>0</v>
      </c>
      <c r="K76" s="51"/>
      <c r="L76" s="36"/>
      <c r="M76" s="37">
        <f t="shared" si="16"/>
        <v>0</v>
      </c>
    </row>
    <row r="77" spans="1:13" x14ac:dyDescent="0.2">
      <c r="A77" s="16">
        <f t="shared" si="17"/>
        <v>365440</v>
      </c>
      <c r="B77" s="1" t="s">
        <v>92</v>
      </c>
      <c r="C77" s="1" t="s">
        <v>63</v>
      </c>
      <c r="D77" s="43"/>
      <c r="E77" s="43">
        <f t="shared" si="11"/>
        <v>0</v>
      </c>
      <c r="F77" s="21"/>
      <c r="G77" s="107">
        <v>10</v>
      </c>
      <c r="H77" s="1"/>
      <c r="I77" s="2"/>
      <c r="J77" s="17">
        <f t="shared" si="12"/>
        <v>0</v>
      </c>
      <c r="K77" s="51"/>
      <c r="L77" s="36"/>
      <c r="M77" s="37">
        <f t="shared" si="16"/>
        <v>0</v>
      </c>
    </row>
    <row r="78" spans="1:13" x14ac:dyDescent="0.2">
      <c r="A78" s="16">
        <f t="shared" si="17"/>
        <v>365450</v>
      </c>
      <c r="B78" s="1" t="s">
        <v>93</v>
      </c>
      <c r="C78" s="1" t="s">
        <v>63</v>
      </c>
      <c r="D78" s="43"/>
      <c r="E78" s="43">
        <f t="shared" si="11"/>
        <v>0</v>
      </c>
      <c r="F78" s="21"/>
      <c r="G78" s="107">
        <v>10</v>
      </c>
      <c r="H78" s="1"/>
      <c r="I78" s="2"/>
      <c r="J78" s="17">
        <f t="shared" si="12"/>
        <v>0</v>
      </c>
      <c r="K78" s="51"/>
      <c r="L78" s="36"/>
      <c r="M78" s="37">
        <f t="shared" si="16"/>
        <v>0</v>
      </c>
    </row>
    <row r="79" spans="1:13" x14ac:dyDescent="0.2">
      <c r="A79" s="16">
        <f t="shared" si="17"/>
        <v>365460</v>
      </c>
      <c r="B79" s="1" t="s">
        <v>62</v>
      </c>
      <c r="C79" s="1" t="s">
        <v>63</v>
      </c>
      <c r="D79" s="43"/>
      <c r="E79" s="43">
        <f t="shared" si="11"/>
        <v>0</v>
      </c>
      <c r="F79" s="21"/>
      <c r="G79" s="107">
        <v>10</v>
      </c>
      <c r="H79" s="1"/>
      <c r="I79" s="2"/>
      <c r="J79" s="17">
        <f t="shared" si="12"/>
        <v>0</v>
      </c>
      <c r="K79" s="51"/>
      <c r="L79" s="36"/>
      <c r="M79" s="37">
        <f t="shared" si="16"/>
        <v>0</v>
      </c>
    </row>
    <row r="80" spans="1:13" x14ac:dyDescent="0.2">
      <c r="A80" s="16">
        <f t="shared" si="17"/>
        <v>365470</v>
      </c>
      <c r="B80" s="1" t="s">
        <v>94</v>
      </c>
      <c r="C80" s="1" t="s">
        <v>63</v>
      </c>
      <c r="D80" s="43"/>
      <c r="E80" s="43">
        <f t="shared" si="11"/>
        <v>0</v>
      </c>
      <c r="F80" s="21"/>
      <c r="G80" s="107">
        <v>10</v>
      </c>
      <c r="H80" s="1"/>
      <c r="I80" s="2"/>
      <c r="J80" s="17">
        <f t="shared" si="12"/>
        <v>0</v>
      </c>
      <c r="K80" s="51"/>
      <c r="L80" s="36"/>
      <c r="M80" s="37">
        <f t="shared" si="16"/>
        <v>0</v>
      </c>
    </row>
    <row r="81" spans="1:13" x14ac:dyDescent="0.2">
      <c r="A81" s="16">
        <f t="shared" si="17"/>
        <v>365480</v>
      </c>
      <c r="B81" s="1" t="s">
        <v>95</v>
      </c>
      <c r="C81" s="1" t="s">
        <v>63</v>
      </c>
      <c r="D81" s="43"/>
      <c r="E81" s="43">
        <f t="shared" si="11"/>
        <v>0</v>
      </c>
      <c r="F81" s="21"/>
      <c r="G81" s="107">
        <v>10</v>
      </c>
      <c r="H81" s="1"/>
      <c r="I81" s="2"/>
      <c r="J81" s="17">
        <f t="shared" si="12"/>
        <v>0</v>
      </c>
      <c r="K81" s="51"/>
      <c r="L81" s="36"/>
      <c r="M81" s="37">
        <f t="shared" si="16"/>
        <v>0</v>
      </c>
    </row>
    <row r="82" spans="1:13" x14ac:dyDescent="0.2">
      <c r="A82" s="16">
        <f>SUM(A81)+10</f>
        <v>365490</v>
      </c>
      <c r="B82" s="1" t="s">
        <v>96</v>
      </c>
      <c r="C82" s="1" t="s">
        <v>63</v>
      </c>
      <c r="D82" s="43"/>
      <c r="E82" s="43">
        <f t="shared" si="11"/>
        <v>0</v>
      </c>
      <c r="F82" s="21"/>
      <c r="G82" s="107">
        <v>10</v>
      </c>
      <c r="H82" s="1"/>
      <c r="I82" s="2"/>
      <c r="J82" s="17">
        <f t="shared" si="12"/>
        <v>0</v>
      </c>
      <c r="K82" s="51"/>
      <c r="L82" s="36"/>
      <c r="M82" s="37">
        <f t="shared" si="16"/>
        <v>0</v>
      </c>
    </row>
    <row r="83" spans="1:13" x14ac:dyDescent="0.2">
      <c r="A83" s="16"/>
      <c r="B83" s="1"/>
      <c r="C83" s="1"/>
      <c r="D83" s="43"/>
      <c r="E83" s="43"/>
      <c r="F83" s="21"/>
      <c r="G83" s="107"/>
      <c r="H83" s="1"/>
      <c r="I83" s="2"/>
      <c r="J83" s="17"/>
      <c r="K83" s="51"/>
      <c r="L83" s="36"/>
      <c r="M83" s="37"/>
    </row>
    <row r="84" spans="1:13" ht="30" x14ac:dyDescent="0.2">
      <c r="A84" s="13">
        <v>365</v>
      </c>
      <c r="B84" s="65" t="s">
        <v>98</v>
      </c>
      <c r="C84" s="115"/>
      <c r="D84" s="44"/>
      <c r="E84" s="47"/>
      <c r="G84" s="83"/>
      <c r="H84" s="19"/>
      <c r="I84" s="20"/>
      <c r="J84" s="21"/>
      <c r="K84" s="51"/>
      <c r="L84" s="22"/>
      <c r="M84" s="21"/>
    </row>
    <row r="85" spans="1:13" ht="30.75" customHeight="1" x14ac:dyDescent="0.2">
      <c r="A85" s="13">
        <v>3650</v>
      </c>
      <c r="B85" s="65" t="s">
        <v>99</v>
      </c>
      <c r="C85" s="115"/>
      <c r="D85" s="123"/>
      <c r="E85" s="124"/>
      <c r="F85" s="125"/>
      <c r="G85" s="126"/>
      <c r="H85" s="127"/>
      <c r="I85" s="125"/>
      <c r="J85" s="128"/>
      <c r="K85" s="128"/>
      <c r="L85" s="123"/>
      <c r="M85" s="128"/>
    </row>
    <row r="86" spans="1:13" x14ac:dyDescent="0.2">
      <c r="A86" s="16">
        <v>365010</v>
      </c>
      <c r="B86" s="116" t="s">
        <v>100</v>
      </c>
      <c r="C86" s="121" t="s">
        <v>63</v>
      </c>
      <c r="D86" s="43"/>
      <c r="E86" s="43">
        <f t="shared" ref="E86:E95" si="18">SUM(G86*D86)</f>
        <v>0</v>
      </c>
      <c r="F86" s="21"/>
      <c r="G86" s="107">
        <v>2</v>
      </c>
      <c r="H86" s="1"/>
      <c r="I86" s="2"/>
      <c r="J86" s="17">
        <f t="shared" ref="J86:J95" si="19">G86*I86</f>
        <v>0</v>
      </c>
      <c r="K86" s="51"/>
      <c r="L86" s="36"/>
      <c r="M86" s="37">
        <f>G86*L86</f>
        <v>0</v>
      </c>
    </row>
    <row r="87" spans="1:13" ht="25.5" x14ac:dyDescent="0.2">
      <c r="A87" s="16">
        <f>SUM(A86)+10</f>
        <v>365020</v>
      </c>
      <c r="B87" s="116" t="s">
        <v>101</v>
      </c>
      <c r="C87" s="121" t="s">
        <v>63</v>
      </c>
      <c r="D87" s="43"/>
      <c r="E87" s="43">
        <f t="shared" si="18"/>
        <v>0</v>
      </c>
      <c r="F87" s="21"/>
      <c r="G87" s="107">
        <v>2</v>
      </c>
      <c r="H87" s="1"/>
      <c r="I87" s="2"/>
      <c r="J87" s="17">
        <f t="shared" si="19"/>
        <v>0</v>
      </c>
      <c r="K87" s="51"/>
      <c r="L87" s="36"/>
      <c r="M87" s="37">
        <f>G87*L87</f>
        <v>0</v>
      </c>
    </row>
    <row r="88" spans="1:13" x14ac:dyDescent="0.2">
      <c r="A88" s="16">
        <f t="shared" ref="A88:A90" si="20">SUM(A87)+10</f>
        <v>365030</v>
      </c>
      <c r="B88" s="116" t="s">
        <v>102</v>
      </c>
      <c r="C88" s="121" t="s">
        <v>63</v>
      </c>
      <c r="D88" s="43"/>
      <c r="E88" s="43">
        <f t="shared" si="18"/>
        <v>0</v>
      </c>
      <c r="F88" s="21"/>
      <c r="G88" s="107">
        <v>2</v>
      </c>
      <c r="H88" s="1"/>
      <c r="I88" s="2"/>
      <c r="J88" s="17">
        <f t="shared" si="19"/>
        <v>0</v>
      </c>
      <c r="K88" s="51"/>
      <c r="L88" s="36"/>
      <c r="M88" s="37">
        <f>G88*L88</f>
        <v>0</v>
      </c>
    </row>
    <row r="89" spans="1:13" ht="25.5" x14ac:dyDescent="0.2">
      <c r="A89" s="16">
        <f t="shared" si="20"/>
        <v>365040</v>
      </c>
      <c r="B89" s="116" t="s">
        <v>103</v>
      </c>
      <c r="C89" s="121" t="s">
        <v>63</v>
      </c>
      <c r="D89" s="43"/>
      <c r="E89" s="43" t="s">
        <v>158</v>
      </c>
      <c r="F89" s="21"/>
      <c r="G89" s="107">
        <v>0</v>
      </c>
      <c r="H89" s="1"/>
      <c r="I89" s="2"/>
      <c r="J89" s="17">
        <f t="shared" si="19"/>
        <v>0</v>
      </c>
      <c r="K89" s="51"/>
      <c r="L89" s="36"/>
      <c r="M89" s="37">
        <f>G89*L89</f>
        <v>0</v>
      </c>
    </row>
    <row r="90" spans="1:13" ht="25.5" x14ac:dyDescent="0.2">
      <c r="A90" s="16">
        <f t="shared" si="20"/>
        <v>365050</v>
      </c>
      <c r="B90" s="116" t="s">
        <v>104</v>
      </c>
      <c r="C90" s="121" t="s">
        <v>63</v>
      </c>
      <c r="D90" s="88"/>
      <c r="E90" s="88" t="s">
        <v>158</v>
      </c>
      <c r="F90" s="89"/>
      <c r="G90" s="107">
        <v>0</v>
      </c>
      <c r="H90" s="1"/>
      <c r="I90" s="90"/>
      <c r="J90" s="91">
        <f t="shared" si="19"/>
        <v>0</v>
      </c>
      <c r="K90" s="92"/>
      <c r="L90" s="36"/>
      <c r="M90" s="37">
        <f>G90*L90</f>
        <v>0</v>
      </c>
    </row>
    <row r="91" spans="1:13" x14ac:dyDescent="0.2">
      <c r="A91" s="16"/>
      <c r="B91" s="116"/>
      <c r="C91" s="121"/>
      <c r="D91" s="21"/>
      <c r="E91" s="135"/>
      <c r="F91" s="21"/>
      <c r="G91" s="133"/>
      <c r="H91" s="134"/>
      <c r="I91" s="136"/>
      <c r="J91" s="89"/>
      <c r="K91" s="89"/>
      <c r="L91" s="60"/>
      <c r="M91" s="21"/>
    </row>
    <row r="92" spans="1:13" ht="15" x14ac:dyDescent="0.2">
      <c r="A92" s="13">
        <v>3651</v>
      </c>
      <c r="B92" s="14" t="s">
        <v>105</v>
      </c>
      <c r="C92" s="122"/>
      <c r="D92" s="128"/>
      <c r="E92" s="137"/>
      <c r="F92" s="128"/>
      <c r="G92" s="129"/>
      <c r="H92" s="130"/>
      <c r="I92" s="138"/>
      <c r="J92" s="139"/>
      <c r="K92" s="139"/>
      <c r="L92" s="132"/>
      <c r="M92" s="128"/>
    </row>
    <row r="93" spans="1:13" x14ac:dyDescent="0.2">
      <c r="A93" s="16">
        <v>365100</v>
      </c>
      <c r="B93" s="1" t="s">
        <v>106</v>
      </c>
      <c r="C93" s="121" t="s">
        <v>63</v>
      </c>
      <c r="D93" s="93"/>
      <c r="E93" s="88">
        <f t="shared" si="18"/>
        <v>0</v>
      </c>
      <c r="F93" s="21"/>
      <c r="G93" s="107">
        <v>10</v>
      </c>
      <c r="H93" s="1"/>
      <c r="I93" s="90"/>
      <c r="J93" s="91">
        <f t="shared" si="19"/>
        <v>0</v>
      </c>
      <c r="K93" s="92"/>
      <c r="L93" s="36"/>
      <c r="M93" s="37">
        <f>G93*L93</f>
        <v>0</v>
      </c>
    </row>
    <row r="94" spans="1:13" x14ac:dyDescent="0.2">
      <c r="A94" s="16">
        <v>365110</v>
      </c>
      <c r="B94" s="1" t="s">
        <v>107</v>
      </c>
      <c r="C94" s="121" t="s">
        <v>63</v>
      </c>
      <c r="D94" s="93"/>
      <c r="E94" s="88">
        <f t="shared" si="18"/>
        <v>0</v>
      </c>
      <c r="F94" s="21"/>
      <c r="G94" s="107">
        <v>6</v>
      </c>
      <c r="H94" s="1"/>
      <c r="I94" s="90"/>
      <c r="J94" s="91">
        <f t="shared" si="19"/>
        <v>0</v>
      </c>
      <c r="K94" s="92"/>
      <c r="L94" s="36"/>
      <c r="M94" s="37">
        <f>G94*L94</f>
        <v>0</v>
      </c>
    </row>
    <row r="95" spans="1:13" x14ac:dyDescent="0.2">
      <c r="A95" s="16">
        <v>365120</v>
      </c>
      <c r="B95" s="1" t="s">
        <v>108</v>
      </c>
      <c r="C95" s="121" t="s">
        <v>63</v>
      </c>
      <c r="D95" s="93"/>
      <c r="E95" s="88">
        <f t="shared" si="18"/>
        <v>0</v>
      </c>
      <c r="F95" s="21"/>
      <c r="G95" s="107">
        <v>10</v>
      </c>
      <c r="H95" s="1"/>
      <c r="I95" s="90"/>
      <c r="J95" s="91">
        <f t="shared" si="19"/>
        <v>0</v>
      </c>
      <c r="K95" s="92"/>
      <c r="L95" s="36"/>
      <c r="M95" s="37">
        <f>G95*L95</f>
        <v>0</v>
      </c>
    </row>
    <row r="96" spans="1:13" x14ac:dyDescent="0.2">
      <c r="A96" s="16"/>
      <c r="B96" s="116"/>
      <c r="C96" s="121"/>
      <c r="D96" s="21"/>
      <c r="E96" s="21"/>
      <c r="F96" s="21"/>
      <c r="G96" s="133"/>
      <c r="H96" s="134"/>
      <c r="I96" s="136"/>
      <c r="J96" s="89"/>
      <c r="K96" s="89"/>
      <c r="L96" s="60"/>
      <c r="M96" s="21"/>
    </row>
    <row r="97" spans="1:13" ht="21" customHeight="1" thickBot="1" x14ac:dyDescent="0.25">
      <c r="A97" s="13">
        <v>8011</v>
      </c>
      <c r="B97" s="14" t="s">
        <v>27</v>
      </c>
      <c r="C97" s="73"/>
      <c r="D97" s="117" t="s">
        <v>36</v>
      </c>
      <c r="E97" s="118">
        <f>SUM(E9:E95)</f>
        <v>0</v>
      </c>
      <c r="F97" s="119"/>
      <c r="G97" s="120"/>
      <c r="H97" s="15"/>
      <c r="I97" s="23" t="s">
        <v>28</v>
      </c>
      <c r="J97" s="66">
        <f>SUM(J9:J95)</f>
        <v>0</v>
      </c>
      <c r="K97" s="52"/>
      <c r="L97" s="38" t="s">
        <v>28</v>
      </c>
      <c r="M97" s="66">
        <f>SUM(M9:M95)</f>
        <v>0</v>
      </c>
    </row>
    <row r="98" spans="1:13" ht="15.75" thickTop="1" thickBot="1" x14ac:dyDescent="0.25">
      <c r="B98" s="4"/>
      <c r="F98" s="49"/>
      <c r="G98" s="108"/>
    </row>
    <row r="99" spans="1:13" ht="15" thickBot="1" x14ac:dyDescent="0.25">
      <c r="B99" s="26" t="s">
        <v>34</v>
      </c>
      <c r="C99" s="76"/>
      <c r="F99" s="49"/>
      <c r="G99" s="108"/>
    </row>
    <row r="100" spans="1:13" ht="15" thickBot="1" x14ac:dyDescent="0.25">
      <c r="B100" s="40" t="s">
        <v>33</v>
      </c>
      <c r="C100" s="77">
        <v>0</v>
      </c>
      <c r="F100" s="49"/>
      <c r="G100" s="108"/>
    </row>
    <row r="101" spans="1:13" ht="15" thickBot="1" x14ac:dyDescent="0.25">
      <c r="B101" s="27" t="s">
        <v>142</v>
      </c>
      <c r="C101" s="78">
        <v>0</v>
      </c>
      <c r="F101" s="49"/>
      <c r="G101" s="108"/>
    </row>
    <row r="102" spans="1:13" ht="15" thickBot="1" x14ac:dyDescent="0.25">
      <c r="B102" s="27" t="s">
        <v>32</v>
      </c>
      <c r="C102" s="79">
        <v>0</v>
      </c>
      <c r="F102" s="49"/>
      <c r="G102" s="108"/>
    </row>
    <row r="103" spans="1:13" ht="15" thickBot="1" x14ac:dyDescent="0.25">
      <c r="B103" s="27" t="s">
        <v>30</v>
      </c>
      <c r="C103" s="80">
        <v>100</v>
      </c>
      <c r="F103" s="49"/>
      <c r="G103" s="108"/>
    </row>
    <row r="104" spans="1:13" ht="15" thickBot="1" x14ac:dyDescent="0.25">
      <c r="F104" s="49"/>
      <c r="G104" s="108"/>
    </row>
    <row r="105" spans="1:13" x14ac:dyDescent="0.2">
      <c r="B105" s="28" t="s">
        <v>29</v>
      </c>
      <c r="C105" s="81"/>
      <c r="D105" s="29"/>
      <c r="E105" s="24"/>
      <c r="F105" s="49"/>
      <c r="G105" s="108"/>
    </row>
    <row r="106" spans="1:13" x14ac:dyDescent="0.2">
      <c r="B106" s="53" t="s">
        <v>144</v>
      </c>
      <c r="C106" s="82">
        <f>C100</f>
        <v>0</v>
      </c>
      <c r="D106" s="54">
        <f>SUM(E97*C100)/100</f>
        <v>0</v>
      </c>
      <c r="E106" s="24"/>
      <c r="F106" s="49"/>
      <c r="G106" s="108"/>
    </row>
    <row r="107" spans="1:13" x14ac:dyDescent="0.2">
      <c r="B107" s="30" t="s">
        <v>143</v>
      </c>
      <c r="C107" s="83">
        <f>C101</f>
        <v>0</v>
      </c>
      <c r="D107" s="31">
        <f>(J97*C101)/100</f>
        <v>0</v>
      </c>
      <c r="E107" s="19"/>
      <c r="F107" s="49"/>
      <c r="G107" s="108"/>
    </row>
    <row r="108" spans="1:13" ht="15" thickBot="1" x14ac:dyDescent="0.25">
      <c r="B108" s="32" t="s">
        <v>145</v>
      </c>
      <c r="C108" s="84">
        <f>C102</f>
        <v>0</v>
      </c>
      <c r="D108" s="33">
        <f>(M97*C102)/100</f>
        <v>0</v>
      </c>
      <c r="E108" s="19"/>
      <c r="F108" s="49"/>
      <c r="G108" s="108"/>
    </row>
    <row r="109" spans="1:13" ht="27" thickBot="1" x14ac:dyDescent="0.45">
      <c r="A109" s="58" t="s">
        <v>40</v>
      </c>
      <c r="B109" s="39" t="s">
        <v>43</v>
      </c>
      <c r="C109" s="85">
        <f>SUM(C107:C108)</f>
        <v>0</v>
      </c>
      <c r="D109" s="67">
        <f>SUM(D107:D107)</f>
        <v>0</v>
      </c>
      <c r="E109" s="24"/>
      <c r="F109" s="49"/>
      <c r="G109" s="108"/>
    </row>
    <row r="110" spans="1:13" x14ac:dyDescent="0.2">
      <c r="F110" s="49"/>
      <c r="G110" s="108"/>
    </row>
    <row r="111" spans="1:13" x14ac:dyDescent="0.2">
      <c r="F111" s="49"/>
      <c r="G111" s="108"/>
    </row>
    <row r="112" spans="1:13" x14ac:dyDescent="0.2">
      <c r="F112" s="49"/>
      <c r="G112" s="108"/>
    </row>
    <row r="113" spans="1:8" ht="15" thickBot="1" x14ac:dyDescent="0.25">
      <c r="F113" s="49"/>
      <c r="G113" s="108"/>
    </row>
    <row r="114" spans="1:8" ht="15" thickTop="1" x14ac:dyDescent="0.2">
      <c r="A114" s="55"/>
      <c r="B114" s="56"/>
      <c r="F114" s="49"/>
      <c r="G114" s="108"/>
    </row>
    <row r="115" spans="1:8" ht="15.75" thickBot="1" x14ac:dyDescent="0.3">
      <c r="A115" s="94" t="s">
        <v>38</v>
      </c>
      <c r="B115" s="57"/>
      <c r="F115" s="49"/>
      <c r="G115" s="108"/>
    </row>
    <row r="116" spans="1:8" ht="15" thickTop="1" x14ac:dyDescent="0.2">
      <c r="F116" s="49"/>
      <c r="G116" s="108"/>
    </row>
    <row r="117" spans="1:8" x14ac:dyDescent="0.2">
      <c r="F117" s="49"/>
      <c r="G117" s="108"/>
    </row>
    <row r="118" spans="1:8" x14ac:dyDescent="0.2">
      <c r="F118" s="49"/>
      <c r="G118" s="108"/>
    </row>
    <row r="119" spans="1:8" x14ac:dyDescent="0.2">
      <c r="F119" s="49"/>
      <c r="G119" s="108"/>
    </row>
    <row r="120" spans="1:8" ht="15" x14ac:dyDescent="0.2">
      <c r="A120" s="13">
        <v>36</v>
      </c>
      <c r="B120" s="14" t="s">
        <v>3</v>
      </c>
      <c r="C120" s="73"/>
      <c r="D120" s="42"/>
      <c r="E120" s="25"/>
      <c r="F120" s="46"/>
      <c r="G120" s="106"/>
      <c r="H120" s="15"/>
    </row>
    <row r="121" spans="1:8" x14ac:dyDescent="0.2">
      <c r="A121" s="16">
        <v>361030</v>
      </c>
      <c r="B121" s="1" t="s">
        <v>4</v>
      </c>
      <c r="C121" s="74" t="s">
        <v>63</v>
      </c>
      <c r="D121" s="43"/>
      <c r="E121" s="43" t="s">
        <v>158</v>
      </c>
      <c r="F121" s="21"/>
      <c r="G121" s="74">
        <v>0</v>
      </c>
      <c r="H121" s="1"/>
    </row>
    <row r="122" spans="1:8" x14ac:dyDescent="0.2">
      <c r="A122" s="16">
        <v>361040</v>
      </c>
      <c r="B122" s="1" t="s">
        <v>5</v>
      </c>
      <c r="C122" s="74" t="s">
        <v>63</v>
      </c>
      <c r="D122" s="43"/>
      <c r="E122" s="43" t="s">
        <v>158</v>
      </c>
      <c r="F122" s="21"/>
      <c r="G122" s="74">
        <v>0</v>
      </c>
      <c r="H122" s="1"/>
    </row>
    <row r="123" spans="1:8" x14ac:dyDescent="0.2">
      <c r="A123" s="16">
        <v>361050</v>
      </c>
      <c r="B123" s="1" t="s">
        <v>6</v>
      </c>
      <c r="C123" s="74" t="s">
        <v>63</v>
      </c>
      <c r="D123" s="43"/>
      <c r="E123" s="43" t="s">
        <v>158</v>
      </c>
      <c r="F123" s="21"/>
      <c r="G123" s="74">
        <v>0</v>
      </c>
      <c r="H123" s="1"/>
    </row>
    <row r="124" spans="1:8" x14ac:dyDescent="0.2">
      <c r="A124" s="16">
        <v>361060</v>
      </c>
      <c r="B124" s="1" t="s">
        <v>7</v>
      </c>
      <c r="C124" s="74" t="s">
        <v>63</v>
      </c>
      <c r="D124" s="43"/>
      <c r="E124" s="43" t="s">
        <v>158</v>
      </c>
      <c r="F124" s="21"/>
      <c r="G124" s="74">
        <v>0</v>
      </c>
      <c r="H124" s="1"/>
    </row>
    <row r="125" spans="1:8" x14ac:dyDescent="0.2">
      <c r="F125" s="49"/>
      <c r="G125" s="108"/>
    </row>
    <row r="126" spans="1:8" ht="45" x14ac:dyDescent="0.2">
      <c r="A126" s="13">
        <v>363</v>
      </c>
      <c r="B126" s="65" t="s">
        <v>109</v>
      </c>
      <c r="C126" s="115"/>
      <c r="D126" s="48"/>
      <c r="E126" s="43"/>
      <c r="F126" s="46"/>
      <c r="G126" s="15"/>
      <c r="H126" s="15"/>
    </row>
    <row r="127" spans="1:8" ht="15" x14ac:dyDescent="0.2">
      <c r="A127" s="13">
        <v>3636</v>
      </c>
      <c r="B127" s="14" t="s">
        <v>110</v>
      </c>
      <c r="C127" s="115"/>
      <c r="D127" s="48"/>
      <c r="E127" s="43"/>
      <c r="F127" s="46"/>
      <c r="G127" s="15"/>
      <c r="H127" s="15"/>
    </row>
    <row r="128" spans="1:8" x14ac:dyDescent="0.2">
      <c r="A128" s="16">
        <v>363610</v>
      </c>
      <c r="B128" s="64" t="s">
        <v>111</v>
      </c>
      <c r="C128" s="1" t="s">
        <v>63</v>
      </c>
      <c r="D128" s="43"/>
      <c r="E128" s="43">
        <f t="shared" ref="E128:E131" si="21">SUM(G128*D128)</f>
        <v>0</v>
      </c>
      <c r="F128" s="21"/>
      <c r="G128" s="1">
        <v>20</v>
      </c>
      <c r="H128" s="1"/>
    </row>
    <row r="129" spans="1:8" x14ac:dyDescent="0.2">
      <c r="A129" s="16">
        <v>363620</v>
      </c>
      <c r="B129" s="64" t="s">
        <v>112</v>
      </c>
      <c r="C129" s="1" t="s">
        <v>63</v>
      </c>
      <c r="D129" s="43"/>
      <c r="E129" s="43">
        <f t="shared" si="21"/>
        <v>0</v>
      </c>
      <c r="F129" s="21"/>
      <c r="G129" s="1">
        <v>5</v>
      </c>
      <c r="H129" s="1"/>
    </row>
    <row r="130" spans="1:8" x14ac:dyDescent="0.2">
      <c r="A130" s="16">
        <v>363630</v>
      </c>
      <c r="B130" s="64" t="s">
        <v>113</v>
      </c>
      <c r="C130" s="1" t="s">
        <v>63</v>
      </c>
      <c r="D130" s="43"/>
      <c r="E130" s="43">
        <f t="shared" si="21"/>
        <v>0</v>
      </c>
      <c r="F130" s="21"/>
      <c r="G130" s="1">
        <v>20</v>
      </c>
      <c r="H130" s="1"/>
    </row>
    <row r="131" spans="1:8" x14ac:dyDescent="0.2">
      <c r="A131" s="16">
        <v>363640</v>
      </c>
      <c r="B131" s="64" t="s">
        <v>114</v>
      </c>
      <c r="C131" s="1" t="s">
        <v>63</v>
      </c>
      <c r="D131" s="43"/>
      <c r="E131" s="43">
        <f t="shared" si="21"/>
        <v>0</v>
      </c>
      <c r="F131" s="21"/>
      <c r="G131" s="1">
        <v>300</v>
      </c>
      <c r="H131" s="1"/>
    </row>
    <row r="132" spans="1:8" x14ac:dyDescent="0.2">
      <c r="A132" s="18"/>
      <c r="B132" s="19"/>
      <c r="C132" s="19"/>
      <c r="D132" s="44"/>
      <c r="E132" s="47"/>
      <c r="G132" s="19"/>
      <c r="H132" s="19"/>
    </row>
    <row r="133" spans="1:8" ht="15" x14ac:dyDescent="0.2">
      <c r="A133" s="13">
        <v>3637</v>
      </c>
      <c r="B133" s="14" t="s">
        <v>115</v>
      </c>
      <c r="C133" s="115"/>
      <c r="D133" s="48"/>
      <c r="E133" s="43"/>
      <c r="F133" s="46"/>
      <c r="G133" s="15"/>
      <c r="H133" s="15"/>
    </row>
    <row r="134" spans="1:8" x14ac:dyDescent="0.2">
      <c r="A134" s="16">
        <v>363710</v>
      </c>
      <c r="B134" s="64" t="s">
        <v>116</v>
      </c>
      <c r="C134" s="1" t="s">
        <v>63</v>
      </c>
      <c r="D134" s="43"/>
      <c r="E134" s="43">
        <f t="shared" ref="E134:E141" si="22">SUM(G134*D134)</f>
        <v>0</v>
      </c>
      <c r="F134" s="21"/>
      <c r="G134" s="1">
        <v>5</v>
      </c>
      <c r="H134" s="1"/>
    </row>
    <row r="135" spans="1:8" x14ac:dyDescent="0.2">
      <c r="A135" s="16">
        <f>SUM(A134)+10</f>
        <v>363720</v>
      </c>
      <c r="B135" s="64" t="s">
        <v>117</v>
      </c>
      <c r="C135" s="1" t="s">
        <v>63</v>
      </c>
      <c r="D135" s="43"/>
      <c r="E135" s="43">
        <f t="shared" si="22"/>
        <v>0</v>
      </c>
      <c r="F135" s="21"/>
      <c r="G135" s="1">
        <v>5</v>
      </c>
      <c r="H135" s="1"/>
    </row>
    <row r="136" spans="1:8" x14ac:dyDescent="0.2">
      <c r="A136" s="16">
        <f t="shared" ref="A136:A141" si="23">SUM(A135)+10</f>
        <v>363730</v>
      </c>
      <c r="B136" s="64" t="s">
        <v>118</v>
      </c>
      <c r="C136" s="1" t="s">
        <v>63</v>
      </c>
      <c r="D136" s="43"/>
      <c r="E136" s="43">
        <f t="shared" si="22"/>
        <v>0</v>
      </c>
      <c r="F136" s="21"/>
      <c r="G136" s="1">
        <v>10</v>
      </c>
      <c r="H136" s="1"/>
    </row>
    <row r="137" spans="1:8" x14ac:dyDescent="0.2">
      <c r="A137" s="16">
        <f t="shared" si="23"/>
        <v>363740</v>
      </c>
      <c r="B137" s="64" t="s">
        <v>119</v>
      </c>
      <c r="C137" s="1" t="s">
        <v>63</v>
      </c>
      <c r="D137" s="43"/>
      <c r="E137" s="43">
        <f t="shared" si="22"/>
        <v>0</v>
      </c>
      <c r="F137" s="21"/>
      <c r="G137" s="1">
        <v>5</v>
      </c>
      <c r="H137" s="1"/>
    </row>
    <row r="138" spans="1:8" x14ac:dyDescent="0.2">
      <c r="A138" s="16">
        <f t="shared" si="23"/>
        <v>363750</v>
      </c>
      <c r="B138" s="64" t="s">
        <v>120</v>
      </c>
      <c r="C138" s="1" t="s">
        <v>63</v>
      </c>
      <c r="D138" s="43"/>
      <c r="E138" s="43">
        <f t="shared" si="22"/>
        <v>0</v>
      </c>
      <c r="F138" s="21"/>
      <c r="G138" s="1">
        <v>5</v>
      </c>
      <c r="H138" s="1"/>
    </row>
    <row r="139" spans="1:8" x14ac:dyDescent="0.2">
      <c r="A139" s="16">
        <f t="shared" si="23"/>
        <v>363760</v>
      </c>
      <c r="B139" s="64" t="s">
        <v>121</v>
      </c>
      <c r="C139" s="1" t="s">
        <v>63</v>
      </c>
      <c r="D139" s="43"/>
      <c r="E139" s="43">
        <f t="shared" si="22"/>
        <v>0</v>
      </c>
      <c r="F139" s="21"/>
      <c r="G139" s="1">
        <v>5</v>
      </c>
      <c r="H139" s="1"/>
    </row>
    <row r="140" spans="1:8" x14ac:dyDescent="0.2">
      <c r="A140" s="16">
        <f t="shared" si="23"/>
        <v>363770</v>
      </c>
      <c r="B140" s="64" t="s">
        <v>122</v>
      </c>
      <c r="C140" s="1" t="s">
        <v>63</v>
      </c>
      <c r="D140" s="43"/>
      <c r="E140" s="43">
        <f t="shared" si="22"/>
        <v>0</v>
      </c>
      <c r="F140" s="21"/>
      <c r="G140" s="1">
        <v>5</v>
      </c>
      <c r="H140" s="1"/>
    </row>
    <row r="141" spans="1:8" x14ac:dyDescent="0.2">
      <c r="A141" s="16">
        <f t="shared" si="23"/>
        <v>363780</v>
      </c>
      <c r="B141" s="64" t="s">
        <v>123</v>
      </c>
      <c r="C141" s="1" t="s">
        <v>63</v>
      </c>
      <c r="D141" s="43"/>
      <c r="E141" s="43">
        <f t="shared" si="22"/>
        <v>0</v>
      </c>
      <c r="F141" s="21"/>
      <c r="G141" s="1">
        <v>5</v>
      </c>
      <c r="H141" s="1"/>
    </row>
    <row r="142" spans="1:8" x14ac:dyDescent="0.2">
      <c r="A142" s="18"/>
      <c r="B142" s="19"/>
      <c r="C142" s="19"/>
      <c r="D142" s="44"/>
      <c r="E142" s="47"/>
      <c r="G142" s="19"/>
      <c r="H142" s="19"/>
    </row>
    <row r="143" spans="1:8" ht="15" x14ac:dyDescent="0.2">
      <c r="A143" s="13">
        <v>3638</v>
      </c>
      <c r="B143" s="14" t="s">
        <v>124</v>
      </c>
      <c r="C143" s="115"/>
      <c r="D143" s="48"/>
      <c r="E143" s="43"/>
      <c r="F143" s="46"/>
      <c r="G143" s="15"/>
      <c r="H143" s="15"/>
    </row>
    <row r="144" spans="1:8" x14ac:dyDescent="0.2">
      <c r="A144" s="16">
        <v>363810</v>
      </c>
      <c r="B144" s="64" t="s">
        <v>125</v>
      </c>
      <c r="C144" s="1" t="s">
        <v>63</v>
      </c>
      <c r="D144" s="43"/>
      <c r="E144" s="43">
        <f t="shared" ref="E144" si="24">SUM(G144*D144)</f>
        <v>0</v>
      </c>
      <c r="F144" s="21"/>
      <c r="G144" s="1">
        <v>50</v>
      </c>
      <c r="H144" s="1"/>
    </row>
    <row r="145" spans="1:8" x14ac:dyDescent="0.2">
      <c r="A145" s="18"/>
      <c r="B145" s="19"/>
      <c r="C145" s="19"/>
      <c r="D145" s="44"/>
      <c r="E145" s="47"/>
      <c r="G145" s="19"/>
      <c r="H145" s="19"/>
    </row>
    <row r="146" spans="1:8" ht="15" x14ac:dyDescent="0.2">
      <c r="A146" s="13">
        <v>3639</v>
      </c>
      <c r="B146" s="14" t="s">
        <v>126</v>
      </c>
      <c r="C146" s="115"/>
      <c r="D146" s="48"/>
      <c r="E146" s="43"/>
      <c r="F146" s="46"/>
      <c r="G146" s="15"/>
      <c r="H146" s="15"/>
    </row>
    <row r="147" spans="1:8" ht="25.5" x14ac:dyDescent="0.2">
      <c r="A147" s="16">
        <v>363910</v>
      </c>
      <c r="B147" s="116" t="s">
        <v>127</v>
      </c>
      <c r="C147" s="1" t="s">
        <v>63</v>
      </c>
      <c r="D147" s="43"/>
      <c r="E147" s="43">
        <f t="shared" ref="E147" si="25">SUM(G147*D147)</f>
        <v>0</v>
      </c>
      <c r="F147" s="21"/>
      <c r="G147" s="1">
        <v>40</v>
      </c>
      <c r="H147" s="1"/>
    </row>
    <row r="148" spans="1:8" x14ac:dyDescent="0.2">
      <c r="A148" s="16">
        <f>SUM(A147)+10</f>
        <v>363920</v>
      </c>
      <c r="B148" s="116" t="s">
        <v>128</v>
      </c>
      <c r="C148" s="1" t="s">
        <v>63</v>
      </c>
      <c r="D148" s="43"/>
      <c r="E148" s="43">
        <f t="shared" ref="E148:E149" si="26">SUM(G148*D148)</f>
        <v>0</v>
      </c>
      <c r="F148" s="21"/>
      <c r="G148" s="1">
        <v>500</v>
      </c>
      <c r="H148" s="1"/>
    </row>
    <row r="149" spans="1:8" x14ac:dyDescent="0.2">
      <c r="A149" s="16" t="s">
        <v>156</v>
      </c>
      <c r="B149" s="116" t="s">
        <v>129</v>
      </c>
      <c r="C149" s="1" t="s">
        <v>63</v>
      </c>
      <c r="D149" s="43"/>
      <c r="E149" s="43">
        <f t="shared" si="26"/>
        <v>0</v>
      </c>
      <c r="F149" s="21"/>
      <c r="G149" s="1">
        <v>50</v>
      </c>
      <c r="H149" s="1"/>
    </row>
    <row r="150" spans="1:8" x14ac:dyDescent="0.2">
      <c r="A150" s="16" t="s">
        <v>147</v>
      </c>
      <c r="B150" s="116" t="s">
        <v>130</v>
      </c>
      <c r="C150" s="1" t="s">
        <v>63</v>
      </c>
      <c r="D150" s="43"/>
      <c r="E150" s="43">
        <f t="shared" ref="E150:E159" si="27">SUM(G150*D150)</f>
        <v>0</v>
      </c>
      <c r="F150" s="21"/>
      <c r="G150" s="1">
        <v>20</v>
      </c>
      <c r="H150" s="1"/>
    </row>
    <row r="151" spans="1:8" x14ac:dyDescent="0.2">
      <c r="A151" s="16" t="s">
        <v>155</v>
      </c>
      <c r="B151" s="116" t="s">
        <v>131</v>
      </c>
      <c r="C151" s="1" t="s">
        <v>63</v>
      </c>
      <c r="D151" s="43"/>
      <c r="E151" s="43">
        <f t="shared" si="27"/>
        <v>0</v>
      </c>
      <c r="F151" s="21"/>
      <c r="G151" s="1">
        <v>20</v>
      </c>
      <c r="H151" s="1"/>
    </row>
    <row r="152" spans="1:8" x14ac:dyDescent="0.2">
      <c r="A152" s="16" t="s">
        <v>154</v>
      </c>
      <c r="B152" s="116" t="s">
        <v>132</v>
      </c>
      <c r="C152" s="1" t="s">
        <v>63</v>
      </c>
      <c r="D152" s="43"/>
      <c r="E152" s="43">
        <f t="shared" si="27"/>
        <v>0</v>
      </c>
      <c r="F152" s="21"/>
      <c r="G152" s="1">
        <v>40</v>
      </c>
      <c r="H152" s="1"/>
    </row>
    <row r="153" spans="1:8" x14ac:dyDescent="0.2">
      <c r="A153" s="16" t="s">
        <v>153</v>
      </c>
      <c r="B153" s="116" t="s">
        <v>133</v>
      </c>
      <c r="C153" s="1" t="s">
        <v>63</v>
      </c>
      <c r="D153" s="43"/>
      <c r="E153" s="43">
        <f t="shared" si="27"/>
        <v>0</v>
      </c>
      <c r="F153" s="21"/>
      <c r="G153" s="1">
        <v>40</v>
      </c>
      <c r="H153" s="1"/>
    </row>
    <row r="154" spans="1:8" x14ac:dyDescent="0.2">
      <c r="A154" s="16" t="s">
        <v>152</v>
      </c>
      <c r="B154" s="116" t="s">
        <v>134</v>
      </c>
      <c r="C154" s="1" t="s">
        <v>63</v>
      </c>
      <c r="D154" s="43"/>
      <c r="E154" s="43">
        <f t="shared" si="27"/>
        <v>0</v>
      </c>
      <c r="F154" s="21"/>
      <c r="G154" s="1">
        <v>40</v>
      </c>
      <c r="H154" s="1"/>
    </row>
    <row r="155" spans="1:8" x14ac:dyDescent="0.2">
      <c r="A155" s="16" t="s">
        <v>151</v>
      </c>
      <c r="B155" s="116" t="s">
        <v>135</v>
      </c>
      <c r="C155" s="1" t="s">
        <v>63</v>
      </c>
      <c r="D155" s="43"/>
      <c r="E155" s="43">
        <f t="shared" si="27"/>
        <v>0</v>
      </c>
      <c r="F155" s="21"/>
      <c r="G155" s="1">
        <v>40</v>
      </c>
      <c r="H155" s="1"/>
    </row>
    <row r="156" spans="1:8" x14ac:dyDescent="0.2">
      <c r="A156" s="16" t="s">
        <v>150</v>
      </c>
      <c r="B156" s="116" t="s">
        <v>136</v>
      </c>
      <c r="C156" s="1" t="s">
        <v>63</v>
      </c>
      <c r="D156" s="43"/>
      <c r="E156" s="43">
        <f t="shared" si="27"/>
        <v>0</v>
      </c>
      <c r="F156" s="21"/>
      <c r="G156" s="1">
        <v>40</v>
      </c>
      <c r="H156" s="1"/>
    </row>
    <row r="157" spans="1:8" x14ac:dyDescent="0.2">
      <c r="A157" s="16">
        <v>364100</v>
      </c>
      <c r="B157" s="116" t="s">
        <v>137</v>
      </c>
      <c r="C157" s="1" t="s">
        <v>63</v>
      </c>
      <c r="D157" s="43"/>
      <c r="E157" s="43">
        <f t="shared" si="27"/>
        <v>0</v>
      </c>
      <c r="F157" s="21"/>
      <c r="G157" s="1">
        <v>40</v>
      </c>
      <c r="H157" s="1"/>
    </row>
    <row r="158" spans="1:8" x14ac:dyDescent="0.2">
      <c r="A158" s="16" t="s">
        <v>149</v>
      </c>
      <c r="B158" s="116" t="s">
        <v>138</v>
      </c>
      <c r="C158" s="1" t="s">
        <v>63</v>
      </c>
      <c r="D158" s="43"/>
      <c r="E158" s="43">
        <f t="shared" si="27"/>
        <v>0</v>
      </c>
      <c r="F158" s="21"/>
      <c r="G158" s="1">
        <v>40</v>
      </c>
      <c r="H158" s="1"/>
    </row>
    <row r="159" spans="1:8" x14ac:dyDescent="0.2">
      <c r="A159" s="16" t="s">
        <v>148</v>
      </c>
      <c r="B159" s="116" t="s">
        <v>139</v>
      </c>
      <c r="C159" s="1" t="s">
        <v>64</v>
      </c>
      <c r="D159" s="43"/>
      <c r="E159" s="43">
        <f t="shared" si="27"/>
        <v>0</v>
      </c>
      <c r="F159" s="21"/>
      <c r="G159" s="1">
        <v>100</v>
      </c>
      <c r="H159" s="1"/>
    </row>
    <row r="160" spans="1:8" ht="15" thickBot="1" x14ac:dyDescent="0.25">
      <c r="C160" s="5"/>
      <c r="F160" s="24"/>
      <c r="G160" s="19"/>
    </row>
    <row r="161" spans="1:8" ht="15.75" thickBot="1" x14ac:dyDescent="0.3">
      <c r="A161" s="95" t="s">
        <v>41</v>
      </c>
      <c r="B161" s="61"/>
      <c r="D161" s="62" t="s">
        <v>39</v>
      </c>
      <c r="E161" s="68">
        <f>SUM(E121:E125)</f>
        <v>0</v>
      </c>
      <c r="F161" s="63"/>
      <c r="G161" s="108"/>
      <c r="H161" s="140"/>
    </row>
    <row r="162" spans="1:8" x14ac:dyDescent="0.2">
      <c r="F162" s="24"/>
      <c r="G162" s="75"/>
    </row>
    <row r="163" spans="1:8" x14ac:dyDescent="0.2">
      <c r="F163" s="24"/>
      <c r="G163" s="75"/>
    </row>
    <row r="164" spans="1:8" hidden="1" x14ac:dyDescent="0.2">
      <c r="B164" s="28" t="s">
        <v>29</v>
      </c>
      <c r="C164" s="81"/>
      <c r="D164" s="29"/>
      <c r="F164" s="24"/>
      <c r="G164" s="75"/>
    </row>
    <row r="165" spans="1:8" ht="15" thickBot="1" x14ac:dyDescent="0.25">
      <c r="F165" s="24"/>
      <c r="G165" s="75"/>
    </row>
    <row r="166" spans="1:8" ht="23.25" x14ac:dyDescent="0.35">
      <c r="C166" s="86" t="s">
        <v>46</v>
      </c>
      <c r="D166" s="69" t="s">
        <v>47</v>
      </c>
      <c r="F166" s="24"/>
      <c r="G166" s="75"/>
    </row>
    <row r="167" spans="1:8" ht="23.25" x14ac:dyDescent="0.35">
      <c r="C167" s="87" t="s">
        <v>44</v>
      </c>
      <c r="D167" s="70">
        <f>D109</f>
        <v>0</v>
      </c>
      <c r="F167" s="24"/>
      <c r="G167" s="75"/>
    </row>
    <row r="168" spans="1:8" ht="24" thickBot="1" x14ac:dyDescent="0.4">
      <c r="C168" s="111" t="s">
        <v>45</v>
      </c>
      <c r="D168" s="70">
        <f>E161</f>
        <v>0</v>
      </c>
      <c r="F168" s="24"/>
      <c r="G168" s="75"/>
    </row>
    <row r="169" spans="1:8" ht="24" thickBot="1" x14ac:dyDescent="0.4">
      <c r="B169" s="112" t="s">
        <v>65</v>
      </c>
      <c r="C169" s="113"/>
      <c r="D169" s="110">
        <f>SUM(D167,D168)</f>
        <v>0</v>
      </c>
      <c r="F169" s="24"/>
      <c r="G169" s="75"/>
    </row>
    <row r="170" spans="1:8" x14ac:dyDescent="0.2">
      <c r="F170" s="24"/>
      <c r="G170" s="75"/>
    </row>
    <row r="171" spans="1:8" x14ac:dyDescent="0.2">
      <c r="F171" s="24"/>
      <c r="G171" s="75"/>
    </row>
    <row r="172" spans="1:8" x14ac:dyDescent="0.2">
      <c r="F172" s="24"/>
      <c r="G172" s="75"/>
    </row>
    <row r="173" spans="1:8" x14ac:dyDescent="0.2">
      <c r="F173" s="24"/>
      <c r="G173" s="75"/>
    </row>
    <row r="174" spans="1:8" x14ac:dyDescent="0.2">
      <c r="F174" s="24"/>
      <c r="G174" s="75"/>
    </row>
    <row r="175" spans="1:8" x14ac:dyDescent="0.2">
      <c r="F175" s="24"/>
      <c r="G175" s="75"/>
    </row>
    <row r="176" spans="1:8" x14ac:dyDescent="0.2">
      <c r="F176" s="24"/>
      <c r="G176" s="75"/>
    </row>
    <row r="177" spans="6:7" x14ac:dyDescent="0.2">
      <c r="F177" s="24"/>
      <c r="G177" s="75"/>
    </row>
    <row r="178" spans="6:7" x14ac:dyDescent="0.2">
      <c r="F178" s="24"/>
      <c r="G178" s="75"/>
    </row>
    <row r="179" spans="6:7" x14ac:dyDescent="0.2">
      <c r="F179" s="24"/>
      <c r="G179" s="75"/>
    </row>
    <row r="180" spans="6:7" x14ac:dyDescent="0.2">
      <c r="F180" s="24"/>
      <c r="G180" s="75"/>
    </row>
    <row r="181" spans="6:7" x14ac:dyDescent="0.2">
      <c r="F181" s="24"/>
      <c r="G181" s="75"/>
    </row>
    <row r="182" spans="6:7" x14ac:dyDescent="0.2">
      <c r="F182" s="24"/>
      <c r="G182" s="75"/>
    </row>
    <row r="183" spans="6:7" x14ac:dyDescent="0.2">
      <c r="F183" s="24"/>
      <c r="G183" s="75"/>
    </row>
    <row r="184" spans="6:7" x14ac:dyDescent="0.2">
      <c r="F184" s="24"/>
      <c r="G184" s="75"/>
    </row>
    <row r="185" spans="6:7" x14ac:dyDescent="0.2">
      <c r="F185" s="24"/>
      <c r="G185" s="75"/>
    </row>
    <row r="186" spans="6:7" x14ac:dyDescent="0.2">
      <c r="F186" s="24"/>
      <c r="G186" s="75"/>
    </row>
    <row r="187" spans="6:7" x14ac:dyDescent="0.2">
      <c r="F187" s="24"/>
      <c r="G187" s="75"/>
    </row>
    <row r="188" spans="6:7" x14ac:dyDescent="0.2">
      <c r="F188" s="24"/>
      <c r="G188" s="75"/>
    </row>
    <row r="189" spans="6:7" x14ac:dyDescent="0.2">
      <c r="F189" s="24"/>
      <c r="G189" s="75"/>
    </row>
    <row r="190" spans="6:7" x14ac:dyDescent="0.2">
      <c r="F190" s="49"/>
      <c r="G190" s="108"/>
    </row>
    <row r="191" spans="6:7" x14ac:dyDescent="0.2">
      <c r="F191" s="49"/>
      <c r="G191" s="108"/>
    </row>
    <row r="192" spans="6:7" x14ac:dyDescent="0.2">
      <c r="F192" s="49"/>
      <c r="G192" s="108"/>
    </row>
    <row r="193" spans="6:7" x14ac:dyDescent="0.2">
      <c r="F193" s="49"/>
      <c r="G193" s="108"/>
    </row>
    <row r="194" spans="6:7" x14ac:dyDescent="0.2">
      <c r="F194" s="49"/>
      <c r="G194" s="108"/>
    </row>
    <row r="195" spans="6:7" x14ac:dyDescent="0.2">
      <c r="F195" s="49"/>
      <c r="G195" s="108"/>
    </row>
    <row r="196" spans="6:7" x14ac:dyDescent="0.2">
      <c r="F196" s="49"/>
      <c r="G196" s="108"/>
    </row>
    <row r="197" spans="6:7" x14ac:dyDescent="0.2">
      <c r="F197" s="49"/>
      <c r="G197" s="108"/>
    </row>
    <row r="198" spans="6:7" x14ac:dyDescent="0.2">
      <c r="F198" s="49"/>
      <c r="G198" s="108"/>
    </row>
    <row r="199" spans="6:7" x14ac:dyDescent="0.2">
      <c r="F199" s="49"/>
      <c r="G199" s="108"/>
    </row>
    <row r="200" spans="6:7" x14ac:dyDescent="0.2">
      <c r="F200" s="49"/>
      <c r="G200" s="108"/>
    </row>
    <row r="201" spans="6:7" x14ac:dyDescent="0.2">
      <c r="F201" s="49"/>
      <c r="G201" s="108"/>
    </row>
    <row r="202" spans="6:7" x14ac:dyDescent="0.2">
      <c r="F202" s="49"/>
      <c r="G202" s="108"/>
    </row>
    <row r="203" spans="6:7" x14ac:dyDescent="0.2">
      <c r="F203" s="49"/>
      <c r="G203" s="108"/>
    </row>
    <row r="204" spans="6:7" x14ac:dyDescent="0.2">
      <c r="F204" s="49"/>
      <c r="G204" s="108"/>
    </row>
    <row r="205" spans="6:7" x14ac:dyDescent="0.2">
      <c r="F205" s="49"/>
      <c r="G205" s="108"/>
    </row>
    <row r="206" spans="6:7" x14ac:dyDescent="0.2">
      <c r="F206" s="49"/>
      <c r="G206" s="108"/>
    </row>
    <row r="207" spans="6:7" x14ac:dyDescent="0.2">
      <c r="F207" s="49"/>
      <c r="G207" s="108"/>
    </row>
    <row r="208" spans="6:7" x14ac:dyDescent="0.2">
      <c r="F208" s="49"/>
      <c r="G208" s="108"/>
    </row>
    <row r="209" spans="6:7" x14ac:dyDescent="0.2">
      <c r="F209" s="49"/>
      <c r="G209" s="108"/>
    </row>
    <row r="210" spans="6:7" x14ac:dyDescent="0.2">
      <c r="F210" s="49"/>
      <c r="G210" s="108"/>
    </row>
    <row r="211" spans="6:7" x14ac:dyDescent="0.2">
      <c r="F211" s="49"/>
      <c r="G211" s="108"/>
    </row>
    <row r="212" spans="6:7" x14ac:dyDescent="0.2">
      <c r="F212" s="49"/>
      <c r="G212" s="108"/>
    </row>
    <row r="213" spans="6:7" x14ac:dyDescent="0.2">
      <c r="F213" s="49"/>
      <c r="G213" s="108"/>
    </row>
    <row r="214" spans="6:7" x14ac:dyDescent="0.2">
      <c r="F214" s="49"/>
      <c r="G214" s="108"/>
    </row>
    <row r="215" spans="6:7" x14ac:dyDescent="0.2">
      <c r="F215" s="49"/>
      <c r="G215" s="108"/>
    </row>
    <row r="216" spans="6:7" x14ac:dyDescent="0.2">
      <c r="F216" s="49"/>
      <c r="G216" s="108"/>
    </row>
    <row r="217" spans="6:7" x14ac:dyDescent="0.2">
      <c r="F217" s="49"/>
      <c r="G217" s="108"/>
    </row>
    <row r="218" spans="6:7" x14ac:dyDescent="0.2">
      <c r="F218" s="49"/>
      <c r="G218" s="108"/>
    </row>
    <row r="219" spans="6:7" x14ac:dyDescent="0.2">
      <c r="F219" s="49"/>
      <c r="G219" s="108"/>
    </row>
    <row r="220" spans="6:7" x14ac:dyDescent="0.2">
      <c r="F220" s="49"/>
      <c r="G220" s="108"/>
    </row>
    <row r="221" spans="6:7" x14ac:dyDescent="0.2">
      <c r="F221" s="49"/>
      <c r="G221" s="108"/>
    </row>
    <row r="222" spans="6:7" x14ac:dyDescent="0.2">
      <c r="F222" s="49"/>
      <c r="G222" s="108"/>
    </row>
    <row r="223" spans="6:7" x14ac:dyDescent="0.2">
      <c r="F223" s="49"/>
      <c r="G223" s="108"/>
    </row>
    <row r="224" spans="6:7" x14ac:dyDescent="0.2">
      <c r="F224" s="49"/>
      <c r="G224" s="108"/>
    </row>
    <row r="225" spans="6:7" x14ac:dyDescent="0.2">
      <c r="F225" s="49"/>
      <c r="G225" s="108"/>
    </row>
    <row r="226" spans="6:7" x14ac:dyDescent="0.2">
      <c r="F226" s="49"/>
      <c r="G226" s="108"/>
    </row>
    <row r="227" spans="6:7" x14ac:dyDescent="0.2">
      <c r="F227" s="49"/>
      <c r="G227" s="108"/>
    </row>
    <row r="228" spans="6:7" x14ac:dyDescent="0.2">
      <c r="F228" s="49"/>
      <c r="G228" s="108"/>
    </row>
    <row r="229" spans="6:7" x14ac:dyDescent="0.2">
      <c r="F229" s="49"/>
      <c r="G229" s="108"/>
    </row>
    <row r="230" spans="6:7" x14ac:dyDescent="0.2">
      <c r="F230" s="49"/>
      <c r="G230" s="108"/>
    </row>
    <row r="231" spans="6:7" x14ac:dyDescent="0.2">
      <c r="F231" s="49"/>
      <c r="G231" s="108"/>
    </row>
    <row r="232" spans="6:7" x14ac:dyDescent="0.2">
      <c r="F232" s="49"/>
      <c r="G232" s="108"/>
    </row>
    <row r="233" spans="6:7" x14ac:dyDescent="0.2">
      <c r="F233" s="49"/>
      <c r="G233" s="108"/>
    </row>
    <row r="234" spans="6:7" x14ac:dyDescent="0.2">
      <c r="F234" s="49"/>
      <c r="G234" s="108"/>
    </row>
    <row r="235" spans="6:7" x14ac:dyDescent="0.2">
      <c r="F235" s="49"/>
      <c r="G235" s="108"/>
    </row>
    <row r="236" spans="6:7" x14ac:dyDescent="0.2">
      <c r="F236" s="49"/>
      <c r="G236" s="108"/>
    </row>
    <row r="237" spans="6:7" x14ac:dyDescent="0.2">
      <c r="F237" s="49"/>
      <c r="G237" s="108"/>
    </row>
    <row r="238" spans="6:7" x14ac:dyDescent="0.2">
      <c r="F238" s="49"/>
      <c r="G238" s="108"/>
    </row>
    <row r="239" spans="6:7" x14ac:dyDescent="0.2">
      <c r="F239" s="49"/>
      <c r="G239" s="108"/>
    </row>
    <row r="240" spans="6:7" x14ac:dyDescent="0.2">
      <c r="F240" s="49"/>
      <c r="G240" s="108"/>
    </row>
    <row r="241" spans="6:7" x14ac:dyDescent="0.2">
      <c r="F241" s="49"/>
      <c r="G241" s="108"/>
    </row>
    <row r="242" spans="6:7" x14ac:dyDescent="0.2">
      <c r="F242" s="49"/>
      <c r="G242" s="108"/>
    </row>
    <row r="243" spans="6:7" x14ac:dyDescent="0.2">
      <c r="F243" s="49"/>
      <c r="G243" s="108"/>
    </row>
    <row r="244" spans="6:7" x14ac:dyDescent="0.2">
      <c r="F244" s="49"/>
      <c r="G244" s="108"/>
    </row>
    <row r="245" spans="6:7" x14ac:dyDescent="0.2">
      <c r="F245" s="49"/>
      <c r="G245" s="108"/>
    </row>
    <row r="246" spans="6:7" x14ac:dyDescent="0.2">
      <c r="F246" s="49"/>
      <c r="G246" s="108"/>
    </row>
    <row r="247" spans="6:7" x14ac:dyDescent="0.2">
      <c r="F247" s="49"/>
      <c r="G247" s="108"/>
    </row>
    <row r="248" spans="6:7" x14ac:dyDescent="0.2">
      <c r="F248" s="49"/>
      <c r="G248" s="108"/>
    </row>
    <row r="249" spans="6:7" x14ac:dyDescent="0.2">
      <c r="F249" s="49"/>
      <c r="G249" s="108"/>
    </row>
    <row r="250" spans="6:7" x14ac:dyDescent="0.2">
      <c r="F250" s="49"/>
      <c r="G250" s="108"/>
    </row>
    <row r="251" spans="6:7" x14ac:dyDescent="0.2">
      <c r="F251" s="49"/>
      <c r="G251" s="108"/>
    </row>
    <row r="252" spans="6:7" x14ac:dyDescent="0.2">
      <c r="F252" s="49"/>
      <c r="G252" s="108"/>
    </row>
    <row r="253" spans="6:7" x14ac:dyDescent="0.2">
      <c r="F253" s="49"/>
      <c r="G253" s="108"/>
    </row>
    <row r="254" spans="6:7" x14ac:dyDescent="0.2">
      <c r="F254" s="49"/>
      <c r="G254" s="108"/>
    </row>
    <row r="255" spans="6:7" x14ac:dyDescent="0.2">
      <c r="F255" s="49"/>
      <c r="G255" s="108"/>
    </row>
    <row r="256" spans="6:7" x14ac:dyDescent="0.2">
      <c r="F256" s="49"/>
      <c r="G256" s="108"/>
    </row>
    <row r="257" spans="6:7" x14ac:dyDescent="0.2">
      <c r="F257" s="49"/>
      <c r="G257" s="108"/>
    </row>
    <row r="258" spans="6:7" x14ac:dyDescent="0.2">
      <c r="F258" s="49"/>
      <c r="G258" s="108"/>
    </row>
    <row r="259" spans="6:7" x14ac:dyDescent="0.2">
      <c r="F259" s="49"/>
      <c r="G259" s="108"/>
    </row>
    <row r="260" spans="6:7" x14ac:dyDescent="0.2">
      <c r="F260" s="49"/>
      <c r="G260" s="108"/>
    </row>
    <row r="261" spans="6:7" x14ac:dyDescent="0.2">
      <c r="F261" s="49"/>
      <c r="G261" s="108"/>
    </row>
    <row r="262" spans="6:7" x14ac:dyDescent="0.2">
      <c r="F262" s="49"/>
      <c r="G262" s="108"/>
    </row>
    <row r="263" spans="6:7" x14ac:dyDescent="0.2">
      <c r="F263" s="49"/>
      <c r="G263" s="108"/>
    </row>
    <row r="264" spans="6:7" x14ac:dyDescent="0.2">
      <c r="F264" s="49"/>
      <c r="G264" s="108"/>
    </row>
    <row r="265" spans="6:7" x14ac:dyDescent="0.2">
      <c r="F265" s="49"/>
      <c r="G265" s="108"/>
    </row>
    <row r="266" spans="6:7" x14ac:dyDescent="0.2">
      <c r="F266" s="49"/>
      <c r="G266" s="108"/>
    </row>
    <row r="267" spans="6:7" x14ac:dyDescent="0.2">
      <c r="F267" s="49"/>
      <c r="G267" s="108"/>
    </row>
    <row r="268" spans="6:7" x14ac:dyDescent="0.2">
      <c r="F268" s="49"/>
      <c r="G268" s="108"/>
    </row>
    <row r="269" spans="6:7" x14ac:dyDescent="0.2">
      <c r="F269" s="49"/>
      <c r="G269" s="108"/>
    </row>
    <row r="270" spans="6:7" x14ac:dyDescent="0.2">
      <c r="F270" s="49"/>
      <c r="G270" s="108"/>
    </row>
    <row r="271" spans="6:7" x14ac:dyDescent="0.2">
      <c r="F271" s="49"/>
      <c r="G271" s="108"/>
    </row>
    <row r="272" spans="6:7" x14ac:dyDescent="0.2">
      <c r="F272" s="49"/>
      <c r="G272" s="108"/>
    </row>
    <row r="273" spans="6:7" x14ac:dyDescent="0.2">
      <c r="F273" s="49"/>
      <c r="G273" s="108"/>
    </row>
    <row r="274" spans="6:7" x14ac:dyDescent="0.2">
      <c r="F274" s="49"/>
      <c r="G274" s="108"/>
    </row>
    <row r="275" spans="6:7" x14ac:dyDescent="0.2">
      <c r="F275" s="49"/>
      <c r="G275" s="108"/>
    </row>
    <row r="276" spans="6:7" x14ac:dyDescent="0.2">
      <c r="F276" s="49"/>
      <c r="G276" s="108"/>
    </row>
    <row r="277" spans="6:7" x14ac:dyDescent="0.2">
      <c r="F277" s="49"/>
      <c r="G277" s="108"/>
    </row>
    <row r="278" spans="6:7" x14ac:dyDescent="0.2">
      <c r="F278" s="49"/>
      <c r="G278" s="108"/>
    </row>
    <row r="279" spans="6:7" x14ac:dyDescent="0.2">
      <c r="F279" s="49"/>
      <c r="G279" s="108"/>
    </row>
    <row r="280" spans="6:7" x14ac:dyDescent="0.2">
      <c r="F280" s="49"/>
      <c r="G280" s="108"/>
    </row>
    <row r="281" spans="6:7" x14ac:dyDescent="0.2">
      <c r="F281" s="49"/>
      <c r="G281" s="108"/>
    </row>
    <row r="282" spans="6:7" x14ac:dyDescent="0.2">
      <c r="F282" s="49"/>
      <c r="G282" s="108"/>
    </row>
    <row r="283" spans="6:7" x14ac:dyDescent="0.2">
      <c r="F283" s="49"/>
      <c r="G283" s="108"/>
    </row>
    <row r="284" spans="6:7" x14ac:dyDescent="0.2">
      <c r="F284" s="49"/>
      <c r="G284" s="108"/>
    </row>
    <row r="285" spans="6:7" x14ac:dyDescent="0.2">
      <c r="F285" s="49"/>
      <c r="G285" s="108"/>
    </row>
    <row r="286" spans="6:7" x14ac:dyDescent="0.2">
      <c r="F286" s="49"/>
      <c r="G286" s="108"/>
    </row>
    <row r="287" spans="6:7" x14ac:dyDescent="0.2">
      <c r="F287" s="49"/>
      <c r="G287" s="108"/>
    </row>
    <row r="288" spans="6:7" x14ac:dyDescent="0.2">
      <c r="F288" s="49"/>
      <c r="G288" s="108"/>
    </row>
    <row r="289" spans="6:7" x14ac:dyDescent="0.2">
      <c r="F289" s="49"/>
      <c r="G289" s="108"/>
    </row>
    <row r="290" spans="6:7" x14ac:dyDescent="0.2">
      <c r="F290" s="49"/>
      <c r="G290" s="108"/>
    </row>
    <row r="291" spans="6:7" x14ac:dyDescent="0.2">
      <c r="F291" s="49"/>
      <c r="G291" s="108"/>
    </row>
    <row r="292" spans="6:7" x14ac:dyDescent="0.2">
      <c r="F292" s="49"/>
      <c r="G292" s="108"/>
    </row>
    <row r="293" spans="6:7" x14ac:dyDescent="0.2">
      <c r="F293" s="49"/>
      <c r="G293" s="108"/>
    </row>
    <row r="294" spans="6:7" x14ac:dyDescent="0.2">
      <c r="F294" s="49"/>
      <c r="G294" s="108"/>
    </row>
    <row r="295" spans="6:7" x14ac:dyDescent="0.2">
      <c r="F295" s="49"/>
      <c r="G295" s="108"/>
    </row>
    <row r="296" spans="6:7" x14ac:dyDescent="0.2">
      <c r="F296" s="49"/>
      <c r="G296" s="108"/>
    </row>
    <row r="297" spans="6:7" x14ac:dyDescent="0.2">
      <c r="F297" s="49"/>
      <c r="G297" s="108"/>
    </row>
    <row r="298" spans="6:7" x14ac:dyDescent="0.2">
      <c r="F298" s="49"/>
      <c r="G298" s="108"/>
    </row>
    <row r="299" spans="6:7" x14ac:dyDescent="0.2">
      <c r="F299" s="49"/>
      <c r="G299" s="108"/>
    </row>
    <row r="300" spans="6:7" x14ac:dyDescent="0.2">
      <c r="F300" s="49"/>
      <c r="G300" s="108"/>
    </row>
    <row r="301" spans="6:7" x14ac:dyDescent="0.2">
      <c r="F301" s="49"/>
      <c r="G301" s="108"/>
    </row>
    <row r="302" spans="6:7" x14ac:dyDescent="0.2">
      <c r="F302" s="49"/>
      <c r="G302" s="108"/>
    </row>
    <row r="303" spans="6:7" x14ac:dyDescent="0.2">
      <c r="F303" s="49"/>
      <c r="G303" s="108"/>
    </row>
    <row r="304" spans="6:7" x14ac:dyDescent="0.2">
      <c r="F304" s="49"/>
      <c r="G304" s="108"/>
    </row>
    <row r="305" spans="6:7" x14ac:dyDescent="0.2">
      <c r="F305" s="49"/>
      <c r="G305" s="108"/>
    </row>
    <row r="306" spans="6:7" x14ac:dyDescent="0.2">
      <c r="F306" s="49"/>
      <c r="G306" s="108"/>
    </row>
    <row r="307" spans="6:7" x14ac:dyDescent="0.2">
      <c r="F307" s="49"/>
      <c r="G307" s="108"/>
    </row>
    <row r="308" spans="6:7" x14ac:dyDescent="0.2">
      <c r="F308" s="49"/>
      <c r="G308" s="108"/>
    </row>
    <row r="309" spans="6:7" x14ac:dyDescent="0.2">
      <c r="F309" s="49"/>
      <c r="G309" s="108"/>
    </row>
    <row r="310" spans="6:7" x14ac:dyDescent="0.2">
      <c r="F310" s="49"/>
      <c r="G310" s="108"/>
    </row>
    <row r="311" spans="6:7" x14ac:dyDescent="0.2">
      <c r="F311" s="49"/>
      <c r="G311" s="108"/>
    </row>
    <row r="312" spans="6:7" x14ac:dyDescent="0.2">
      <c r="F312" s="49"/>
      <c r="G312" s="108"/>
    </row>
    <row r="313" spans="6:7" x14ac:dyDescent="0.2">
      <c r="F313" s="49"/>
      <c r="G313" s="108"/>
    </row>
    <row r="314" spans="6:7" x14ac:dyDescent="0.2">
      <c r="F314" s="49"/>
      <c r="G314" s="108"/>
    </row>
    <row r="315" spans="6:7" x14ac:dyDescent="0.2">
      <c r="F315" s="49"/>
      <c r="G315" s="108"/>
    </row>
    <row r="316" spans="6:7" x14ac:dyDescent="0.2">
      <c r="F316" s="49"/>
      <c r="G316" s="108"/>
    </row>
    <row r="317" spans="6:7" x14ac:dyDescent="0.2">
      <c r="F317" s="49"/>
      <c r="G317" s="108"/>
    </row>
    <row r="318" spans="6:7" x14ac:dyDescent="0.2">
      <c r="F318" s="49"/>
      <c r="G318" s="108"/>
    </row>
    <row r="319" spans="6:7" x14ac:dyDescent="0.2">
      <c r="F319" s="49"/>
      <c r="G319" s="108"/>
    </row>
    <row r="320" spans="6:7" x14ac:dyDescent="0.2">
      <c r="F320" s="49"/>
      <c r="G320" s="108"/>
    </row>
    <row r="321" spans="6:7" x14ac:dyDescent="0.2">
      <c r="F321" s="49"/>
      <c r="G321" s="108"/>
    </row>
    <row r="322" spans="6:7" x14ac:dyDescent="0.2">
      <c r="F322" s="49"/>
      <c r="G322" s="108"/>
    </row>
    <row r="323" spans="6:7" x14ac:dyDescent="0.2">
      <c r="F323" s="49"/>
      <c r="G323" s="108"/>
    </row>
    <row r="324" spans="6:7" x14ac:dyDescent="0.2">
      <c r="F324" s="49"/>
      <c r="G324" s="108"/>
    </row>
    <row r="325" spans="6:7" x14ac:dyDescent="0.2">
      <c r="F325" s="49"/>
      <c r="G325" s="108"/>
    </row>
    <row r="326" spans="6:7" x14ac:dyDescent="0.2">
      <c r="F326" s="49"/>
      <c r="G326" s="108"/>
    </row>
    <row r="327" spans="6:7" x14ac:dyDescent="0.2">
      <c r="F327" s="49"/>
      <c r="G327" s="108"/>
    </row>
    <row r="328" spans="6:7" x14ac:dyDescent="0.2">
      <c r="F328" s="49"/>
      <c r="G328" s="108"/>
    </row>
    <row r="329" spans="6:7" x14ac:dyDescent="0.2">
      <c r="F329" s="49"/>
      <c r="G329" s="108"/>
    </row>
    <row r="330" spans="6:7" x14ac:dyDescent="0.2">
      <c r="F330" s="49"/>
      <c r="G330" s="108"/>
    </row>
    <row r="331" spans="6:7" x14ac:dyDescent="0.2">
      <c r="F331" s="49"/>
      <c r="G331" s="108"/>
    </row>
    <row r="332" spans="6:7" x14ac:dyDescent="0.2">
      <c r="F332" s="49"/>
      <c r="G332" s="108"/>
    </row>
    <row r="333" spans="6:7" x14ac:dyDescent="0.2">
      <c r="F333" s="49"/>
      <c r="G333" s="108"/>
    </row>
    <row r="334" spans="6:7" x14ac:dyDescent="0.2">
      <c r="F334" s="49"/>
      <c r="G334" s="108"/>
    </row>
    <row r="335" spans="6:7" x14ac:dyDescent="0.2">
      <c r="F335" s="49"/>
      <c r="G335" s="108"/>
    </row>
    <row r="336" spans="6:7" x14ac:dyDescent="0.2">
      <c r="F336" s="49"/>
      <c r="G336" s="108"/>
    </row>
    <row r="337" spans="6:7" x14ac:dyDescent="0.2">
      <c r="F337" s="49"/>
      <c r="G337" s="108"/>
    </row>
    <row r="338" spans="6:7" x14ac:dyDescent="0.2">
      <c r="F338" s="49"/>
      <c r="G338" s="108"/>
    </row>
    <row r="339" spans="6:7" x14ac:dyDescent="0.2">
      <c r="F339" s="49"/>
      <c r="G339" s="108"/>
    </row>
    <row r="340" spans="6:7" x14ac:dyDescent="0.2">
      <c r="F340" s="49"/>
      <c r="G340" s="108"/>
    </row>
    <row r="341" spans="6:7" x14ac:dyDescent="0.2">
      <c r="F341" s="49"/>
      <c r="G341" s="108"/>
    </row>
    <row r="342" spans="6:7" x14ac:dyDescent="0.2">
      <c r="F342" s="49"/>
      <c r="G342" s="108"/>
    </row>
    <row r="343" spans="6:7" x14ac:dyDescent="0.2">
      <c r="F343" s="49"/>
      <c r="G343" s="108"/>
    </row>
    <row r="344" spans="6:7" x14ac:dyDescent="0.2">
      <c r="F344" s="49"/>
      <c r="G344" s="108"/>
    </row>
    <row r="345" spans="6:7" x14ac:dyDescent="0.2">
      <c r="F345" s="49"/>
      <c r="G345" s="108"/>
    </row>
    <row r="346" spans="6:7" x14ac:dyDescent="0.2">
      <c r="F346" s="49"/>
      <c r="G346" s="108"/>
    </row>
    <row r="347" spans="6:7" x14ac:dyDescent="0.2">
      <c r="F347" s="49"/>
      <c r="G347" s="108"/>
    </row>
    <row r="348" spans="6:7" x14ac:dyDescent="0.2">
      <c r="F348" s="49"/>
      <c r="G348" s="108"/>
    </row>
    <row r="349" spans="6:7" x14ac:dyDescent="0.2">
      <c r="F349" s="49"/>
      <c r="G349" s="108"/>
    </row>
    <row r="350" spans="6:7" x14ac:dyDescent="0.2">
      <c r="F350" s="49"/>
      <c r="G350" s="108"/>
    </row>
    <row r="351" spans="6:7" x14ac:dyDescent="0.2">
      <c r="F351" s="49"/>
      <c r="G351" s="108"/>
    </row>
    <row r="352" spans="6:7" x14ac:dyDescent="0.2">
      <c r="F352" s="49"/>
      <c r="G352" s="108"/>
    </row>
    <row r="353" spans="6:7" x14ac:dyDescent="0.2">
      <c r="F353" s="49"/>
      <c r="G353" s="108"/>
    </row>
    <row r="354" spans="6:7" x14ac:dyDescent="0.2">
      <c r="F354" s="49"/>
      <c r="G354" s="108"/>
    </row>
    <row r="355" spans="6:7" x14ac:dyDescent="0.2">
      <c r="F355" s="49"/>
      <c r="G355" s="108"/>
    </row>
    <row r="356" spans="6:7" x14ac:dyDescent="0.2">
      <c r="F356" s="49"/>
      <c r="G356" s="108"/>
    </row>
    <row r="357" spans="6:7" x14ac:dyDescent="0.2">
      <c r="F357" s="49"/>
      <c r="G357" s="108"/>
    </row>
    <row r="358" spans="6:7" x14ac:dyDescent="0.2">
      <c r="F358" s="49"/>
      <c r="G358" s="108"/>
    </row>
    <row r="359" spans="6:7" x14ac:dyDescent="0.2">
      <c r="F359" s="49"/>
      <c r="G359" s="108"/>
    </row>
    <row r="360" spans="6:7" x14ac:dyDescent="0.2">
      <c r="F360" s="49"/>
      <c r="G360" s="108"/>
    </row>
    <row r="361" spans="6:7" x14ac:dyDescent="0.2">
      <c r="F361" s="49"/>
      <c r="G361" s="108"/>
    </row>
    <row r="362" spans="6:7" x14ac:dyDescent="0.2">
      <c r="F362" s="49"/>
      <c r="G362" s="108"/>
    </row>
    <row r="363" spans="6:7" x14ac:dyDescent="0.2">
      <c r="F363" s="49"/>
      <c r="G363" s="108"/>
    </row>
    <row r="364" spans="6:7" x14ac:dyDescent="0.2">
      <c r="F364" s="49"/>
      <c r="G364" s="108"/>
    </row>
    <row r="365" spans="6:7" x14ac:dyDescent="0.2">
      <c r="F365" s="49"/>
      <c r="G365" s="108"/>
    </row>
    <row r="366" spans="6:7" x14ac:dyDescent="0.2">
      <c r="F366" s="49"/>
      <c r="G366" s="108"/>
    </row>
    <row r="367" spans="6:7" x14ac:dyDescent="0.2">
      <c r="F367" s="49"/>
      <c r="G367" s="108"/>
    </row>
    <row r="368" spans="6:7" x14ac:dyDescent="0.2">
      <c r="F368" s="49"/>
      <c r="G368" s="108"/>
    </row>
    <row r="369" spans="6:7" x14ac:dyDescent="0.2">
      <c r="F369" s="49"/>
      <c r="G369" s="108"/>
    </row>
    <row r="370" spans="6:7" x14ac:dyDescent="0.2">
      <c r="F370" s="49"/>
      <c r="G370" s="108"/>
    </row>
    <row r="371" spans="6:7" x14ac:dyDescent="0.2">
      <c r="F371" s="49"/>
      <c r="G371" s="108"/>
    </row>
    <row r="372" spans="6:7" x14ac:dyDescent="0.2">
      <c r="F372" s="49"/>
      <c r="G372" s="108"/>
    </row>
    <row r="373" spans="6:7" x14ac:dyDescent="0.2">
      <c r="F373" s="49"/>
      <c r="G373" s="108"/>
    </row>
    <row r="374" spans="6:7" x14ac:dyDescent="0.2">
      <c r="F374" s="49"/>
      <c r="G374" s="108"/>
    </row>
    <row r="375" spans="6:7" x14ac:dyDescent="0.2">
      <c r="F375" s="49"/>
      <c r="G375" s="108"/>
    </row>
  </sheetData>
  <mergeCells count="1">
    <mergeCell ref="I2:J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2" sqref="C4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inschrijfstaat Zaanstad</vt:lpstr>
      <vt:lpstr>Blad1</vt:lpstr>
      <vt:lpstr>Blad2</vt:lpstr>
      <vt:lpstr>Blad3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Jager, Jan de</dc:creator>
  <cp:lastModifiedBy>Groeneveld, Jaap</cp:lastModifiedBy>
  <cp:lastPrinted>2014-12-04T12:39:59Z</cp:lastPrinted>
  <dcterms:created xsi:type="dcterms:W3CDTF">2014-12-03T07:19:13Z</dcterms:created>
  <dcterms:modified xsi:type="dcterms:W3CDTF">2021-01-29T15:12:04Z</dcterms:modified>
</cp:coreProperties>
</file>