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1. Inkoopteam\1. inkoopdossiers\76 verkeersborden\informatiebijeenkomst 12-1\"/>
    </mc:Choice>
  </mc:AlternateContent>
  <bookViews>
    <workbookView xWindow="0" yWindow="0" windowWidth="20490" windowHeight="7815"/>
  </bookViews>
  <sheets>
    <sheet name="inschrijfstaat Gooise Meren" sheetId="4" r:id="rId1"/>
    <sheet name="Blad1" sheetId="1" r:id="rId2"/>
    <sheet name="Blad2" sheetId="2" r:id="rId3"/>
    <sheet name="Blad3" sheetId="3" r:id="rId4"/>
  </sheets>
  <calcPr calcId="162913"/>
</workbook>
</file>

<file path=xl/calcChain.xml><?xml version="1.0" encoding="utf-8"?>
<calcChain xmlns="http://schemas.openxmlformats.org/spreadsheetml/2006/main">
  <c r="D128" i="4" l="1"/>
  <c r="E117" i="4" l="1"/>
  <c r="E118" i="4"/>
  <c r="E119" i="4"/>
  <c r="E123" i="4" s="1"/>
  <c r="E120" i="4"/>
  <c r="E121" i="4"/>
  <c r="E113" i="4"/>
  <c r="E114" i="4"/>
  <c r="E76" i="4" l="1"/>
  <c r="E77" i="4"/>
  <c r="E78" i="4"/>
  <c r="E11" i="4"/>
  <c r="E12" i="4"/>
  <c r="E15" i="4"/>
  <c r="E16" i="4"/>
  <c r="E17" i="4"/>
  <c r="E18" i="4"/>
  <c r="E19" i="4"/>
  <c r="E20" i="4"/>
  <c r="E23" i="4"/>
  <c r="E24" i="4"/>
  <c r="E25" i="4"/>
  <c r="E26" i="4"/>
  <c r="E27" i="4"/>
  <c r="E30" i="4"/>
  <c r="E31" i="4"/>
  <c r="E32" i="4"/>
  <c r="E33" i="4"/>
  <c r="E34" i="4"/>
  <c r="E81" i="4"/>
  <c r="E82" i="4"/>
  <c r="E83" i="4"/>
  <c r="E84" i="4"/>
  <c r="E85" i="4"/>
  <c r="E86" i="4"/>
  <c r="E90" i="4"/>
  <c r="E91" i="4"/>
  <c r="E92" i="4"/>
  <c r="E93" i="4"/>
  <c r="E94" i="4"/>
  <c r="E95" i="4"/>
  <c r="E98" i="4"/>
  <c r="E99" i="4"/>
  <c r="E100" i="4"/>
  <c r="E101" i="4"/>
  <c r="E102" i="4"/>
  <c r="E103" i="4"/>
  <c r="E106" i="4"/>
  <c r="E107" i="4"/>
  <c r="E108" i="4"/>
  <c r="E109" i="4"/>
  <c r="E110" i="4"/>
  <c r="E111" i="4"/>
  <c r="E112" i="4"/>
  <c r="E38" i="4"/>
  <c r="E39" i="4"/>
  <c r="E40" i="4"/>
  <c r="E41" i="4"/>
  <c r="E42" i="4"/>
  <c r="E43" i="4"/>
  <c r="E46" i="4"/>
  <c r="E47" i="4"/>
  <c r="E48" i="4"/>
  <c r="E49" i="4"/>
  <c r="E75" i="4"/>
  <c r="C60" i="4"/>
  <c r="C62" i="4"/>
  <c r="M11" i="4"/>
  <c r="M12" i="4"/>
  <c r="M15" i="4"/>
  <c r="M16" i="4"/>
  <c r="M17" i="4"/>
  <c r="M18" i="4"/>
  <c r="M19" i="4"/>
  <c r="M20" i="4"/>
  <c r="M23" i="4"/>
  <c r="M24" i="4"/>
  <c r="M25" i="4"/>
  <c r="M26" i="4"/>
  <c r="M27" i="4"/>
  <c r="M30" i="4"/>
  <c r="M31" i="4"/>
  <c r="M32" i="4"/>
  <c r="M33" i="4"/>
  <c r="M34" i="4"/>
  <c r="M38" i="4"/>
  <c r="M39" i="4"/>
  <c r="M40" i="4"/>
  <c r="M41" i="4"/>
  <c r="M42" i="4"/>
  <c r="M43" i="4"/>
  <c r="M46" i="4"/>
  <c r="M47" i="4"/>
  <c r="M48" i="4"/>
  <c r="M49" i="4"/>
  <c r="E51" i="4" l="1"/>
  <c r="D60" i="4" s="1"/>
  <c r="M51" i="4"/>
  <c r="D62" i="4" s="1"/>
  <c r="C61" i="4"/>
  <c r="J11" i="4"/>
  <c r="J12" i="4"/>
  <c r="J15" i="4"/>
  <c r="J16" i="4"/>
  <c r="J17" i="4"/>
  <c r="J18" i="4"/>
  <c r="J19" i="4"/>
  <c r="J20" i="4"/>
  <c r="J23" i="4"/>
  <c r="J24" i="4"/>
  <c r="J25" i="4"/>
  <c r="J26" i="4"/>
  <c r="J27" i="4"/>
  <c r="J30" i="4"/>
  <c r="J31" i="4"/>
  <c r="J32" i="4"/>
  <c r="J33" i="4"/>
  <c r="J34" i="4"/>
  <c r="J38" i="4"/>
  <c r="J39" i="4"/>
  <c r="J40" i="4"/>
  <c r="J41" i="4"/>
  <c r="J42" i="4"/>
  <c r="J43" i="4"/>
  <c r="J46" i="4"/>
  <c r="J47" i="4"/>
  <c r="J48" i="4"/>
  <c r="J49" i="4"/>
  <c r="C63" i="4" l="1"/>
  <c r="J51" i="4"/>
  <c r="D61" i="4" s="1"/>
  <c r="D63" i="4" l="1"/>
  <c r="D127" i="4" s="1"/>
  <c r="D129" i="4" s="1"/>
</calcChain>
</file>

<file path=xl/sharedStrings.xml><?xml version="1.0" encoding="utf-8"?>
<sst xmlns="http://schemas.openxmlformats.org/spreadsheetml/2006/main" count="184" uniqueCount="119">
  <si>
    <t>Standaard</t>
  </si>
  <si>
    <t>CODE</t>
  </si>
  <si>
    <t>OMSCHRIJVING</t>
  </si>
  <si>
    <t>WEGBEBAKENING EN -MEUBILAIR</t>
  </si>
  <si>
    <t>st</t>
  </si>
  <si>
    <t>Leveren baken.</t>
  </si>
  <si>
    <t>Leveren baakvoet, metaal.</t>
  </si>
  <si>
    <t>Leveren baakvoet, kunststof.</t>
  </si>
  <si>
    <t>Leveren verkeerskegel, 75 cm.</t>
  </si>
  <si>
    <t>VERKEERSBORDEN</t>
  </si>
  <si>
    <t>Leveren verkeersbord, type 0, rond.</t>
  </si>
  <si>
    <t>Leveren verkeersbord, type 0, vierkant.</t>
  </si>
  <si>
    <t>Leveren verkeersbord, type 1, rond.</t>
  </si>
  <si>
    <t>Leveren verkeersbord, type 1, driehoek.</t>
  </si>
  <si>
    <t>Leveren verkeersbord, type 1, vierkant.</t>
  </si>
  <si>
    <t>Leveren verkeersbord, type 1, rechthoek.</t>
  </si>
  <si>
    <t>Leveren verkeersbord, type 1, zone.</t>
  </si>
  <si>
    <t>Leveren verkeersbord, type 1, 2 zones.</t>
  </si>
  <si>
    <t>Leveren verkeersbord, type 2, rond.</t>
  </si>
  <si>
    <t>Leveren verkeersbord, type 2, driehoek.</t>
  </si>
  <si>
    <t>Leveren verkeersbord, type 2, vierkant.</t>
  </si>
  <si>
    <t>Leveren verkeersbord, type 2, rechthoek.</t>
  </si>
  <si>
    <t>Leveren verkeersbord, type 2, zone.</t>
  </si>
  <si>
    <t>Diverse borden</t>
  </si>
  <si>
    <t>Leveren verkeersbord, onderbord, 150/400.</t>
  </si>
  <si>
    <t>Leveren verkeersbord, onderbord, 200/400.</t>
  </si>
  <si>
    <t>Leveren verkeersbord, onderbord, 150/600.</t>
  </si>
  <si>
    <t>Leveren verkeersbord, kombord, 940/340.</t>
  </si>
  <si>
    <t>Leveren verkeersbord, kombord, 1240/560.</t>
  </si>
  <si>
    <t>Stickers</t>
  </si>
  <si>
    <t>Leveren sticker, wit vinyl, tot 0,1 m².</t>
  </si>
  <si>
    <t>Leveren sticker, wit vinyl, 0,1 tot 0,25 m².</t>
  </si>
  <si>
    <t>Leveren sticker, wit vinyl, 0,25 tot 0,5 m².</t>
  </si>
  <si>
    <t>Leveren sticker, folie, tot 0,1 m².</t>
  </si>
  <si>
    <t>Leveren sticker, folie, 0,1 tot 0,25 m².</t>
  </si>
  <si>
    <t>Leveren sticker, folie, 0,25 tot 0,5 m².</t>
  </si>
  <si>
    <t>Leveren verkeersbordpaal, 1,80 m.</t>
  </si>
  <si>
    <t>Leveren verkeersbordpaal, 2,20 m.</t>
  </si>
  <si>
    <t>Leveren verkeersbordpaal, 3,30 m.</t>
  </si>
  <si>
    <t>Leveren verkeersbordpaal, 3,60 m.</t>
  </si>
  <si>
    <t>Leveren verkeersbordpaal, 3,90 m.</t>
  </si>
  <si>
    <t>Leveren verlengstuk, 0,80 m.</t>
  </si>
  <si>
    <t>Bevestigingsmiddelen borden</t>
  </si>
  <si>
    <t>Leveren scharnierbeugel, 48 mm, enkel.</t>
  </si>
  <si>
    <t>Leveren scharnierbeugel, 48 mm, dubbel.</t>
  </si>
  <si>
    <t>Leveren bandbeugelset.</t>
  </si>
  <si>
    <t>set</t>
  </si>
  <si>
    <t>Leveren klemband.</t>
  </si>
  <si>
    <t>m</t>
  </si>
  <si>
    <t>Leveren bandklemmen.</t>
  </si>
  <si>
    <t>Leveren isolatieband.</t>
  </si>
  <si>
    <t>Verkeerszuilen en -planken</t>
  </si>
  <si>
    <t>Leveren verkeerszuil, BB21.</t>
  </si>
  <si>
    <t>Leveren verkeerszuil, BB22.</t>
  </si>
  <si>
    <t>Leveren lichmastschild, BB22.</t>
  </si>
  <si>
    <t>Leveren verkeersplank, BB16, aluminium.</t>
  </si>
  <si>
    <t>Leveren betonfundatie.</t>
  </si>
  <si>
    <t>Leveren bevestigingsset.</t>
  </si>
  <si>
    <t>Leveren verkeersbordpaal, 0,90 m, met mont.plaat.</t>
  </si>
  <si>
    <t>Leveren verkeersbordpaal, 1,30 m, met mont.plaat.</t>
  </si>
  <si>
    <t>Leveren verkeersbordpaal, 1,50 m, met mont.plaat.</t>
  </si>
  <si>
    <t>STRAATNAAMBORDEN</t>
  </si>
  <si>
    <t>Straatnaamborden, enkelzijdig</t>
  </si>
  <si>
    <t>Leveren straatnaambord, enkel, 40/15.</t>
  </si>
  <si>
    <t>Leveren straatnaambord, enkel, 50/15.</t>
  </si>
  <si>
    <t>Leveren straatnaambord, enkel, 60/15.</t>
  </si>
  <si>
    <t>Leveren straatnaambord, enkel, 70/15.</t>
  </si>
  <si>
    <t>Leveren straatnaambord, enkel, 80/15.</t>
  </si>
  <si>
    <t>Leveren straatnaambord, enkel, 90/15.</t>
  </si>
  <si>
    <t>Straatnaamborden, tweezijdig</t>
  </si>
  <si>
    <t>Leveren straatnaambord, koker, 50/15.</t>
  </si>
  <si>
    <t>Leveren straatnaambord, koker, 60/15.</t>
  </si>
  <si>
    <t>Leveren straatnaambord, koker, 70/15.</t>
  </si>
  <si>
    <t>Leveren straatnaambord, koker, 100/15.</t>
  </si>
  <si>
    <t>Bevestigingsmiddelen straatnaamborden</t>
  </si>
  <si>
    <t>Leveren bevestigingsmiddelen, enkel, beugel.</t>
  </si>
  <si>
    <t>Leveren bevestigingsmiddelen, enkel, band.</t>
  </si>
  <si>
    <t>Leveren bevestigingsmiddelen, aan muur.</t>
  </si>
  <si>
    <t>Leveren bevestigingsmiddelen, koker, beugel.</t>
  </si>
  <si>
    <t>Leveren bevestigingsmiddelen, koker, band.</t>
  </si>
  <si>
    <t>Verkeersbordpalen met vaste ankers</t>
  </si>
  <si>
    <t>Verkeersborden, type 2, klasse III</t>
  </si>
  <si>
    <t>Verkeersborden, type 1, klasse III</t>
  </si>
  <si>
    <t>Verkeersborden, type 0, klassse III</t>
  </si>
  <si>
    <t>INSCHRIJF-BEDRAG</t>
  </si>
  <si>
    <t>HOEVEELHEID per jaar</t>
  </si>
  <si>
    <t xml:space="preserve">Totaal </t>
  </si>
  <si>
    <t>totaal</t>
  </si>
  <si>
    <t>Berekening uw fictief inschrijfbedrag</t>
  </si>
  <si>
    <t xml:space="preserve">totaal </t>
  </si>
  <si>
    <t>suksprijs BIOBASED</t>
  </si>
  <si>
    <t>uw percentage biobased</t>
  </si>
  <si>
    <t>EEN HEID</t>
  </si>
  <si>
    <t>uw percentage 100% nieuw</t>
  </si>
  <si>
    <t xml:space="preserve">Uit uw offerte  </t>
  </si>
  <si>
    <t xml:space="preserve">INSCHRIJF-BEDRAG </t>
  </si>
  <si>
    <t xml:space="preserve">totaal nieuw </t>
  </si>
  <si>
    <t>Inschrijver</t>
  </si>
  <si>
    <t xml:space="preserve">stuksprijs nieuw exemplaar </t>
  </si>
  <si>
    <t>Deel 2 toebehoren</t>
  </si>
  <si>
    <t>totaal deel 2</t>
  </si>
  <si>
    <t>De inschrijfprijs wordt automatisch berekend in kolom G</t>
  </si>
  <si>
    <t xml:space="preserve"> </t>
  </si>
  <si>
    <t>Deel 1</t>
  </si>
  <si>
    <t>deel 1</t>
  </si>
  <si>
    <t xml:space="preserve">deel 2 </t>
  </si>
  <si>
    <t>perceel 3</t>
  </si>
  <si>
    <t>Provincie Flevoland</t>
  </si>
  <si>
    <t>Flwevoland</t>
  </si>
  <si>
    <t>inschrijfbedrag Provincie Flevoland</t>
  </si>
  <si>
    <t>2e hands = herlakt, herstickerd, hersteld of uit voorraad</t>
  </si>
  <si>
    <t>stuksprijs 2e hands</t>
  </si>
  <si>
    <t>% 2e hands  *J51</t>
  </si>
  <si>
    <t>% 100% nieuw  * E51</t>
  </si>
  <si>
    <t>% biobased * M51</t>
  </si>
  <si>
    <t>Uw percentage 2e hands</t>
  </si>
  <si>
    <t>Uw inschrijvingsbedrag deel 1</t>
  </si>
  <si>
    <t>de inschrijfstaat loopt tot regel 129</t>
  </si>
  <si>
    <t>zowel  deel 1 als deel 2 en helemaal onderaan in kolom D en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</si>
</sst>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1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FF"/>
      <name val="Arial"/>
      <family val="2"/>
    </font>
    <font>
      <sz val="11"/>
      <color rgb="FF0070C0"/>
      <name val="Arial"/>
      <family val="2"/>
    </font>
    <font>
      <sz val="20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3BF74D"/>
        <bgColor indexed="64"/>
      </patternFill>
    </fill>
    <fill>
      <patternFill patternType="solid">
        <fgColor rgb="FF48E71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8">
    <xf numFmtId="0" fontId="0" fillId="0" borderId="0" xfId="0"/>
    <xf numFmtId="4" fontId="0" fillId="0" borderId="0" xfId="0" applyNumberFormat="1" applyBorder="1" applyAlignment="1">
      <alignment vertical="top"/>
    </xf>
    <xf numFmtId="4" fontId="0" fillId="5" borderId="4" xfId="0" applyNumberFormat="1" applyFill="1" applyBorder="1" applyAlignment="1">
      <alignment vertical="top"/>
    </xf>
    <xf numFmtId="4" fontId="3" fillId="0" borderId="2" xfId="0" applyNumberFormat="1" applyFont="1" applyBorder="1" applyAlignment="1">
      <alignment vertical="top"/>
    </xf>
    <xf numFmtId="4" fontId="2" fillId="0" borderId="0" xfId="0" applyNumberFormat="1" applyFont="1"/>
    <xf numFmtId="4" fontId="0" fillId="0" borderId="0" xfId="0" applyNumberFormat="1"/>
    <xf numFmtId="4" fontId="0" fillId="0" borderId="5" xfId="0" applyNumberFormat="1" applyBorder="1"/>
    <xf numFmtId="4" fontId="0" fillId="0" borderId="7" xfId="0" applyNumberFormat="1" applyBorder="1"/>
    <xf numFmtId="4" fontId="0" fillId="0" borderId="3" xfId="0" applyNumberFormat="1" applyBorder="1" applyAlignment="1">
      <alignment vertical="top" wrapText="1"/>
    </xf>
    <xf numFmtId="4" fontId="0" fillId="0" borderId="11" xfId="0" applyNumberFormat="1" applyBorder="1" applyAlignment="1">
      <alignment vertical="top" wrapText="1"/>
    </xf>
    <xf numFmtId="4" fontId="0" fillId="5" borderId="10" xfId="0" applyNumberForma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4" fontId="0" fillId="2" borderId="1" xfId="0" applyNumberFormat="1" applyFill="1" applyBorder="1" applyAlignment="1">
      <alignment horizontal="left" vertical="top"/>
    </xf>
    <xf numFmtId="4" fontId="4" fillId="2" borderId="0" xfId="0" applyNumberFormat="1" applyFont="1" applyFill="1" applyBorder="1" applyAlignment="1">
      <alignment vertical="top"/>
    </xf>
    <xf numFmtId="4" fontId="0" fillId="2" borderId="0" xfId="0" applyNumberFormat="1" applyFill="1" applyBorder="1" applyAlignment="1">
      <alignment vertical="top"/>
    </xf>
    <xf numFmtId="4" fontId="0" fillId="2" borderId="0" xfId="0" applyNumberFormat="1" applyFill="1" applyBorder="1" applyAlignment="1">
      <alignment horizontal="right" vertical="top"/>
    </xf>
    <xf numFmtId="4" fontId="0" fillId="0" borderId="1" xfId="0" applyNumberFormat="1" applyBorder="1" applyAlignment="1">
      <alignment horizontal="left" vertical="top"/>
    </xf>
    <xf numFmtId="4" fontId="0" fillId="5" borderId="4" xfId="1" applyNumberFormat="1" applyFont="1" applyFill="1" applyBorder="1" applyAlignment="1">
      <alignment vertical="top"/>
    </xf>
    <xf numFmtId="4" fontId="0" fillId="0" borderId="4" xfId="0" applyNumberFormat="1" applyBorder="1"/>
    <xf numFmtId="4" fontId="0" fillId="0" borderId="1" xfId="0" applyNumberFormat="1" applyBorder="1"/>
    <xf numFmtId="4" fontId="0" fillId="0" borderId="0" xfId="0" applyNumberFormat="1" applyBorder="1"/>
    <xf numFmtId="4" fontId="0" fillId="4" borderId="4" xfId="0" applyNumberFormat="1" applyFill="1" applyBorder="1"/>
    <xf numFmtId="4" fontId="0" fillId="4" borderId="4" xfId="1" applyNumberFormat="1" applyFont="1" applyFill="1" applyBorder="1" applyAlignment="1">
      <alignment vertical="top"/>
    </xf>
    <xf numFmtId="4" fontId="0" fillId="4" borderId="3" xfId="0" applyNumberFormat="1" applyFill="1" applyBorder="1"/>
    <xf numFmtId="4" fontId="0" fillId="2" borderId="4" xfId="0" applyNumberFormat="1" applyFill="1" applyBorder="1" applyAlignment="1">
      <alignment horizontal="right" vertical="top"/>
    </xf>
    <xf numFmtId="4" fontId="0" fillId="5" borderId="4" xfId="0" applyNumberFormat="1" applyFill="1" applyBorder="1" applyAlignment="1">
      <alignment horizontal="right" vertical="top"/>
    </xf>
    <xf numFmtId="4" fontId="0" fillId="4" borderId="0" xfId="0" applyNumberFormat="1" applyFill="1" applyBorder="1"/>
    <xf numFmtId="4" fontId="5" fillId="2" borderId="4" xfId="1" applyNumberFormat="1" applyFont="1" applyFill="1" applyBorder="1" applyAlignment="1">
      <alignment vertical="top"/>
    </xf>
    <xf numFmtId="4" fontId="0" fillId="2" borderId="3" xfId="0" applyNumberFormat="1" applyFill="1" applyBorder="1" applyAlignment="1">
      <alignment horizontal="right" vertical="top"/>
    </xf>
    <xf numFmtId="4" fontId="0" fillId="6" borderId="8" xfId="0" applyNumberFormat="1" applyFill="1" applyBorder="1"/>
    <xf numFmtId="4" fontId="0" fillId="0" borderId="8" xfId="0" applyNumberFormat="1" applyBorder="1"/>
    <xf numFmtId="4" fontId="0" fillId="3" borderId="8" xfId="0" applyNumberFormat="1" applyFill="1" applyBorder="1"/>
    <xf numFmtId="4" fontId="0" fillId="6" borderId="13" xfId="0" applyNumberFormat="1" applyFill="1" applyBorder="1"/>
    <xf numFmtId="4" fontId="0" fillId="6" borderId="14" xfId="0" applyNumberFormat="1" applyFill="1" applyBorder="1"/>
    <xf numFmtId="4" fontId="0" fillId="6" borderId="15" xfId="0" applyNumberFormat="1" applyFill="1" applyBorder="1"/>
    <xf numFmtId="4" fontId="0" fillId="0" borderId="16" xfId="0" applyNumberFormat="1" applyBorder="1"/>
    <xf numFmtId="4" fontId="0" fillId="0" borderId="17" xfId="0" applyNumberFormat="1" applyBorder="1"/>
    <xf numFmtId="4" fontId="0" fillId="0" borderId="18" xfId="0" applyNumberFormat="1" applyBorder="1"/>
    <xf numFmtId="4" fontId="0" fillId="0" borderId="19" xfId="0" applyNumberFormat="1" applyBorder="1"/>
    <xf numFmtId="4" fontId="0" fillId="7" borderId="10" xfId="0" applyNumberFormat="1" applyFill="1" applyBorder="1" applyAlignment="1">
      <alignment vertical="top" wrapText="1"/>
    </xf>
    <xf numFmtId="4" fontId="0" fillId="7" borderId="12" xfId="0" applyNumberFormat="1" applyFill="1" applyBorder="1" applyAlignment="1">
      <alignment vertical="top" wrapText="1"/>
    </xf>
    <xf numFmtId="4" fontId="0" fillId="7" borderId="3" xfId="0" applyNumberFormat="1" applyFill="1" applyBorder="1" applyAlignment="1">
      <alignment vertical="top"/>
    </xf>
    <xf numFmtId="4" fontId="0" fillId="7" borderId="4" xfId="1" applyNumberFormat="1" applyFont="1" applyFill="1" applyBorder="1" applyAlignment="1">
      <alignment vertical="top"/>
    </xf>
    <xf numFmtId="4" fontId="0" fillId="7" borderId="3" xfId="0" applyNumberFormat="1" applyFill="1" applyBorder="1" applyAlignment="1">
      <alignment horizontal="right" vertical="top"/>
    </xf>
    <xf numFmtId="4" fontId="0" fillId="6" borderId="3" xfId="0" applyNumberFormat="1" applyFill="1" applyBorder="1" applyAlignment="1">
      <alignment horizontal="right" vertical="top"/>
    </xf>
    <xf numFmtId="4" fontId="6" fillId="6" borderId="4" xfId="1" applyNumberFormat="1" applyFont="1" applyFill="1" applyBorder="1" applyAlignment="1">
      <alignment vertical="top"/>
    </xf>
    <xf numFmtId="4" fontId="0" fillId="0" borderId="20" xfId="0" applyNumberFormat="1" applyBorder="1"/>
    <xf numFmtId="4" fontId="0" fillId="0" borderId="21" xfId="0" applyNumberFormat="1" applyBorder="1"/>
    <xf numFmtId="4" fontId="0" fillId="0" borderId="10" xfId="0" applyNumberFormat="1" applyBorder="1"/>
    <xf numFmtId="4" fontId="0" fillId="3" borderId="12" xfId="0" applyNumberFormat="1" applyFill="1" applyBorder="1"/>
    <xf numFmtId="4" fontId="0" fillId="4" borderId="8" xfId="0" applyNumberFormat="1" applyFill="1" applyBorder="1"/>
    <xf numFmtId="4" fontId="0" fillId="5" borderId="8" xfId="0" applyNumberFormat="1" applyFill="1" applyBorder="1"/>
    <xf numFmtId="4" fontId="0" fillId="8" borderId="8" xfId="0" applyNumberFormat="1" applyFill="1" applyBorder="1"/>
    <xf numFmtId="4" fontId="0" fillId="3" borderId="9" xfId="0" applyNumberFormat="1" applyFill="1" applyBorder="1" applyAlignment="1">
      <alignment vertical="top" wrapText="1"/>
    </xf>
    <xf numFmtId="4" fontId="0" fillId="2" borderId="6" xfId="0" applyNumberFormat="1" applyFill="1" applyBorder="1" applyAlignment="1">
      <alignment horizontal="right" vertical="top"/>
    </xf>
    <xf numFmtId="4" fontId="0" fillId="3" borderId="3" xfId="1" applyNumberFormat="1" applyFont="1" applyFill="1" applyBorder="1" applyAlignment="1">
      <alignment vertical="top"/>
    </xf>
    <xf numFmtId="4" fontId="0" fillId="0" borderId="3" xfId="0" applyNumberFormat="1" applyBorder="1"/>
    <xf numFmtId="4" fontId="0" fillId="0" borderId="2" xfId="0" applyNumberFormat="1" applyBorder="1"/>
    <xf numFmtId="4" fontId="0" fillId="2" borderId="23" xfId="0" applyNumberFormat="1" applyFill="1" applyBorder="1" applyAlignment="1">
      <alignment horizontal="right" vertical="top"/>
    </xf>
    <xf numFmtId="4" fontId="0" fillId="3" borderId="2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horizontal="right" vertical="top"/>
    </xf>
    <xf numFmtId="4" fontId="0" fillId="4" borderId="3" xfId="1" applyNumberFormat="1" applyFont="1" applyFill="1" applyBorder="1" applyAlignment="1">
      <alignment vertical="top"/>
    </xf>
    <xf numFmtId="4" fontId="0" fillId="3" borderId="3" xfId="0" applyNumberFormat="1" applyFill="1" applyBorder="1" applyAlignment="1">
      <alignment horizontal="right" vertical="top"/>
    </xf>
    <xf numFmtId="4" fontId="0" fillId="9" borderId="3" xfId="1" applyNumberFormat="1" applyFont="1" applyFill="1" applyBorder="1" applyAlignment="1">
      <alignment vertical="top"/>
    </xf>
    <xf numFmtId="4" fontId="0" fillId="4" borderId="22" xfId="1" applyNumberFormat="1" applyFont="1" applyFill="1" applyBorder="1" applyAlignment="1">
      <alignment vertical="top"/>
    </xf>
    <xf numFmtId="4" fontId="0" fillId="4" borderId="25" xfId="0" applyNumberFormat="1" applyFill="1" applyBorder="1"/>
    <xf numFmtId="4" fontId="0" fillId="0" borderId="25" xfId="0" applyNumberFormat="1" applyBorder="1"/>
    <xf numFmtId="4" fontId="0" fillId="4" borderId="25" xfId="0" applyNumberFormat="1" applyFill="1" applyBorder="1" applyAlignment="1">
      <alignment horizontal="right" vertical="top"/>
    </xf>
    <xf numFmtId="4" fontId="0" fillId="2" borderId="25" xfId="0" applyNumberFormat="1" applyFill="1" applyBorder="1" applyAlignment="1">
      <alignment horizontal="right" vertical="top"/>
    </xf>
    <xf numFmtId="4" fontId="0" fillId="0" borderId="10" xfId="0" applyNumberFormat="1" applyFill="1" applyBorder="1" applyAlignment="1">
      <alignment vertical="top" wrapText="1"/>
    </xf>
    <xf numFmtId="4" fontId="0" fillId="0" borderId="4" xfId="1" applyNumberFormat="1" applyFont="1" applyFill="1" applyBorder="1" applyAlignment="1">
      <alignment vertical="top"/>
    </xf>
    <xf numFmtId="4" fontId="5" fillId="0" borderId="4" xfId="1" applyNumberFormat="1" applyFont="1" applyFill="1" applyBorder="1" applyAlignment="1">
      <alignment vertical="top"/>
    </xf>
    <xf numFmtId="4" fontId="0" fillId="4" borderId="16" xfId="0" applyNumberFormat="1" applyFill="1" applyBorder="1"/>
    <xf numFmtId="4" fontId="0" fillId="4" borderId="17" xfId="0" applyNumberFormat="1" applyFill="1" applyBorder="1"/>
    <xf numFmtId="4" fontId="0" fillId="10" borderId="30" xfId="0" applyNumberFormat="1" applyFill="1" applyBorder="1"/>
    <xf numFmtId="4" fontId="0" fillId="10" borderId="31" xfId="0" applyNumberFormat="1" applyFill="1" applyBorder="1"/>
    <xf numFmtId="4" fontId="0" fillId="10" borderId="32" xfId="0" applyNumberFormat="1" applyFill="1" applyBorder="1"/>
    <xf numFmtId="4" fontId="0" fillId="10" borderId="33" xfId="0" applyNumberFormat="1" applyFill="1" applyBorder="1"/>
    <xf numFmtId="4" fontId="0" fillId="11" borderId="0" xfId="0" applyNumberFormat="1" applyFill="1"/>
    <xf numFmtId="4" fontId="7" fillId="11" borderId="26" xfId="0" applyNumberFormat="1" applyFont="1" applyFill="1" applyBorder="1"/>
    <xf numFmtId="4" fontId="0" fillId="11" borderId="27" xfId="0" applyNumberFormat="1" applyFill="1" applyBorder="1"/>
    <xf numFmtId="4" fontId="7" fillId="11" borderId="28" xfId="0" applyNumberFormat="1" applyFont="1" applyFill="1" applyBorder="1"/>
    <xf numFmtId="4" fontId="9" fillId="11" borderId="29" xfId="0" applyNumberFormat="1" applyFont="1" applyFill="1" applyBorder="1"/>
    <xf numFmtId="4" fontId="0" fillId="0" borderId="34" xfId="0" applyNumberFormat="1" applyBorder="1" applyAlignment="1">
      <alignment vertical="top" wrapText="1"/>
    </xf>
    <xf numFmtId="4" fontId="0" fillId="0" borderId="35" xfId="0" applyNumberFormat="1" applyBorder="1" applyAlignment="1">
      <alignment vertical="top" wrapText="1"/>
    </xf>
    <xf numFmtId="4" fontId="2" fillId="0" borderId="4" xfId="0" applyNumberFormat="1" applyFont="1" applyBorder="1"/>
    <xf numFmtId="4" fontId="0" fillId="3" borderId="4" xfId="0" applyNumberFormat="1" applyFill="1" applyBorder="1"/>
    <xf numFmtId="4" fontId="8" fillId="0" borderId="36" xfId="0" applyNumberFormat="1" applyFont="1" applyBorder="1"/>
    <xf numFmtId="4" fontId="8" fillId="0" borderId="37" xfId="0" applyNumberFormat="1" applyFont="1" applyBorder="1"/>
    <xf numFmtId="4" fontId="8" fillId="0" borderId="16" xfId="0" applyNumberFormat="1" applyFont="1" applyBorder="1"/>
    <xf numFmtId="4" fontId="8" fillId="0" borderId="17" xfId="0" applyNumberFormat="1" applyFont="1" applyBorder="1"/>
    <xf numFmtId="4" fontId="8" fillId="0" borderId="19" xfId="0" applyNumberFormat="1" applyFont="1" applyBorder="1"/>
    <xf numFmtId="4" fontId="8" fillId="0" borderId="38" xfId="0" applyNumberFormat="1" applyFont="1" applyBorder="1"/>
    <xf numFmtId="4" fontId="0" fillId="4" borderId="3" xfId="0" applyNumberFormat="1" applyFill="1" applyBorder="1" applyAlignment="1">
      <alignment horizontal="right" vertical="top"/>
    </xf>
    <xf numFmtId="4" fontId="0" fillId="4" borderId="0" xfId="0" applyNumberFormat="1" applyFill="1" applyBorder="1" applyAlignment="1">
      <alignment horizontal="right" vertical="top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48E71D"/>
      <color rgb="FF3BF7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7"/>
  <sheetViews>
    <sheetView tabSelected="1" zoomScale="70" zoomScaleNormal="70" workbookViewId="0">
      <pane ySplit="8" topLeftCell="A63" activePane="bottomLeft" state="frozen"/>
      <selection pane="bottomLeft" activeCell="I296" sqref="I296"/>
    </sheetView>
  </sheetViews>
  <sheetFormatPr defaultRowHeight="14.25" x14ac:dyDescent="0.2"/>
  <cols>
    <col min="1" max="1" width="18" style="5" bestFit="1" customWidth="1"/>
    <col min="2" max="2" width="37.875" style="5" customWidth="1"/>
    <col min="3" max="3" width="12.25" style="5" customWidth="1"/>
    <col min="4" max="4" width="17.25" style="5" customWidth="1"/>
    <col min="5" max="5" width="15.375" style="5" customWidth="1"/>
    <col min="6" max="6" width="2.75" style="21" customWidth="1"/>
    <col min="7" max="7" width="13.875" style="5" bestFit="1" customWidth="1"/>
    <col min="8" max="8" width="3.375" style="5" customWidth="1"/>
    <col min="9" max="9" width="13.875" style="5" customWidth="1"/>
    <col min="10" max="10" width="15" style="5" customWidth="1"/>
    <col min="11" max="11" width="3.25" style="5" customWidth="1"/>
    <col min="12" max="12" width="16.5" style="5" customWidth="1"/>
    <col min="13" max="13" width="16.625" style="5" customWidth="1"/>
    <col min="14" max="16384" width="9" style="5"/>
  </cols>
  <sheetData>
    <row r="1" spans="1:13" ht="26.25" thickTop="1" x14ac:dyDescent="0.35">
      <c r="A1" s="80" t="s">
        <v>97</v>
      </c>
      <c r="B1" s="81"/>
    </row>
    <row r="2" spans="1:13" ht="27" thickBot="1" x14ac:dyDescent="0.45">
      <c r="A2" s="82" t="s">
        <v>106</v>
      </c>
      <c r="B2" s="83" t="s">
        <v>107</v>
      </c>
      <c r="I2" s="96" t="s">
        <v>110</v>
      </c>
      <c r="J2" s="97"/>
    </row>
    <row r="3" spans="1:13" ht="15" thickTop="1" x14ac:dyDescent="0.2">
      <c r="B3" s="79" t="s">
        <v>101</v>
      </c>
      <c r="C3" s="79"/>
      <c r="I3" s="97"/>
      <c r="J3" s="97"/>
    </row>
    <row r="4" spans="1:13" x14ac:dyDescent="0.2">
      <c r="A4" s="5" t="s">
        <v>102</v>
      </c>
      <c r="B4" s="79" t="s">
        <v>118</v>
      </c>
      <c r="C4" s="79"/>
      <c r="I4" s="97"/>
      <c r="J4" s="97"/>
    </row>
    <row r="5" spans="1:13" x14ac:dyDescent="0.2">
      <c r="B5" s="79" t="s">
        <v>117</v>
      </c>
      <c r="C5" s="79"/>
      <c r="I5" s="97"/>
      <c r="J5" s="97"/>
    </row>
    <row r="6" spans="1:13" x14ac:dyDescent="0.2">
      <c r="A6" s="87" t="s">
        <v>103</v>
      </c>
      <c r="B6" s="21"/>
      <c r="C6" s="21"/>
    </row>
    <row r="7" spans="1:13" ht="15.75" thickBot="1" x14ac:dyDescent="0.25">
      <c r="A7" s="3" t="s">
        <v>0</v>
      </c>
      <c r="B7" s="86"/>
      <c r="C7" s="18"/>
      <c r="D7" s="6"/>
      <c r="E7" s="6"/>
      <c r="G7" s="6"/>
      <c r="H7" s="6"/>
      <c r="I7" s="6"/>
      <c r="J7" s="7"/>
      <c r="K7" s="20"/>
    </row>
    <row r="8" spans="1:13" s="11" customFormat="1" ht="29.25" thickBot="1" x14ac:dyDescent="0.25">
      <c r="A8" s="8" t="s">
        <v>1</v>
      </c>
      <c r="B8" s="84" t="s">
        <v>2</v>
      </c>
      <c r="C8" s="85" t="s">
        <v>92</v>
      </c>
      <c r="D8" s="53" t="s">
        <v>98</v>
      </c>
      <c r="E8" s="59" t="s">
        <v>95</v>
      </c>
      <c r="F8" s="60"/>
      <c r="G8" s="9" t="s">
        <v>85</v>
      </c>
      <c r="H8" s="9"/>
      <c r="I8" s="10" t="s">
        <v>111</v>
      </c>
      <c r="J8" s="10" t="s">
        <v>84</v>
      </c>
      <c r="K8" s="70"/>
      <c r="L8" s="39" t="s">
        <v>90</v>
      </c>
      <c r="M8" s="40" t="s">
        <v>84</v>
      </c>
    </row>
    <row r="9" spans="1:13" ht="15" x14ac:dyDescent="0.2">
      <c r="A9" s="12">
        <v>363</v>
      </c>
      <c r="B9" s="13" t="s">
        <v>9</v>
      </c>
      <c r="C9" s="14"/>
      <c r="D9" s="63"/>
      <c r="E9" s="55"/>
      <c r="F9" s="61"/>
      <c r="G9" s="15"/>
      <c r="H9" s="15"/>
      <c r="I9" s="25"/>
      <c r="J9" s="17"/>
      <c r="K9" s="71"/>
      <c r="L9" s="43"/>
      <c r="M9" s="42"/>
    </row>
    <row r="10" spans="1:13" ht="15" x14ac:dyDescent="0.2">
      <c r="A10" s="12">
        <v>3631</v>
      </c>
      <c r="B10" s="13" t="s">
        <v>83</v>
      </c>
      <c r="C10" s="14"/>
      <c r="D10" s="63"/>
      <c r="E10" s="55"/>
      <c r="F10" s="61"/>
      <c r="G10" s="15"/>
      <c r="H10" s="15"/>
      <c r="I10" s="25"/>
      <c r="J10" s="17"/>
      <c r="K10" s="71"/>
      <c r="L10" s="43"/>
      <c r="M10" s="42"/>
    </row>
    <row r="11" spans="1:13" x14ac:dyDescent="0.2">
      <c r="A11" s="16">
        <v>363110</v>
      </c>
      <c r="B11" s="1" t="s">
        <v>10</v>
      </c>
      <c r="C11" s="1" t="s">
        <v>4</v>
      </c>
      <c r="D11" s="55"/>
      <c r="E11" s="55">
        <f>SUM(G11*D11)</f>
        <v>0</v>
      </c>
      <c r="F11" s="22"/>
      <c r="G11" s="1">
        <v>10</v>
      </c>
      <c r="H11" s="1"/>
      <c r="I11" s="2"/>
      <c r="J11" s="17">
        <f>G11*I11</f>
        <v>0</v>
      </c>
      <c r="K11" s="71"/>
      <c r="L11" s="41"/>
      <c r="M11" s="42">
        <f>G11*L11</f>
        <v>0</v>
      </c>
    </row>
    <row r="12" spans="1:13" x14ac:dyDescent="0.2">
      <c r="A12" s="16">
        <v>363130</v>
      </c>
      <c r="B12" s="1" t="s">
        <v>11</v>
      </c>
      <c r="C12" s="1" t="s">
        <v>4</v>
      </c>
      <c r="D12" s="55"/>
      <c r="E12" s="55">
        <f>SUM(G12*D12)</f>
        <v>0</v>
      </c>
      <c r="F12" s="22"/>
      <c r="G12" s="1">
        <v>10</v>
      </c>
      <c r="H12" s="1"/>
      <c r="I12" s="2"/>
      <c r="J12" s="17">
        <f>G12*I12</f>
        <v>0</v>
      </c>
      <c r="K12" s="71"/>
      <c r="L12" s="41"/>
      <c r="M12" s="42">
        <f>G12*L12</f>
        <v>0</v>
      </c>
    </row>
    <row r="13" spans="1:13" x14ac:dyDescent="0.2">
      <c r="A13" s="19"/>
      <c r="B13" s="20"/>
      <c r="C13" s="20"/>
      <c r="D13" s="56"/>
      <c r="E13" s="62"/>
      <c r="G13" s="20"/>
      <c r="H13" s="20"/>
      <c r="I13" s="21"/>
      <c r="J13" s="22"/>
      <c r="K13" s="71"/>
      <c r="L13" s="23"/>
      <c r="M13" s="22"/>
    </row>
    <row r="14" spans="1:13" ht="15" x14ac:dyDescent="0.2">
      <c r="A14" s="12">
        <v>3632</v>
      </c>
      <c r="B14" s="13" t="s">
        <v>82</v>
      </c>
      <c r="C14" s="14"/>
      <c r="D14" s="63"/>
      <c r="E14" s="55"/>
      <c r="F14" s="61"/>
      <c r="G14" s="15"/>
      <c r="H14" s="15"/>
      <c r="I14" s="25"/>
      <c r="J14" s="17"/>
      <c r="K14" s="71"/>
      <c r="L14" s="43"/>
      <c r="M14" s="42"/>
    </row>
    <row r="15" spans="1:13" x14ac:dyDescent="0.2">
      <c r="A15" s="16">
        <v>363210</v>
      </c>
      <c r="B15" s="1" t="s">
        <v>12</v>
      </c>
      <c r="C15" s="1" t="s">
        <v>4</v>
      </c>
      <c r="D15" s="55"/>
      <c r="E15" s="55">
        <f t="shared" ref="E15:E20" si="0">SUM(G15*D15)</f>
        <v>0</v>
      </c>
      <c r="F15" s="22"/>
      <c r="G15" s="1">
        <v>200</v>
      </c>
      <c r="H15" s="1"/>
      <c r="I15" s="2"/>
      <c r="J15" s="17">
        <f t="shared" ref="J15:J20" si="1">G15*I15</f>
        <v>0</v>
      </c>
      <c r="K15" s="71"/>
      <c r="L15" s="41"/>
      <c r="M15" s="42">
        <f t="shared" ref="M15:M20" si="2">G15*L15</f>
        <v>0</v>
      </c>
    </row>
    <row r="16" spans="1:13" x14ac:dyDescent="0.2">
      <c r="A16" s="16">
        <v>363220</v>
      </c>
      <c r="B16" s="1" t="s">
        <v>13</v>
      </c>
      <c r="C16" s="1" t="s">
        <v>4</v>
      </c>
      <c r="D16" s="55"/>
      <c r="E16" s="55">
        <f t="shared" si="0"/>
        <v>0</v>
      </c>
      <c r="F16" s="22"/>
      <c r="G16" s="1">
        <v>200</v>
      </c>
      <c r="H16" s="1"/>
      <c r="I16" s="2"/>
      <c r="J16" s="17">
        <f t="shared" si="1"/>
        <v>0</v>
      </c>
      <c r="K16" s="71"/>
      <c r="L16" s="41"/>
      <c r="M16" s="42">
        <f t="shared" si="2"/>
        <v>0</v>
      </c>
    </row>
    <row r="17" spans="1:13" x14ac:dyDescent="0.2">
      <c r="A17" s="16">
        <v>363230</v>
      </c>
      <c r="B17" s="1" t="s">
        <v>14</v>
      </c>
      <c r="C17" s="1" t="s">
        <v>4</v>
      </c>
      <c r="D17" s="55"/>
      <c r="E17" s="55">
        <f t="shared" si="0"/>
        <v>0</v>
      </c>
      <c r="F17" s="22"/>
      <c r="G17" s="1">
        <v>50</v>
      </c>
      <c r="H17" s="1"/>
      <c r="I17" s="2"/>
      <c r="J17" s="17">
        <f t="shared" si="1"/>
        <v>0</v>
      </c>
      <c r="K17" s="71"/>
      <c r="L17" s="41"/>
      <c r="M17" s="42">
        <f t="shared" si="2"/>
        <v>0</v>
      </c>
    </row>
    <row r="18" spans="1:13" x14ac:dyDescent="0.2">
      <c r="A18" s="16">
        <v>363240</v>
      </c>
      <c r="B18" s="1" t="s">
        <v>15</v>
      </c>
      <c r="C18" s="1" t="s">
        <v>4</v>
      </c>
      <c r="D18" s="55"/>
      <c r="E18" s="55">
        <f t="shared" si="0"/>
        <v>0</v>
      </c>
      <c r="F18" s="22"/>
      <c r="G18" s="1">
        <v>50</v>
      </c>
      <c r="H18" s="1"/>
      <c r="I18" s="2"/>
      <c r="J18" s="17">
        <f t="shared" si="1"/>
        <v>0</v>
      </c>
      <c r="K18" s="71"/>
      <c r="L18" s="41"/>
      <c r="M18" s="42">
        <f t="shared" si="2"/>
        <v>0</v>
      </c>
    </row>
    <row r="19" spans="1:13" x14ac:dyDescent="0.2">
      <c r="A19" s="16">
        <v>363250</v>
      </c>
      <c r="B19" s="1" t="s">
        <v>16</v>
      </c>
      <c r="C19" s="1" t="s">
        <v>4</v>
      </c>
      <c r="D19" s="55"/>
      <c r="E19" s="55">
        <f t="shared" si="0"/>
        <v>0</v>
      </c>
      <c r="F19" s="22"/>
      <c r="G19" s="1">
        <v>25</v>
      </c>
      <c r="H19" s="1"/>
      <c r="I19" s="2"/>
      <c r="J19" s="17">
        <f t="shared" si="1"/>
        <v>0</v>
      </c>
      <c r="K19" s="71"/>
      <c r="L19" s="41"/>
      <c r="M19" s="42">
        <f t="shared" si="2"/>
        <v>0</v>
      </c>
    </row>
    <row r="20" spans="1:13" x14ac:dyDescent="0.2">
      <c r="A20" s="16">
        <v>363260</v>
      </c>
      <c r="B20" s="1" t="s">
        <v>17</v>
      </c>
      <c r="C20" s="1" t="s">
        <v>4</v>
      </c>
      <c r="D20" s="55"/>
      <c r="E20" s="55">
        <f t="shared" si="0"/>
        <v>0</v>
      </c>
      <c r="F20" s="22"/>
      <c r="G20" s="1">
        <v>25</v>
      </c>
      <c r="H20" s="1"/>
      <c r="I20" s="2"/>
      <c r="J20" s="17">
        <f t="shared" si="1"/>
        <v>0</v>
      </c>
      <c r="K20" s="71"/>
      <c r="L20" s="41"/>
      <c r="M20" s="42">
        <f t="shared" si="2"/>
        <v>0</v>
      </c>
    </row>
    <row r="21" spans="1:13" x14ac:dyDescent="0.2">
      <c r="A21" s="19"/>
      <c r="B21" s="20"/>
      <c r="C21" s="20"/>
      <c r="D21" s="56"/>
      <c r="E21" s="62"/>
      <c r="G21" s="20"/>
      <c r="H21" s="20"/>
      <c r="I21" s="21"/>
      <c r="J21" s="22"/>
      <c r="K21" s="71"/>
      <c r="L21" s="23"/>
      <c r="M21" s="22"/>
    </row>
    <row r="22" spans="1:13" ht="15" x14ac:dyDescent="0.2">
      <c r="A22" s="12">
        <v>3633</v>
      </c>
      <c r="B22" s="13" t="s">
        <v>81</v>
      </c>
      <c r="C22" s="14"/>
      <c r="D22" s="63"/>
      <c r="E22" s="55"/>
      <c r="F22" s="61"/>
      <c r="G22" s="15"/>
      <c r="H22" s="15"/>
      <c r="I22" s="25"/>
      <c r="J22" s="17"/>
      <c r="K22" s="71"/>
      <c r="L22" s="43"/>
      <c r="M22" s="42"/>
    </row>
    <row r="23" spans="1:13" x14ac:dyDescent="0.2">
      <c r="A23" s="16">
        <v>363310</v>
      </c>
      <c r="B23" s="1" t="s">
        <v>18</v>
      </c>
      <c r="C23" s="1" t="s">
        <v>4</v>
      </c>
      <c r="D23" s="55"/>
      <c r="E23" s="55">
        <f>SUM(G23*D23)</f>
        <v>0</v>
      </c>
      <c r="F23" s="22"/>
      <c r="G23" s="1">
        <v>10</v>
      </c>
      <c r="H23" s="1"/>
      <c r="I23" s="2"/>
      <c r="J23" s="17">
        <f>G23*I23</f>
        <v>0</v>
      </c>
      <c r="K23" s="71"/>
      <c r="L23" s="41"/>
      <c r="M23" s="42">
        <f>G23*L23</f>
        <v>0</v>
      </c>
    </row>
    <row r="24" spans="1:13" x14ac:dyDescent="0.2">
      <c r="A24" s="16">
        <v>363320</v>
      </c>
      <c r="B24" s="1" t="s">
        <v>19</v>
      </c>
      <c r="C24" s="1" t="s">
        <v>4</v>
      </c>
      <c r="D24" s="55"/>
      <c r="E24" s="55">
        <f>SUM(G24*D24)</f>
        <v>0</v>
      </c>
      <c r="F24" s="22"/>
      <c r="G24" s="1">
        <v>10</v>
      </c>
      <c r="H24" s="1"/>
      <c r="I24" s="2"/>
      <c r="J24" s="17">
        <f>G24*I24</f>
        <v>0</v>
      </c>
      <c r="K24" s="71"/>
      <c r="L24" s="41"/>
      <c r="M24" s="42">
        <f>G24*L24</f>
        <v>0</v>
      </c>
    </row>
    <row r="25" spans="1:13" x14ac:dyDescent="0.2">
      <c r="A25" s="16">
        <v>363330</v>
      </c>
      <c r="B25" s="1" t="s">
        <v>20</v>
      </c>
      <c r="C25" s="1" t="s">
        <v>4</v>
      </c>
      <c r="D25" s="55"/>
      <c r="E25" s="55">
        <f>SUM(G25*D25)</f>
        <v>0</v>
      </c>
      <c r="F25" s="22"/>
      <c r="G25" s="1">
        <v>10</v>
      </c>
      <c r="H25" s="1"/>
      <c r="I25" s="2"/>
      <c r="J25" s="17">
        <f>G25*I25</f>
        <v>0</v>
      </c>
      <c r="K25" s="71"/>
      <c r="L25" s="41"/>
      <c r="M25" s="42">
        <f>G25*L25</f>
        <v>0</v>
      </c>
    </row>
    <row r="26" spans="1:13" x14ac:dyDescent="0.2">
      <c r="A26" s="16">
        <v>363340</v>
      </c>
      <c r="B26" s="1" t="s">
        <v>21</v>
      </c>
      <c r="C26" s="1" t="s">
        <v>4</v>
      </c>
      <c r="D26" s="55"/>
      <c r="E26" s="55">
        <f>SUM(G26*D26)</f>
        <v>0</v>
      </c>
      <c r="F26" s="22"/>
      <c r="G26" s="1">
        <v>10</v>
      </c>
      <c r="H26" s="1"/>
      <c r="I26" s="2"/>
      <c r="J26" s="17">
        <f>G26*I26</f>
        <v>0</v>
      </c>
      <c r="K26" s="71"/>
      <c r="L26" s="41"/>
      <c r="M26" s="42">
        <f>G26*L26</f>
        <v>0</v>
      </c>
    </row>
    <row r="27" spans="1:13" x14ac:dyDescent="0.2">
      <c r="A27" s="16">
        <v>363350</v>
      </c>
      <c r="B27" s="1" t="s">
        <v>22</v>
      </c>
      <c r="C27" s="1" t="s">
        <v>4</v>
      </c>
      <c r="D27" s="55"/>
      <c r="E27" s="55">
        <f>SUM(G27*D27)</f>
        <v>0</v>
      </c>
      <c r="F27" s="22"/>
      <c r="G27" s="1">
        <v>10</v>
      </c>
      <c r="H27" s="1"/>
      <c r="I27" s="2"/>
      <c r="J27" s="17">
        <f>G27*I27</f>
        <v>0</v>
      </c>
      <c r="K27" s="71"/>
      <c r="L27" s="41"/>
      <c r="M27" s="42">
        <f>G27*L27</f>
        <v>0</v>
      </c>
    </row>
    <row r="28" spans="1:13" x14ac:dyDescent="0.2">
      <c r="A28" s="19"/>
      <c r="B28" s="20"/>
      <c r="C28" s="20"/>
      <c r="D28" s="56"/>
      <c r="E28" s="62"/>
      <c r="G28" s="20"/>
      <c r="H28" s="20"/>
      <c r="I28" s="21"/>
      <c r="J28" s="22"/>
      <c r="K28" s="71"/>
      <c r="L28" s="23"/>
      <c r="M28" s="22"/>
    </row>
    <row r="29" spans="1:13" ht="15" x14ac:dyDescent="0.2">
      <c r="A29" s="12">
        <v>3634</v>
      </c>
      <c r="B29" s="13" t="s">
        <v>23</v>
      </c>
      <c r="C29" s="14"/>
      <c r="D29" s="63"/>
      <c r="E29" s="55"/>
      <c r="F29" s="61"/>
      <c r="G29" s="15"/>
      <c r="H29" s="15"/>
      <c r="I29" s="25"/>
      <c r="J29" s="17"/>
      <c r="K29" s="71"/>
      <c r="L29" s="43"/>
      <c r="M29" s="42"/>
    </row>
    <row r="30" spans="1:13" x14ac:dyDescent="0.2">
      <c r="A30" s="16">
        <v>363410</v>
      </c>
      <c r="B30" s="1" t="s">
        <v>24</v>
      </c>
      <c r="C30" s="1" t="s">
        <v>4</v>
      </c>
      <c r="D30" s="55"/>
      <c r="E30" s="55">
        <f>SUM(G30*D30)</f>
        <v>0</v>
      </c>
      <c r="F30" s="22"/>
      <c r="G30" s="1">
        <v>200</v>
      </c>
      <c r="H30" s="1"/>
      <c r="I30" s="2"/>
      <c r="J30" s="17">
        <f>G30*I30</f>
        <v>0</v>
      </c>
      <c r="K30" s="71"/>
      <c r="L30" s="41"/>
      <c r="M30" s="42">
        <f>G30*L30</f>
        <v>0</v>
      </c>
    </row>
    <row r="31" spans="1:13" x14ac:dyDescent="0.2">
      <c r="A31" s="16">
        <v>363420</v>
      </c>
      <c r="B31" s="1" t="s">
        <v>25</v>
      </c>
      <c r="C31" s="1" t="s">
        <v>4</v>
      </c>
      <c r="D31" s="55"/>
      <c r="E31" s="55">
        <f>SUM(G31*D31)</f>
        <v>0</v>
      </c>
      <c r="F31" s="22"/>
      <c r="G31" s="1">
        <v>20</v>
      </c>
      <c r="H31" s="1"/>
      <c r="I31" s="2"/>
      <c r="J31" s="17">
        <f>G31*I31</f>
        <v>0</v>
      </c>
      <c r="K31" s="71"/>
      <c r="L31" s="41"/>
      <c r="M31" s="42">
        <f>G31*L31</f>
        <v>0</v>
      </c>
    </row>
    <row r="32" spans="1:13" x14ac:dyDescent="0.2">
      <c r="A32" s="16">
        <v>363430</v>
      </c>
      <c r="B32" s="1" t="s">
        <v>26</v>
      </c>
      <c r="C32" s="1" t="s">
        <v>4</v>
      </c>
      <c r="D32" s="55"/>
      <c r="E32" s="55">
        <f>SUM(G32*D32)</f>
        <v>0</v>
      </c>
      <c r="F32" s="22"/>
      <c r="G32" s="1">
        <v>20</v>
      </c>
      <c r="H32" s="1"/>
      <c r="I32" s="2"/>
      <c r="J32" s="17">
        <f>G32*I32</f>
        <v>0</v>
      </c>
      <c r="K32" s="71"/>
      <c r="L32" s="41"/>
      <c r="M32" s="42">
        <f>G32*L32</f>
        <v>0</v>
      </c>
    </row>
    <row r="33" spans="1:13" x14ac:dyDescent="0.2">
      <c r="A33" s="16">
        <v>363440</v>
      </c>
      <c r="B33" s="1" t="s">
        <v>27</v>
      </c>
      <c r="C33" s="1" t="s">
        <v>4</v>
      </c>
      <c r="D33" s="55"/>
      <c r="E33" s="55">
        <f>SUM(G33*D33)</f>
        <v>0</v>
      </c>
      <c r="F33" s="22"/>
      <c r="G33" s="1">
        <v>10</v>
      </c>
      <c r="H33" s="1"/>
      <c r="I33" s="2"/>
      <c r="J33" s="17">
        <f>G33*I33</f>
        <v>0</v>
      </c>
      <c r="K33" s="71"/>
      <c r="L33" s="41"/>
      <c r="M33" s="42">
        <f>G33*L33</f>
        <v>0</v>
      </c>
    </row>
    <row r="34" spans="1:13" x14ac:dyDescent="0.2">
      <c r="A34" s="16">
        <v>363450</v>
      </c>
      <c r="B34" s="1" t="s">
        <v>28</v>
      </c>
      <c r="C34" s="1" t="s">
        <v>4</v>
      </c>
      <c r="D34" s="55"/>
      <c r="E34" s="55">
        <f>SUM(G34*D34)</f>
        <v>0</v>
      </c>
      <c r="F34" s="22"/>
      <c r="G34" s="1">
        <v>10</v>
      </c>
      <c r="H34" s="1"/>
      <c r="I34" s="2"/>
      <c r="J34" s="17">
        <f>G34*I34</f>
        <v>0</v>
      </c>
      <c r="K34" s="71"/>
      <c r="L34" s="41"/>
      <c r="M34" s="42">
        <f>G34*L34</f>
        <v>0</v>
      </c>
    </row>
    <row r="35" spans="1:13" x14ac:dyDescent="0.2">
      <c r="A35" s="19"/>
      <c r="B35" s="20"/>
      <c r="C35" s="20"/>
      <c r="D35" s="56"/>
      <c r="E35" s="62"/>
      <c r="G35" s="26"/>
      <c r="H35" s="26"/>
      <c r="I35" s="21"/>
      <c r="J35" s="22"/>
      <c r="K35" s="71"/>
      <c r="L35" s="23"/>
      <c r="M35" s="22"/>
    </row>
    <row r="36" spans="1:13" ht="15" x14ac:dyDescent="0.2">
      <c r="A36" s="12">
        <v>364</v>
      </c>
      <c r="B36" s="13" t="s">
        <v>61</v>
      </c>
      <c r="C36" s="14"/>
      <c r="D36" s="63"/>
      <c r="E36" s="55"/>
      <c r="F36" s="61"/>
      <c r="G36" s="15"/>
      <c r="H36" s="15"/>
      <c r="I36" s="25"/>
      <c r="J36" s="17"/>
      <c r="K36" s="71"/>
      <c r="L36" s="43"/>
      <c r="M36" s="42"/>
    </row>
    <row r="37" spans="1:13" ht="15" x14ac:dyDescent="0.2">
      <c r="A37" s="12">
        <v>3641</v>
      </c>
      <c r="B37" s="13" t="s">
        <v>62</v>
      </c>
      <c r="C37" s="14"/>
      <c r="D37" s="63"/>
      <c r="E37" s="55"/>
      <c r="F37" s="61"/>
      <c r="G37" s="15"/>
      <c r="H37" s="15"/>
      <c r="I37" s="25"/>
      <c r="J37" s="17"/>
      <c r="K37" s="71"/>
      <c r="L37" s="43"/>
      <c r="M37" s="42"/>
    </row>
    <row r="38" spans="1:13" x14ac:dyDescent="0.2">
      <c r="A38" s="16">
        <v>364100</v>
      </c>
      <c r="B38" s="1" t="s">
        <v>63</v>
      </c>
      <c r="C38" s="1" t="s">
        <v>4</v>
      </c>
      <c r="D38" s="55"/>
      <c r="E38" s="55">
        <f t="shared" ref="E38:E43" si="3">SUM(G38*D38)</f>
        <v>0</v>
      </c>
      <c r="F38" s="22"/>
      <c r="G38" s="1">
        <v>10</v>
      </c>
      <c r="H38" s="1"/>
      <c r="I38" s="2"/>
      <c r="J38" s="17">
        <f t="shared" ref="J38:J43" si="4">G38*I38</f>
        <v>0</v>
      </c>
      <c r="K38" s="71"/>
      <c r="L38" s="41"/>
      <c r="M38" s="42">
        <f t="shared" ref="M38:M43" si="5">G38*L38</f>
        <v>0</v>
      </c>
    </row>
    <row r="39" spans="1:13" x14ac:dyDescent="0.2">
      <c r="A39" s="16">
        <v>364110</v>
      </c>
      <c r="B39" s="1" t="s">
        <v>64</v>
      </c>
      <c r="C39" s="1" t="s">
        <v>4</v>
      </c>
      <c r="D39" s="55"/>
      <c r="E39" s="55">
        <f t="shared" si="3"/>
        <v>0</v>
      </c>
      <c r="F39" s="22"/>
      <c r="G39" s="1">
        <v>10</v>
      </c>
      <c r="H39" s="1"/>
      <c r="I39" s="2"/>
      <c r="J39" s="17">
        <f t="shared" si="4"/>
        <v>0</v>
      </c>
      <c r="K39" s="71"/>
      <c r="L39" s="41"/>
      <c r="M39" s="42">
        <f t="shared" si="5"/>
        <v>0</v>
      </c>
    </row>
    <row r="40" spans="1:13" x14ac:dyDescent="0.2">
      <c r="A40" s="16">
        <v>364120</v>
      </c>
      <c r="B40" s="1" t="s">
        <v>65</v>
      </c>
      <c r="C40" s="1" t="s">
        <v>4</v>
      </c>
      <c r="D40" s="55"/>
      <c r="E40" s="55">
        <f t="shared" si="3"/>
        <v>0</v>
      </c>
      <c r="F40" s="22"/>
      <c r="G40" s="1">
        <v>10</v>
      </c>
      <c r="H40" s="1"/>
      <c r="I40" s="2"/>
      <c r="J40" s="17">
        <f t="shared" si="4"/>
        <v>0</v>
      </c>
      <c r="K40" s="71"/>
      <c r="L40" s="41"/>
      <c r="M40" s="42">
        <f t="shared" si="5"/>
        <v>0</v>
      </c>
    </row>
    <row r="41" spans="1:13" x14ac:dyDescent="0.2">
      <c r="A41" s="16">
        <v>364130</v>
      </c>
      <c r="B41" s="1" t="s">
        <v>66</v>
      </c>
      <c r="C41" s="1" t="s">
        <v>4</v>
      </c>
      <c r="D41" s="55"/>
      <c r="E41" s="55">
        <f t="shared" si="3"/>
        <v>0</v>
      </c>
      <c r="F41" s="22"/>
      <c r="G41" s="1">
        <v>10</v>
      </c>
      <c r="H41" s="1"/>
      <c r="I41" s="2"/>
      <c r="J41" s="17">
        <f t="shared" si="4"/>
        <v>0</v>
      </c>
      <c r="K41" s="71"/>
      <c r="L41" s="41"/>
      <c r="M41" s="42">
        <f t="shared" si="5"/>
        <v>0</v>
      </c>
    </row>
    <row r="42" spans="1:13" x14ac:dyDescent="0.2">
      <c r="A42" s="16">
        <v>364140</v>
      </c>
      <c r="B42" s="1" t="s">
        <v>67</v>
      </c>
      <c r="C42" s="1" t="s">
        <v>4</v>
      </c>
      <c r="D42" s="55"/>
      <c r="E42" s="55">
        <f t="shared" si="3"/>
        <v>0</v>
      </c>
      <c r="F42" s="22"/>
      <c r="G42" s="1">
        <v>10</v>
      </c>
      <c r="H42" s="1"/>
      <c r="I42" s="2"/>
      <c r="J42" s="17">
        <f t="shared" si="4"/>
        <v>0</v>
      </c>
      <c r="K42" s="71"/>
      <c r="L42" s="41"/>
      <c r="M42" s="42">
        <f t="shared" si="5"/>
        <v>0</v>
      </c>
    </row>
    <row r="43" spans="1:13" x14ac:dyDescent="0.2">
      <c r="A43" s="16">
        <v>364150</v>
      </c>
      <c r="B43" s="1" t="s">
        <v>68</v>
      </c>
      <c r="C43" s="1" t="s">
        <v>4</v>
      </c>
      <c r="D43" s="55"/>
      <c r="E43" s="55">
        <f t="shared" si="3"/>
        <v>0</v>
      </c>
      <c r="F43" s="22"/>
      <c r="G43" s="1">
        <v>10</v>
      </c>
      <c r="H43" s="1"/>
      <c r="I43" s="2"/>
      <c r="J43" s="17">
        <f t="shared" si="4"/>
        <v>0</v>
      </c>
      <c r="K43" s="71"/>
      <c r="L43" s="41"/>
      <c r="M43" s="42">
        <f t="shared" si="5"/>
        <v>0</v>
      </c>
    </row>
    <row r="44" spans="1:13" x14ac:dyDescent="0.2">
      <c r="A44" s="19"/>
      <c r="B44" s="20"/>
      <c r="C44" s="20"/>
      <c r="D44" s="56"/>
      <c r="E44" s="62"/>
      <c r="G44" s="20"/>
      <c r="H44" s="20"/>
      <c r="I44" s="21"/>
      <c r="J44" s="22"/>
      <c r="K44" s="71"/>
      <c r="L44" s="23"/>
      <c r="M44" s="22"/>
    </row>
    <row r="45" spans="1:13" ht="15" x14ac:dyDescent="0.2">
      <c r="A45" s="12">
        <v>3642</v>
      </c>
      <c r="B45" s="13" t="s">
        <v>69</v>
      </c>
      <c r="C45" s="14"/>
      <c r="D45" s="63"/>
      <c r="E45" s="55"/>
      <c r="F45" s="61"/>
      <c r="G45" s="15"/>
      <c r="H45" s="15"/>
      <c r="I45" s="25"/>
      <c r="J45" s="17"/>
      <c r="K45" s="71"/>
      <c r="L45" s="43"/>
      <c r="M45" s="42"/>
    </row>
    <row r="46" spans="1:13" x14ac:dyDescent="0.2">
      <c r="A46" s="16">
        <v>364210</v>
      </c>
      <c r="B46" s="1" t="s">
        <v>70</v>
      </c>
      <c r="C46" s="1" t="s">
        <v>4</v>
      </c>
      <c r="D46" s="55"/>
      <c r="E46" s="55">
        <f>SUM(G46*D46)</f>
        <v>0</v>
      </c>
      <c r="F46" s="22"/>
      <c r="G46" s="1">
        <v>10</v>
      </c>
      <c r="H46" s="1"/>
      <c r="I46" s="2"/>
      <c r="J46" s="17">
        <f>G46*I46</f>
        <v>0</v>
      </c>
      <c r="K46" s="71"/>
      <c r="L46" s="41"/>
      <c r="M46" s="42">
        <f>G46*L46</f>
        <v>0</v>
      </c>
    </row>
    <row r="47" spans="1:13" x14ac:dyDescent="0.2">
      <c r="A47" s="16">
        <v>364220</v>
      </c>
      <c r="B47" s="1" t="s">
        <v>71</v>
      </c>
      <c r="C47" s="1" t="s">
        <v>4</v>
      </c>
      <c r="D47" s="55"/>
      <c r="E47" s="55">
        <f>SUM(G47*D47)</f>
        <v>0</v>
      </c>
      <c r="F47" s="22"/>
      <c r="G47" s="1">
        <v>10</v>
      </c>
      <c r="H47" s="1"/>
      <c r="I47" s="2"/>
      <c r="J47" s="17">
        <f>G47*I47</f>
        <v>0</v>
      </c>
      <c r="K47" s="71"/>
      <c r="L47" s="41"/>
      <c r="M47" s="42">
        <f>G47*L47</f>
        <v>0</v>
      </c>
    </row>
    <row r="48" spans="1:13" x14ac:dyDescent="0.2">
      <c r="A48" s="16">
        <v>364230</v>
      </c>
      <c r="B48" s="1" t="s">
        <v>72</v>
      </c>
      <c r="C48" s="1" t="s">
        <v>4</v>
      </c>
      <c r="D48" s="55"/>
      <c r="E48" s="55">
        <f>SUM(G48*D48)</f>
        <v>0</v>
      </c>
      <c r="F48" s="22"/>
      <c r="G48" s="1">
        <v>10</v>
      </c>
      <c r="H48" s="1"/>
      <c r="I48" s="2"/>
      <c r="J48" s="17">
        <f>G48*I48</f>
        <v>0</v>
      </c>
      <c r="K48" s="71"/>
      <c r="L48" s="41"/>
      <c r="M48" s="42">
        <f>G48*L48</f>
        <v>0</v>
      </c>
    </row>
    <row r="49" spans="1:13" x14ac:dyDescent="0.2">
      <c r="A49" s="16">
        <v>364240</v>
      </c>
      <c r="B49" s="1" t="s">
        <v>73</v>
      </c>
      <c r="C49" s="1" t="s">
        <v>4</v>
      </c>
      <c r="D49" s="55"/>
      <c r="E49" s="55">
        <f>SUM(G49*D49)</f>
        <v>0</v>
      </c>
      <c r="F49" s="22"/>
      <c r="G49" s="1">
        <v>10</v>
      </c>
      <c r="H49" s="1"/>
      <c r="I49" s="2"/>
      <c r="J49" s="17">
        <f>G49*I49</f>
        <v>0</v>
      </c>
      <c r="K49" s="71"/>
      <c r="L49" s="41"/>
      <c r="M49" s="42">
        <f>G49*L49</f>
        <v>0</v>
      </c>
    </row>
    <row r="50" spans="1:13" ht="15" thickBot="1" x14ac:dyDescent="0.25">
      <c r="A50" s="19"/>
      <c r="B50" s="20"/>
      <c r="C50" s="20"/>
      <c r="D50" s="57"/>
      <c r="E50" s="62"/>
      <c r="F50" s="66"/>
      <c r="G50" s="67"/>
      <c r="H50" s="20"/>
      <c r="I50" s="21"/>
      <c r="J50" s="22"/>
      <c r="K50" s="71"/>
      <c r="L50" s="23"/>
      <c r="M50" s="22"/>
    </row>
    <row r="51" spans="1:13" ht="21" customHeight="1" thickTop="1" thickBot="1" x14ac:dyDescent="0.25">
      <c r="A51" s="12">
        <v>8011</v>
      </c>
      <c r="B51" s="13" t="s">
        <v>86</v>
      </c>
      <c r="C51" s="14"/>
      <c r="D51" s="58" t="s">
        <v>96</v>
      </c>
      <c r="E51" s="28">
        <f>SUM(E9:E50)</f>
        <v>0</v>
      </c>
      <c r="F51" s="68"/>
      <c r="G51" s="69"/>
      <c r="H51" s="15"/>
      <c r="I51" s="24" t="s">
        <v>87</v>
      </c>
      <c r="J51" s="27">
        <f>SUM(J9:J50)</f>
        <v>0</v>
      </c>
      <c r="K51" s="72"/>
      <c r="L51" s="44" t="s">
        <v>87</v>
      </c>
      <c r="M51" s="45">
        <f>SUM(M9:M50)</f>
        <v>0</v>
      </c>
    </row>
    <row r="52" spans="1:13" ht="15.75" thickTop="1" thickBot="1" x14ac:dyDescent="0.25">
      <c r="B52" s="4"/>
      <c r="F52" s="66"/>
      <c r="G52" s="67"/>
    </row>
    <row r="53" spans="1:13" ht="15" thickBot="1" x14ac:dyDescent="0.25">
      <c r="B53" s="29" t="s">
        <v>94</v>
      </c>
      <c r="C53" s="29"/>
      <c r="F53" s="66"/>
      <c r="G53" s="67"/>
    </row>
    <row r="54" spans="1:13" ht="15" thickBot="1" x14ac:dyDescent="0.25">
      <c r="B54" s="50" t="s">
        <v>93</v>
      </c>
      <c r="C54" s="31">
        <v>0</v>
      </c>
      <c r="F54" s="66"/>
      <c r="G54" s="67"/>
    </row>
    <row r="55" spans="1:13" ht="15" thickBot="1" x14ac:dyDescent="0.25">
      <c r="B55" s="30" t="s">
        <v>115</v>
      </c>
      <c r="C55" s="51">
        <v>0</v>
      </c>
      <c r="F55" s="66"/>
      <c r="G55" s="67"/>
    </row>
    <row r="56" spans="1:13" ht="15" thickBot="1" x14ac:dyDescent="0.25">
      <c r="B56" s="30" t="s">
        <v>91</v>
      </c>
      <c r="C56" s="52">
        <v>0</v>
      </c>
      <c r="F56" s="66"/>
      <c r="G56" s="67"/>
    </row>
    <row r="57" spans="1:13" ht="15" thickBot="1" x14ac:dyDescent="0.25">
      <c r="B57" s="30" t="s">
        <v>89</v>
      </c>
      <c r="C57" s="30">
        <v>100</v>
      </c>
      <c r="F57" s="66"/>
      <c r="G57" s="67"/>
    </row>
    <row r="58" spans="1:13" ht="15" thickBot="1" x14ac:dyDescent="0.25">
      <c r="F58" s="66"/>
      <c r="G58" s="67"/>
    </row>
    <row r="59" spans="1:13" x14ac:dyDescent="0.2">
      <c r="B59" s="32" t="s">
        <v>88</v>
      </c>
      <c r="C59" s="33"/>
      <c r="D59" s="34"/>
      <c r="E59" s="26"/>
      <c r="F59" s="66"/>
      <c r="G59" s="67"/>
    </row>
    <row r="60" spans="1:13" x14ac:dyDescent="0.2">
      <c r="B60" s="73" t="s">
        <v>113</v>
      </c>
      <c r="C60" s="21">
        <f>C54</f>
        <v>0</v>
      </c>
      <c r="D60" s="74">
        <f>SUM(E51*C54)/100</f>
        <v>0</v>
      </c>
      <c r="E60" s="26"/>
      <c r="F60" s="66"/>
      <c r="G60" s="67"/>
    </row>
    <row r="61" spans="1:13" x14ac:dyDescent="0.2">
      <c r="B61" s="35" t="s">
        <v>112</v>
      </c>
      <c r="C61" s="18">
        <f>C55</f>
        <v>0</v>
      </c>
      <c r="D61" s="36">
        <f>(J51*C55)/100</f>
        <v>0</v>
      </c>
      <c r="E61" s="20"/>
      <c r="F61" s="66"/>
      <c r="G61" s="67"/>
    </row>
    <row r="62" spans="1:13" ht="15" thickBot="1" x14ac:dyDescent="0.25">
      <c r="B62" s="37" t="s">
        <v>114</v>
      </c>
      <c r="C62" s="46">
        <f>C56</f>
        <v>0</v>
      </c>
      <c r="D62" s="38">
        <f>(M51*C56)/100</f>
        <v>0</v>
      </c>
      <c r="E62" s="20"/>
      <c r="F62" s="66"/>
      <c r="G62" s="67"/>
    </row>
    <row r="63" spans="1:13" ht="15" thickBot="1" x14ac:dyDescent="0.25">
      <c r="B63" s="47" t="s">
        <v>116</v>
      </c>
      <c r="C63" s="48">
        <f>SUM(C61:C62)</f>
        <v>0</v>
      </c>
      <c r="D63" s="49">
        <f>SUM(D61:D61)</f>
        <v>0</v>
      </c>
      <c r="E63" s="26"/>
      <c r="F63" s="66"/>
      <c r="G63" s="67"/>
    </row>
    <row r="64" spans="1:13" x14ac:dyDescent="0.2">
      <c r="F64" s="66"/>
      <c r="G64" s="67"/>
    </row>
    <row r="65" spans="1:8" x14ac:dyDescent="0.2">
      <c r="F65" s="66"/>
      <c r="G65" s="67"/>
    </row>
    <row r="66" spans="1:8" x14ac:dyDescent="0.2">
      <c r="F66" s="66"/>
      <c r="G66" s="67"/>
    </row>
    <row r="67" spans="1:8" ht="15" thickBot="1" x14ac:dyDescent="0.25">
      <c r="F67" s="66"/>
      <c r="G67" s="67"/>
    </row>
    <row r="68" spans="1:8" ht="15" thickTop="1" x14ac:dyDescent="0.2">
      <c r="A68" s="75"/>
      <c r="B68" s="76"/>
      <c r="F68" s="66"/>
      <c r="G68" s="67"/>
    </row>
    <row r="69" spans="1:8" ht="15" thickBot="1" x14ac:dyDescent="0.25">
      <c r="A69" s="77" t="s">
        <v>99</v>
      </c>
      <c r="B69" s="78"/>
      <c r="F69" s="66"/>
      <c r="G69" s="67"/>
    </row>
    <row r="70" spans="1:8" ht="15" thickTop="1" x14ac:dyDescent="0.2">
      <c r="F70" s="66"/>
      <c r="G70" s="67"/>
    </row>
    <row r="71" spans="1:8" x14ac:dyDescent="0.2">
      <c r="F71" s="66"/>
      <c r="G71" s="67"/>
    </row>
    <row r="72" spans="1:8" x14ac:dyDescent="0.2">
      <c r="F72" s="66"/>
      <c r="G72" s="67"/>
    </row>
    <row r="73" spans="1:8" x14ac:dyDescent="0.2">
      <c r="F73" s="66"/>
      <c r="G73" s="67"/>
    </row>
    <row r="74" spans="1:8" ht="15" x14ac:dyDescent="0.2">
      <c r="A74" s="12">
        <v>36</v>
      </c>
      <c r="B74" s="13" t="s">
        <v>3</v>
      </c>
      <c r="C74" s="14"/>
      <c r="D74" s="54"/>
      <c r="E74" s="28"/>
      <c r="F74" s="61"/>
      <c r="G74" s="15"/>
      <c r="H74" s="15"/>
    </row>
    <row r="75" spans="1:8" x14ac:dyDescent="0.2">
      <c r="A75" s="16">
        <v>361030</v>
      </c>
      <c r="B75" s="1" t="s">
        <v>5</v>
      </c>
      <c r="C75" s="1" t="s">
        <v>4</v>
      </c>
      <c r="D75" s="55"/>
      <c r="E75" s="55">
        <f>SUM(G75*D75)</f>
        <v>0</v>
      </c>
      <c r="F75" s="22"/>
      <c r="G75" s="1">
        <v>50</v>
      </c>
      <c r="H75" s="1"/>
    </row>
    <row r="76" spans="1:8" x14ac:dyDescent="0.2">
      <c r="A76" s="16">
        <v>361040</v>
      </c>
      <c r="B76" s="1" t="s">
        <v>6</v>
      </c>
      <c r="C76" s="1" t="s">
        <v>4</v>
      </c>
      <c r="D76" s="55"/>
      <c r="E76" s="55">
        <f>SUM(G76*D76)</f>
        <v>0</v>
      </c>
      <c r="F76" s="22"/>
      <c r="G76" s="1">
        <v>20</v>
      </c>
      <c r="H76" s="1"/>
    </row>
    <row r="77" spans="1:8" x14ac:dyDescent="0.2">
      <c r="A77" s="16">
        <v>361050</v>
      </c>
      <c r="B77" s="1" t="s">
        <v>7</v>
      </c>
      <c r="C77" s="1" t="s">
        <v>4</v>
      </c>
      <c r="D77" s="55"/>
      <c r="E77" s="55">
        <f>SUM(G77*D77)</f>
        <v>0</v>
      </c>
      <c r="F77" s="22"/>
      <c r="G77" s="1">
        <v>20</v>
      </c>
      <c r="H77" s="1"/>
    </row>
    <row r="78" spans="1:8" x14ac:dyDescent="0.2">
      <c r="A78" s="16">
        <v>361060</v>
      </c>
      <c r="B78" s="1" t="s">
        <v>8</v>
      </c>
      <c r="C78" s="1" t="s">
        <v>4</v>
      </c>
      <c r="D78" s="55"/>
      <c r="E78" s="55">
        <f>SUM(G78*D78)</f>
        <v>0</v>
      </c>
      <c r="F78" s="22"/>
      <c r="G78" s="1">
        <v>100</v>
      </c>
      <c r="H78" s="1"/>
    </row>
    <row r="79" spans="1:8" x14ac:dyDescent="0.2">
      <c r="F79" s="66"/>
      <c r="G79" s="67"/>
    </row>
    <row r="80" spans="1:8" ht="15" x14ac:dyDescent="0.2">
      <c r="A80" s="12">
        <v>3635</v>
      </c>
      <c r="B80" s="13" t="s">
        <v>29</v>
      </c>
      <c r="C80" s="14"/>
      <c r="D80" s="94"/>
      <c r="E80" s="62"/>
      <c r="F80" s="61"/>
      <c r="G80" s="15"/>
      <c r="H80" s="15"/>
    </row>
    <row r="81" spans="1:8" x14ac:dyDescent="0.2">
      <c r="A81" s="16">
        <v>363510</v>
      </c>
      <c r="B81" s="1" t="s">
        <v>30</v>
      </c>
      <c r="C81" s="1" t="s">
        <v>4</v>
      </c>
      <c r="D81" s="55"/>
      <c r="E81" s="55">
        <f t="shared" ref="E81:E86" si="6">SUM(G81*D81)</f>
        <v>0</v>
      </c>
      <c r="F81" s="22"/>
      <c r="G81" s="1">
        <v>10</v>
      </c>
      <c r="H81" s="1"/>
    </row>
    <row r="82" spans="1:8" x14ac:dyDescent="0.2">
      <c r="A82" s="16">
        <v>363520</v>
      </c>
      <c r="B82" s="1" t="s">
        <v>31</v>
      </c>
      <c r="C82" s="1" t="s">
        <v>4</v>
      </c>
      <c r="D82" s="55"/>
      <c r="E82" s="55">
        <f t="shared" si="6"/>
        <v>0</v>
      </c>
      <c r="F82" s="22"/>
      <c r="G82" s="1">
        <v>10</v>
      </c>
      <c r="H82" s="1"/>
    </row>
    <row r="83" spans="1:8" x14ac:dyDescent="0.2">
      <c r="A83" s="16">
        <v>363530</v>
      </c>
      <c r="B83" s="1" t="s">
        <v>32</v>
      </c>
      <c r="C83" s="1" t="s">
        <v>4</v>
      </c>
      <c r="D83" s="55"/>
      <c r="E83" s="55">
        <f t="shared" si="6"/>
        <v>0</v>
      </c>
      <c r="F83" s="22"/>
      <c r="G83" s="1">
        <v>10</v>
      </c>
      <c r="H83" s="1"/>
    </row>
    <row r="84" spans="1:8" x14ac:dyDescent="0.2">
      <c r="A84" s="16">
        <v>363550</v>
      </c>
      <c r="B84" s="1" t="s">
        <v>33</v>
      </c>
      <c r="C84" s="1" t="s">
        <v>4</v>
      </c>
      <c r="D84" s="55"/>
      <c r="E84" s="55">
        <f t="shared" si="6"/>
        <v>0</v>
      </c>
      <c r="F84" s="22"/>
      <c r="G84" s="1">
        <v>10</v>
      </c>
      <c r="H84" s="1"/>
    </row>
    <row r="85" spans="1:8" x14ac:dyDescent="0.2">
      <c r="A85" s="16">
        <v>363560</v>
      </c>
      <c r="B85" s="1" t="s">
        <v>34</v>
      </c>
      <c r="C85" s="1" t="s">
        <v>4</v>
      </c>
      <c r="D85" s="55"/>
      <c r="E85" s="55">
        <f t="shared" si="6"/>
        <v>0</v>
      </c>
      <c r="F85" s="22"/>
      <c r="G85" s="1">
        <v>10</v>
      </c>
      <c r="H85" s="1"/>
    </row>
    <row r="86" spans="1:8" x14ac:dyDescent="0.2">
      <c r="A86" s="16">
        <v>363570</v>
      </c>
      <c r="B86" s="1" t="s">
        <v>35</v>
      </c>
      <c r="C86" s="1" t="s">
        <v>4</v>
      </c>
      <c r="D86" s="55"/>
      <c r="E86" s="55">
        <f t="shared" si="6"/>
        <v>0</v>
      </c>
      <c r="F86" s="22"/>
      <c r="G86" s="1">
        <v>10</v>
      </c>
      <c r="H86" s="1"/>
    </row>
    <row r="87" spans="1:8" x14ac:dyDescent="0.2">
      <c r="A87" s="19"/>
      <c r="B87" s="20"/>
      <c r="C87" s="20"/>
      <c r="D87" s="56"/>
      <c r="E87" s="64"/>
      <c r="G87" s="20"/>
      <c r="H87" s="20"/>
    </row>
    <row r="88" spans="1:8" x14ac:dyDescent="0.2">
      <c r="F88" s="66"/>
      <c r="G88" s="67"/>
    </row>
    <row r="89" spans="1:8" ht="15" x14ac:dyDescent="0.2">
      <c r="A89" s="12">
        <v>3636</v>
      </c>
      <c r="B89" s="13" t="s">
        <v>80</v>
      </c>
      <c r="C89" s="14"/>
      <c r="D89" s="94"/>
      <c r="E89" s="62"/>
      <c r="F89" s="61"/>
      <c r="G89" s="15"/>
      <c r="H89" s="15"/>
    </row>
    <row r="90" spans="1:8" x14ac:dyDescent="0.2">
      <c r="A90" s="16">
        <v>363610</v>
      </c>
      <c r="B90" s="1" t="s">
        <v>36</v>
      </c>
      <c r="C90" s="1" t="s">
        <v>4</v>
      </c>
      <c r="D90" s="55"/>
      <c r="E90" s="55">
        <f t="shared" ref="E90:E95" si="7">SUM(G90*D90)</f>
        <v>0</v>
      </c>
      <c r="F90" s="22"/>
      <c r="G90" s="1">
        <v>10</v>
      </c>
      <c r="H90" s="1"/>
    </row>
    <row r="91" spans="1:8" x14ac:dyDescent="0.2">
      <c r="A91" s="16">
        <v>363620</v>
      </c>
      <c r="B91" s="1" t="s">
        <v>37</v>
      </c>
      <c r="C91" s="1" t="s">
        <v>4</v>
      </c>
      <c r="D91" s="55"/>
      <c r="E91" s="55">
        <f t="shared" si="7"/>
        <v>0</v>
      </c>
      <c r="F91" s="22"/>
      <c r="G91" s="1">
        <v>10</v>
      </c>
      <c r="H91" s="1"/>
    </row>
    <row r="92" spans="1:8" x14ac:dyDescent="0.2">
      <c r="A92" s="16">
        <v>363630</v>
      </c>
      <c r="B92" s="1" t="s">
        <v>38</v>
      </c>
      <c r="C92" s="1" t="s">
        <v>4</v>
      </c>
      <c r="D92" s="55"/>
      <c r="E92" s="55">
        <f t="shared" si="7"/>
        <v>0</v>
      </c>
      <c r="F92" s="22"/>
      <c r="G92" s="1">
        <v>20</v>
      </c>
      <c r="H92" s="1"/>
    </row>
    <row r="93" spans="1:8" x14ac:dyDescent="0.2">
      <c r="A93" s="16">
        <v>363640</v>
      </c>
      <c r="B93" s="1" t="s">
        <v>39</v>
      </c>
      <c r="C93" s="1" t="s">
        <v>4</v>
      </c>
      <c r="D93" s="55"/>
      <c r="E93" s="55">
        <f t="shared" si="7"/>
        <v>0</v>
      </c>
      <c r="F93" s="22"/>
      <c r="G93" s="1">
        <v>20</v>
      </c>
      <c r="H93" s="1"/>
    </row>
    <row r="94" spans="1:8" x14ac:dyDescent="0.2">
      <c r="A94" s="16">
        <v>363650</v>
      </c>
      <c r="B94" s="1" t="s">
        <v>40</v>
      </c>
      <c r="C94" s="1" t="s">
        <v>4</v>
      </c>
      <c r="D94" s="55"/>
      <c r="E94" s="55">
        <f t="shared" si="7"/>
        <v>0</v>
      </c>
      <c r="F94" s="22"/>
      <c r="G94" s="1">
        <v>300</v>
      </c>
      <c r="H94" s="1"/>
    </row>
    <row r="95" spans="1:8" x14ac:dyDescent="0.2">
      <c r="A95" s="16">
        <v>363660</v>
      </c>
      <c r="B95" s="1" t="s">
        <v>41</v>
      </c>
      <c r="C95" s="1" t="s">
        <v>4</v>
      </c>
      <c r="D95" s="55"/>
      <c r="E95" s="55">
        <f t="shared" si="7"/>
        <v>0</v>
      </c>
      <c r="F95" s="22"/>
      <c r="G95" s="1">
        <v>40</v>
      </c>
      <c r="H95" s="1"/>
    </row>
    <row r="96" spans="1:8" x14ac:dyDescent="0.2">
      <c r="A96" s="19"/>
      <c r="B96" s="20"/>
      <c r="C96" s="20"/>
      <c r="D96" s="56"/>
      <c r="E96" s="62"/>
      <c r="G96" s="20"/>
      <c r="H96" s="20"/>
    </row>
    <row r="97" spans="1:8" ht="15" x14ac:dyDescent="0.2">
      <c r="A97" s="12">
        <v>3637</v>
      </c>
      <c r="B97" s="13" t="s">
        <v>42</v>
      </c>
      <c r="C97" s="14"/>
      <c r="D97" s="94"/>
      <c r="E97" s="62"/>
      <c r="F97" s="61"/>
      <c r="G97" s="15"/>
      <c r="H97" s="15"/>
    </row>
    <row r="98" spans="1:8" x14ac:dyDescent="0.2">
      <c r="A98" s="16">
        <v>363710</v>
      </c>
      <c r="B98" s="1" t="s">
        <v>43</v>
      </c>
      <c r="C98" s="1" t="s">
        <v>4</v>
      </c>
      <c r="D98" s="55"/>
      <c r="E98" s="55">
        <f t="shared" ref="E98:E103" si="8">SUM(G98*D98)</f>
        <v>0</v>
      </c>
      <c r="F98" s="22"/>
      <c r="G98" s="1">
        <v>1000</v>
      </c>
      <c r="H98" s="1"/>
    </row>
    <row r="99" spans="1:8" x14ac:dyDescent="0.2">
      <c r="A99" s="16">
        <v>363720</v>
      </c>
      <c r="B99" s="1" t="s">
        <v>44</v>
      </c>
      <c r="C99" s="1" t="s">
        <v>4</v>
      </c>
      <c r="D99" s="55"/>
      <c r="E99" s="55">
        <f t="shared" si="8"/>
        <v>0</v>
      </c>
      <c r="F99" s="22"/>
      <c r="G99" s="1">
        <v>50</v>
      </c>
      <c r="H99" s="1"/>
    </row>
    <row r="100" spans="1:8" x14ac:dyDescent="0.2">
      <c r="A100" s="16">
        <v>363730</v>
      </c>
      <c r="B100" s="1" t="s">
        <v>45</v>
      </c>
      <c r="C100" s="1" t="s">
        <v>46</v>
      </c>
      <c r="D100" s="55"/>
      <c r="E100" s="55">
        <f t="shared" si="8"/>
        <v>0</v>
      </c>
      <c r="F100" s="22"/>
      <c r="G100" s="1">
        <v>200</v>
      </c>
      <c r="H100" s="1"/>
    </row>
    <row r="101" spans="1:8" x14ac:dyDescent="0.2">
      <c r="A101" s="16">
        <v>363740</v>
      </c>
      <c r="B101" s="1" t="s">
        <v>47</v>
      </c>
      <c r="C101" s="1" t="s">
        <v>48</v>
      </c>
      <c r="D101" s="55"/>
      <c r="E101" s="55">
        <f t="shared" si="8"/>
        <v>0</v>
      </c>
      <c r="F101" s="22"/>
      <c r="G101" s="1">
        <v>1000</v>
      </c>
      <c r="H101" s="1"/>
    </row>
    <row r="102" spans="1:8" x14ac:dyDescent="0.2">
      <c r="A102" s="16">
        <v>363750</v>
      </c>
      <c r="B102" s="1" t="s">
        <v>49</v>
      </c>
      <c r="C102" s="1" t="s">
        <v>4</v>
      </c>
      <c r="D102" s="55"/>
      <c r="E102" s="55">
        <f t="shared" si="8"/>
        <v>0</v>
      </c>
      <c r="F102" s="22"/>
      <c r="G102" s="1">
        <v>1000</v>
      </c>
      <c r="H102" s="1"/>
    </row>
    <row r="103" spans="1:8" x14ac:dyDescent="0.2">
      <c r="A103" s="16">
        <v>363760</v>
      </c>
      <c r="B103" s="1" t="s">
        <v>50</v>
      </c>
      <c r="C103" s="1" t="s">
        <v>48</v>
      </c>
      <c r="D103" s="55"/>
      <c r="E103" s="55">
        <f t="shared" si="8"/>
        <v>0</v>
      </c>
      <c r="F103" s="22"/>
      <c r="G103" s="1">
        <v>1000</v>
      </c>
      <c r="H103" s="1"/>
    </row>
    <row r="104" spans="1:8" x14ac:dyDescent="0.2">
      <c r="A104" s="19"/>
      <c r="B104" s="20"/>
      <c r="C104" s="20"/>
      <c r="D104" s="56"/>
      <c r="E104" s="62"/>
      <c r="G104" s="20"/>
      <c r="H104" s="20"/>
    </row>
    <row r="105" spans="1:8" ht="15" x14ac:dyDescent="0.2">
      <c r="A105" s="12">
        <v>3639</v>
      </c>
      <c r="B105" s="13" t="s">
        <v>51</v>
      </c>
      <c r="C105" s="14"/>
      <c r="D105" s="94"/>
      <c r="E105" s="62"/>
      <c r="F105" s="61"/>
      <c r="G105" s="15"/>
      <c r="H105" s="15"/>
    </row>
    <row r="106" spans="1:8" x14ac:dyDescent="0.2">
      <c r="A106" s="16">
        <v>363900</v>
      </c>
      <c r="B106" s="1" t="s">
        <v>52</v>
      </c>
      <c r="C106" s="1" t="s">
        <v>4</v>
      </c>
      <c r="D106" s="55"/>
      <c r="E106" s="55">
        <f t="shared" ref="E106:E114" si="9">SUM(G106*D106)</f>
        <v>0</v>
      </c>
      <c r="F106" s="22"/>
      <c r="G106" s="1">
        <v>20</v>
      </c>
      <c r="H106" s="1"/>
    </row>
    <row r="107" spans="1:8" x14ac:dyDescent="0.2">
      <c r="A107" s="16">
        <v>363910</v>
      </c>
      <c r="B107" s="1" t="s">
        <v>53</v>
      </c>
      <c r="C107" s="1" t="s">
        <v>4</v>
      </c>
      <c r="D107" s="55"/>
      <c r="E107" s="55">
        <f t="shared" si="9"/>
        <v>0</v>
      </c>
      <c r="F107" s="22"/>
      <c r="G107" s="1">
        <v>20</v>
      </c>
      <c r="H107" s="1"/>
    </row>
    <row r="108" spans="1:8" x14ac:dyDescent="0.2">
      <c r="A108" s="16">
        <v>363920</v>
      </c>
      <c r="B108" s="1" t="s">
        <v>54</v>
      </c>
      <c r="C108" s="1" t="s">
        <v>4</v>
      </c>
      <c r="D108" s="55"/>
      <c r="E108" s="55">
        <f t="shared" si="9"/>
        <v>0</v>
      </c>
      <c r="F108" s="22"/>
      <c r="G108" s="1">
        <v>10</v>
      </c>
      <c r="H108" s="1"/>
    </row>
    <row r="109" spans="1:8" x14ac:dyDescent="0.2">
      <c r="A109" s="16">
        <v>363930</v>
      </c>
      <c r="B109" s="1" t="s">
        <v>55</v>
      </c>
      <c r="C109" s="1" t="s">
        <v>48</v>
      </c>
      <c r="D109" s="55"/>
      <c r="E109" s="55">
        <f t="shared" si="9"/>
        <v>0</v>
      </c>
      <c r="F109" s="22"/>
      <c r="G109" s="1">
        <v>100</v>
      </c>
      <c r="H109" s="1"/>
    </row>
    <row r="110" spans="1:8" x14ac:dyDescent="0.2">
      <c r="A110" s="16">
        <v>363950</v>
      </c>
      <c r="B110" s="1" t="s">
        <v>56</v>
      </c>
      <c r="C110" s="1" t="s">
        <v>4</v>
      </c>
      <c r="D110" s="55"/>
      <c r="E110" s="55">
        <f t="shared" si="9"/>
        <v>0</v>
      </c>
      <c r="F110" s="22"/>
      <c r="G110" s="1">
        <v>10</v>
      </c>
      <c r="H110" s="1"/>
    </row>
    <row r="111" spans="1:8" x14ac:dyDescent="0.2">
      <c r="A111" s="16">
        <v>363960</v>
      </c>
      <c r="B111" s="1" t="s">
        <v>57</v>
      </c>
      <c r="C111" s="1" t="s">
        <v>4</v>
      </c>
      <c r="D111" s="55"/>
      <c r="E111" s="55">
        <f t="shared" si="9"/>
        <v>0</v>
      </c>
      <c r="F111" s="22"/>
      <c r="G111" s="1">
        <v>30</v>
      </c>
      <c r="H111" s="1"/>
    </row>
    <row r="112" spans="1:8" x14ac:dyDescent="0.2">
      <c r="A112" s="16">
        <v>363970</v>
      </c>
      <c r="B112" s="1" t="s">
        <v>58</v>
      </c>
      <c r="C112" s="1" t="s">
        <v>4</v>
      </c>
      <c r="D112" s="55"/>
      <c r="E112" s="55">
        <f t="shared" si="9"/>
        <v>0</v>
      </c>
      <c r="F112" s="22"/>
      <c r="G112" s="1">
        <v>10</v>
      </c>
      <c r="H112" s="1"/>
    </row>
    <row r="113" spans="1:8" x14ac:dyDescent="0.2">
      <c r="A113" s="16">
        <v>363980</v>
      </c>
      <c r="B113" s="1" t="s">
        <v>59</v>
      </c>
      <c r="C113" s="1" t="s">
        <v>4</v>
      </c>
      <c r="D113" s="55"/>
      <c r="E113" s="55">
        <f t="shared" si="9"/>
        <v>0</v>
      </c>
      <c r="F113" s="22"/>
      <c r="G113" s="1">
        <v>10</v>
      </c>
      <c r="H113" s="1"/>
    </row>
    <row r="114" spans="1:8" x14ac:dyDescent="0.2">
      <c r="A114" s="16">
        <v>363990</v>
      </c>
      <c r="B114" s="1" t="s">
        <v>60</v>
      </c>
      <c r="C114" s="1" t="s">
        <v>4</v>
      </c>
      <c r="D114" s="55"/>
      <c r="E114" s="55">
        <f t="shared" si="9"/>
        <v>0</v>
      </c>
      <c r="F114" s="22"/>
      <c r="G114" s="1">
        <v>10</v>
      </c>
      <c r="H114" s="1"/>
    </row>
    <row r="115" spans="1:8" x14ac:dyDescent="0.2">
      <c r="E115" s="22"/>
      <c r="F115" s="26"/>
      <c r="G115" s="20"/>
    </row>
    <row r="116" spans="1:8" ht="15" x14ac:dyDescent="0.2">
      <c r="A116" s="12">
        <v>3643</v>
      </c>
      <c r="B116" s="13" t="s">
        <v>74</v>
      </c>
      <c r="C116" s="14"/>
      <c r="D116" s="94"/>
      <c r="E116" s="62"/>
      <c r="F116" s="61"/>
      <c r="G116" s="95"/>
      <c r="H116" s="15"/>
    </row>
    <row r="117" spans="1:8" x14ac:dyDescent="0.2">
      <c r="A117" s="16">
        <v>364310</v>
      </c>
      <c r="B117" s="1" t="s">
        <v>75</v>
      </c>
      <c r="C117" s="1" t="s">
        <v>4</v>
      </c>
      <c r="D117" s="55"/>
      <c r="E117" s="55">
        <f>SUM(G117*D117)</f>
        <v>0</v>
      </c>
      <c r="F117" s="22"/>
      <c r="G117" s="1">
        <v>40</v>
      </c>
      <c r="H117" s="1"/>
    </row>
    <row r="118" spans="1:8" x14ac:dyDescent="0.2">
      <c r="A118" s="16">
        <v>364320</v>
      </c>
      <c r="B118" s="1" t="s">
        <v>76</v>
      </c>
      <c r="C118" s="1" t="s">
        <v>46</v>
      </c>
      <c r="D118" s="55"/>
      <c r="E118" s="55">
        <f>SUM(G118*D118)</f>
        <v>0</v>
      </c>
      <c r="F118" s="22"/>
      <c r="G118" s="1">
        <v>10</v>
      </c>
      <c r="H118" s="1"/>
    </row>
    <row r="119" spans="1:8" x14ac:dyDescent="0.2">
      <c r="A119" s="16">
        <v>364330</v>
      </c>
      <c r="B119" s="1" t="s">
        <v>77</v>
      </c>
      <c r="C119" s="1" t="s">
        <v>46</v>
      </c>
      <c r="D119" s="55"/>
      <c r="E119" s="55">
        <f>SUM(G119*D119)</f>
        <v>0</v>
      </c>
      <c r="F119" s="22"/>
      <c r="G119" s="1">
        <v>10</v>
      </c>
      <c r="H119" s="1"/>
    </row>
    <row r="120" spans="1:8" x14ac:dyDescent="0.2">
      <c r="A120" s="16">
        <v>364340</v>
      </c>
      <c r="B120" s="1" t="s">
        <v>78</v>
      </c>
      <c r="C120" s="1" t="s">
        <v>4</v>
      </c>
      <c r="D120" s="55"/>
      <c r="E120" s="55">
        <f>SUM(G120*D120)</f>
        <v>0</v>
      </c>
      <c r="F120" s="22"/>
      <c r="G120" s="1">
        <v>10</v>
      </c>
      <c r="H120" s="1"/>
    </row>
    <row r="121" spans="1:8" x14ac:dyDescent="0.2">
      <c r="A121" s="16">
        <v>364350</v>
      </c>
      <c r="B121" s="1" t="s">
        <v>79</v>
      </c>
      <c r="C121" s="1" t="s">
        <v>46</v>
      </c>
      <c r="D121" s="55"/>
      <c r="E121" s="55">
        <f>SUM(G121*D121)</f>
        <v>0</v>
      </c>
      <c r="F121" s="65"/>
      <c r="G121" s="1">
        <v>10</v>
      </c>
      <c r="H121" s="1"/>
    </row>
    <row r="122" spans="1:8" x14ac:dyDescent="0.2">
      <c r="F122" s="26"/>
      <c r="G122" s="20"/>
    </row>
    <row r="123" spans="1:8" x14ac:dyDescent="0.2">
      <c r="A123" s="18" t="s">
        <v>100</v>
      </c>
      <c r="B123" s="18"/>
      <c r="C123" s="18"/>
      <c r="D123" s="18" t="s">
        <v>100</v>
      </c>
      <c r="E123" s="18">
        <f>SUM(E75:E121)</f>
        <v>0</v>
      </c>
      <c r="G123" s="18"/>
      <c r="H123" s="18"/>
    </row>
    <row r="124" spans="1:8" x14ac:dyDescent="0.2">
      <c r="F124" s="26"/>
      <c r="G124" s="20"/>
    </row>
    <row r="125" spans="1:8" ht="15" thickBot="1" x14ac:dyDescent="0.25">
      <c r="F125" s="26"/>
      <c r="G125" s="20"/>
    </row>
    <row r="126" spans="1:8" ht="18" x14ac:dyDescent="0.25">
      <c r="C126" s="88" t="s">
        <v>108</v>
      </c>
      <c r="D126" s="89" t="s">
        <v>87</v>
      </c>
      <c r="F126" s="26"/>
      <c r="G126" s="20"/>
    </row>
    <row r="127" spans="1:8" ht="18" x14ac:dyDescent="0.25">
      <c r="C127" s="90" t="s">
        <v>104</v>
      </c>
      <c r="D127" s="91">
        <f>D63</f>
        <v>0</v>
      </c>
      <c r="F127" s="26"/>
      <c r="G127" s="20"/>
    </row>
    <row r="128" spans="1:8" ht="18" x14ac:dyDescent="0.25">
      <c r="C128" s="90" t="s">
        <v>105</v>
      </c>
      <c r="D128" s="91">
        <f>E123</f>
        <v>0</v>
      </c>
      <c r="F128" s="26"/>
      <c r="G128" s="20"/>
    </row>
    <row r="129" spans="2:7" ht="18.75" thickBot="1" x14ac:dyDescent="0.3">
      <c r="B129" s="18" t="s">
        <v>109</v>
      </c>
      <c r="C129" s="93"/>
      <c r="D129" s="92">
        <f>SUM(D127,D128)</f>
        <v>0</v>
      </c>
      <c r="F129" s="26"/>
      <c r="G129" s="20"/>
    </row>
    <row r="130" spans="2:7" x14ac:dyDescent="0.2">
      <c r="F130" s="26"/>
      <c r="G130" s="20"/>
    </row>
    <row r="131" spans="2:7" x14ac:dyDescent="0.2">
      <c r="F131" s="26"/>
      <c r="G131" s="20"/>
    </row>
    <row r="132" spans="2:7" x14ac:dyDescent="0.2">
      <c r="F132" s="26"/>
      <c r="G132" s="20"/>
    </row>
    <row r="133" spans="2:7" x14ac:dyDescent="0.2">
      <c r="F133" s="26"/>
      <c r="G133" s="20"/>
    </row>
    <row r="134" spans="2:7" x14ac:dyDescent="0.2">
      <c r="F134" s="26"/>
      <c r="G134" s="20"/>
    </row>
    <row r="135" spans="2:7" x14ac:dyDescent="0.2">
      <c r="F135" s="26"/>
      <c r="G135" s="20"/>
    </row>
    <row r="136" spans="2:7" x14ac:dyDescent="0.2">
      <c r="F136" s="26"/>
      <c r="G136" s="20"/>
    </row>
    <row r="137" spans="2:7" x14ac:dyDescent="0.2">
      <c r="F137" s="26"/>
      <c r="G137" s="20"/>
    </row>
    <row r="138" spans="2:7" x14ac:dyDescent="0.2">
      <c r="F138" s="26"/>
      <c r="G138" s="20"/>
    </row>
    <row r="139" spans="2:7" x14ac:dyDescent="0.2">
      <c r="F139" s="26"/>
      <c r="G139" s="20"/>
    </row>
    <row r="140" spans="2:7" x14ac:dyDescent="0.2">
      <c r="F140" s="26"/>
      <c r="G140" s="20"/>
    </row>
    <row r="141" spans="2:7" x14ac:dyDescent="0.2">
      <c r="F141" s="26"/>
      <c r="G141" s="20"/>
    </row>
    <row r="142" spans="2:7" x14ac:dyDescent="0.2">
      <c r="F142" s="26"/>
      <c r="G142" s="20"/>
    </row>
    <row r="143" spans="2:7" x14ac:dyDescent="0.2">
      <c r="F143" s="26"/>
      <c r="G143" s="20"/>
    </row>
    <row r="144" spans="2:7" x14ac:dyDescent="0.2">
      <c r="F144" s="26"/>
      <c r="G144" s="20"/>
    </row>
    <row r="145" spans="6:7" x14ac:dyDescent="0.2">
      <c r="F145" s="26"/>
      <c r="G145" s="20"/>
    </row>
    <row r="146" spans="6:7" x14ac:dyDescent="0.2">
      <c r="F146" s="26"/>
      <c r="G146" s="20"/>
    </row>
    <row r="147" spans="6:7" x14ac:dyDescent="0.2">
      <c r="F147" s="26"/>
      <c r="G147" s="20"/>
    </row>
    <row r="148" spans="6:7" x14ac:dyDescent="0.2">
      <c r="F148" s="66"/>
      <c r="G148" s="67"/>
    </row>
    <row r="149" spans="6:7" x14ac:dyDescent="0.2">
      <c r="F149" s="66"/>
      <c r="G149" s="67"/>
    </row>
    <row r="150" spans="6:7" x14ac:dyDescent="0.2">
      <c r="F150" s="66"/>
      <c r="G150" s="67"/>
    </row>
    <row r="151" spans="6:7" x14ac:dyDescent="0.2">
      <c r="F151" s="66"/>
      <c r="G151" s="67"/>
    </row>
    <row r="152" spans="6:7" x14ac:dyDescent="0.2">
      <c r="F152" s="66"/>
      <c r="G152" s="67"/>
    </row>
    <row r="153" spans="6:7" x14ac:dyDescent="0.2">
      <c r="F153" s="66"/>
      <c r="G153" s="67"/>
    </row>
    <row r="154" spans="6:7" x14ac:dyDescent="0.2">
      <c r="F154" s="66"/>
      <c r="G154" s="67"/>
    </row>
    <row r="155" spans="6:7" x14ac:dyDescent="0.2">
      <c r="F155" s="66"/>
      <c r="G155" s="67"/>
    </row>
    <row r="156" spans="6:7" x14ac:dyDescent="0.2">
      <c r="F156" s="66"/>
      <c r="G156" s="67"/>
    </row>
    <row r="157" spans="6:7" x14ac:dyDescent="0.2">
      <c r="F157" s="66"/>
      <c r="G157" s="67"/>
    </row>
    <row r="158" spans="6:7" x14ac:dyDescent="0.2">
      <c r="F158" s="66"/>
      <c r="G158" s="67"/>
    </row>
    <row r="159" spans="6:7" x14ac:dyDescent="0.2">
      <c r="F159" s="66"/>
      <c r="G159" s="67"/>
    </row>
    <row r="160" spans="6:7" x14ac:dyDescent="0.2">
      <c r="F160" s="66"/>
      <c r="G160" s="67"/>
    </row>
    <row r="161" spans="6:7" x14ac:dyDescent="0.2">
      <c r="F161" s="66"/>
      <c r="G161" s="67"/>
    </row>
    <row r="162" spans="6:7" x14ac:dyDescent="0.2">
      <c r="F162" s="66"/>
      <c r="G162" s="67"/>
    </row>
    <row r="163" spans="6:7" x14ac:dyDescent="0.2">
      <c r="F163" s="66"/>
      <c r="G163" s="67"/>
    </row>
    <row r="164" spans="6:7" x14ac:dyDescent="0.2">
      <c r="F164" s="66"/>
      <c r="G164" s="67"/>
    </row>
    <row r="165" spans="6:7" x14ac:dyDescent="0.2">
      <c r="F165" s="66"/>
      <c r="G165" s="67"/>
    </row>
    <row r="166" spans="6:7" x14ac:dyDescent="0.2">
      <c r="F166" s="66"/>
      <c r="G166" s="67"/>
    </row>
    <row r="167" spans="6:7" x14ac:dyDescent="0.2">
      <c r="F167" s="66"/>
      <c r="G167" s="67"/>
    </row>
    <row r="168" spans="6:7" x14ac:dyDescent="0.2">
      <c r="F168" s="66"/>
      <c r="G168" s="67"/>
    </row>
    <row r="169" spans="6:7" x14ac:dyDescent="0.2">
      <c r="F169" s="66"/>
      <c r="G169" s="67"/>
    </row>
    <row r="170" spans="6:7" x14ac:dyDescent="0.2">
      <c r="F170" s="66"/>
      <c r="G170" s="67"/>
    </row>
    <row r="171" spans="6:7" x14ac:dyDescent="0.2">
      <c r="F171" s="66"/>
      <c r="G171" s="67"/>
    </row>
    <row r="172" spans="6:7" x14ac:dyDescent="0.2">
      <c r="F172" s="66"/>
      <c r="G172" s="67"/>
    </row>
    <row r="173" spans="6:7" x14ac:dyDescent="0.2">
      <c r="F173" s="66"/>
      <c r="G173" s="67"/>
    </row>
    <row r="174" spans="6:7" x14ac:dyDescent="0.2">
      <c r="F174" s="66"/>
      <c r="G174" s="67"/>
    </row>
    <row r="175" spans="6:7" x14ac:dyDescent="0.2">
      <c r="F175" s="66"/>
      <c r="G175" s="67"/>
    </row>
    <row r="176" spans="6:7" x14ac:dyDescent="0.2">
      <c r="F176" s="66"/>
      <c r="G176" s="67"/>
    </row>
    <row r="177" spans="6:7" x14ac:dyDescent="0.2">
      <c r="F177" s="66"/>
      <c r="G177" s="67"/>
    </row>
    <row r="178" spans="6:7" x14ac:dyDescent="0.2">
      <c r="F178" s="66"/>
      <c r="G178" s="67"/>
    </row>
    <row r="179" spans="6:7" x14ac:dyDescent="0.2">
      <c r="F179" s="66"/>
      <c r="G179" s="67"/>
    </row>
    <row r="180" spans="6:7" x14ac:dyDescent="0.2">
      <c r="F180" s="66"/>
      <c r="G180" s="67"/>
    </row>
    <row r="181" spans="6:7" x14ac:dyDescent="0.2">
      <c r="F181" s="66"/>
      <c r="G181" s="67"/>
    </row>
    <row r="182" spans="6:7" x14ac:dyDescent="0.2">
      <c r="F182" s="66"/>
      <c r="G182" s="67"/>
    </row>
    <row r="183" spans="6:7" x14ac:dyDescent="0.2">
      <c r="F183" s="66"/>
      <c r="G183" s="67"/>
    </row>
    <row r="184" spans="6:7" x14ac:dyDescent="0.2">
      <c r="F184" s="66"/>
      <c r="G184" s="67"/>
    </row>
    <row r="185" spans="6:7" x14ac:dyDescent="0.2">
      <c r="F185" s="66"/>
      <c r="G185" s="67"/>
    </row>
    <row r="186" spans="6:7" x14ac:dyDescent="0.2">
      <c r="F186" s="66"/>
      <c r="G186" s="67"/>
    </row>
    <row r="187" spans="6:7" x14ac:dyDescent="0.2">
      <c r="F187" s="66"/>
      <c r="G187" s="67"/>
    </row>
    <row r="188" spans="6:7" x14ac:dyDescent="0.2">
      <c r="F188" s="66"/>
      <c r="G188" s="67"/>
    </row>
    <row r="189" spans="6:7" x14ac:dyDescent="0.2">
      <c r="F189" s="66"/>
      <c r="G189" s="67"/>
    </row>
    <row r="190" spans="6:7" x14ac:dyDescent="0.2">
      <c r="F190" s="66"/>
      <c r="G190" s="67"/>
    </row>
    <row r="191" spans="6:7" x14ac:dyDescent="0.2">
      <c r="F191" s="66"/>
      <c r="G191" s="67"/>
    </row>
    <row r="192" spans="6:7" x14ac:dyDescent="0.2">
      <c r="F192" s="66"/>
      <c r="G192" s="67"/>
    </row>
    <row r="193" spans="6:7" x14ac:dyDescent="0.2">
      <c r="F193" s="66"/>
      <c r="G193" s="67"/>
    </row>
    <row r="194" spans="6:7" x14ac:dyDescent="0.2">
      <c r="F194" s="66"/>
      <c r="G194" s="67"/>
    </row>
    <row r="195" spans="6:7" x14ac:dyDescent="0.2">
      <c r="F195" s="66"/>
      <c r="G195" s="67"/>
    </row>
    <row r="196" spans="6:7" x14ac:dyDescent="0.2">
      <c r="F196" s="66"/>
      <c r="G196" s="67"/>
    </row>
    <row r="197" spans="6:7" x14ac:dyDescent="0.2">
      <c r="F197" s="66"/>
      <c r="G197" s="67"/>
    </row>
    <row r="198" spans="6:7" x14ac:dyDescent="0.2">
      <c r="F198" s="66"/>
      <c r="G198" s="67"/>
    </row>
    <row r="199" spans="6:7" x14ac:dyDescent="0.2">
      <c r="F199" s="66"/>
      <c r="G199" s="67"/>
    </row>
    <row r="200" spans="6:7" x14ac:dyDescent="0.2">
      <c r="F200" s="66"/>
      <c r="G200" s="67"/>
    </row>
    <row r="201" spans="6:7" x14ac:dyDescent="0.2">
      <c r="F201" s="66"/>
      <c r="G201" s="67"/>
    </row>
    <row r="202" spans="6:7" x14ac:dyDescent="0.2">
      <c r="F202" s="66"/>
      <c r="G202" s="67"/>
    </row>
    <row r="203" spans="6:7" x14ac:dyDescent="0.2">
      <c r="F203" s="66"/>
      <c r="G203" s="67"/>
    </row>
    <row r="204" spans="6:7" x14ac:dyDescent="0.2">
      <c r="F204" s="66"/>
      <c r="G204" s="67"/>
    </row>
    <row r="205" spans="6:7" x14ac:dyDescent="0.2">
      <c r="F205" s="66"/>
      <c r="G205" s="67"/>
    </row>
    <row r="206" spans="6:7" x14ac:dyDescent="0.2">
      <c r="F206" s="66"/>
      <c r="G206" s="67"/>
    </row>
    <row r="207" spans="6:7" x14ac:dyDescent="0.2">
      <c r="F207" s="66"/>
      <c r="G207" s="67"/>
    </row>
    <row r="208" spans="6:7" x14ac:dyDescent="0.2">
      <c r="F208" s="66"/>
      <c r="G208" s="67"/>
    </row>
    <row r="209" spans="6:7" x14ac:dyDescent="0.2">
      <c r="F209" s="66"/>
      <c r="G209" s="67"/>
    </row>
    <row r="210" spans="6:7" x14ac:dyDescent="0.2">
      <c r="F210" s="66"/>
      <c r="G210" s="67"/>
    </row>
    <row r="211" spans="6:7" x14ac:dyDescent="0.2">
      <c r="F211" s="66"/>
      <c r="G211" s="67"/>
    </row>
    <row r="212" spans="6:7" x14ac:dyDescent="0.2">
      <c r="F212" s="66"/>
      <c r="G212" s="67"/>
    </row>
    <row r="213" spans="6:7" x14ac:dyDescent="0.2">
      <c r="F213" s="66"/>
      <c r="G213" s="67"/>
    </row>
    <row r="214" spans="6:7" x14ac:dyDescent="0.2">
      <c r="F214" s="66"/>
      <c r="G214" s="67"/>
    </row>
    <row r="215" spans="6:7" x14ac:dyDescent="0.2">
      <c r="F215" s="66"/>
      <c r="G215" s="67"/>
    </row>
    <row r="216" spans="6:7" x14ac:dyDescent="0.2">
      <c r="F216" s="66"/>
      <c r="G216" s="67"/>
    </row>
    <row r="217" spans="6:7" x14ac:dyDescent="0.2">
      <c r="F217" s="66"/>
      <c r="G217" s="67"/>
    </row>
    <row r="218" spans="6:7" x14ac:dyDescent="0.2">
      <c r="F218" s="66"/>
      <c r="G218" s="67"/>
    </row>
    <row r="219" spans="6:7" x14ac:dyDescent="0.2">
      <c r="F219" s="66"/>
      <c r="G219" s="67"/>
    </row>
    <row r="220" spans="6:7" x14ac:dyDescent="0.2">
      <c r="F220" s="66"/>
      <c r="G220" s="67"/>
    </row>
    <row r="221" spans="6:7" x14ac:dyDescent="0.2">
      <c r="F221" s="66"/>
      <c r="G221" s="67"/>
    </row>
    <row r="222" spans="6:7" x14ac:dyDescent="0.2">
      <c r="F222" s="66"/>
      <c r="G222" s="67"/>
    </row>
    <row r="223" spans="6:7" x14ac:dyDescent="0.2">
      <c r="F223" s="66"/>
      <c r="G223" s="67"/>
    </row>
    <row r="224" spans="6:7" x14ac:dyDescent="0.2">
      <c r="F224" s="66"/>
      <c r="G224" s="67"/>
    </row>
    <row r="225" spans="6:7" x14ac:dyDescent="0.2">
      <c r="F225" s="66"/>
      <c r="G225" s="67"/>
    </row>
    <row r="226" spans="6:7" x14ac:dyDescent="0.2">
      <c r="F226" s="66"/>
      <c r="G226" s="67"/>
    </row>
    <row r="227" spans="6:7" x14ac:dyDescent="0.2">
      <c r="F227" s="66"/>
      <c r="G227" s="67"/>
    </row>
    <row r="228" spans="6:7" x14ac:dyDescent="0.2">
      <c r="F228" s="66"/>
      <c r="G228" s="67"/>
    </row>
    <row r="229" spans="6:7" x14ac:dyDescent="0.2">
      <c r="F229" s="66"/>
      <c r="G229" s="67"/>
    </row>
    <row r="230" spans="6:7" x14ac:dyDescent="0.2">
      <c r="F230" s="66"/>
      <c r="G230" s="67"/>
    </row>
    <row r="231" spans="6:7" x14ac:dyDescent="0.2">
      <c r="F231" s="66"/>
      <c r="G231" s="67"/>
    </row>
    <row r="232" spans="6:7" x14ac:dyDescent="0.2">
      <c r="F232" s="66"/>
      <c r="G232" s="67"/>
    </row>
    <row r="233" spans="6:7" x14ac:dyDescent="0.2">
      <c r="F233" s="66"/>
      <c r="G233" s="67"/>
    </row>
    <row r="234" spans="6:7" x14ac:dyDescent="0.2">
      <c r="F234" s="66"/>
      <c r="G234" s="67"/>
    </row>
    <row r="235" spans="6:7" x14ac:dyDescent="0.2">
      <c r="F235" s="66"/>
      <c r="G235" s="67"/>
    </row>
    <row r="236" spans="6:7" x14ac:dyDescent="0.2">
      <c r="F236" s="66"/>
      <c r="G236" s="67"/>
    </row>
    <row r="237" spans="6:7" x14ac:dyDescent="0.2">
      <c r="F237" s="66"/>
      <c r="G237" s="67"/>
    </row>
    <row r="238" spans="6:7" x14ac:dyDescent="0.2">
      <c r="F238" s="66"/>
      <c r="G238" s="67"/>
    </row>
    <row r="239" spans="6:7" x14ac:dyDescent="0.2">
      <c r="F239" s="66"/>
      <c r="G239" s="67"/>
    </row>
    <row r="240" spans="6:7" x14ac:dyDescent="0.2">
      <c r="F240" s="66"/>
      <c r="G240" s="67"/>
    </row>
    <row r="241" spans="6:7" x14ac:dyDescent="0.2">
      <c r="F241" s="66"/>
      <c r="G241" s="67"/>
    </row>
    <row r="242" spans="6:7" x14ac:dyDescent="0.2">
      <c r="F242" s="66"/>
      <c r="G242" s="67"/>
    </row>
    <row r="243" spans="6:7" x14ac:dyDescent="0.2">
      <c r="F243" s="66"/>
      <c r="G243" s="67"/>
    </row>
    <row r="244" spans="6:7" x14ac:dyDescent="0.2">
      <c r="F244" s="66"/>
      <c r="G244" s="67"/>
    </row>
    <row r="245" spans="6:7" x14ac:dyDescent="0.2">
      <c r="F245" s="66"/>
      <c r="G245" s="67"/>
    </row>
    <row r="246" spans="6:7" x14ac:dyDescent="0.2">
      <c r="F246" s="66"/>
      <c r="G246" s="67"/>
    </row>
    <row r="247" spans="6:7" x14ac:dyDescent="0.2">
      <c r="F247" s="66"/>
      <c r="G247" s="67"/>
    </row>
    <row r="248" spans="6:7" x14ac:dyDescent="0.2">
      <c r="F248" s="66"/>
      <c r="G248" s="67"/>
    </row>
    <row r="249" spans="6:7" x14ac:dyDescent="0.2">
      <c r="F249" s="66"/>
      <c r="G249" s="67"/>
    </row>
    <row r="250" spans="6:7" x14ac:dyDescent="0.2">
      <c r="F250" s="66"/>
      <c r="G250" s="67"/>
    </row>
    <row r="251" spans="6:7" x14ac:dyDescent="0.2">
      <c r="F251" s="66"/>
      <c r="G251" s="67"/>
    </row>
    <row r="252" spans="6:7" x14ac:dyDescent="0.2">
      <c r="F252" s="66"/>
      <c r="G252" s="67"/>
    </row>
    <row r="253" spans="6:7" x14ac:dyDescent="0.2">
      <c r="F253" s="66"/>
      <c r="G253" s="67"/>
    </row>
    <row r="254" spans="6:7" x14ac:dyDescent="0.2">
      <c r="F254" s="66"/>
      <c r="G254" s="67"/>
    </row>
    <row r="255" spans="6:7" x14ac:dyDescent="0.2">
      <c r="F255" s="66"/>
      <c r="G255" s="67"/>
    </row>
    <row r="256" spans="6:7" x14ac:dyDescent="0.2">
      <c r="F256" s="66"/>
      <c r="G256" s="67"/>
    </row>
    <row r="257" spans="6:7" x14ac:dyDescent="0.2">
      <c r="F257" s="66"/>
      <c r="G257" s="67"/>
    </row>
    <row r="258" spans="6:7" x14ac:dyDescent="0.2">
      <c r="F258" s="66"/>
      <c r="G258" s="67"/>
    </row>
    <row r="259" spans="6:7" x14ac:dyDescent="0.2">
      <c r="F259" s="66"/>
      <c r="G259" s="67"/>
    </row>
    <row r="260" spans="6:7" x14ac:dyDescent="0.2">
      <c r="F260" s="66"/>
      <c r="G260" s="67"/>
    </row>
    <row r="261" spans="6:7" x14ac:dyDescent="0.2">
      <c r="F261" s="66"/>
      <c r="G261" s="67"/>
    </row>
    <row r="262" spans="6:7" x14ac:dyDescent="0.2">
      <c r="F262" s="66"/>
      <c r="G262" s="67"/>
    </row>
    <row r="263" spans="6:7" x14ac:dyDescent="0.2">
      <c r="F263" s="66"/>
      <c r="G263" s="67"/>
    </row>
    <row r="264" spans="6:7" x14ac:dyDescent="0.2">
      <c r="F264" s="66"/>
      <c r="G264" s="67"/>
    </row>
    <row r="265" spans="6:7" x14ac:dyDescent="0.2">
      <c r="F265" s="66"/>
      <c r="G265" s="67"/>
    </row>
    <row r="266" spans="6:7" x14ac:dyDescent="0.2">
      <c r="F266" s="66"/>
      <c r="G266" s="67"/>
    </row>
    <row r="267" spans="6:7" x14ac:dyDescent="0.2">
      <c r="F267" s="66"/>
      <c r="G267" s="67"/>
    </row>
    <row r="268" spans="6:7" x14ac:dyDescent="0.2">
      <c r="F268" s="66"/>
      <c r="G268" s="67"/>
    </row>
    <row r="269" spans="6:7" x14ac:dyDescent="0.2">
      <c r="F269" s="66"/>
      <c r="G269" s="67"/>
    </row>
    <row r="270" spans="6:7" x14ac:dyDescent="0.2">
      <c r="F270" s="66"/>
      <c r="G270" s="67"/>
    </row>
    <row r="271" spans="6:7" x14ac:dyDescent="0.2">
      <c r="F271" s="66"/>
      <c r="G271" s="67"/>
    </row>
    <row r="272" spans="6:7" x14ac:dyDescent="0.2">
      <c r="F272" s="66"/>
      <c r="G272" s="67"/>
    </row>
    <row r="273" spans="6:7" x14ac:dyDescent="0.2">
      <c r="F273" s="66"/>
      <c r="G273" s="67"/>
    </row>
    <row r="274" spans="6:7" x14ac:dyDescent="0.2">
      <c r="F274" s="66"/>
      <c r="G274" s="67"/>
    </row>
    <row r="275" spans="6:7" x14ac:dyDescent="0.2">
      <c r="F275" s="66"/>
      <c r="G275" s="67"/>
    </row>
    <row r="276" spans="6:7" x14ac:dyDescent="0.2">
      <c r="F276" s="66"/>
      <c r="G276" s="67"/>
    </row>
    <row r="277" spans="6:7" x14ac:dyDescent="0.2">
      <c r="F277" s="66"/>
      <c r="G277" s="67"/>
    </row>
    <row r="278" spans="6:7" x14ac:dyDescent="0.2">
      <c r="F278" s="66"/>
      <c r="G278" s="67"/>
    </row>
    <row r="279" spans="6:7" x14ac:dyDescent="0.2">
      <c r="F279" s="66"/>
      <c r="G279" s="67"/>
    </row>
    <row r="280" spans="6:7" x14ac:dyDescent="0.2">
      <c r="F280" s="66"/>
      <c r="G280" s="67"/>
    </row>
    <row r="281" spans="6:7" x14ac:dyDescent="0.2">
      <c r="F281" s="66"/>
      <c r="G281" s="67"/>
    </row>
    <row r="282" spans="6:7" x14ac:dyDescent="0.2">
      <c r="F282" s="66"/>
      <c r="G282" s="67"/>
    </row>
    <row r="283" spans="6:7" x14ac:dyDescent="0.2">
      <c r="F283" s="66"/>
      <c r="G283" s="67"/>
    </row>
    <row r="284" spans="6:7" x14ac:dyDescent="0.2">
      <c r="F284" s="66"/>
      <c r="G284" s="67"/>
    </row>
    <row r="285" spans="6:7" x14ac:dyDescent="0.2">
      <c r="F285" s="66"/>
      <c r="G285" s="67"/>
    </row>
    <row r="286" spans="6:7" x14ac:dyDescent="0.2">
      <c r="F286" s="66"/>
      <c r="G286" s="67"/>
    </row>
    <row r="287" spans="6:7" x14ac:dyDescent="0.2">
      <c r="F287" s="66"/>
      <c r="G287" s="67"/>
    </row>
    <row r="288" spans="6:7" x14ac:dyDescent="0.2">
      <c r="F288" s="66"/>
      <c r="G288" s="67"/>
    </row>
    <row r="289" spans="6:7" x14ac:dyDescent="0.2">
      <c r="F289" s="66"/>
      <c r="G289" s="67"/>
    </row>
    <row r="290" spans="6:7" x14ac:dyDescent="0.2">
      <c r="F290" s="66"/>
      <c r="G290" s="67"/>
    </row>
    <row r="291" spans="6:7" x14ac:dyDescent="0.2">
      <c r="F291" s="66"/>
      <c r="G291" s="67"/>
    </row>
    <row r="292" spans="6:7" x14ac:dyDescent="0.2">
      <c r="F292" s="66"/>
      <c r="G292" s="67"/>
    </row>
    <row r="293" spans="6:7" x14ac:dyDescent="0.2">
      <c r="F293" s="66"/>
      <c r="G293" s="67"/>
    </row>
    <row r="294" spans="6:7" x14ac:dyDescent="0.2">
      <c r="F294" s="66"/>
      <c r="G294" s="67"/>
    </row>
    <row r="295" spans="6:7" x14ac:dyDescent="0.2">
      <c r="F295" s="66"/>
      <c r="G295" s="67"/>
    </row>
    <row r="296" spans="6:7" x14ac:dyDescent="0.2">
      <c r="F296" s="66"/>
      <c r="G296" s="67"/>
    </row>
    <row r="297" spans="6:7" x14ac:dyDescent="0.2">
      <c r="F297" s="66"/>
      <c r="G297" s="67"/>
    </row>
  </sheetData>
  <mergeCells count="1">
    <mergeCell ref="I2:J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inschrijfstaat Gooise Meren</vt:lpstr>
      <vt:lpstr>Blad1</vt:lpstr>
      <vt:lpstr>Blad2</vt:lpstr>
      <vt:lpstr>Blad3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Jager, Jan de</dc:creator>
  <cp:lastModifiedBy>Groeneveld, Jaap</cp:lastModifiedBy>
  <cp:lastPrinted>2014-12-04T12:39:59Z</cp:lastPrinted>
  <dcterms:created xsi:type="dcterms:W3CDTF">2014-12-03T07:19:13Z</dcterms:created>
  <dcterms:modified xsi:type="dcterms:W3CDTF">2021-01-15T14:16:55Z</dcterms:modified>
</cp:coreProperties>
</file>