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. Inkoopteam\1. inkoopdossiers\76 verkeersborden\informatiebijeenkomst 12-1\"/>
    </mc:Choice>
  </mc:AlternateContent>
  <bookViews>
    <workbookView xWindow="-120" yWindow="-120" windowWidth="29040" windowHeight="15840"/>
  </bookViews>
  <sheets>
    <sheet name="Inschrijstaat Almere" sheetId="4" r:id="rId1"/>
    <sheet name="Blad1" sheetId="1" r:id="rId2"/>
    <sheet name="Blad2" sheetId="2" r:id="rId3"/>
    <sheet name="Blad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8" i="4" l="1"/>
  <c r="D297" i="4"/>
  <c r="C202" i="4"/>
  <c r="E93" i="4" l="1"/>
  <c r="G191" i="4" l="1"/>
  <c r="M189" i="4" l="1"/>
  <c r="J189" i="4"/>
  <c r="M188" i="4"/>
  <c r="J188" i="4"/>
  <c r="M187" i="4"/>
  <c r="J187" i="4"/>
  <c r="M184" i="4"/>
  <c r="J184" i="4"/>
  <c r="M183" i="4"/>
  <c r="J183" i="4"/>
  <c r="M182" i="4"/>
  <c r="J182" i="4"/>
  <c r="M181" i="4"/>
  <c r="J181" i="4"/>
  <c r="M180" i="4"/>
  <c r="J180" i="4"/>
  <c r="E188" i="4" l="1"/>
  <c r="E189" i="4"/>
  <c r="E187" i="4"/>
  <c r="A181" i="4"/>
  <c r="A182" i="4" s="1"/>
  <c r="A183" i="4" s="1"/>
  <c r="A184" i="4" s="1"/>
  <c r="A263" i="4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E283" i="4"/>
  <c r="E282" i="4"/>
  <c r="E281" i="4"/>
  <c r="E280" i="4"/>
  <c r="E279" i="4"/>
  <c r="E278" i="4"/>
  <c r="E277" i="4"/>
  <c r="E276" i="4"/>
  <c r="E275" i="4"/>
  <c r="E274" i="4"/>
  <c r="E273" i="4"/>
  <c r="E267" i="4"/>
  <c r="E266" i="4"/>
  <c r="E265" i="4"/>
  <c r="E264" i="4"/>
  <c r="E263" i="4"/>
  <c r="E259" i="4"/>
  <c r="A259" i="4"/>
  <c r="E258" i="4"/>
  <c r="E255" i="4"/>
  <c r="E254" i="4"/>
  <c r="E253" i="4"/>
  <c r="E252" i="4"/>
  <c r="E251" i="4"/>
  <c r="E250" i="4"/>
  <c r="E249" i="4"/>
  <c r="A249" i="4"/>
  <c r="A250" i="4" s="1"/>
  <c r="A251" i="4" s="1"/>
  <c r="A252" i="4" s="1"/>
  <c r="A253" i="4" s="1"/>
  <c r="A254" i="4" s="1"/>
  <c r="A255" i="4" s="1"/>
  <c r="E248" i="4"/>
  <c r="E245" i="4"/>
  <c r="E244" i="4"/>
  <c r="A239" i="4"/>
  <c r="A240" i="4" s="1"/>
  <c r="A241" i="4" s="1"/>
  <c r="A242" i="4" s="1"/>
  <c r="A243" i="4" s="1"/>
  <c r="A244" i="4" s="1"/>
  <c r="A245" i="4" s="1"/>
  <c r="E243" i="4"/>
  <c r="E242" i="4"/>
  <c r="E241" i="4"/>
  <c r="E240" i="4"/>
  <c r="E239" i="4"/>
  <c r="E238" i="4"/>
  <c r="A40" i="4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33" i="4"/>
  <c r="A34" i="4" s="1"/>
  <c r="A35" i="4" s="1"/>
  <c r="A36" i="4" s="1"/>
  <c r="E287" i="4"/>
  <c r="E286" i="4"/>
  <c r="E285" i="4"/>
  <c r="A169" i="4"/>
  <c r="A170" i="4" s="1"/>
  <c r="A171" i="4" s="1"/>
  <c r="A172" i="4" s="1"/>
  <c r="A173" i="4" s="1"/>
  <c r="A174" i="4" s="1"/>
  <c r="A175" i="4" s="1"/>
  <c r="A176" i="4" s="1"/>
  <c r="M170" i="4"/>
  <c r="J170" i="4"/>
  <c r="E170" i="4"/>
  <c r="M169" i="4"/>
  <c r="J169" i="4"/>
  <c r="E169" i="4"/>
  <c r="M173" i="4"/>
  <c r="J173" i="4"/>
  <c r="E173" i="4"/>
  <c r="M172" i="4"/>
  <c r="J172" i="4"/>
  <c r="E172" i="4"/>
  <c r="M171" i="4"/>
  <c r="J171" i="4"/>
  <c r="E171" i="4"/>
  <c r="A158" i="4"/>
  <c r="A159" i="4" s="1"/>
  <c r="A160" i="4" s="1"/>
  <c r="A161" i="4" s="1"/>
  <c r="A162" i="4" s="1"/>
  <c r="A163" i="4" s="1"/>
  <c r="A164" i="4" s="1"/>
  <c r="A165" i="4" s="1"/>
  <c r="M160" i="4"/>
  <c r="J160" i="4"/>
  <c r="E160" i="4"/>
  <c r="M159" i="4"/>
  <c r="J159" i="4"/>
  <c r="E159" i="4"/>
  <c r="M158" i="4"/>
  <c r="J158" i="4"/>
  <c r="E158" i="4"/>
  <c r="M162" i="4"/>
  <c r="J162" i="4"/>
  <c r="E162" i="4"/>
  <c r="M161" i="4"/>
  <c r="J161" i="4"/>
  <c r="E161" i="4"/>
  <c r="A147" i="4"/>
  <c r="A148" i="4" s="1"/>
  <c r="A149" i="4" s="1"/>
  <c r="A150" i="4" s="1"/>
  <c r="A151" i="4" s="1"/>
  <c r="M153" i="4"/>
  <c r="J153" i="4"/>
  <c r="E153" i="4"/>
  <c r="M152" i="4"/>
  <c r="J152" i="4"/>
  <c r="E152" i="4"/>
  <c r="M151" i="4"/>
  <c r="J151" i="4"/>
  <c r="E151" i="4"/>
  <c r="M150" i="4"/>
  <c r="J150" i="4"/>
  <c r="E150" i="4"/>
  <c r="M149" i="4"/>
  <c r="J149" i="4"/>
  <c r="E149" i="4"/>
  <c r="M148" i="4"/>
  <c r="J148" i="4"/>
  <c r="E148" i="4"/>
  <c r="M142" i="4"/>
  <c r="J142" i="4"/>
  <c r="E142" i="4"/>
  <c r="M143" i="4"/>
  <c r="J143" i="4"/>
  <c r="E143" i="4"/>
  <c r="M140" i="4"/>
  <c r="J140" i="4"/>
  <c r="E140" i="4"/>
  <c r="M138" i="4"/>
  <c r="J138" i="4"/>
  <c r="E138" i="4"/>
  <c r="M139" i="4"/>
  <c r="J139" i="4"/>
  <c r="E139" i="4"/>
  <c r="M176" i="4"/>
  <c r="J176" i="4"/>
  <c r="E176" i="4"/>
  <c r="M175" i="4"/>
  <c r="J175" i="4"/>
  <c r="E175" i="4"/>
  <c r="M174" i="4"/>
  <c r="J174" i="4"/>
  <c r="E174" i="4"/>
  <c r="M168" i="4"/>
  <c r="J168" i="4"/>
  <c r="E168" i="4"/>
  <c r="M165" i="4"/>
  <c r="J165" i="4"/>
  <c r="E165" i="4"/>
  <c r="M164" i="4"/>
  <c r="J164" i="4"/>
  <c r="E164" i="4"/>
  <c r="M163" i="4"/>
  <c r="J163" i="4"/>
  <c r="E163" i="4"/>
  <c r="M157" i="4"/>
  <c r="J157" i="4"/>
  <c r="E157" i="4"/>
  <c r="M141" i="4"/>
  <c r="J141" i="4"/>
  <c r="E141" i="4"/>
  <c r="M137" i="4"/>
  <c r="J137" i="4"/>
  <c r="E137" i="4"/>
  <c r="M136" i="4"/>
  <c r="J136" i="4"/>
  <c r="E136" i="4"/>
  <c r="A136" i="4"/>
  <c r="A137" i="4" s="1"/>
  <c r="A138" i="4" s="1"/>
  <c r="A139" i="4" s="1"/>
  <c r="A140" i="4" s="1"/>
  <c r="A141" i="4" s="1"/>
  <c r="A142" i="4" s="1"/>
  <c r="A143" i="4" s="1"/>
  <c r="M135" i="4"/>
  <c r="J135" i="4"/>
  <c r="E135" i="4"/>
  <c r="M131" i="4"/>
  <c r="J131" i="4"/>
  <c r="E131" i="4"/>
  <c r="M130" i="4"/>
  <c r="J130" i="4"/>
  <c r="E130" i="4"/>
  <c r="M129" i="4"/>
  <c r="J129" i="4"/>
  <c r="E129" i="4"/>
  <c r="M128" i="4"/>
  <c r="J128" i="4"/>
  <c r="E128" i="4"/>
  <c r="M127" i="4"/>
  <c r="J127" i="4"/>
  <c r="E127" i="4"/>
  <c r="M126" i="4"/>
  <c r="J126" i="4"/>
  <c r="E126" i="4"/>
  <c r="M125" i="4"/>
  <c r="J125" i="4"/>
  <c r="E125" i="4"/>
  <c r="A125" i="4"/>
  <c r="A126" i="4" s="1"/>
  <c r="A127" i="4" s="1"/>
  <c r="A128" i="4" s="1"/>
  <c r="A129" i="4" s="1"/>
  <c r="A130" i="4" s="1"/>
  <c r="A131" i="4" s="1"/>
  <c r="M124" i="4"/>
  <c r="J124" i="4"/>
  <c r="E124" i="4"/>
  <c r="M120" i="4"/>
  <c r="J120" i="4"/>
  <c r="E120" i="4"/>
  <c r="M119" i="4"/>
  <c r="J119" i="4"/>
  <c r="E119" i="4"/>
  <c r="A115" i="4"/>
  <c r="A116" i="4" s="1"/>
  <c r="A117" i="4" s="1"/>
  <c r="A118" i="4" s="1"/>
  <c r="A119" i="4" s="1"/>
  <c r="A120" i="4" s="1"/>
  <c r="A121" i="4" s="1"/>
  <c r="M76" i="4"/>
  <c r="J76" i="4"/>
  <c r="E76" i="4"/>
  <c r="M75" i="4"/>
  <c r="J75" i="4"/>
  <c r="E75" i="4"/>
  <c r="M74" i="4"/>
  <c r="J74" i="4"/>
  <c r="E74" i="4"/>
  <c r="M73" i="4"/>
  <c r="J73" i="4"/>
  <c r="E73" i="4"/>
  <c r="M72" i="4"/>
  <c r="J72" i="4"/>
  <c r="E72" i="4"/>
  <c r="M71" i="4"/>
  <c r="J71" i="4"/>
  <c r="E71" i="4"/>
  <c r="M70" i="4"/>
  <c r="J70" i="4"/>
  <c r="E70" i="4"/>
  <c r="M69" i="4"/>
  <c r="J69" i="4"/>
  <c r="E69" i="4"/>
  <c r="M68" i="4"/>
  <c r="J68" i="4"/>
  <c r="E68" i="4"/>
  <c r="M67" i="4"/>
  <c r="J67" i="4"/>
  <c r="E67" i="4"/>
  <c r="M66" i="4"/>
  <c r="J66" i="4"/>
  <c r="E66" i="4"/>
  <c r="M65" i="4"/>
  <c r="J65" i="4"/>
  <c r="E65" i="4"/>
  <c r="M64" i="4"/>
  <c r="J64" i="4"/>
  <c r="E64" i="4"/>
  <c r="M63" i="4"/>
  <c r="J63" i="4"/>
  <c r="E63" i="4"/>
  <c r="M62" i="4"/>
  <c r="J62" i="4"/>
  <c r="E62" i="4"/>
  <c r="M61" i="4"/>
  <c r="J61" i="4"/>
  <c r="E61" i="4"/>
  <c r="M60" i="4"/>
  <c r="J60" i="4"/>
  <c r="E60" i="4"/>
  <c r="M59" i="4"/>
  <c r="J59" i="4"/>
  <c r="E59" i="4"/>
  <c r="M58" i="4"/>
  <c r="J58" i="4"/>
  <c r="E58" i="4"/>
  <c r="M57" i="4"/>
  <c r="J57" i="4"/>
  <c r="E57" i="4"/>
  <c r="M56" i="4"/>
  <c r="J56" i="4"/>
  <c r="E56" i="4"/>
  <c r="M55" i="4"/>
  <c r="J55" i="4"/>
  <c r="E55" i="4"/>
  <c r="M54" i="4"/>
  <c r="J54" i="4"/>
  <c r="E54" i="4"/>
  <c r="M53" i="4"/>
  <c r="J53" i="4"/>
  <c r="E53" i="4"/>
  <c r="M52" i="4"/>
  <c r="J52" i="4"/>
  <c r="E52" i="4"/>
  <c r="M51" i="4"/>
  <c r="J51" i="4"/>
  <c r="E51" i="4"/>
  <c r="M50" i="4"/>
  <c r="J50" i="4"/>
  <c r="E50" i="4"/>
  <c r="M49" i="4"/>
  <c r="J49" i="4"/>
  <c r="E49" i="4"/>
  <c r="M48" i="4"/>
  <c r="J48" i="4"/>
  <c r="E48" i="4"/>
  <c r="M47" i="4"/>
  <c r="J47" i="4"/>
  <c r="E47" i="4"/>
  <c r="M46" i="4"/>
  <c r="J46" i="4"/>
  <c r="E46" i="4"/>
  <c r="M45" i="4"/>
  <c r="J45" i="4"/>
  <c r="E45" i="4"/>
  <c r="M92" i="4"/>
  <c r="J92" i="4"/>
  <c r="E92" i="4"/>
  <c r="M91" i="4"/>
  <c r="J91" i="4"/>
  <c r="E91" i="4"/>
  <c r="M90" i="4"/>
  <c r="J90" i="4"/>
  <c r="E90" i="4"/>
  <c r="M89" i="4"/>
  <c r="J89" i="4"/>
  <c r="E89" i="4"/>
  <c r="M88" i="4"/>
  <c r="J88" i="4"/>
  <c r="E88" i="4"/>
  <c r="M87" i="4"/>
  <c r="J87" i="4"/>
  <c r="E87" i="4"/>
  <c r="M86" i="4"/>
  <c r="J86" i="4"/>
  <c r="E86" i="4"/>
  <c r="M85" i="4"/>
  <c r="J85" i="4"/>
  <c r="E85" i="4"/>
  <c r="M84" i="4"/>
  <c r="J84" i="4"/>
  <c r="E84" i="4"/>
  <c r="M83" i="4"/>
  <c r="J83" i="4"/>
  <c r="E83" i="4"/>
  <c r="M82" i="4"/>
  <c r="J82" i="4"/>
  <c r="E82" i="4"/>
  <c r="M81" i="4"/>
  <c r="J81" i="4"/>
  <c r="E81" i="4"/>
  <c r="M80" i="4"/>
  <c r="J80" i="4"/>
  <c r="E80" i="4"/>
  <c r="M79" i="4"/>
  <c r="J79" i="4"/>
  <c r="E79" i="4"/>
  <c r="M78" i="4"/>
  <c r="J78" i="4"/>
  <c r="E78" i="4"/>
  <c r="M77" i="4"/>
  <c r="J77" i="4"/>
  <c r="E77" i="4"/>
  <c r="M44" i="4"/>
  <c r="J44" i="4"/>
  <c r="E44" i="4"/>
  <c r="M43" i="4"/>
  <c r="J43" i="4"/>
  <c r="E43" i="4"/>
  <c r="M108" i="4"/>
  <c r="J108" i="4"/>
  <c r="E108" i="4"/>
  <c r="M107" i="4"/>
  <c r="J107" i="4"/>
  <c r="E107" i="4"/>
  <c r="M106" i="4"/>
  <c r="J106" i="4"/>
  <c r="E106" i="4"/>
  <c r="M98" i="4"/>
  <c r="J98" i="4"/>
  <c r="E98" i="4"/>
  <c r="M97" i="4"/>
  <c r="J97" i="4"/>
  <c r="E97" i="4"/>
  <c r="M110" i="4"/>
  <c r="J110" i="4"/>
  <c r="E110" i="4"/>
  <c r="M109" i="4"/>
  <c r="J109" i="4"/>
  <c r="E109" i="4"/>
  <c r="A10" i="4"/>
  <c r="A11" i="4" s="1"/>
  <c r="A12" i="4" s="1"/>
  <c r="A13" i="4" s="1"/>
  <c r="A14" i="4" s="1"/>
  <c r="M14" i="4"/>
  <c r="J14" i="4"/>
  <c r="E14" i="4"/>
  <c r="M13" i="4"/>
  <c r="J13" i="4"/>
  <c r="E13" i="4"/>
  <c r="M12" i="4"/>
  <c r="J12" i="4"/>
  <c r="E12" i="4"/>
  <c r="M10" i="4"/>
  <c r="J10" i="4"/>
  <c r="E10" i="4"/>
  <c r="M95" i="4"/>
  <c r="J95" i="4"/>
  <c r="E95" i="4"/>
  <c r="M94" i="4"/>
  <c r="J94" i="4"/>
  <c r="E94" i="4"/>
  <c r="M93" i="4"/>
  <c r="J93" i="4"/>
  <c r="M42" i="4"/>
  <c r="J42" i="4"/>
  <c r="E42" i="4"/>
  <c r="M41" i="4"/>
  <c r="J41" i="4"/>
  <c r="E41" i="4"/>
  <c r="M40" i="4"/>
  <c r="J40" i="4"/>
  <c r="E40" i="4"/>
  <c r="M101" i="4"/>
  <c r="J101" i="4"/>
  <c r="E101" i="4"/>
  <c r="M100" i="4"/>
  <c r="J100" i="4"/>
  <c r="E100" i="4"/>
  <c r="M99" i="4"/>
  <c r="J99" i="4"/>
  <c r="E99" i="4"/>
  <c r="M96" i="4"/>
  <c r="J96" i="4"/>
  <c r="E96" i="4"/>
  <c r="M36" i="4"/>
  <c r="J36" i="4"/>
  <c r="E36" i="4"/>
  <c r="M35" i="4"/>
  <c r="J35" i="4"/>
  <c r="E35" i="4"/>
  <c r="M34" i="4"/>
  <c r="J34" i="4"/>
  <c r="E34" i="4"/>
  <c r="M33" i="4"/>
  <c r="J33" i="4"/>
  <c r="E33" i="4"/>
  <c r="M32" i="4"/>
  <c r="J32" i="4"/>
  <c r="E32" i="4"/>
  <c r="A152" i="4" l="1"/>
  <c r="A153" i="4" s="1"/>
  <c r="A154" i="4" s="1"/>
  <c r="E216" i="4" l="1"/>
  <c r="E217" i="4"/>
  <c r="E218" i="4"/>
  <c r="E9" i="4"/>
  <c r="E11" i="4"/>
  <c r="E17" i="4"/>
  <c r="E18" i="4"/>
  <c r="E19" i="4"/>
  <c r="E20" i="4"/>
  <c r="E21" i="4"/>
  <c r="E22" i="4"/>
  <c r="E25" i="4"/>
  <c r="E26" i="4"/>
  <c r="E27" i="4"/>
  <c r="E28" i="4"/>
  <c r="E29" i="4"/>
  <c r="E39" i="4"/>
  <c r="E102" i="4"/>
  <c r="E103" i="4"/>
  <c r="E104" i="4"/>
  <c r="E105" i="4"/>
  <c r="E221" i="4"/>
  <c r="E222" i="4"/>
  <c r="E223" i="4"/>
  <c r="E224" i="4"/>
  <c r="E225" i="4"/>
  <c r="E226" i="4"/>
  <c r="E230" i="4"/>
  <c r="E231" i="4"/>
  <c r="E232" i="4"/>
  <c r="E233" i="4"/>
  <c r="E234" i="4"/>
  <c r="E235" i="4"/>
  <c r="E262" i="4"/>
  <c r="E268" i="4"/>
  <c r="E269" i="4"/>
  <c r="E270" i="4"/>
  <c r="E271" i="4"/>
  <c r="E272" i="4"/>
  <c r="E180" i="4"/>
  <c r="E181" i="4"/>
  <c r="E182" i="4"/>
  <c r="E183" i="4"/>
  <c r="E184" i="4"/>
  <c r="E114" i="4"/>
  <c r="E115" i="4"/>
  <c r="E116" i="4"/>
  <c r="E117" i="4"/>
  <c r="E118" i="4"/>
  <c r="E121" i="4"/>
  <c r="E146" i="4"/>
  <c r="E147" i="4"/>
  <c r="E154" i="4"/>
  <c r="E215" i="4"/>
  <c r="C200" i="4"/>
  <c r="M9" i="4"/>
  <c r="M11" i="4"/>
  <c r="M17" i="4"/>
  <c r="M18" i="4"/>
  <c r="M19" i="4"/>
  <c r="M20" i="4"/>
  <c r="M21" i="4"/>
  <c r="M22" i="4"/>
  <c r="M25" i="4"/>
  <c r="M26" i="4"/>
  <c r="M27" i="4"/>
  <c r="M28" i="4"/>
  <c r="M29" i="4"/>
  <c r="M39" i="4"/>
  <c r="M102" i="4"/>
  <c r="M103" i="4"/>
  <c r="M104" i="4"/>
  <c r="M105" i="4"/>
  <c r="M114" i="4"/>
  <c r="M115" i="4"/>
  <c r="M116" i="4"/>
  <c r="M117" i="4"/>
  <c r="M118" i="4"/>
  <c r="M121" i="4"/>
  <c r="M146" i="4"/>
  <c r="M147" i="4"/>
  <c r="M154" i="4"/>
  <c r="E191" i="4" l="1"/>
  <c r="M191" i="4"/>
  <c r="D202" i="4" s="1"/>
  <c r="E290" i="4"/>
  <c r="D200" i="4"/>
  <c r="C201" i="4"/>
  <c r="J9" i="4"/>
  <c r="J11" i="4"/>
  <c r="J17" i="4"/>
  <c r="J18" i="4"/>
  <c r="J19" i="4"/>
  <c r="J20" i="4"/>
  <c r="J21" i="4"/>
  <c r="J22" i="4"/>
  <c r="J25" i="4"/>
  <c r="J26" i="4"/>
  <c r="J27" i="4"/>
  <c r="J28" i="4"/>
  <c r="J29" i="4"/>
  <c r="J39" i="4"/>
  <c r="J102" i="4"/>
  <c r="J103" i="4"/>
  <c r="J104" i="4"/>
  <c r="J105" i="4"/>
  <c r="J114" i="4"/>
  <c r="J115" i="4"/>
  <c r="J116" i="4"/>
  <c r="J117" i="4"/>
  <c r="J118" i="4"/>
  <c r="J121" i="4"/>
  <c r="J146" i="4"/>
  <c r="J147" i="4"/>
  <c r="J154" i="4"/>
  <c r="J191" i="4" l="1"/>
  <c r="D201" i="4"/>
  <c r="D203" i="4" s="1"/>
  <c r="D296" i="4" l="1"/>
</calcChain>
</file>

<file path=xl/sharedStrings.xml><?xml version="1.0" encoding="utf-8"?>
<sst xmlns="http://schemas.openxmlformats.org/spreadsheetml/2006/main" count="488" uniqueCount="243">
  <si>
    <t>Standaard</t>
  </si>
  <si>
    <t>CODE</t>
  </si>
  <si>
    <t>WEGBEBAKENING EN -MEUBILAIR</t>
  </si>
  <si>
    <t>st</t>
  </si>
  <si>
    <t>Leveren baken.</t>
  </si>
  <si>
    <t>Leveren baakvoet, metaal.</t>
  </si>
  <si>
    <t>Leveren baakvoet, kunststof.</t>
  </si>
  <si>
    <t>Leveren verkeerskegel, 75 cm.</t>
  </si>
  <si>
    <t>Leveren verkeersbord, type 0, rond.</t>
  </si>
  <si>
    <t>Leveren verkeersbord, type 0, vierkant.</t>
  </si>
  <si>
    <t>Leveren verkeersbord, type 1, rond.</t>
  </si>
  <si>
    <t>Leveren verkeersbord, type 1, driehoek.</t>
  </si>
  <si>
    <t>Leveren verkeersbord, type 1, vierkant.</t>
  </si>
  <si>
    <t>Leveren verkeersbord, type 1, rechthoek.</t>
  </si>
  <si>
    <t>Leveren verkeersbord, type 1, zone.</t>
  </si>
  <si>
    <t>Leveren verkeersbord, type 1, 2 zones.</t>
  </si>
  <si>
    <t>Leveren verkeersbord, type 2, rond.</t>
  </si>
  <si>
    <t>Leveren verkeersbord, type 2, driehoek.</t>
  </si>
  <si>
    <t>Leveren verkeersbord, type 2, vierkant.</t>
  </si>
  <si>
    <t>Leveren verkeersbord, type 2, rechthoek.</t>
  </si>
  <si>
    <t>Leveren verkeersbord, type 2, zone.</t>
  </si>
  <si>
    <t>Diverse borden</t>
  </si>
  <si>
    <t>Stickers</t>
  </si>
  <si>
    <t>Leveren sticker, wit vinyl, tot 0,1 m².</t>
  </si>
  <si>
    <t>Leveren sticker, wit vinyl, 0,1 tot 0,25 m².</t>
  </si>
  <si>
    <t>Leveren sticker, wit vinyl, 0,25 tot 0,5 m².</t>
  </si>
  <si>
    <t>Leveren sticker, folie, tot 0,1 m².</t>
  </si>
  <si>
    <t>Leveren sticker, folie, 0,1 tot 0,25 m².</t>
  </si>
  <si>
    <t>Leveren sticker, folie, 0,25 tot 0,5 m².</t>
  </si>
  <si>
    <t>Bevestigingsmiddelen borden</t>
  </si>
  <si>
    <t>m</t>
  </si>
  <si>
    <t>Leveren straatnaambord, enkel, 40/15.</t>
  </si>
  <si>
    <t>Leveren straatnaambord, enkel, 50/15.</t>
  </si>
  <si>
    <t>Leveren straatnaambord, enkel, 60/15.</t>
  </si>
  <si>
    <t>Leveren straatnaambord, enkel, 70/15.</t>
  </si>
  <si>
    <t>Leveren straatnaambord, enkel, 80/15.</t>
  </si>
  <si>
    <t>Leveren straatnaambord, enkel, 90/15.</t>
  </si>
  <si>
    <t>Leveren straatnaambord, koker, 50/15.</t>
  </si>
  <si>
    <t>Leveren straatnaambord, koker, 60/15.</t>
  </si>
  <si>
    <t>Leveren straatnaambord, koker, 70/15.</t>
  </si>
  <si>
    <t>Leveren straatnaambord, koker, 100/15.</t>
  </si>
  <si>
    <t>Verkeersborden, type 2, klasse III</t>
  </si>
  <si>
    <t>Verkeersborden, type 1, klasse III</t>
  </si>
  <si>
    <t>Verkeersborden, type 0, klassse III</t>
  </si>
  <si>
    <t>INSCHRIJF-BEDRAG</t>
  </si>
  <si>
    <t>HOEVEELHEID per jaar</t>
  </si>
  <si>
    <t xml:space="preserve">Totaal </t>
  </si>
  <si>
    <t>totaal</t>
  </si>
  <si>
    <t>Berekening uw fictief inschrijfbedrag</t>
  </si>
  <si>
    <t xml:space="preserve">totaal </t>
  </si>
  <si>
    <t>suksprijs BIOBASED</t>
  </si>
  <si>
    <t>uw percentage biobased</t>
  </si>
  <si>
    <t>EEN HEID</t>
  </si>
  <si>
    <t xml:space="preserve">Uit uw offerte  </t>
  </si>
  <si>
    <t xml:space="preserve">INSCHRIJF-BEDRAG </t>
  </si>
  <si>
    <t xml:space="preserve">totaal nieuw </t>
  </si>
  <si>
    <t>Inschrijver</t>
  </si>
  <si>
    <t xml:space="preserve">stuksprijs nieuw exemplaar </t>
  </si>
  <si>
    <t>Deel 2 toebehoren</t>
  </si>
  <si>
    <t>totaal deel 2</t>
  </si>
  <si>
    <t xml:space="preserve">Deel 1 </t>
  </si>
  <si>
    <t>totaal deel 2 toebehoren</t>
  </si>
  <si>
    <t>Verkeersborden, type 3, klasse III</t>
  </si>
  <si>
    <t xml:space="preserve">Leveren verkeersbord Vierkant 400 x 400 mm </t>
  </si>
  <si>
    <t xml:space="preserve">Leveren verkeersbord Vierkant 450 x 450 mm </t>
  </si>
  <si>
    <t>Leveren verkeersbord Vierkant 600 x 600 mm</t>
  </si>
  <si>
    <t>Leveren verkeersbord Vierkant 800 x 800 mm</t>
  </si>
  <si>
    <t>Leveren verkeersbord Rechthoek 400 x 600 mm</t>
  </si>
  <si>
    <t>Leveren verkeersbord Rechthoek 450 x 200 mm</t>
  </si>
  <si>
    <t>Leveren verkeersbord Rechthoek 450 x 300 mm</t>
  </si>
  <si>
    <t>Leveren verkeersbord Rechthoek 600 x 270 mm</t>
  </si>
  <si>
    <t>Leveren verkeersbord Rechthoek 700 x 200 mm</t>
  </si>
  <si>
    <t>Leveren verkeersbord Rechthoek 800 x 270 mm</t>
  </si>
  <si>
    <t>Leveren verkeersbord Rechthoek 800 x 400 mm</t>
  </si>
  <si>
    <t>Leveren verkeersbord, type 0, driehoek.</t>
  </si>
  <si>
    <t>Leveren verkeersbord, type 0, rechthoek.</t>
  </si>
  <si>
    <t>Leveren verkeersbord, type 0, zone.</t>
  </si>
  <si>
    <t>Leveren verkeersbord, type 0, 2 zones.</t>
  </si>
  <si>
    <t>Leveren verkeersbord Achthoek 700 mm</t>
  </si>
  <si>
    <t>Leveren verkeersbord Achthoek 900 mm</t>
  </si>
  <si>
    <t>Leveren verkeersbord Rechthoek 530 x 670 mm</t>
  </si>
  <si>
    <t>Leveren verkeersbord Rechthoek 530 x 1200 mm</t>
  </si>
  <si>
    <t>Leveren verkeersbord Rechthoek 800 x 1000 mm</t>
  </si>
  <si>
    <t>Leveren verkeersbord Rechthoek 900 x 600 mm</t>
  </si>
  <si>
    <t>Leveren verkeersbord Vierkant 1000 x 1000 mm</t>
  </si>
  <si>
    <t>Leveren verkeersbord Vierkant 1400 x 1400 mm</t>
  </si>
  <si>
    <t xml:space="preserve">Leveren verkeersbord Rechthoek 300 x 400 mm </t>
  </si>
  <si>
    <t>Leveren verkeersbord Rechthoek 400 x 150 mm</t>
  </si>
  <si>
    <t xml:space="preserve">Leveren verkeersbord Rechthoek 400 x 200 mm </t>
  </si>
  <si>
    <t xml:space="preserve">Leveren verkeersbord Rechthoek 400 x 300 mm </t>
  </si>
  <si>
    <t>Leveren verkeersbord Rechthoek 530 x 200 mm</t>
  </si>
  <si>
    <t>Leveren verkeersbord Rechthoek 530 x 800 mm</t>
  </si>
  <si>
    <t>Leveren verkeersbord Rechthoek 530 x 1000 mm</t>
  </si>
  <si>
    <t>Leveren verkeersbord Rechthoek 600x 400 mm</t>
  </si>
  <si>
    <t>Leveren verkeersbord Rechthoek 600x 200 mm</t>
  </si>
  <si>
    <t>Leveren verkeersbord Rechthoek 600x 300 mm</t>
  </si>
  <si>
    <t>Leveren verkeersbord Rechthoek 600 x 800 mm</t>
  </si>
  <si>
    <t>Leveren verkeersbord Rechthoek 800 x 200 mm</t>
  </si>
  <si>
    <t>Leveren verkeersbord Rechthoek 800 x 300 mm</t>
  </si>
  <si>
    <t>Leveren verkeersbord Rechthoek 800 x 600 mm</t>
  </si>
  <si>
    <t>Leveren verkeersbord Rechthoek 800 x 1200 mm</t>
  </si>
  <si>
    <t>Leveren verkeersbord Rechthoek 900 x 150 mm</t>
  </si>
  <si>
    <t>Leveren verkeersbord Rechthoek 900 x 200 mm</t>
  </si>
  <si>
    <t>Leveren verkeersbord Rechthoek 1000 x 200 mm</t>
  </si>
  <si>
    <t>Leveren verkeersbord Rechthoek 1000 x 300 mm</t>
  </si>
  <si>
    <t>Leveren verkeersbord Rechthoek 1000 x 800 mm</t>
  </si>
  <si>
    <t>Leveren verkeersbord Rechthoek 1000 x 900 mm</t>
  </si>
  <si>
    <t>Leveren verkeersbord Rechthoek 1100 x 150 mm</t>
  </si>
  <si>
    <t>Leveren verkeersbord Rechthoek 1100 x 180 mm</t>
  </si>
  <si>
    <t>Leveren verkeersbord Rechthoek 1100 x 300 mm</t>
  </si>
  <si>
    <t>Leveren verkeersbord Rechthoek 1190 x 200 mm</t>
  </si>
  <si>
    <t>Leveren verkeersbord Rechthoek 1200 x 150 mm</t>
  </si>
  <si>
    <t>Leveren verkeersbord Rechthoek 1200 x 180 mm</t>
  </si>
  <si>
    <t>Leveren verkeersbord Rechthoek 1200 x 200 mm</t>
  </si>
  <si>
    <t>Leveren verkeersbord Rechthoek 1200 x 250 mm</t>
  </si>
  <si>
    <t>Leveren verkeersbord Rechthoek 1200 x 300 mm</t>
  </si>
  <si>
    <t>Leveren verkeersbord Rechthoek 1200 x 500 mm</t>
  </si>
  <si>
    <t>Leveren verkeersbord Rechthoek 1200 x 600 mm</t>
  </si>
  <si>
    <t>Leveren verkeersbord Rechthoek 1200 x 700 mm</t>
  </si>
  <si>
    <t>Leveren verkeersbord Rechthoek 1200 x 800 mm</t>
  </si>
  <si>
    <t>Leveren verkeersbord Rechthoek 1200 x 1000 mm</t>
  </si>
  <si>
    <t>Leveren verkeersbord Rechthoek 1400 x 900 mm</t>
  </si>
  <si>
    <t>Leveren verkeersbord Rechthoek 1500 x 180 mm</t>
  </si>
  <si>
    <t>Leveren verkeersbord Rechthoek 1500 x 200 mm</t>
  </si>
  <si>
    <t>Leveren verkeersbord Rechthoek 1500 x 240 mm</t>
  </si>
  <si>
    <t>Leveren verkeersbord Rechthoek 1500 x 300 mm</t>
  </si>
  <si>
    <t>Leveren verkeersbord Rechthoek 1500 x 360 mm</t>
  </si>
  <si>
    <t>Leveren verkeersbord Rechthoek 1500 x 483 mm</t>
  </si>
  <si>
    <t>Leveren verkeersbord Rechthoek 1500 x 400 mm</t>
  </si>
  <si>
    <t>Leveren verkeersbord Rechthoek 1500 x 500 mm</t>
  </si>
  <si>
    <t>Leveren verkeersbord Rechthoek 1500 x 800 mm</t>
  </si>
  <si>
    <t>Leveren verkeersbord Rechthoek 1500 x 1000 mm</t>
  </si>
  <si>
    <t>Leveren verkeersbord Rechthoek 1500 x 1200 mm</t>
  </si>
  <si>
    <t>Leveren verkeersbord Rechthoek 1540 x 250 mm</t>
  </si>
  <si>
    <t>Leveren verkeersbord Rechthoek 1540 x 340 mm</t>
  </si>
  <si>
    <t>Leveren verkeersbord Rechthoek 1540 x 360 mm</t>
  </si>
  <si>
    <t>Leveren verkeersbord Rechthoek 1540 x 483 mm</t>
  </si>
  <si>
    <t>Leveren verkeersbord Rechthoek 1600 x 300 mm</t>
  </si>
  <si>
    <t>Leveren verkeersbord Rechthoek 1600 x 400 mm</t>
  </si>
  <si>
    <t>Leveren straatnaambord, enkel, 100/15.</t>
  </si>
  <si>
    <t>Leveren straatnaambord, enkel, 118/15.</t>
  </si>
  <si>
    <t>Leveren straatnaambord, enkel, 40/20</t>
  </si>
  <si>
    <t>Leveren straatnaambord, enkel, 50/20</t>
  </si>
  <si>
    <t>Leveren straatnaambord, enkel, 60/20</t>
  </si>
  <si>
    <t>Leveren straatnaambord, enkel, 70/20</t>
  </si>
  <si>
    <t>Leveren straatnaambord, enkel, 80/20</t>
  </si>
  <si>
    <t>Leveren straatnaambord, enkel, 90/20</t>
  </si>
  <si>
    <t>Leveren straatnaambord, enkel, 100/20</t>
  </si>
  <si>
    <t>Leveren straatnaambord, enkel, 118/20</t>
  </si>
  <si>
    <t>STRAATNAAMBORDEN Type Almere</t>
  </si>
  <si>
    <t>Straatnaamborden, enkelzijdig h150mm, gemoffeld</t>
  </si>
  <si>
    <t>Straatnaamborden, enkelzijdig h200mm, gemoffeld</t>
  </si>
  <si>
    <t>Straatnaamborden, enkelzijdig h=150mm, koker</t>
  </si>
  <si>
    <t>Straatnaamborden, tweezijdig h=150mm, koker</t>
  </si>
  <si>
    <t>Straatnaamborden, enkelzijdig h=200mm, koker</t>
  </si>
  <si>
    <t>Straatnaamborden, tweezijdig h=200mm, koker</t>
  </si>
  <si>
    <t>Leveren straatnaambord, koker, 60/20.</t>
  </si>
  <si>
    <t>Leveren straatnaambord, koker, 50/20.</t>
  </si>
  <si>
    <t>Leveren straatnaambord, koker, 70/20.</t>
  </si>
  <si>
    <t>Leveren straatnaambord, koker, 100/20.</t>
  </si>
  <si>
    <t>Mogelijke bevestiging: lichtmast, opzetpot 48mm, gevel</t>
  </si>
  <si>
    <t>Leveren straatnaambord, koker, 80/15.</t>
  </si>
  <si>
    <t>Leveren straatnaambord, koker, 90/15.</t>
  </si>
  <si>
    <t>Leveren straatnaambord, koker, 110/15.</t>
  </si>
  <si>
    <t>Leveren straatnaambord, koker, 120/15.</t>
  </si>
  <si>
    <t>Leveren straatnaambord, koker, 125/15.</t>
  </si>
  <si>
    <t>Leveren straatnaambord, koker, 80/20.</t>
  </si>
  <si>
    <t>Leveren straatnaambord, koker, 90/20.</t>
  </si>
  <si>
    <t>Leveren straatnaambord, koker, 110/20.</t>
  </si>
  <si>
    <t>Leveren straatnaambord, koker, 120/20.</t>
  </si>
  <si>
    <t>Leveren straatnaambord, koker, 125/20.</t>
  </si>
  <si>
    <t>Diversen straatnaamborden</t>
  </si>
  <si>
    <t>AKO kopschot 150 mm RAL 5017</t>
  </si>
  <si>
    <t>AKO kopschot 200 mm RAL 5017</t>
  </si>
  <si>
    <t>Flespalen en buispalen, voorzien van aangelaste nokken thermisch verzinkt t.b.v. haakse plaatankers</t>
  </si>
  <si>
    <t>Standaard stalen thermisch verzinkte flespalen diameter 48/76 mm.</t>
  </si>
  <si>
    <t>Leveren Flespaal lengte 2000 mm (1.200/800)</t>
  </si>
  <si>
    <t>Leveren Flespaal lengte 3300 mm (1.800/1.500)</t>
  </si>
  <si>
    <t>Leveren Flespaal lengte 3600 mm (1.800/1.800)</t>
  </si>
  <si>
    <t>Leveren Flespaal lengte 3900 mm (2.300/1.600)</t>
  </si>
  <si>
    <t>Leveren Flespaal lengte 4300 mm (2.300/2.000)</t>
  </si>
  <si>
    <t>Leveren Flespaal lengte 4700 mm (2.300/2.400)</t>
  </si>
  <si>
    <t>Standaard stalen thermisch verzinkte buispalen diameter 48mm.</t>
  </si>
  <si>
    <t>Leveren Buispaal lengte 1500 mm</t>
  </si>
  <si>
    <t>Leveren Buispaal lengte 1800 mm</t>
  </si>
  <si>
    <t>Leveren Buispaal lengte 2000 mm</t>
  </si>
  <si>
    <t>Leveren Buispaal lengte 2500 mm</t>
  </si>
  <si>
    <t>Leveren Buispaal lengte 3000 mm</t>
  </si>
  <si>
    <t>Leveren Buispaal lengte 3500 mm</t>
  </si>
  <si>
    <t>Leveren Buispaal lengte 4000 mm</t>
  </si>
  <si>
    <t>Leveren Buispaal lengte 4500 mm</t>
  </si>
  <si>
    <t>Standaard stalen thermisch verzinkte buispalen diameter 76mm.</t>
  </si>
  <si>
    <t>Plaatankers tbv verkeersbordpalen</t>
  </si>
  <si>
    <t>Plaatankers THVZ los t.b.v. rond 48mm</t>
  </si>
  <si>
    <t>Plaatankers THVZ los t.b.v. rond 76mm</t>
  </si>
  <si>
    <t>Muurbevestigingsset t.b.v. bevestiging straatnaambord, koker, op gevel.</t>
  </si>
  <si>
    <t>Scharnierbeugel 48mm</t>
  </si>
  <si>
    <t>Scharnierbeugel 51mm</t>
  </si>
  <si>
    <t>Scharnierbeugel 60mm</t>
  </si>
  <si>
    <t>Scharnierbeugel 76mm</t>
  </si>
  <si>
    <t>Scharnierbeugel rug-aan-rug 48mm</t>
  </si>
  <si>
    <t>Scharnierbeugel rug-aan-rug 51mm</t>
  </si>
  <si>
    <t>Scharnierbeugel rug-aan-rug 60mm</t>
  </si>
  <si>
    <t>Scharnierbeugel rug-aan-rug 76mm</t>
  </si>
  <si>
    <t>HR Snelklembeugel (of gelijkwaardig)</t>
  </si>
  <si>
    <t>A-symetrische Band-it beugel alum. Draaibaar</t>
  </si>
  <si>
    <t>A-symetrische scharnierbeugel alum. Tbv r48mm draaib.</t>
  </si>
  <si>
    <t>Lichtmastbeugel (Band it)</t>
  </si>
  <si>
    <t>Muuroren met  rvs-inbusboutjes (set á 4 stuks)</t>
  </si>
  <si>
    <t>Hi Torque klemband HP 2 (32-67 mm) 16 mm</t>
  </si>
  <si>
    <t>Hi Torque klemband HP 3 (42-105 mm) 16 mm</t>
  </si>
  <si>
    <t>Hi Torque klemband HP 3 (54-105 mm) 16 mm</t>
  </si>
  <si>
    <t>Hi Torque klemband HP 4 (93-156 mm) 16 mm</t>
  </si>
  <si>
    <t>Hi Torque klemband HP 4 (102-156 mm) 16 mm</t>
  </si>
  <si>
    <t>Hi Torque klemband HP 5 (156-232 mm) 16 mm</t>
  </si>
  <si>
    <t>Hi Torque klemband HP 6 (229-384 mm) 16 mm</t>
  </si>
  <si>
    <t>Beschermband rubber zwart t.b.v. RVS-band tot 20mm</t>
  </si>
  <si>
    <t>Aluminium ondersteuningsbakens voorzien van een boven- en onderkap t.b.v. flespaal 48/76mm.</t>
  </si>
  <si>
    <t>Verkeerszuil geel (BB22) Retroreflecterend klasse III (fluor)</t>
  </si>
  <si>
    <t>Verkeerszuil geel (BB22) Retroreflecterend klasse III (fluor), incl. D02 400mm Lollipop EZ Klasse III, incl. standaard buis</t>
  </si>
  <si>
    <t>Verkeerszuil zwart-wit (BB21) Retroreflecterend klasse III</t>
  </si>
  <si>
    <t>BB22 opstelling compleet met streetlock opstelling 60mm (incl. stalen fundatie), geel klasse III (fluor)</t>
  </si>
  <si>
    <t>Rotonde bord D01_BB12r 1800x600 klasse III HR-M80-80 (og), 1960x2200mm RAL 1023</t>
  </si>
  <si>
    <t xml:space="preserve">Aluminium schrikhekplanken </t>
  </si>
  <si>
    <t>Blokmotief BB16, retroreflecterend klasse III, incl. verkeerbopalen l=2,5m</t>
  </si>
  <si>
    <t>Pijlmotief BB 17 of BB 18, retroreflecterend klasse III, incl. verkeerbopalen l=2,5m</t>
  </si>
  <si>
    <t>Afdekkapjes los</t>
  </si>
  <si>
    <t>Verkeerszuilen, schrikhekken, WIU borden, rotonde borden en overige bebording:</t>
  </si>
  <si>
    <t>Gem. Almere</t>
  </si>
  <si>
    <t xml:space="preserve">De inschrijfprijs wordt automatisch berekend over de aantallen per jaar uit kolom G. </t>
  </si>
  <si>
    <t>perceel 1</t>
  </si>
  <si>
    <t>deel 1</t>
  </si>
  <si>
    <t>uw inschrjfbedrag voor Gemeente Almere</t>
  </si>
  <si>
    <t>deel 2</t>
  </si>
  <si>
    <t>2e hands prijs</t>
  </si>
  <si>
    <t>Uw percentage 2e hands</t>
  </si>
  <si>
    <t xml:space="preserve">uw percentage 100% nieuw </t>
  </si>
  <si>
    <t xml:space="preserve">Uw inschrijvingsbedrag alleen de borden </t>
  </si>
  <si>
    <t>% 100% nieuw* E191</t>
  </si>
  <si>
    <t>Let op: deze staat heeft deel 1 en deel 2 en gaat t/m regel 298</t>
  </si>
  <si>
    <t>2e hands = hersteld, herstickerd, herlakt of uit voorraad</t>
  </si>
  <si>
    <t>% biobased * M191</t>
  </si>
  <si>
    <t>%2e hands   *J191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</si>
</sst>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Arial"/>
      <family val="2"/>
    </font>
    <font>
      <u/>
      <sz val="16"/>
      <color theme="10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3BF74D"/>
        <bgColor indexed="64"/>
      </patternFill>
    </fill>
    <fill>
      <patternFill patternType="solid">
        <fgColor rgb="FF48E7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4" fontId="0" fillId="0" borderId="0" xfId="0" applyNumberFormat="1" applyBorder="1" applyAlignment="1">
      <alignment vertical="top"/>
    </xf>
    <xf numFmtId="4" fontId="0" fillId="5" borderId="4" xfId="0" applyNumberFormat="1" applyFill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2" fillId="0" borderId="0" xfId="0" applyNumberFormat="1" applyFont="1"/>
    <xf numFmtId="4" fontId="0" fillId="0" borderId="0" xfId="0" applyNumberFormat="1"/>
    <xf numFmtId="4" fontId="0" fillId="0" borderId="5" xfId="0" applyNumberFormat="1" applyBorder="1"/>
    <xf numFmtId="4" fontId="0" fillId="0" borderId="3" xfId="0" applyNumberFormat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4" fontId="0" fillId="5" borderId="11" xfId="0" applyNumberForma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4" fontId="0" fillId="2" borderId="1" xfId="0" applyNumberForma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horizontal="right" vertical="top"/>
    </xf>
    <xf numFmtId="4" fontId="0" fillId="0" borderId="1" xfId="0" applyNumberFormat="1" applyBorder="1" applyAlignment="1">
      <alignment horizontal="left" vertical="top"/>
    </xf>
    <xf numFmtId="4" fontId="0" fillId="5" borderId="4" xfId="1" applyNumberFormat="1" applyFont="1" applyFill="1" applyBorder="1" applyAlignment="1">
      <alignment vertical="top"/>
    </xf>
    <xf numFmtId="4" fontId="0" fillId="0" borderId="4" xfId="0" applyNumberFormat="1" applyBorder="1"/>
    <xf numFmtId="4" fontId="0" fillId="0" borderId="1" xfId="0" applyNumberFormat="1" applyBorder="1"/>
    <xf numFmtId="4" fontId="0" fillId="0" borderId="0" xfId="0" applyNumberFormat="1" applyBorder="1"/>
    <xf numFmtId="4" fontId="0" fillId="4" borderId="4" xfId="0" applyNumberFormat="1" applyFill="1" applyBorder="1"/>
    <xf numFmtId="4" fontId="0" fillId="4" borderId="4" xfId="1" applyNumberFormat="1" applyFont="1" applyFill="1" applyBorder="1" applyAlignment="1">
      <alignment vertical="top"/>
    </xf>
    <xf numFmtId="4" fontId="0" fillId="4" borderId="3" xfId="0" applyNumberFormat="1" applyFill="1" applyBorder="1"/>
    <xf numFmtId="4" fontId="0" fillId="2" borderId="4" xfId="0" applyNumberFormat="1" applyFill="1" applyBorder="1" applyAlignment="1">
      <alignment horizontal="right" vertical="top"/>
    </xf>
    <xf numFmtId="4" fontId="0" fillId="5" borderId="4" xfId="0" applyNumberFormat="1" applyFill="1" applyBorder="1" applyAlignment="1">
      <alignment horizontal="right" vertical="top"/>
    </xf>
    <xf numFmtId="4" fontId="0" fillId="4" borderId="0" xfId="0" applyNumberFormat="1" applyFill="1" applyBorder="1"/>
    <xf numFmtId="4" fontId="0" fillId="2" borderId="3" xfId="0" applyNumberFormat="1" applyFill="1" applyBorder="1" applyAlignment="1">
      <alignment horizontal="right" vertical="top"/>
    </xf>
    <xf numFmtId="4" fontId="0" fillId="6" borderId="7" xfId="0" applyNumberFormat="1" applyFill="1" applyBorder="1"/>
    <xf numFmtId="4" fontId="0" fillId="0" borderId="7" xfId="0" applyNumberFormat="1" applyBorder="1"/>
    <xf numFmtId="4" fontId="0" fillId="3" borderId="7" xfId="0" applyNumberFormat="1" applyFill="1" applyBorder="1"/>
    <xf numFmtId="4" fontId="0" fillId="6" borderId="14" xfId="0" applyNumberFormat="1" applyFill="1" applyBorder="1"/>
    <xf numFmtId="4" fontId="0" fillId="6" borderId="15" xfId="0" applyNumberFormat="1" applyFill="1" applyBorder="1"/>
    <xf numFmtId="4" fontId="0" fillId="6" borderId="16" xfId="0" applyNumberFormat="1" applyFill="1" applyBorder="1"/>
    <xf numFmtId="4" fontId="0" fillId="0" borderId="17" xfId="0" applyNumberFormat="1" applyBorder="1"/>
    <xf numFmtId="4" fontId="0" fillId="0" borderId="18" xfId="0" applyNumberFormat="1" applyBorder="1"/>
    <xf numFmtId="4" fontId="0" fillId="7" borderId="11" xfId="0" applyNumberFormat="1" applyFill="1" applyBorder="1" applyAlignment="1">
      <alignment vertical="top" wrapText="1"/>
    </xf>
    <xf numFmtId="4" fontId="0" fillId="7" borderId="13" xfId="0" applyNumberFormat="1" applyFill="1" applyBorder="1" applyAlignment="1">
      <alignment vertical="top" wrapText="1"/>
    </xf>
    <xf numFmtId="4" fontId="0" fillId="7" borderId="3" xfId="0" applyNumberFormat="1" applyFill="1" applyBorder="1" applyAlignment="1">
      <alignment vertical="top"/>
    </xf>
    <xf numFmtId="4" fontId="0" fillId="7" borderId="4" xfId="1" applyNumberFormat="1" applyFont="1" applyFill="1" applyBorder="1" applyAlignment="1">
      <alignment vertical="top"/>
    </xf>
    <xf numFmtId="4" fontId="0" fillId="7" borderId="3" xfId="0" applyNumberFormat="1" applyFill="1" applyBorder="1" applyAlignment="1">
      <alignment horizontal="right" vertical="top"/>
    </xf>
    <xf numFmtId="4" fontId="0" fillId="6" borderId="3" xfId="0" applyNumberFormat="1" applyFill="1" applyBorder="1" applyAlignment="1">
      <alignment horizontal="right" vertical="top"/>
    </xf>
    <xf numFmtId="4" fontId="0" fillId="0" borderId="22" xfId="0" applyNumberFormat="1" applyBorder="1"/>
    <xf numFmtId="4" fontId="0" fillId="0" borderId="11" xfId="0" applyNumberFormat="1" applyBorder="1"/>
    <xf numFmtId="4" fontId="0" fillId="4" borderId="7" xfId="0" applyNumberFormat="1" applyFill="1" applyBorder="1"/>
    <xf numFmtId="4" fontId="0" fillId="5" borderId="7" xfId="0" applyNumberFormat="1" applyFill="1" applyBorder="1"/>
    <xf numFmtId="4" fontId="0" fillId="8" borderId="7" xfId="0" applyNumberFormat="1" applyFill="1" applyBorder="1"/>
    <xf numFmtId="4" fontId="0" fillId="3" borderId="10" xfId="0" applyNumberFormat="1" applyFill="1" applyBorder="1" applyAlignment="1">
      <alignment vertical="top" wrapText="1"/>
    </xf>
    <xf numFmtId="4" fontId="0" fillId="2" borderId="6" xfId="0" applyNumberFormat="1" applyFill="1" applyBorder="1" applyAlignment="1">
      <alignment horizontal="right" vertical="top"/>
    </xf>
    <xf numFmtId="4" fontId="0" fillId="3" borderId="3" xfId="1" applyNumberFormat="1" applyFont="1" applyFill="1" applyBorder="1" applyAlignment="1">
      <alignment vertical="top"/>
    </xf>
    <xf numFmtId="4" fontId="0" fillId="0" borderId="3" xfId="0" applyNumberFormat="1" applyBorder="1"/>
    <xf numFmtId="4" fontId="0" fillId="0" borderId="2" xfId="0" applyNumberFormat="1" applyBorder="1"/>
    <xf numFmtId="4" fontId="0" fillId="2" borderId="23" xfId="0" applyNumberFormat="1" applyFill="1" applyBorder="1" applyAlignment="1">
      <alignment horizontal="right" vertical="top"/>
    </xf>
    <xf numFmtId="4" fontId="0" fillId="3" borderId="2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horizontal="right" vertical="top"/>
    </xf>
    <xf numFmtId="4" fontId="0" fillId="4" borderId="3" xfId="1" applyNumberFormat="1" applyFont="1" applyFill="1" applyBorder="1" applyAlignment="1">
      <alignment vertical="top"/>
    </xf>
    <xf numFmtId="4" fontId="0" fillId="3" borderId="3" xfId="0" applyNumberFormat="1" applyFill="1" applyBorder="1" applyAlignment="1">
      <alignment horizontal="right" vertical="top"/>
    </xf>
    <xf numFmtId="4" fontId="0" fillId="4" borderId="8" xfId="0" applyNumberFormat="1" applyFill="1" applyBorder="1"/>
    <xf numFmtId="4" fontId="0" fillId="4" borderId="25" xfId="0" applyNumberFormat="1" applyFill="1" applyBorder="1"/>
    <xf numFmtId="4" fontId="0" fillId="4" borderId="25" xfId="0" applyNumberFormat="1" applyFill="1" applyBorder="1" applyAlignment="1">
      <alignment horizontal="right" vertical="top"/>
    </xf>
    <xf numFmtId="4" fontId="0" fillId="0" borderId="11" xfId="0" applyNumberFormat="1" applyFill="1" applyBorder="1" applyAlignment="1">
      <alignment vertical="top" wrapText="1"/>
    </xf>
    <xf numFmtId="4" fontId="0" fillId="0" borderId="4" xfId="1" applyNumberFormat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vertical="top"/>
    </xf>
    <xf numFmtId="4" fontId="0" fillId="4" borderId="17" xfId="0" applyNumberFormat="1" applyFill="1" applyBorder="1"/>
    <xf numFmtId="4" fontId="0" fillId="4" borderId="18" xfId="0" applyNumberFormat="1" applyFill="1" applyBorder="1"/>
    <xf numFmtId="4" fontId="0" fillId="9" borderId="30" xfId="0" applyNumberFormat="1" applyFill="1" applyBorder="1"/>
    <xf numFmtId="4" fontId="0" fillId="9" borderId="31" xfId="0" applyNumberFormat="1" applyFill="1" applyBorder="1"/>
    <xf numFmtId="4" fontId="0" fillId="9" borderId="32" xfId="0" applyNumberFormat="1" applyFill="1" applyBorder="1"/>
    <xf numFmtId="4" fontId="0" fillId="9" borderId="33" xfId="0" applyNumberFormat="1" applyFill="1" applyBorder="1"/>
    <xf numFmtId="4" fontId="0" fillId="3" borderId="0" xfId="0" applyNumberFormat="1" applyFill="1"/>
    <xf numFmtId="4" fontId="0" fillId="4" borderId="3" xfId="0" applyNumberFormat="1" applyFill="1" applyBorder="1" applyAlignment="1">
      <alignment vertical="top"/>
    </xf>
    <xf numFmtId="4" fontId="0" fillId="9" borderId="0" xfId="0" applyNumberFormat="1" applyFill="1"/>
    <xf numFmtId="4" fontId="0" fillId="0" borderId="9" xfId="0" applyNumberFormat="1" applyBorder="1"/>
    <xf numFmtId="4" fontId="0" fillId="4" borderId="12" xfId="0" applyNumberFormat="1" applyFill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4" fontId="4" fillId="2" borderId="0" xfId="0" applyNumberFormat="1" applyFont="1" applyFill="1" applyBorder="1" applyAlignment="1">
      <alignment vertical="top" wrapText="1"/>
    </xf>
    <xf numFmtId="4" fontId="7" fillId="6" borderId="4" xfId="1" applyNumberFormat="1" applyFont="1" applyFill="1" applyBorder="1" applyAlignment="1">
      <alignment vertical="top"/>
    </xf>
    <xf numFmtId="4" fontId="8" fillId="0" borderId="13" xfId="0" applyNumberFormat="1" applyFont="1" applyFill="1" applyBorder="1"/>
    <xf numFmtId="4" fontId="0" fillId="0" borderId="34" xfId="0" applyNumberFormat="1" applyFill="1" applyBorder="1"/>
    <xf numFmtId="4" fontId="3" fillId="10" borderId="0" xfId="0" applyNumberFormat="1" applyFont="1" applyFill="1" applyBorder="1"/>
    <xf numFmtId="4" fontId="3" fillId="10" borderId="0" xfId="0" applyNumberFormat="1" applyFont="1" applyFill="1"/>
    <xf numFmtId="4" fontId="0" fillId="0" borderId="35" xfId="0" applyNumberFormat="1" applyBorder="1"/>
    <xf numFmtId="4" fontId="3" fillId="4" borderId="0" xfId="0" applyNumberFormat="1" applyFont="1" applyFill="1"/>
    <xf numFmtId="3" fontId="0" fillId="0" borderId="0" xfId="0" applyNumberFormat="1"/>
    <xf numFmtId="3" fontId="0" fillId="0" borderId="5" xfId="0" applyNumberFormat="1" applyBorder="1"/>
    <xf numFmtId="3" fontId="0" fillId="0" borderId="0" xfId="0" applyNumberFormat="1" applyBorder="1"/>
    <xf numFmtId="3" fontId="0" fillId="0" borderId="12" xfId="0" applyNumberFormat="1" applyBorder="1" applyAlignment="1">
      <alignment vertical="top" wrapText="1"/>
    </xf>
    <xf numFmtId="3" fontId="0" fillId="2" borderId="0" xfId="0" applyNumberFormat="1" applyFill="1" applyBorder="1" applyAlignment="1">
      <alignment horizontal="right" vertical="top"/>
    </xf>
    <xf numFmtId="3" fontId="0" fillId="0" borderId="0" xfId="0" applyNumberFormat="1" applyBorder="1" applyAlignment="1">
      <alignment vertical="top"/>
    </xf>
    <xf numFmtId="3" fontId="0" fillId="4" borderId="0" xfId="0" applyNumberFormat="1" applyFill="1" applyBorder="1"/>
    <xf numFmtId="3" fontId="0" fillId="0" borderId="25" xfId="0" applyNumberFormat="1" applyBorder="1"/>
    <xf numFmtId="3" fontId="0" fillId="2" borderId="25" xfId="0" applyNumberFormat="1" applyFill="1" applyBorder="1" applyAlignment="1">
      <alignment horizontal="right" vertical="top"/>
    </xf>
    <xf numFmtId="3" fontId="0" fillId="11" borderId="0" xfId="0" applyNumberFormat="1" applyFill="1" applyBorder="1"/>
    <xf numFmtId="4" fontId="0" fillId="11" borderId="0" xfId="0" applyNumberFormat="1" applyFill="1" applyBorder="1"/>
    <xf numFmtId="4" fontId="3" fillId="3" borderId="2" xfId="0" applyNumberFormat="1" applyFont="1" applyFill="1" applyBorder="1" applyAlignment="1">
      <alignment vertical="top"/>
    </xf>
    <xf numFmtId="4" fontId="8" fillId="10" borderId="26" xfId="0" applyNumberFormat="1" applyFont="1" applyFill="1" applyBorder="1"/>
    <xf numFmtId="4" fontId="0" fillId="10" borderId="27" xfId="0" applyNumberFormat="1" applyFill="1" applyBorder="1"/>
    <xf numFmtId="4" fontId="8" fillId="10" borderId="29" xfId="0" applyNumberFormat="1" applyFont="1" applyFill="1" applyBorder="1"/>
    <xf numFmtId="4" fontId="0" fillId="10" borderId="0" xfId="0" applyNumberFormat="1" applyFill="1"/>
    <xf numFmtId="4" fontId="10" fillId="4" borderId="4" xfId="2" applyNumberFormat="1" applyFont="1" applyFill="1" applyBorder="1"/>
    <xf numFmtId="4" fontId="11" fillId="4" borderId="36" xfId="0" applyNumberFormat="1" applyFont="1" applyFill="1" applyBorder="1"/>
    <xf numFmtId="4" fontId="11" fillId="4" borderId="37" xfId="0" applyNumberFormat="1" applyFont="1" applyFill="1" applyBorder="1"/>
    <xf numFmtId="4" fontId="11" fillId="4" borderId="4" xfId="0" applyNumberFormat="1" applyFont="1" applyFill="1" applyBorder="1"/>
    <xf numFmtId="4" fontId="11" fillId="4" borderId="18" xfId="0" applyNumberFormat="1" applyFont="1" applyFill="1" applyBorder="1"/>
    <xf numFmtId="4" fontId="11" fillId="4" borderId="19" xfId="0" applyNumberFormat="1" applyFont="1" applyFill="1" applyBorder="1"/>
    <xf numFmtId="4" fontId="11" fillId="4" borderId="21" xfId="0" applyNumberFormat="1" applyFont="1" applyFill="1" applyBorder="1"/>
    <xf numFmtId="4" fontId="11" fillId="4" borderId="20" xfId="0" applyNumberFormat="1" applyFont="1" applyFill="1" applyBorder="1"/>
    <xf numFmtId="4" fontId="11" fillId="10" borderId="28" xfId="0" applyNumberFormat="1" applyFont="1" applyFill="1" applyBorder="1"/>
    <xf numFmtId="3" fontId="0" fillId="0" borderId="4" xfId="0" applyNumberFormat="1" applyBorder="1"/>
    <xf numFmtId="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8E71D"/>
      <color rgb="FF3BF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8"/>
  <sheetViews>
    <sheetView tabSelected="1" zoomScale="60" zoomScaleNormal="60" workbookViewId="0">
      <pane ySplit="6" topLeftCell="A268" activePane="bottomLeft" state="frozen"/>
      <selection pane="bottomLeft" activeCell="D300" sqref="D300"/>
    </sheetView>
  </sheetViews>
  <sheetFormatPr defaultRowHeight="14.25" x14ac:dyDescent="0.2"/>
  <cols>
    <col min="1" max="1" width="18" style="5" bestFit="1" customWidth="1"/>
    <col min="2" max="2" width="89.875" style="5" bestFit="1" customWidth="1"/>
    <col min="3" max="3" width="12.25" style="5" customWidth="1"/>
    <col min="4" max="4" width="18.75" style="5" customWidth="1"/>
    <col min="5" max="5" width="15.375" style="5" customWidth="1"/>
    <col min="6" max="6" width="2.75" style="21" customWidth="1"/>
    <col min="7" max="7" width="17.375" style="86" customWidth="1"/>
    <col min="8" max="8" width="3.375" style="5" customWidth="1"/>
    <col min="9" max="9" width="13.875" style="5" customWidth="1"/>
    <col min="10" max="10" width="15" style="5" customWidth="1"/>
    <col min="11" max="11" width="3.25" style="5" customWidth="1"/>
    <col min="12" max="12" width="16.5" style="5" customWidth="1"/>
    <col min="13" max="13" width="16.625" style="5" customWidth="1"/>
    <col min="14" max="16384" width="9" style="5"/>
  </cols>
  <sheetData>
    <row r="1" spans="1:13" ht="27" thickTop="1" x14ac:dyDescent="0.4">
      <c r="A1" s="98" t="s">
        <v>56</v>
      </c>
      <c r="B1" s="99"/>
    </row>
    <row r="2" spans="1:13" ht="27" thickBot="1" x14ac:dyDescent="0.45">
      <c r="A2" s="110" t="s">
        <v>230</v>
      </c>
      <c r="B2" s="100" t="s">
        <v>228</v>
      </c>
      <c r="I2" s="112" t="s">
        <v>240</v>
      </c>
      <c r="J2" s="113"/>
    </row>
    <row r="3" spans="1:13" ht="15.75" thickTop="1" x14ac:dyDescent="0.25">
      <c r="A3" s="101"/>
      <c r="B3" s="82"/>
      <c r="I3" s="113"/>
      <c r="J3" s="113"/>
    </row>
    <row r="4" spans="1:13" ht="15" x14ac:dyDescent="0.25">
      <c r="A4" s="3" t="s">
        <v>0</v>
      </c>
      <c r="B4" s="83" t="s">
        <v>229</v>
      </c>
      <c r="D4" s="6"/>
      <c r="E4" s="6"/>
      <c r="G4" s="87"/>
      <c r="H4" s="6"/>
      <c r="I4" s="113"/>
      <c r="J4" s="113"/>
      <c r="K4" s="20"/>
    </row>
    <row r="5" spans="1:13" ht="15.75" thickBot="1" x14ac:dyDescent="0.3">
      <c r="A5" s="97" t="s">
        <v>231</v>
      </c>
      <c r="B5" s="83" t="s">
        <v>239</v>
      </c>
      <c r="D5" s="20"/>
      <c r="E5" s="20"/>
      <c r="G5" s="88"/>
      <c r="H5" s="20"/>
      <c r="I5" s="20"/>
      <c r="J5" s="84"/>
      <c r="K5" s="20"/>
    </row>
    <row r="6" spans="1:13" s="11" customFormat="1" ht="29.25" thickBot="1" x14ac:dyDescent="0.3">
      <c r="A6" s="7" t="s">
        <v>1</v>
      </c>
      <c r="B6" s="85"/>
      <c r="C6" s="8" t="s">
        <v>52</v>
      </c>
      <c r="D6" s="47" t="s">
        <v>57</v>
      </c>
      <c r="E6" s="53" t="s">
        <v>54</v>
      </c>
      <c r="F6" s="54"/>
      <c r="G6" s="89" t="s">
        <v>45</v>
      </c>
      <c r="H6" s="9"/>
      <c r="I6" s="10" t="s">
        <v>234</v>
      </c>
      <c r="J6" s="10" t="s">
        <v>44</v>
      </c>
      <c r="K6" s="61"/>
      <c r="L6" s="36" t="s">
        <v>50</v>
      </c>
      <c r="M6" s="37" t="s">
        <v>44</v>
      </c>
    </row>
    <row r="7" spans="1:13" ht="15" x14ac:dyDescent="0.25">
      <c r="A7" s="12">
        <v>363</v>
      </c>
      <c r="B7" s="83"/>
      <c r="C7" s="14"/>
      <c r="D7" s="57"/>
      <c r="E7" s="49"/>
      <c r="F7" s="55"/>
      <c r="G7" s="90"/>
      <c r="H7" s="15"/>
      <c r="I7" s="25"/>
      <c r="J7" s="17"/>
      <c r="K7" s="62"/>
      <c r="L7" s="40"/>
      <c r="M7" s="39"/>
    </row>
    <row r="8" spans="1:13" ht="15" x14ac:dyDescent="0.2">
      <c r="A8" s="12">
        <v>3631</v>
      </c>
      <c r="B8" s="13" t="s">
        <v>43</v>
      </c>
      <c r="C8" s="14"/>
      <c r="D8" s="57"/>
      <c r="E8" s="49"/>
      <c r="F8" s="55"/>
      <c r="G8" s="90"/>
      <c r="H8" s="15"/>
      <c r="I8" s="25"/>
      <c r="J8" s="17"/>
      <c r="K8" s="62"/>
      <c r="L8" s="40"/>
      <c r="M8" s="39"/>
    </row>
    <row r="9" spans="1:13" x14ac:dyDescent="0.2">
      <c r="A9" s="16">
        <v>363110</v>
      </c>
      <c r="B9" s="1" t="s">
        <v>8</v>
      </c>
      <c r="C9" s="1" t="s">
        <v>3</v>
      </c>
      <c r="D9" s="49"/>
      <c r="E9" s="49">
        <f t="shared" ref="E9:E105" si="0">SUM(G9*D9)</f>
        <v>0</v>
      </c>
      <c r="F9" s="22"/>
      <c r="G9" s="91">
        <v>10</v>
      </c>
      <c r="H9" s="1"/>
      <c r="I9" s="2"/>
      <c r="J9" s="17">
        <f t="shared" ref="J9:J105" si="1">G9*I9</f>
        <v>0</v>
      </c>
      <c r="K9" s="62"/>
      <c r="L9" s="38"/>
      <c r="M9" s="39">
        <f t="shared" ref="M9:M14" si="2">G9*L9</f>
        <v>0</v>
      </c>
    </row>
    <row r="10" spans="1:13" x14ac:dyDescent="0.2">
      <c r="A10" s="16">
        <f>SUM(A9)+10</f>
        <v>363120</v>
      </c>
      <c r="B10" s="1" t="s">
        <v>74</v>
      </c>
      <c r="C10" s="1" t="s">
        <v>3</v>
      </c>
      <c r="D10" s="49"/>
      <c r="E10" s="49">
        <f t="shared" ref="E10" si="3">SUM(G10*D10)</f>
        <v>0</v>
      </c>
      <c r="F10" s="22"/>
      <c r="G10" s="91">
        <v>10</v>
      </c>
      <c r="H10" s="1"/>
      <c r="I10" s="2"/>
      <c r="J10" s="17">
        <f t="shared" ref="J10" si="4">G10*I10</f>
        <v>0</v>
      </c>
      <c r="K10" s="62"/>
      <c r="L10" s="38"/>
      <c r="M10" s="39">
        <f t="shared" si="2"/>
        <v>0</v>
      </c>
    </row>
    <row r="11" spans="1:13" x14ac:dyDescent="0.2">
      <c r="A11" s="16">
        <f t="shared" ref="A11:A14" si="5">SUM(A10)+10</f>
        <v>363130</v>
      </c>
      <c r="B11" s="1" t="s">
        <v>9</v>
      </c>
      <c r="C11" s="1" t="s">
        <v>3</v>
      </c>
      <c r="D11" s="49"/>
      <c r="E11" s="49">
        <f t="shared" si="0"/>
        <v>0</v>
      </c>
      <c r="F11" s="22"/>
      <c r="G11" s="91">
        <v>20</v>
      </c>
      <c r="H11" s="1"/>
      <c r="I11" s="2"/>
      <c r="J11" s="17">
        <f t="shared" si="1"/>
        <v>0</v>
      </c>
      <c r="K11" s="62"/>
      <c r="L11" s="38"/>
      <c r="M11" s="39">
        <f t="shared" si="2"/>
        <v>0</v>
      </c>
    </row>
    <row r="12" spans="1:13" x14ac:dyDescent="0.2">
      <c r="A12" s="16">
        <f t="shared" si="5"/>
        <v>363140</v>
      </c>
      <c r="B12" s="1" t="s">
        <v>75</v>
      </c>
      <c r="C12" s="1" t="s">
        <v>3</v>
      </c>
      <c r="D12" s="49"/>
      <c r="E12" s="49">
        <f t="shared" ref="E12:E14" si="6">SUM(G12*D12)</f>
        <v>0</v>
      </c>
      <c r="F12" s="22"/>
      <c r="G12" s="91">
        <v>40</v>
      </c>
      <c r="H12" s="1"/>
      <c r="I12" s="2"/>
      <c r="J12" s="17">
        <f t="shared" ref="J12:J14" si="7">G12*I12</f>
        <v>0</v>
      </c>
      <c r="K12" s="62"/>
      <c r="L12" s="38"/>
      <c r="M12" s="39">
        <f t="shared" si="2"/>
        <v>0</v>
      </c>
    </row>
    <row r="13" spans="1:13" x14ac:dyDescent="0.2">
      <c r="A13" s="16">
        <f t="shared" si="5"/>
        <v>363150</v>
      </c>
      <c r="B13" s="1" t="s">
        <v>76</v>
      </c>
      <c r="C13" s="1" t="s">
        <v>3</v>
      </c>
      <c r="D13" s="49"/>
      <c r="E13" s="49">
        <f t="shared" si="6"/>
        <v>0</v>
      </c>
      <c r="F13" s="22"/>
      <c r="G13" s="91">
        <v>20</v>
      </c>
      <c r="H13" s="1"/>
      <c r="I13" s="2"/>
      <c r="J13" s="17">
        <f t="shared" si="7"/>
        <v>0</v>
      </c>
      <c r="K13" s="62"/>
      <c r="L13" s="38"/>
      <c r="M13" s="39">
        <f t="shared" si="2"/>
        <v>0</v>
      </c>
    </row>
    <row r="14" spans="1:13" x14ac:dyDescent="0.2">
      <c r="A14" s="16">
        <f t="shared" si="5"/>
        <v>363160</v>
      </c>
      <c r="B14" s="1" t="s">
        <v>77</v>
      </c>
      <c r="C14" s="1" t="s">
        <v>3</v>
      </c>
      <c r="D14" s="49"/>
      <c r="E14" s="49">
        <f t="shared" si="6"/>
        <v>0</v>
      </c>
      <c r="F14" s="22"/>
      <c r="G14" s="91">
        <v>20</v>
      </c>
      <c r="H14" s="1"/>
      <c r="I14" s="2"/>
      <c r="J14" s="17">
        <f t="shared" si="7"/>
        <v>0</v>
      </c>
      <c r="K14" s="62"/>
      <c r="L14" s="38"/>
      <c r="M14" s="39">
        <f t="shared" si="2"/>
        <v>0</v>
      </c>
    </row>
    <row r="15" spans="1:13" x14ac:dyDescent="0.2">
      <c r="A15" s="19"/>
      <c r="B15" s="20"/>
      <c r="C15" s="20"/>
      <c r="D15" s="50"/>
      <c r="E15" s="56"/>
      <c r="G15" s="88"/>
      <c r="H15" s="20"/>
      <c r="I15" s="21"/>
      <c r="J15" s="22"/>
      <c r="K15" s="62"/>
      <c r="L15" s="23"/>
      <c r="M15" s="22"/>
    </row>
    <row r="16" spans="1:13" ht="15" x14ac:dyDescent="0.2">
      <c r="A16" s="12">
        <v>3632</v>
      </c>
      <c r="B16" s="13" t="s">
        <v>42</v>
      </c>
      <c r="C16" s="14"/>
      <c r="D16" s="57"/>
      <c r="E16" s="49"/>
      <c r="F16" s="55"/>
      <c r="G16" s="90"/>
      <c r="H16" s="15"/>
      <c r="I16" s="25"/>
      <c r="J16" s="17"/>
      <c r="K16" s="62"/>
      <c r="L16" s="40"/>
      <c r="M16" s="39"/>
    </row>
    <row r="17" spans="1:13" x14ac:dyDescent="0.2">
      <c r="A17" s="16">
        <v>363210</v>
      </c>
      <c r="B17" s="1" t="s">
        <v>10</v>
      </c>
      <c r="C17" s="1" t="s">
        <v>3</v>
      </c>
      <c r="D17" s="49"/>
      <c r="E17" s="49">
        <f t="shared" si="0"/>
        <v>0</v>
      </c>
      <c r="F17" s="22"/>
      <c r="G17" s="91">
        <v>200</v>
      </c>
      <c r="H17" s="1"/>
      <c r="I17" s="2"/>
      <c r="J17" s="17">
        <f t="shared" si="1"/>
        <v>0</v>
      </c>
      <c r="K17" s="62"/>
      <c r="L17" s="38"/>
      <c r="M17" s="39">
        <f t="shared" ref="M17:M22" si="8">G17*L17</f>
        <v>0</v>
      </c>
    </row>
    <row r="18" spans="1:13" x14ac:dyDescent="0.2">
      <c r="A18" s="16">
        <v>363220</v>
      </c>
      <c r="B18" s="1" t="s">
        <v>11</v>
      </c>
      <c r="C18" s="1" t="s">
        <v>3</v>
      </c>
      <c r="D18" s="49"/>
      <c r="E18" s="49">
        <f t="shared" si="0"/>
        <v>0</v>
      </c>
      <c r="F18" s="22"/>
      <c r="G18" s="91">
        <v>150</v>
      </c>
      <c r="H18" s="1"/>
      <c r="I18" s="2"/>
      <c r="J18" s="17">
        <f t="shared" si="1"/>
        <v>0</v>
      </c>
      <c r="K18" s="62"/>
      <c r="L18" s="38"/>
      <c r="M18" s="39">
        <f t="shared" si="8"/>
        <v>0</v>
      </c>
    </row>
    <row r="19" spans="1:13" x14ac:dyDescent="0.2">
      <c r="A19" s="16">
        <v>363230</v>
      </c>
      <c r="B19" s="1" t="s">
        <v>12</v>
      </c>
      <c r="C19" s="1" t="s">
        <v>3</v>
      </c>
      <c r="D19" s="49"/>
      <c r="E19" s="49">
        <f t="shared" si="0"/>
        <v>0</v>
      </c>
      <c r="F19" s="22"/>
      <c r="G19" s="91">
        <v>150</v>
      </c>
      <c r="H19" s="1"/>
      <c r="I19" s="2"/>
      <c r="J19" s="17">
        <f t="shared" si="1"/>
        <v>0</v>
      </c>
      <c r="K19" s="62"/>
      <c r="L19" s="38"/>
      <c r="M19" s="39">
        <f t="shared" si="8"/>
        <v>0</v>
      </c>
    </row>
    <row r="20" spans="1:13" x14ac:dyDescent="0.2">
      <c r="A20" s="16">
        <v>363240</v>
      </c>
      <c r="B20" s="1" t="s">
        <v>13</v>
      </c>
      <c r="C20" s="1" t="s">
        <v>3</v>
      </c>
      <c r="D20" s="49"/>
      <c r="E20" s="49">
        <f t="shared" si="0"/>
        <v>0</v>
      </c>
      <c r="F20" s="22"/>
      <c r="G20" s="91">
        <v>50</v>
      </c>
      <c r="H20" s="1"/>
      <c r="I20" s="2"/>
      <c r="J20" s="17">
        <f t="shared" si="1"/>
        <v>0</v>
      </c>
      <c r="K20" s="62"/>
      <c r="L20" s="38"/>
      <c r="M20" s="39">
        <f t="shared" si="8"/>
        <v>0</v>
      </c>
    </row>
    <row r="21" spans="1:13" x14ac:dyDescent="0.2">
      <c r="A21" s="16">
        <v>363250</v>
      </c>
      <c r="B21" s="1" t="s">
        <v>14</v>
      </c>
      <c r="C21" s="1" t="s">
        <v>3</v>
      </c>
      <c r="D21" s="49"/>
      <c r="E21" s="49">
        <f t="shared" si="0"/>
        <v>0</v>
      </c>
      <c r="F21" s="22"/>
      <c r="G21" s="91">
        <v>40</v>
      </c>
      <c r="H21" s="1"/>
      <c r="I21" s="2"/>
      <c r="J21" s="17">
        <f t="shared" si="1"/>
        <v>0</v>
      </c>
      <c r="K21" s="62"/>
      <c r="L21" s="38"/>
      <c r="M21" s="39">
        <f t="shared" si="8"/>
        <v>0</v>
      </c>
    </row>
    <row r="22" spans="1:13" x14ac:dyDescent="0.2">
      <c r="A22" s="16">
        <v>363260</v>
      </c>
      <c r="B22" s="1" t="s">
        <v>15</v>
      </c>
      <c r="C22" s="1" t="s">
        <v>3</v>
      </c>
      <c r="D22" s="49"/>
      <c r="E22" s="49">
        <f t="shared" si="0"/>
        <v>0</v>
      </c>
      <c r="F22" s="22"/>
      <c r="G22" s="91">
        <v>40</v>
      </c>
      <c r="H22" s="1"/>
      <c r="I22" s="2"/>
      <c r="J22" s="17">
        <f t="shared" si="1"/>
        <v>0</v>
      </c>
      <c r="K22" s="62"/>
      <c r="L22" s="38"/>
      <c r="M22" s="39">
        <f t="shared" si="8"/>
        <v>0</v>
      </c>
    </row>
    <row r="23" spans="1:13" x14ac:dyDescent="0.2">
      <c r="A23" s="19"/>
      <c r="B23" s="20"/>
      <c r="C23" s="20"/>
      <c r="D23" s="50"/>
      <c r="E23" s="56"/>
      <c r="G23" s="88"/>
      <c r="H23" s="20"/>
      <c r="I23" s="21"/>
      <c r="J23" s="22"/>
      <c r="K23" s="62"/>
      <c r="L23" s="23"/>
      <c r="M23" s="22"/>
    </row>
    <row r="24" spans="1:13" ht="15" x14ac:dyDescent="0.2">
      <c r="A24" s="12">
        <v>3633</v>
      </c>
      <c r="B24" s="13" t="s">
        <v>41</v>
      </c>
      <c r="C24" s="14"/>
      <c r="D24" s="57"/>
      <c r="E24" s="49"/>
      <c r="F24" s="55"/>
      <c r="G24" s="90"/>
      <c r="H24" s="15"/>
      <c r="I24" s="25"/>
      <c r="J24" s="17"/>
      <c r="K24" s="62"/>
      <c r="L24" s="40"/>
      <c r="M24" s="39"/>
    </row>
    <row r="25" spans="1:13" x14ac:dyDescent="0.2">
      <c r="A25" s="16">
        <v>363310</v>
      </c>
      <c r="B25" s="1" t="s">
        <v>16</v>
      </c>
      <c r="C25" s="1" t="s">
        <v>3</v>
      </c>
      <c r="D25" s="49"/>
      <c r="E25" s="49">
        <f t="shared" si="0"/>
        <v>0</v>
      </c>
      <c r="F25" s="22"/>
      <c r="G25" s="91">
        <v>10</v>
      </c>
      <c r="H25" s="1"/>
      <c r="I25" s="2"/>
      <c r="J25" s="17">
        <f t="shared" si="1"/>
        <v>0</v>
      </c>
      <c r="K25" s="62"/>
      <c r="L25" s="38"/>
      <c r="M25" s="39">
        <f>G25*L25</f>
        <v>0</v>
      </c>
    </row>
    <row r="26" spans="1:13" x14ac:dyDescent="0.2">
      <c r="A26" s="16">
        <v>363320</v>
      </c>
      <c r="B26" s="1" t="s">
        <v>17</v>
      </c>
      <c r="C26" s="1" t="s">
        <v>3</v>
      </c>
      <c r="D26" s="49"/>
      <c r="E26" s="49">
        <f t="shared" si="0"/>
        <v>0</v>
      </c>
      <c r="F26" s="22"/>
      <c r="G26" s="91">
        <v>10</v>
      </c>
      <c r="H26" s="1"/>
      <c r="I26" s="2"/>
      <c r="J26" s="17">
        <f t="shared" si="1"/>
        <v>0</v>
      </c>
      <c r="K26" s="62"/>
      <c r="L26" s="38"/>
      <c r="M26" s="39">
        <f>G26*L26</f>
        <v>0</v>
      </c>
    </row>
    <row r="27" spans="1:13" x14ac:dyDescent="0.2">
      <c r="A27" s="16">
        <v>363330</v>
      </c>
      <c r="B27" s="1" t="s">
        <v>18</v>
      </c>
      <c r="C27" s="1" t="s">
        <v>3</v>
      </c>
      <c r="D27" s="49"/>
      <c r="E27" s="49">
        <f t="shared" si="0"/>
        <v>0</v>
      </c>
      <c r="F27" s="22"/>
      <c r="G27" s="91">
        <v>10</v>
      </c>
      <c r="H27" s="1"/>
      <c r="I27" s="2"/>
      <c r="J27" s="17">
        <f t="shared" si="1"/>
        <v>0</v>
      </c>
      <c r="K27" s="62"/>
      <c r="L27" s="38"/>
      <c r="M27" s="39">
        <f>G27*L27</f>
        <v>0</v>
      </c>
    </row>
    <row r="28" spans="1:13" x14ac:dyDescent="0.2">
      <c r="A28" s="16">
        <v>363340</v>
      </c>
      <c r="B28" s="1" t="s">
        <v>19</v>
      </c>
      <c r="C28" s="1" t="s">
        <v>3</v>
      </c>
      <c r="D28" s="49"/>
      <c r="E28" s="49">
        <f t="shared" si="0"/>
        <v>0</v>
      </c>
      <c r="F28" s="22"/>
      <c r="G28" s="91">
        <v>10</v>
      </c>
      <c r="H28" s="1"/>
      <c r="I28" s="2"/>
      <c r="J28" s="17">
        <f t="shared" si="1"/>
        <v>0</v>
      </c>
      <c r="K28" s="62"/>
      <c r="L28" s="38"/>
      <c r="M28" s="39">
        <f>G28*L28</f>
        <v>0</v>
      </c>
    </row>
    <row r="29" spans="1:13" x14ac:dyDescent="0.2">
      <c r="A29" s="16">
        <v>363350</v>
      </c>
      <c r="B29" s="1" t="s">
        <v>20</v>
      </c>
      <c r="C29" s="1" t="s">
        <v>3</v>
      </c>
      <c r="D29" s="49"/>
      <c r="E29" s="49">
        <f t="shared" si="0"/>
        <v>0</v>
      </c>
      <c r="F29" s="22"/>
      <c r="G29" s="91">
        <v>10</v>
      </c>
      <c r="H29" s="1"/>
      <c r="I29" s="2"/>
      <c r="J29" s="17">
        <f t="shared" si="1"/>
        <v>0</v>
      </c>
      <c r="K29" s="62"/>
      <c r="L29" s="38"/>
      <c r="M29" s="39">
        <f>G29*L29</f>
        <v>0</v>
      </c>
    </row>
    <row r="30" spans="1:13" x14ac:dyDescent="0.2">
      <c r="A30" s="19"/>
      <c r="B30" s="20"/>
      <c r="C30" s="20"/>
      <c r="D30" s="50"/>
      <c r="E30" s="56"/>
      <c r="G30" s="88"/>
      <c r="H30" s="20"/>
      <c r="I30" s="21"/>
      <c r="J30" s="22"/>
      <c r="K30" s="62"/>
      <c r="L30" s="23"/>
      <c r="M30" s="22"/>
    </row>
    <row r="31" spans="1:13" ht="15" x14ac:dyDescent="0.2">
      <c r="A31" s="12">
        <v>3634</v>
      </c>
      <c r="B31" s="13" t="s">
        <v>62</v>
      </c>
      <c r="C31" s="14"/>
      <c r="D31" s="57"/>
      <c r="E31" s="49"/>
      <c r="F31" s="55"/>
      <c r="G31" s="90"/>
      <c r="H31" s="15"/>
      <c r="I31" s="25"/>
      <c r="J31" s="17"/>
      <c r="K31" s="62"/>
      <c r="L31" s="40"/>
      <c r="M31" s="39"/>
    </row>
    <row r="32" spans="1:13" x14ac:dyDescent="0.2">
      <c r="A32" s="16">
        <v>363410</v>
      </c>
      <c r="B32" s="1" t="s">
        <v>16</v>
      </c>
      <c r="C32" s="1" t="s">
        <v>3</v>
      </c>
      <c r="D32" s="49"/>
      <c r="E32" s="49">
        <f t="shared" ref="E32:E36" si="9">SUM(G32*D32)</f>
        <v>0</v>
      </c>
      <c r="F32" s="22"/>
      <c r="G32" s="91">
        <v>10</v>
      </c>
      <c r="H32" s="1"/>
      <c r="I32" s="2"/>
      <c r="J32" s="17">
        <f t="shared" ref="J32:J36" si="10">G32*I32</f>
        <v>0</v>
      </c>
      <c r="K32" s="62"/>
      <c r="L32" s="38"/>
      <c r="M32" s="39">
        <f>G32*L32</f>
        <v>0</v>
      </c>
    </row>
    <row r="33" spans="1:13" x14ac:dyDescent="0.2">
      <c r="A33" s="16">
        <f>SUM(A32)+10</f>
        <v>363420</v>
      </c>
      <c r="B33" s="1" t="s">
        <v>17</v>
      </c>
      <c r="C33" s="1" t="s">
        <v>3</v>
      </c>
      <c r="D33" s="49"/>
      <c r="E33" s="49">
        <f t="shared" si="9"/>
        <v>0</v>
      </c>
      <c r="F33" s="22"/>
      <c r="G33" s="91">
        <v>10</v>
      </c>
      <c r="H33" s="1"/>
      <c r="I33" s="2"/>
      <c r="J33" s="17">
        <f t="shared" si="10"/>
        <v>0</v>
      </c>
      <c r="K33" s="62"/>
      <c r="L33" s="38"/>
      <c r="M33" s="39">
        <f>G33*L33</f>
        <v>0</v>
      </c>
    </row>
    <row r="34" spans="1:13" x14ac:dyDescent="0.2">
      <c r="A34" s="16">
        <f t="shared" ref="A34:A36" si="11">SUM(A33)+10</f>
        <v>363430</v>
      </c>
      <c r="B34" s="1" t="s">
        <v>18</v>
      </c>
      <c r="C34" s="1" t="s">
        <v>3</v>
      </c>
      <c r="D34" s="49"/>
      <c r="E34" s="49">
        <f t="shared" si="9"/>
        <v>0</v>
      </c>
      <c r="F34" s="22"/>
      <c r="G34" s="91">
        <v>10</v>
      </c>
      <c r="H34" s="1"/>
      <c r="I34" s="2"/>
      <c r="J34" s="17">
        <f t="shared" si="10"/>
        <v>0</v>
      </c>
      <c r="K34" s="62"/>
      <c r="L34" s="38"/>
      <c r="M34" s="39">
        <f>G34*L34</f>
        <v>0</v>
      </c>
    </row>
    <row r="35" spans="1:13" x14ac:dyDescent="0.2">
      <c r="A35" s="16">
        <f t="shared" si="11"/>
        <v>363440</v>
      </c>
      <c r="B35" s="1" t="s">
        <v>19</v>
      </c>
      <c r="C35" s="1" t="s">
        <v>3</v>
      </c>
      <c r="D35" s="49"/>
      <c r="E35" s="49">
        <f t="shared" si="9"/>
        <v>0</v>
      </c>
      <c r="F35" s="22"/>
      <c r="G35" s="91">
        <v>10</v>
      </c>
      <c r="H35" s="1"/>
      <c r="I35" s="2"/>
      <c r="J35" s="17">
        <f t="shared" si="10"/>
        <v>0</v>
      </c>
      <c r="K35" s="62"/>
      <c r="L35" s="38"/>
      <c r="M35" s="39">
        <f>G35*L35</f>
        <v>0</v>
      </c>
    </row>
    <row r="36" spans="1:13" x14ac:dyDescent="0.2">
      <c r="A36" s="16">
        <f t="shared" si="11"/>
        <v>363450</v>
      </c>
      <c r="B36" s="1" t="s">
        <v>20</v>
      </c>
      <c r="C36" s="1" t="s">
        <v>3</v>
      </c>
      <c r="D36" s="49"/>
      <c r="E36" s="49">
        <f t="shared" si="9"/>
        <v>0</v>
      </c>
      <c r="F36" s="22"/>
      <c r="G36" s="91">
        <v>10</v>
      </c>
      <c r="H36" s="1"/>
      <c r="I36" s="2"/>
      <c r="J36" s="17">
        <f t="shared" si="10"/>
        <v>0</v>
      </c>
      <c r="K36" s="62"/>
      <c r="L36" s="38"/>
      <c r="M36" s="39">
        <f>G36*L36</f>
        <v>0</v>
      </c>
    </row>
    <row r="37" spans="1:13" x14ac:dyDescent="0.2">
      <c r="A37" s="19"/>
      <c r="B37" s="20"/>
      <c r="C37" s="20"/>
      <c r="D37" s="50"/>
      <c r="E37" s="56"/>
      <c r="G37" s="88"/>
      <c r="H37" s="20"/>
      <c r="I37" s="21"/>
      <c r="J37" s="22"/>
      <c r="K37" s="62"/>
      <c r="L37" s="23"/>
      <c r="M37" s="22"/>
    </row>
    <row r="38" spans="1:13" ht="15" x14ac:dyDescent="0.2">
      <c r="A38" s="12">
        <v>3635</v>
      </c>
      <c r="B38" s="13" t="s">
        <v>21</v>
      </c>
      <c r="C38" s="14"/>
      <c r="D38" s="57"/>
      <c r="E38" s="49"/>
      <c r="F38" s="55"/>
      <c r="G38" s="90"/>
      <c r="H38" s="15"/>
      <c r="I38" s="25"/>
      <c r="J38" s="17"/>
      <c r="K38" s="62"/>
      <c r="L38" s="40"/>
      <c r="M38" s="39"/>
    </row>
    <row r="39" spans="1:13" x14ac:dyDescent="0.2">
      <c r="A39" s="16">
        <v>363510</v>
      </c>
      <c r="B39" s="77" t="s">
        <v>63</v>
      </c>
      <c r="C39" s="1" t="s">
        <v>3</v>
      </c>
      <c r="D39" s="49"/>
      <c r="E39" s="49">
        <f t="shared" si="0"/>
        <v>0</v>
      </c>
      <c r="F39" s="22"/>
      <c r="G39" s="91">
        <v>4</v>
      </c>
      <c r="H39" s="1"/>
      <c r="I39" s="2"/>
      <c r="J39" s="17">
        <f t="shared" si="1"/>
        <v>0</v>
      </c>
      <c r="K39" s="62"/>
      <c r="L39" s="38"/>
      <c r="M39" s="39">
        <f t="shared" ref="M39:M70" si="12">G39*L39</f>
        <v>0</v>
      </c>
    </row>
    <row r="40" spans="1:13" x14ac:dyDescent="0.2">
      <c r="A40" s="16">
        <f>SUM(A39)+10</f>
        <v>363520</v>
      </c>
      <c r="B40" s="77" t="s">
        <v>64</v>
      </c>
      <c r="C40" s="1" t="s">
        <v>3</v>
      </c>
      <c r="D40" s="49"/>
      <c r="E40" s="49">
        <f t="shared" si="0"/>
        <v>0</v>
      </c>
      <c r="F40" s="22"/>
      <c r="G40" s="91">
        <v>4</v>
      </c>
      <c r="H40" s="1"/>
      <c r="I40" s="2"/>
      <c r="J40" s="17">
        <f t="shared" si="1"/>
        <v>0</v>
      </c>
      <c r="K40" s="62"/>
      <c r="L40" s="38"/>
      <c r="M40" s="39">
        <f t="shared" si="12"/>
        <v>0</v>
      </c>
    </row>
    <row r="41" spans="1:13" x14ac:dyDescent="0.2">
      <c r="A41" s="16">
        <f t="shared" ref="A41:A104" si="13">SUM(A40)+10</f>
        <v>363530</v>
      </c>
      <c r="B41" s="77" t="s">
        <v>65</v>
      </c>
      <c r="C41" s="1" t="s">
        <v>3</v>
      </c>
      <c r="D41" s="49"/>
      <c r="E41" s="49">
        <f t="shared" si="0"/>
        <v>0</v>
      </c>
      <c r="F41" s="22"/>
      <c r="G41" s="91">
        <v>4</v>
      </c>
      <c r="H41" s="1"/>
      <c r="I41" s="2"/>
      <c r="J41" s="17">
        <f t="shared" si="1"/>
        <v>0</v>
      </c>
      <c r="K41" s="62"/>
      <c r="L41" s="38"/>
      <c r="M41" s="39">
        <f t="shared" si="12"/>
        <v>0</v>
      </c>
    </row>
    <row r="42" spans="1:13" x14ac:dyDescent="0.2">
      <c r="A42" s="16">
        <f t="shared" si="13"/>
        <v>363540</v>
      </c>
      <c r="B42" s="77" t="s">
        <v>66</v>
      </c>
      <c r="C42" s="1" t="s">
        <v>3</v>
      </c>
      <c r="D42" s="49"/>
      <c r="E42" s="49">
        <f t="shared" si="0"/>
        <v>0</v>
      </c>
      <c r="F42" s="22"/>
      <c r="G42" s="91">
        <v>4</v>
      </c>
      <c r="H42" s="1"/>
      <c r="I42" s="2"/>
      <c r="J42" s="17">
        <f t="shared" si="1"/>
        <v>0</v>
      </c>
      <c r="K42" s="62"/>
      <c r="L42" s="38"/>
      <c r="M42" s="39">
        <f t="shared" si="12"/>
        <v>0</v>
      </c>
    </row>
    <row r="43" spans="1:13" x14ac:dyDescent="0.2">
      <c r="A43" s="16">
        <f t="shared" si="13"/>
        <v>363550</v>
      </c>
      <c r="B43" s="77" t="s">
        <v>84</v>
      </c>
      <c r="C43" s="1" t="s">
        <v>3</v>
      </c>
      <c r="D43" s="49"/>
      <c r="E43" s="49">
        <f t="shared" ref="E43" si="14">SUM(G43*D43)</f>
        <v>0</v>
      </c>
      <c r="F43" s="22"/>
      <c r="G43" s="91">
        <v>4</v>
      </c>
      <c r="H43" s="1"/>
      <c r="I43" s="2"/>
      <c r="J43" s="17">
        <f t="shared" ref="J43" si="15">G43*I43</f>
        <v>0</v>
      </c>
      <c r="K43" s="62"/>
      <c r="L43" s="38"/>
      <c r="M43" s="39">
        <f t="shared" si="12"/>
        <v>0</v>
      </c>
    </row>
    <row r="44" spans="1:13" x14ac:dyDescent="0.2">
      <c r="A44" s="16">
        <f t="shared" si="13"/>
        <v>363560</v>
      </c>
      <c r="B44" s="77" t="s">
        <v>85</v>
      </c>
      <c r="C44" s="1" t="s">
        <v>3</v>
      </c>
      <c r="D44" s="49"/>
      <c r="E44" s="49">
        <f t="shared" ref="E44:E93" si="16">SUM(G44*D44)</f>
        <v>0</v>
      </c>
      <c r="F44" s="22"/>
      <c r="G44" s="91">
        <v>4</v>
      </c>
      <c r="H44" s="1"/>
      <c r="I44" s="2"/>
      <c r="J44" s="17">
        <f t="shared" ref="J44:J92" si="17">G44*I44</f>
        <v>0</v>
      </c>
      <c r="K44" s="62"/>
      <c r="L44" s="38"/>
      <c r="M44" s="39">
        <f t="shared" si="12"/>
        <v>0</v>
      </c>
    </row>
    <row r="45" spans="1:13" x14ac:dyDescent="0.2">
      <c r="A45" s="16">
        <f t="shared" si="13"/>
        <v>363570</v>
      </c>
      <c r="B45" s="77" t="s">
        <v>86</v>
      </c>
      <c r="C45" s="1" t="s">
        <v>3</v>
      </c>
      <c r="D45" s="49"/>
      <c r="E45" s="49">
        <f t="shared" ref="E45:E76" si="18">SUM(G45*D45)</f>
        <v>0</v>
      </c>
      <c r="F45" s="22"/>
      <c r="G45" s="91">
        <v>4</v>
      </c>
      <c r="H45" s="1"/>
      <c r="I45" s="2"/>
      <c r="J45" s="17">
        <f t="shared" ref="J45:J76" si="19">G45*I45</f>
        <v>0</v>
      </c>
      <c r="K45" s="62"/>
      <c r="L45" s="38"/>
      <c r="M45" s="39">
        <f t="shared" si="12"/>
        <v>0</v>
      </c>
    </row>
    <row r="46" spans="1:13" x14ac:dyDescent="0.2">
      <c r="A46" s="16">
        <f t="shared" si="13"/>
        <v>363580</v>
      </c>
      <c r="B46" s="77" t="s">
        <v>87</v>
      </c>
      <c r="C46" s="1" t="s">
        <v>3</v>
      </c>
      <c r="D46" s="49"/>
      <c r="E46" s="49">
        <f t="shared" si="18"/>
        <v>0</v>
      </c>
      <c r="F46" s="22"/>
      <c r="G46" s="91">
        <v>4</v>
      </c>
      <c r="H46" s="1"/>
      <c r="I46" s="2"/>
      <c r="J46" s="17">
        <f t="shared" si="19"/>
        <v>0</v>
      </c>
      <c r="K46" s="62"/>
      <c r="L46" s="38"/>
      <c r="M46" s="39">
        <f t="shared" si="12"/>
        <v>0</v>
      </c>
    </row>
    <row r="47" spans="1:13" x14ac:dyDescent="0.2">
      <c r="A47" s="16">
        <f t="shared" si="13"/>
        <v>363590</v>
      </c>
      <c r="B47" s="77" t="s">
        <v>88</v>
      </c>
      <c r="C47" s="1" t="s">
        <v>3</v>
      </c>
      <c r="D47" s="49"/>
      <c r="E47" s="49">
        <f t="shared" si="18"/>
        <v>0</v>
      </c>
      <c r="F47" s="22"/>
      <c r="G47" s="91">
        <v>4</v>
      </c>
      <c r="H47" s="1"/>
      <c r="I47" s="2"/>
      <c r="J47" s="17">
        <f t="shared" si="19"/>
        <v>0</v>
      </c>
      <c r="K47" s="62"/>
      <c r="L47" s="38"/>
      <c r="M47" s="39">
        <f t="shared" si="12"/>
        <v>0</v>
      </c>
    </row>
    <row r="48" spans="1:13" x14ac:dyDescent="0.2">
      <c r="A48" s="16">
        <f t="shared" si="13"/>
        <v>363600</v>
      </c>
      <c r="B48" s="77" t="s">
        <v>89</v>
      </c>
      <c r="C48" s="1" t="s">
        <v>3</v>
      </c>
      <c r="D48" s="49"/>
      <c r="E48" s="49">
        <f t="shared" si="18"/>
        <v>0</v>
      </c>
      <c r="F48" s="22"/>
      <c r="G48" s="91">
        <v>4</v>
      </c>
      <c r="H48" s="1"/>
      <c r="I48" s="2"/>
      <c r="J48" s="17">
        <f t="shared" si="19"/>
        <v>0</v>
      </c>
      <c r="K48" s="62"/>
      <c r="L48" s="38"/>
      <c r="M48" s="39">
        <f t="shared" si="12"/>
        <v>0</v>
      </c>
    </row>
    <row r="49" spans="1:13" x14ac:dyDescent="0.2">
      <c r="A49" s="16">
        <f t="shared" si="13"/>
        <v>363610</v>
      </c>
      <c r="B49" s="77" t="s">
        <v>67</v>
      </c>
      <c r="C49" s="1" t="s">
        <v>3</v>
      </c>
      <c r="D49" s="49"/>
      <c r="E49" s="49">
        <f t="shared" si="18"/>
        <v>0</v>
      </c>
      <c r="F49" s="22"/>
      <c r="G49" s="91">
        <v>4</v>
      </c>
      <c r="H49" s="1"/>
      <c r="I49" s="2"/>
      <c r="J49" s="17">
        <f t="shared" si="19"/>
        <v>0</v>
      </c>
      <c r="K49" s="62"/>
      <c r="L49" s="38"/>
      <c r="M49" s="39">
        <f t="shared" si="12"/>
        <v>0</v>
      </c>
    </row>
    <row r="50" spans="1:13" x14ac:dyDescent="0.2">
      <c r="A50" s="16">
        <f t="shared" si="13"/>
        <v>363620</v>
      </c>
      <c r="B50" s="77" t="s">
        <v>68</v>
      </c>
      <c r="C50" s="1" t="s">
        <v>3</v>
      </c>
      <c r="D50" s="49"/>
      <c r="E50" s="49">
        <f t="shared" si="18"/>
        <v>0</v>
      </c>
      <c r="F50" s="22"/>
      <c r="G50" s="91">
        <v>4</v>
      </c>
      <c r="H50" s="1"/>
      <c r="I50" s="2"/>
      <c r="J50" s="17">
        <f t="shared" si="19"/>
        <v>0</v>
      </c>
      <c r="K50" s="62"/>
      <c r="L50" s="38"/>
      <c r="M50" s="39">
        <f t="shared" si="12"/>
        <v>0</v>
      </c>
    </row>
    <row r="51" spans="1:13" x14ac:dyDescent="0.2">
      <c r="A51" s="16">
        <f t="shared" si="13"/>
        <v>363630</v>
      </c>
      <c r="B51" s="77" t="s">
        <v>69</v>
      </c>
      <c r="C51" s="1" t="s">
        <v>3</v>
      </c>
      <c r="D51" s="49"/>
      <c r="E51" s="49">
        <f t="shared" si="18"/>
        <v>0</v>
      </c>
      <c r="F51" s="22"/>
      <c r="G51" s="91">
        <v>4</v>
      </c>
      <c r="H51" s="1"/>
      <c r="I51" s="2"/>
      <c r="J51" s="17">
        <f t="shared" si="19"/>
        <v>0</v>
      </c>
      <c r="K51" s="62"/>
      <c r="L51" s="38"/>
      <c r="M51" s="39">
        <f t="shared" si="12"/>
        <v>0</v>
      </c>
    </row>
    <row r="52" spans="1:13" x14ac:dyDescent="0.2">
      <c r="A52" s="16">
        <f t="shared" si="13"/>
        <v>363640</v>
      </c>
      <c r="B52" s="77" t="s">
        <v>90</v>
      </c>
      <c r="C52" s="1" t="s">
        <v>3</v>
      </c>
      <c r="D52" s="49"/>
      <c r="E52" s="49">
        <f t="shared" si="18"/>
        <v>0</v>
      </c>
      <c r="F52" s="22"/>
      <c r="G52" s="91">
        <v>4</v>
      </c>
      <c r="H52" s="1"/>
      <c r="I52" s="2"/>
      <c r="J52" s="17">
        <f t="shared" si="19"/>
        <v>0</v>
      </c>
      <c r="K52" s="62"/>
      <c r="L52" s="38"/>
      <c r="M52" s="39">
        <f t="shared" si="12"/>
        <v>0</v>
      </c>
    </row>
    <row r="53" spans="1:13" x14ac:dyDescent="0.2">
      <c r="A53" s="16">
        <f t="shared" si="13"/>
        <v>363650</v>
      </c>
      <c r="B53" s="77" t="s">
        <v>80</v>
      </c>
      <c r="C53" s="1" t="s">
        <v>3</v>
      </c>
      <c r="D53" s="49"/>
      <c r="E53" s="49">
        <f t="shared" si="18"/>
        <v>0</v>
      </c>
      <c r="F53" s="22"/>
      <c r="G53" s="91">
        <v>4</v>
      </c>
      <c r="H53" s="1"/>
      <c r="I53" s="2"/>
      <c r="J53" s="17">
        <f t="shared" si="19"/>
        <v>0</v>
      </c>
      <c r="K53" s="62"/>
      <c r="L53" s="38"/>
      <c r="M53" s="39">
        <f t="shared" si="12"/>
        <v>0</v>
      </c>
    </row>
    <row r="54" spans="1:13" x14ac:dyDescent="0.2">
      <c r="A54" s="16">
        <f t="shared" si="13"/>
        <v>363660</v>
      </c>
      <c r="B54" s="77" t="s">
        <v>91</v>
      </c>
      <c r="C54" s="1" t="s">
        <v>3</v>
      </c>
      <c r="D54" s="49"/>
      <c r="E54" s="49">
        <f t="shared" si="18"/>
        <v>0</v>
      </c>
      <c r="F54" s="22"/>
      <c r="G54" s="91">
        <v>4</v>
      </c>
      <c r="H54" s="1"/>
      <c r="I54" s="2"/>
      <c r="J54" s="17">
        <f t="shared" si="19"/>
        <v>0</v>
      </c>
      <c r="K54" s="62"/>
      <c r="L54" s="38"/>
      <c r="M54" s="39">
        <f t="shared" si="12"/>
        <v>0</v>
      </c>
    </row>
    <row r="55" spans="1:13" ht="17.25" customHeight="1" x14ac:dyDescent="0.2">
      <c r="A55" s="16">
        <f t="shared" si="13"/>
        <v>363670</v>
      </c>
      <c r="B55" s="77" t="s">
        <v>92</v>
      </c>
      <c r="C55" s="1" t="s">
        <v>3</v>
      </c>
      <c r="D55" s="49"/>
      <c r="E55" s="49">
        <f t="shared" si="18"/>
        <v>0</v>
      </c>
      <c r="F55" s="22"/>
      <c r="G55" s="91">
        <v>4</v>
      </c>
      <c r="H55" s="1"/>
      <c r="I55" s="2"/>
      <c r="J55" s="17">
        <f t="shared" si="19"/>
        <v>0</v>
      </c>
      <c r="K55" s="62"/>
      <c r="L55" s="38"/>
      <c r="M55" s="39">
        <f t="shared" si="12"/>
        <v>0</v>
      </c>
    </row>
    <row r="56" spans="1:13" ht="16.5" customHeight="1" x14ac:dyDescent="0.2">
      <c r="A56" s="16">
        <f t="shared" si="13"/>
        <v>363680</v>
      </c>
      <c r="B56" s="77" t="s">
        <v>81</v>
      </c>
      <c r="C56" s="1" t="s">
        <v>3</v>
      </c>
      <c r="D56" s="49"/>
      <c r="E56" s="49">
        <f t="shared" si="18"/>
        <v>0</v>
      </c>
      <c r="F56" s="22"/>
      <c r="G56" s="91">
        <v>4</v>
      </c>
      <c r="H56" s="1"/>
      <c r="I56" s="2"/>
      <c r="J56" s="17">
        <f t="shared" si="19"/>
        <v>0</v>
      </c>
      <c r="K56" s="62"/>
      <c r="L56" s="38"/>
      <c r="M56" s="39">
        <f t="shared" si="12"/>
        <v>0</v>
      </c>
    </row>
    <row r="57" spans="1:13" x14ac:dyDescent="0.2">
      <c r="A57" s="16">
        <f t="shared" si="13"/>
        <v>363690</v>
      </c>
      <c r="B57" s="77" t="s">
        <v>94</v>
      </c>
      <c r="C57" s="1" t="s">
        <v>3</v>
      </c>
      <c r="D57" s="49"/>
      <c r="E57" s="49">
        <f t="shared" si="18"/>
        <v>0</v>
      </c>
      <c r="F57" s="22"/>
      <c r="G57" s="91">
        <v>4</v>
      </c>
      <c r="H57" s="1"/>
      <c r="I57" s="2"/>
      <c r="J57" s="17">
        <f t="shared" si="19"/>
        <v>0</v>
      </c>
      <c r="K57" s="62"/>
      <c r="L57" s="38"/>
      <c r="M57" s="39">
        <f t="shared" si="12"/>
        <v>0</v>
      </c>
    </row>
    <row r="58" spans="1:13" x14ac:dyDescent="0.2">
      <c r="A58" s="16">
        <f t="shared" si="13"/>
        <v>363700</v>
      </c>
      <c r="B58" s="77" t="s">
        <v>70</v>
      </c>
      <c r="C58" s="1" t="s">
        <v>3</v>
      </c>
      <c r="D58" s="49"/>
      <c r="E58" s="49">
        <f t="shared" si="18"/>
        <v>0</v>
      </c>
      <c r="F58" s="22"/>
      <c r="G58" s="91">
        <v>4</v>
      </c>
      <c r="H58" s="1"/>
      <c r="I58" s="2"/>
      <c r="J58" s="17">
        <f t="shared" si="19"/>
        <v>0</v>
      </c>
      <c r="K58" s="62"/>
      <c r="L58" s="38"/>
      <c r="M58" s="39">
        <f t="shared" si="12"/>
        <v>0</v>
      </c>
    </row>
    <row r="59" spans="1:13" x14ac:dyDescent="0.2">
      <c r="A59" s="16">
        <f t="shared" si="13"/>
        <v>363710</v>
      </c>
      <c r="B59" s="77" t="s">
        <v>95</v>
      </c>
      <c r="C59" s="1" t="s">
        <v>3</v>
      </c>
      <c r="D59" s="49"/>
      <c r="E59" s="49">
        <f t="shared" si="18"/>
        <v>0</v>
      </c>
      <c r="F59" s="22"/>
      <c r="G59" s="91">
        <v>4</v>
      </c>
      <c r="H59" s="1"/>
      <c r="I59" s="2"/>
      <c r="J59" s="17">
        <f t="shared" si="19"/>
        <v>0</v>
      </c>
      <c r="K59" s="62"/>
      <c r="L59" s="38"/>
      <c r="M59" s="39">
        <f t="shared" si="12"/>
        <v>0</v>
      </c>
    </row>
    <row r="60" spans="1:13" x14ac:dyDescent="0.2">
      <c r="A60" s="16">
        <f t="shared" si="13"/>
        <v>363720</v>
      </c>
      <c r="B60" s="77" t="s">
        <v>93</v>
      </c>
      <c r="C60" s="1" t="s">
        <v>3</v>
      </c>
      <c r="D60" s="49"/>
      <c r="E60" s="49">
        <f t="shared" si="18"/>
        <v>0</v>
      </c>
      <c r="F60" s="22"/>
      <c r="G60" s="91">
        <v>4</v>
      </c>
      <c r="H60" s="1"/>
      <c r="I60" s="2"/>
      <c r="J60" s="17">
        <f t="shared" si="19"/>
        <v>0</v>
      </c>
      <c r="K60" s="62"/>
      <c r="L60" s="38"/>
      <c r="M60" s="39">
        <f t="shared" si="12"/>
        <v>0</v>
      </c>
    </row>
    <row r="61" spans="1:13" x14ac:dyDescent="0.2">
      <c r="A61" s="16">
        <f t="shared" si="13"/>
        <v>363730</v>
      </c>
      <c r="B61" s="77" t="s">
        <v>96</v>
      </c>
      <c r="C61" s="1" t="s">
        <v>3</v>
      </c>
      <c r="D61" s="49"/>
      <c r="E61" s="49">
        <f t="shared" si="18"/>
        <v>0</v>
      </c>
      <c r="F61" s="22"/>
      <c r="G61" s="91">
        <v>4</v>
      </c>
      <c r="H61" s="1"/>
      <c r="I61" s="2"/>
      <c r="J61" s="17">
        <f t="shared" si="19"/>
        <v>0</v>
      </c>
      <c r="K61" s="62"/>
      <c r="L61" s="38"/>
      <c r="M61" s="39">
        <f t="shared" si="12"/>
        <v>0</v>
      </c>
    </row>
    <row r="62" spans="1:13" x14ac:dyDescent="0.2">
      <c r="A62" s="16">
        <f t="shared" si="13"/>
        <v>363740</v>
      </c>
      <c r="B62" s="77" t="s">
        <v>71</v>
      </c>
      <c r="C62" s="1" t="s">
        <v>3</v>
      </c>
      <c r="D62" s="49"/>
      <c r="E62" s="49">
        <f t="shared" si="18"/>
        <v>0</v>
      </c>
      <c r="F62" s="22"/>
      <c r="G62" s="91">
        <v>4</v>
      </c>
      <c r="H62" s="1"/>
      <c r="I62" s="2"/>
      <c r="J62" s="17">
        <f t="shared" si="19"/>
        <v>0</v>
      </c>
      <c r="K62" s="62"/>
      <c r="L62" s="38"/>
      <c r="M62" s="39">
        <f t="shared" si="12"/>
        <v>0</v>
      </c>
    </row>
    <row r="63" spans="1:13" x14ac:dyDescent="0.2">
      <c r="A63" s="16">
        <f t="shared" si="13"/>
        <v>363750</v>
      </c>
      <c r="B63" s="77" t="s">
        <v>97</v>
      </c>
      <c r="C63" s="1" t="s">
        <v>3</v>
      </c>
      <c r="D63" s="49"/>
      <c r="E63" s="49">
        <f t="shared" si="18"/>
        <v>0</v>
      </c>
      <c r="F63" s="22"/>
      <c r="G63" s="91">
        <v>4</v>
      </c>
      <c r="H63" s="1"/>
      <c r="I63" s="2"/>
      <c r="J63" s="17">
        <f t="shared" si="19"/>
        <v>0</v>
      </c>
      <c r="K63" s="62"/>
      <c r="L63" s="38"/>
      <c r="M63" s="39">
        <f t="shared" si="12"/>
        <v>0</v>
      </c>
    </row>
    <row r="64" spans="1:13" x14ac:dyDescent="0.2">
      <c r="A64" s="16">
        <f t="shared" si="13"/>
        <v>363760</v>
      </c>
      <c r="B64" s="77" t="s">
        <v>72</v>
      </c>
      <c r="C64" s="1" t="s">
        <v>3</v>
      </c>
      <c r="D64" s="49"/>
      <c r="E64" s="49">
        <f t="shared" si="18"/>
        <v>0</v>
      </c>
      <c r="F64" s="22"/>
      <c r="G64" s="91">
        <v>4</v>
      </c>
      <c r="H64" s="1"/>
      <c r="I64" s="2"/>
      <c r="J64" s="17">
        <f t="shared" si="19"/>
        <v>0</v>
      </c>
      <c r="K64" s="62"/>
      <c r="L64" s="38"/>
      <c r="M64" s="39">
        <f t="shared" si="12"/>
        <v>0</v>
      </c>
    </row>
    <row r="65" spans="1:13" x14ac:dyDescent="0.2">
      <c r="A65" s="16">
        <f t="shared" si="13"/>
        <v>363770</v>
      </c>
      <c r="B65" s="77" t="s">
        <v>98</v>
      </c>
      <c r="C65" s="1" t="s">
        <v>3</v>
      </c>
      <c r="D65" s="49"/>
      <c r="E65" s="49">
        <f t="shared" si="18"/>
        <v>0</v>
      </c>
      <c r="F65" s="22"/>
      <c r="G65" s="91">
        <v>4</v>
      </c>
      <c r="H65" s="1"/>
      <c r="I65" s="2"/>
      <c r="J65" s="17">
        <f t="shared" si="19"/>
        <v>0</v>
      </c>
      <c r="K65" s="62"/>
      <c r="L65" s="38"/>
      <c r="M65" s="39">
        <f t="shared" si="12"/>
        <v>0</v>
      </c>
    </row>
    <row r="66" spans="1:13" x14ac:dyDescent="0.2">
      <c r="A66" s="16">
        <f t="shared" si="13"/>
        <v>363780</v>
      </c>
      <c r="B66" s="77" t="s">
        <v>73</v>
      </c>
      <c r="C66" s="1" t="s">
        <v>3</v>
      </c>
      <c r="D66" s="49"/>
      <c r="E66" s="49">
        <f t="shared" si="18"/>
        <v>0</v>
      </c>
      <c r="F66" s="22"/>
      <c r="G66" s="91">
        <v>4</v>
      </c>
      <c r="H66" s="1"/>
      <c r="I66" s="2"/>
      <c r="J66" s="17">
        <f t="shared" si="19"/>
        <v>0</v>
      </c>
      <c r="K66" s="62"/>
      <c r="L66" s="38"/>
      <c r="M66" s="39">
        <f t="shared" si="12"/>
        <v>0</v>
      </c>
    </row>
    <row r="67" spans="1:13" x14ac:dyDescent="0.2">
      <c r="A67" s="16">
        <f t="shared" si="13"/>
        <v>363790</v>
      </c>
      <c r="B67" s="77" t="s">
        <v>99</v>
      </c>
      <c r="C67" s="1" t="s">
        <v>3</v>
      </c>
      <c r="D67" s="49"/>
      <c r="E67" s="49">
        <f t="shared" si="18"/>
        <v>0</v>
      </c>
      <c r="F67" s="22"/>
      <c r="G67" s="91">
        <v>4</v>
      </c>
      <c r="H67" s="1"/>
      <c r="I67" s="2"/>
      <c r="J67" s="17">
        <f t="shared" si="19"/>
        <v>0</v>
      </c>
      <c r="K67" s="62"/>
      <c r="L67" s="38"/>
      <c r="M67" s="39">
        <f t="shared" si="12"/>
        <v>0</v>
      </c>
    </row>
    <row r="68" spans="1:13" ht="14.25" customHeight="1" x14ac:dyDescent="0.2">
      <c r="A68" s="16">
        <f t="shared" si="13"/>
        <v>363800</v>
      </c>
      <c r="B68" s="77" t="s">
        <v>82</v>
      </c>
      <c r="C68" s="1" t="s">
        <v>3</v>
      </c>
      <c r="D68" s="49"/>
      <c r="E68" s="49">
        <f t="shared" si="18"/>
        <v>0</v>
      </c>
      <c r="F68" s="22"/>
      <c r="G68" s="91">
        <v>4</v>
      </c>
      <c r="H68" s="1"/>
      <c r="I68" s="2"/>
      <c r="J68" s="17">
        <f t="shared" si="19"/>
        <v>0</v>
      </c>
      <c r="K68" s="62"/>
      <c r="L68" s="38"/>
      <c r="M68" s="39">
        <f t="shared" si="12"/>
        <v>0</v>
      </c>
    </row>
    <row r="69" spans="1:13" x14ac:dyDescent="0.2">
      <c r="A69" s="16">
        <f t="shared" si="13"/>
        <v>363810</v>
      </c>
      <c r="B69" s="77" t="s">
        <v>100</v>
      </c>
      <c r="C69" s="1" t="s">
        <v>3</v>
      </c>
      <c r="D69" s="49"/>
      <c r="E69" s="49">
        <f t="shared" si="18"/>
        <v>0</v>
      </c>
      <c r="F69" s="22"/>
      <c r="G69" s="91">
        <v>4</v>
      </c>
      <c r="H69" s="1"/>
      <c r="I69" s="2"/>
      <c r="J69" s="17">
        <f t="shared" si="19"/>
        <v>0</v>
      </c>
      <c r="K69" s="62"/>
      <c r="L69" s="38"/>
      <c r="M69" s="39">
        <f t="shared" si="12"/>
        <v>0</v>
      </c>
    </row>
    <row r="70" spans="1:13" x14ac:dyDescent="0.2">
      <c r="A70" s="16">
        <f t="shared" si="13"/>
        <v>363820</v>
      </c>
      <c r="B70" s="77" t="s">
        <v>101</v>
      </c>
      <c r="C70" s="1" t="s">
        <v>3</v>
      </c>
      <c r="D70" s="49"/>
      <c r="E70" s="49">
        <f t="shared" si="18"/>
        <v>0</v>
      </c>
      <c r="F70" s="22"/>
      <c r="G70" s="91">
        <v>4</v>
      </c>
      <c r="H70" s="1"/>
      <c r="I70" s="2"/>
      <c r="J70" s="17">
        <f t="shared" si="19"/>
        <v>0</v>
      </c>
      <c r="K70" s="62"/>
      <c r="L70" s="38"/>
      <c r="M70" s="39">
        <f t="shared" si="12"/>
        <v>0</v>
      </c>
    </row>
    <row r="71" spans="1:13" x14ac:dyDescent="0.2">
      <c r="A71" s="16">
        <f t="shared" si="13"/>
        <v>363830</v>
      </c>
      <c r="B71" s="77" t="s">
        <v>102</v>
      </c>
      <c r="C71" s="1" t="s">
        <v>3</v>
      </c>
      <c r="D71" s="49"/>
      <c r="E71" s="49">
        <f t="shared" si="18"/>
        <v>0</v>
      </c>
      <c r="F71" s="22"/>
      <c r="G71" s="91">
        <v>4</v>
      </c>
      <c r="H71" s="1"/>
      <c r="I71" s="2"/>
      <c r="J71" s="17">
        <f t="shared" si="19"/>
        <v>0</v>
      </c>
      <c r="K71" s="62"/>
      <c r="L71" s="38"/>
      <c r="M71" s="39">
        <f t="shared" ref="M71:M102" si="20">G71*L71</f>
        <v>0</v>
      </c>
    </row>
    <row r="72" spans="1:13" x14ac:dyDescent="0.2">
      <c r="A72" s="16">
        <f t="shared" si="13"/>
        <v>363840</v>
      </c>
      <c r="B72" s="77" t="s">
        <v>83</v>
      </c>
      <c r="C72" s="1" t="s">
        <v>3</v>
      </c>
      <c r="D72" s="49"/>
      <c r="E72" s="49">
        <f t="shared" si="18"/>
        <v>0</v>
      </c>
      <c r="F72" s="22"/>
      <c r="G72" s="91">
        <v>4</v>
      </c>
      <c r="H72" s="1"/>
      <c r="I72" s="2"/>
      <c r="J72" s="17">
        <f t="shared" si="19"/>
        <v>0</v>
      </c>
      <c r="K72" s="62"/>
      <c r="L72" s="38"/>
      <c r="M72" s="39">
        <f t="shared" si="20"/>
        <v>0</v>
      </c>
    </row>
    <row r="73" spans="1:13" x14ac:dyDescent="0.2">
      <c r="A73" s="16">
        <f t="shared" si="13"/>
        <v>363850</v>
      </c>
      <c r="B73" s="77" t="s">
        <v>103</v>
      </c>
      <c r="C73" s="1" t="s">
        <v>3</v>
      </c>
      <c r="D73" s="49"/>
      <c r="E73" s="49">
        <f t="shared" si="18"/>
        <v>0</v>
      </c>
      <c r="F73" s="22"/>
      <c r="G73" s="91">
        <v>4</v>
      </c>
      <c r="H73" s="1"/>
      <c r="I73" s="2"/>
      <c r="J73" s="17">
        <f t="shared" si="19"/>
        <v>0</v>
      </c>
      <c r="K73" s="62"/>
      <c r="L73" s="38"/>
      <c r="M73" s="39">
        <f t="shared" si="20"/>
        <v>0</v>
      </c>
    </row>
    <row r="74" spans="1:13" x14ac:dyDescent="0.2">
      <c r="A74" s="16">
        <f t="shared" si="13"/>
        <v>363860</v>
      </c>
      <c r="B74" s="77" t="s">
        <v>104</v>
      </c>
      <c r="C74" s="1" t="s">
        <v>3</v>
      </c>
      <c r="D74" s="49"/>
      <c r="E74" s="49">
        <f t="shared" si="18"/>
        <v>0</v>
      </c>
      <c r="F74" s="22"/>
      <c r="G74" s="91">
        <v>4</v>
      </c>
      <c r="H74" s="1"/>
      <c r="I74" s="2"/>
      <c r="J74" s="17">
        <f t="shared" si="19"/>
        <v>0</v>
      </c>
      <c r="K74" s="62"/>
      <c r="L74" s="38"/>
      <c r="M74" s="39">
        <f t="shared" si="20"/>
        <v>0</v>
      </c>
    </row>
    <row r="75" spans="1:13" x14ac:dyDescent="0.2">
      <c r="A75" s="16">
        <f t="shared" si="13"/>
        <v>363870</v>
      </c>
      <c r="B75" s="77" t="s">
        <v>105</v>
      </c>
      <c r="C75" s="1" t="s">
        <v>3</v>
      </c>
      <c r="D75" s="49"/>
      <c r="E75" s="49">
        <f t="shared" si="18"/>
        <v>0</v>
      </c>
      <c r="F75" s="22"/>
      <c r="G75" s="91">
        <v>4</v>
      </c>
      <c r="H75" s="1"/>
      <c r="I75" s="2"/>
      <c r="J75" s="17">
        <f t="shared" si="19"/>
        <v>0</v>
      </c>
      <c r="K75" s="62"/>
      <c r="L75" s="38"/>
      <c r="M75" s="39">
        <f t="shared" si="20"/>
        <v>0</v>
      </c>
    </row>
    <row r="76" spans="1:13" x14ac:dyDescent="0.2">
      <c r="A76" s="16">
        <f t="shared" si="13"/>
        <v>363880</v>
      </c>
      <c r="B76" s="77" t="s">
        <v>106</v>
      </c>
      <c r="C76" s="1" t="s">
        <v>3</v>
      </c>
      <c r="D76" s="49"/>
      <c r="E76" s="49">
        <f t="shared" si="18"/>
        <v>0</v>
      </c>
      <c r="F76" s="22"/>
      <c r="G76" s="91">
        <v>4</v>
      </c>
      <c r="H76" s="1"/>
      <c r="I76" s="2"/>
      <c r="J76" s="17">
        <f t="shared" si="19"/>
        <v>0</v>
      </c>
      <c r="K76" s="62"/>
      <c r="L76" s="38"/>
      <c r="M76" s="39">
        <f t="shared" si="20"/>
        <v>0</v>
      </c>
    </row>
    <row r="77" spans="1:13" x14ac:dyDescent="0.2">
      <c r="A77" s="16">
        <f t="shared" si="13"/>
        <v>363890</v>
      </c>
      <c r="B77" s="77" t="s">
        <v>107</v>
      </c>
      <c r="C77" s="1" t="s">
        <v>3</v>
      </c>
      <c r="D77" s="49"/>
      <c r="E77" s="49">
        <f t="shared" si="16"/>
        <v>0</v>
      </c>
      <c r="F77" s="22"/>
      <c r="G77" s="91">
        <v>4</v>
      </c>
      <c r="H77" s="1"/>
      <c r="I77" s="2"/>
      <c r="J77" s="17">
        <f t="shared" si="17"/>
        <v>0</v>
      </c>
      <c r="K77" s="62"/>
      <c r="L77" s="38"/>
      <c r="M77" s="39">
        <f t="shared" si="20"/>
        <v>0</v>
      </c>
    </row>
    <row r="78" spans="1:13" x14ac:dyDescent="0.2">
      <c r="A78" s="16">
        <f t="shared" si="13"/>
        <v>363900</v>
      </c>
      <c r="B78" s="77" t="s">
        <v>108</v>
      </c>
      <c r="C78" s="1" t="s">
        <v>3</v>
      </c>
      <c r="D78" s="49"/>
      <c r="E78" s="49">
        <f t="shared" si="16"/>
        <v>0</v>
      </c>
      <c r="F78" s="22"/>
      <c r="G78" s="91">
        <v>4</v>
      </c>
      <c r="H78" s="1"/>
      <c r="I78" s="2"/>
      <c r="J78" s="17">
        <f t="shared" si="17"/>
        <v>0</v>
      </c>
      <c r="K78" s="62"/>
      <c r="L78" s="38"/>
      <c r="M78" s="39">
        <f t="shared" si="20"/>
        <v>0</v>
      </c>
    </row>
    <row r="79" spans="1:13" x14ac:dyDescent="0.2">
      <c r="A79" s="16">
        <f t="shared" si="13"/>
        <v>363910</v>
      </c>
      <c r="B79" s="77" t="s">
        <v>109</v>
      </c>
      <c r="C79" s="1" t="s">
        <v>3</v>
      </c>
      <c r="D79" s="49"/>
      <c r="E79" s="49">
        <f t="shared" si="16"/>
        <v>0</v>
      </c>
      <c r="F79" s="22"/>
      <c r="G79" s="91">
        <v>4</v>
      </c>
      <c r="H79" s="1"/>
      <c r="I79" s="2"/>
      <c r="J79" s="17">
        <f t="shared" si="17"/>
        <v>0</v>
      </c>
      <c r="K79" s="62"/>
      <c r="L79" s="38"/>
      <c r="M79" s="39">
        <f t="shared" si="20"/>
        <v>0</v>
      </c>
    </row>
    <row r="80" spans="1:13" x14ac:dyDescent="0.2">
      <c r="A80" s="16">
        <f t="shared" si="13"/>
        <v>363920</v>
      </c>
      <c r="B80" s="77" t="s">
        <v>110</v>
      </c>
      <c r="C80" s="1" t="s">
        <v>3</v>
      </c>
      <c r="D80" s="49"/>
      <c r="E80" s="49">
        <f t="shared" si="16"/>
        <v>0</v>
      </c>
      <c r="F80" s="22"/>
      <c r="G80" s="91">
        <v>4</v>
      </c>
      <c r="H80" s="1"/>
      <c r="I80" s="2"/>
      <c r="J80" s="17">
        <f t="shared" si="17"/>
        <v>0</v>
      </c>
      <c r="K80" s="62"/>
      <c r="L80" s="38"/>
      <c r="M80" s="39">
        <f t="shared" si="20"/>
        <v>0</v>
      </c>
    </row>
    <row r="81" spans="1:13" x14ac:dyDescent="0.2">
      <c r="A81" s="16">
        <f t="shared" si="13"/>
        <v>363930</v>
      </c>
      <c r="B81" s="77" t="s">
        <v>111</v>
      </c>
      <c r="C81" s="1" t="s">
        <v>3</v>
      </c>
      <c r="D81" s="49"/>
      <c r="E81" s="49">
        <f t="shared" si="16"/>
        <v>0</v>
      </c>
      <c r="F81" s="22"/>
      <c r="G81" s="91">
        <v>4</v>
      </c>
      <c r="H81" s="1"/>
      <c r="I81" s="2"/>
      <c r="J81" s="17">
        <f t="shared" si="17"/>
        <v>0</v>
      </c>
      <c r="K81" s="62"/>
      <c r="L81" s="38"/>
      <c r="M81" s="39">
        <f t="shared" si="20"/>
        <v>0</v>
      </c>
    </row>
    <row r="82" spans="1:13" x14ac:dyDescent="0.2">
      <c r="A82" s="16">
        <f t="shared" si="13"/>
        <v>363940</v>
      </c>
      <c r="B82" s="77" t="s">
        <v>112</v>
      </c>
      <c r="C82" s="1" t="s">
        <v>3</v>
      </c>
      <c r="D82" s="49"/>
      <c r="E82" s="49">
        <f t="shared" si="16"/>
        <v>0</v>
      </c>
      <c r="F82" s="22"/>
      <c r="G82" s="91">
        <v>4</v>
      </c>
      <c r="H82" s="1"/>
      <c r="I82" s="2"/>
      <c r="J82" s="17">
        <f t="shared" si="17"/>
        <v>0</v>
      </c>
      <c r="K82" s="62"/>
      <c r="L82" s="38"/>
      <c r="M82" s="39">
        <f t="shared" si="20"/>
        <v>0</v>
      </c>
    </row>
    <row r="83" spans="1:13" x14ac:dyDescent="0.2">
      <c r="A83" s="16">
        <f t="shared" si="13"/>
        <v>363950</v>
      </c>
      <c r="B83" s="77" t="s">
        <v>113</v>
      </c>
      <c r="C83" s="1" t="s">
        <v>3</v>
      </c>
      <c r="D83" s="49"/>
      <c r="E83" s="49">
        <f t="shared" si="16"/>
        <v>0</v>
      </c>
      <c r="F83" s="22"/>
      <c r="G83" s="91">
        <v>4</v>
      </c>
      <c r="H83" s="1"/>
      <c r="I83" s="2"/>
      <c r="J83" s="17">
        <f t="shared" si="17"/>
        <v>0</v>
      </c>
      <c r="K83" s="62"/>
      <c r="L83" s="38"/>
      <c r="M83" s="39">
        <f t="shared" si="20"/>
        <v>0</v>
      </c>
    </row>
    <row r="84" spans="1:13" x14ac:dyDescent="0.2">
      <c r="A84" s="16">
        <f t="shared" si="13"/>
        <v>363960</v>
      </c>
      <c r="B84" s="77" t="s">
        <v>114</v>
      </c>
      <c r="C84" s="1" t="s">
        <v>3</v>
      </c>
      <c r="D84" s="49"/>
      <c r="E84" s="49">
        <f t="shared" si="16"/>
        <v>0</v>
      </c>
      <c r="F84" s="22"/>
      <c r="G84" s="91">
        <v>4</v>
      </c>
      <c r="H84" s="1"/>
      <c r="I84" s="2"/>
      <c r="J84" s="17">
        <f t="shared" si="17"/>
        <v>0</v>
      </c>
      <c r="K84" s="62"/>
      <c r="L84" s="38"/>
      <c r="M84" s="39">
        <f t="shared" si="20"/>
        <v>0</v>
      </c>
    </row>
    <row r="85" spans="1:13" x14ac:dyDescent="0.2">
      <c r="A85" s="16">
        <f t="shared" si="13"/>
        <v>363970</v>
      </c>
      <c r="B85" s="77" t="s">
        <v>115</v>
      </c>
      <c r="C85" s="1" t="s">
        <v>3</v>
      </c>
      <c r="D85" s="49"/>
      <c r="E85" s="49">
        <f t="shared" si="16"/>
        <v>0</v>
      </c>
      <c r="F85" s="22"/>
      <c r="G85" s="91">
        <v>4</v>
      </c>
      <c r="H85" s="1"/>
      <c r="I85" s="2"/>
      <c r="J85" s="17">
        <f t="shared" si="17"/>
        <v>0</v>
      </c>
      <c r="K85" s="62"/>
      <c r="L85" s="38"/>
      <c r="M85" s="39">
        <f t="shared" si="20"/>
        <v>0</v>
      </c>
    </row>
    <row r="86" spans="1:13" x14ac:dyDescent="0.2">
      <c r="A86" s="16">
        <f t="shared" si="13"/>
        <v>363980</v>
      </c>
      <c r="B86" s="77" t="s">
        <v>116</v>
      </c>
      <c r="C86" s="1" t="s">
        <v>3</v>
      </c>
      <c r="D86" s="49"/>
      <c r="E86" s="49">
        <f t="shared" si="16"/>
        <v>0</v>
      </c>
      <c r="F86" s="22"/>
      <c r="G86" s="91">
        <v>4</v>
      </c>
      <c r="H86" s="1"/>
      <c r="I86" s="2"/>
      <c r="J86" s="17">
        <f t="shared" si="17"/>
        <v>0</v>
      </c>
      <c r="K86" s="62"/>
      <c r="L86" s="38"/>
      <c r="M86" s="39">
        <f t="shared" si="20"/>
        <v>0</v>
      </c>
    </row>
    <row r="87" spans="1:13" x14ac:dyDescent="0.2">
      <c r="A87" s="16">
        <f t="shared" si="13"/>
        <v>363990</v>
      </c>
      <c r="B87" s="77" t="s">
        <v>117</v>
      </c>
      <c r="C87" s="1" t="s">
        <v>3</v>
      </c>
      <c r="D87" s="49"/>
      <c r="E87" s="49">
        <f t="shared" si="16"/>
        <v>0</v>
      </c>
      <c r="F87" s="22"/>
      <c r="G87" s="91">
        <v>4</v>
      </c>
      <c r="H87" s="1"/>
      <c r="I87" s="2"/>
      <c r="J87" s="17">
        <f t="shared" si="17"/>
        <v>0</v>
      </c>
      <c r="K87" s="62"/>
      <c r="L87" s="38"/>
      <c r="M87" s="39">
        <f t="shared" si="20"/>
        <v>0</v>
      </c>
    </row>
    <row r="88" spans="1:13" x14ac:dyDescent="0.2">
      <c r="A88" s="16">
        <f t="shared" si="13"/>
        <v>364000</v>
      </c>
      <c r="B88" s="77" t="s">
        <v>118</v>
      </c>
      <c r="C88" s="1" t="s">
        <v>3</v>
      </c>
      <c r="D88" s="49"/>
      <c r="E88" s="49">
        <f t="shared" si="16"/>
        <v>0</v>
      </c>
      <c r="F88" s="22"/>
      <c r="G88" s="91">
        <v>4</v>
      </c>
      <c r="H88" s="1"/>
      <c r="I88" s="2"/>
      <c r="J88" s="17">
        <f t="shared" si="17"/>
        <v>0</v>
      </c>
      <c r="K88" s="62"/>
      <c r="L88" s="38"/>
      <c r="M88" s="39">
        <f t="shared" si="20"/>
        <v>0</v>
      </c>
    </row>
    <row r="89" spans="1:13" x14ac:dyDescent="0.2">
      <c r="A89" s="16">
        <f t="shared" si="13"/>
        <v>364010</v>
      </c>
      <c r="B89" s="77" t="s">
        <v>119</v>
      </c>
      <c r="C89" s="1" t="s">
        <v>3</v>
      </c>
      <c r="D89" s="49"/>
      <c r="E89" s="49">
        <f t="shared" si="16"/>
        <v>0</v>
      </c>
      <c r="F89" s="22"/>
      <c r="G89" s="91">
        <v>4</v>
      </c>
      <c r="H89" s="1"/>
      <c r="I89" s="2"/>
      <c r="J89" s="17">
        <f t="shared" si="17"/>
        <v>0</v>
      </c>
      <c r="K89" s="62"/>
      <c r="L89" s="38"/>
      <c r="M89" s="39">
        <f t="shared" si="20"/>
        <v>0</v>
      </c>
    </row>
    <row r="90" spans="1:13" x14ac:dyDescent="0.2">
      <c r="A90" s="16">
        <f t="shared" si="13"/>
        <v>364020</v>
      </c>
      <c r="B90" s="77" t="s">
        <v>120</v>
      </c>
      <c r="C90" s="1" t="s">
        <v>3</v>
      </c>
      <c r="D90" s="49"/>
      <c r="E90" s="49">
        <f t="shared" si="16"/>
        <v>0</v>
      </c>
      <c r="F90" s="22"/>
      <c r="G90" s="91">
        <v>4</v>
      </c>
      <c r="H90" s="1"/>
      <c r="I90" s="2"/>
      <c r="J90" s="17">
        <f t="shared" si="17"/>
        <v>0</v>
      </c>
      <c r="K90" s="62"/>
      <c r="L90" s="38"/>
      <c r="M90" s="39">
        <f t="shared" si="20"/>
        <v>0</v>
      </c>
    </row>
    <row r="91" spans="1:13" x14ac:dyDescent="0.2">
      <c r="A91" s="16">
        <f t="shared" si="13"/>
        <v>364030</v>
      </c>
      <c r="B91" s="77" t="s">
        <v>121</v>
      </c>
      <c r="C91" s="1" t="s">
        <v>3</v>
      </c>
      <c r="D91" s="49"/>
      <c r="E91" s="49">
        <f t="shared" si="16"/>
        <v>0</v>
      </c>
      <c r="F91" s="22"/>
      <c r="G91" s="91">
        <v>4</v>
      </c>
      <c r="H91" s="1"/>
      <c r="I91" s="2"/>
      <c r="J91" s="17">
        <f t="shared" si="17"/>
        <v>0</v>
      </c>
      <c r="K91" s="62"/>
      <c r="L91" s="38"/>
      <c r="M91" s="39">
        <f t="shared" si="20"/>
        <v>0</v>
      </c>
    </row>
    <row r="92" spans="1:13" x14ac:dyDescent="0.2">
      <c r="A92" s="16">
        <f t="shared" si="13"/>
        <v>364040</v>
      </c>
      <c r="B92" s="77" t="s">
        <v>122</v>
      </c>
      <c r="C92" s="1" t="s">
        <v>3</v>
      </c>
      <c r="D92" s="49"/>
      <c r="E92" s="49">
        <f t="shared" si="16"/>
        <v>0</v>
      </c>
      <c r="F92" s="22"/>
      <c r="G92" s="91">
        <v>4</v>
      </c>
      <c r="H92" s="1"/>
      <c r="I92" s="2"/>
      <c r="J92" s="17">
        <f t="shared" si="17"/>
        <v>0</v>
      </c>
      <c r="K92" s="62"/>
      <c r="L92" s="38"/>
      <c r="M92" s="39">
        <f t="shared" si="20"/>
        <v>0</v>
      </c>
    </row>
    <row r="93" spans="1:13" x14ac:dyDescent="0.2">
      <c r="A93" s="16">
        <f t="shared" si="13"/>
        <v>364050</v>
      </c>
      <c r="B93" s="77" t="s">
        <v>123</v>
      </c>
      <c r="C93" s="1" t="s">
        <v>3</v>
      </c>
      <c r="D93" s="49"/>
      <c r="E93" s="49">
        <f t="shared" si="16"/>
        <v>0</v>
      </c>
      <c r="F93" s="22"/>
      <c r="G93" s="91">
        <v>4</v>
      </c>
      <c r="H93" s="1"/>
      <c r="I93" s="2"/>
      <c r="J93" s="17">
        <f t="shared" si="1"/>
        <v>0</v>
      </c>
      <c r="K93" s="62"/>
      <c r="L93" s="38"/>
      <c r="M93" s="39">
        <f t="shared" si="20"/>
        <v>0</v>
      </c>
    </row>
    <row r="94" spans="1:13" x14ac:dyDescent="0.2">
      <c r="A94" s="16">
        <f t="shared" si="13"/>
        <v>364060</v>
      </c>
      <c r="B94" s="77" t="s">
        <v>124</v>
      </c>
      <c r="C94" s="1" t="s">
        <v>3</v>
      </c>
      <c r="D94" s="49"/>
      <c r="E94" s="49">
        <f t="shared" ref="E94:E95" si="21">SUM(G94*D94)</f>
        <v>0</v>
      </c>
      <c r="F94" s="22"/>
      <c r="G94" s="91">
        <v>4</v>
      </c>
      <c r="H94" s="1"/>
      <c r="I94" s="2"/>
      <c r="J94" s="17">
        <f t="shared" ref="J94:J95" si="22">G94*I94</f>
        <v>0</v>
      </c>
      <c r="K94" s="62"/>
      <c r="L94" s="38"/>
      <c r="M94" s="39">
        <f t="shared" si="20"/>
        <v>0</v>
      </c>
    </row>
    <row r="95" spans="1:13" x14ac:dyDescent="0.2">
      <c r="A95" s="16">
        <f t="shared" si="13"/>
        <v>364070</v>
      </c>
      <c r="B95" s="77" t="s">
        <v>125</v>
      </c>
      <c r="C95" s="1" t="s">
        <v>3</v>
      </c>
      <c r="D95" s="49"/>
      <c r="E95" s="49">
        <f t="shared" si="21"/>
        <v>0</v>
      </c>
      <c r="F95" s="22"/>
      <c r="G95" s="91">
        <v>4</v>
      </c>
      <c r="H95" s="1"/>
      <c r="I95" s="2"/>
      <c r="J95" s="17">
        <f t="shared" si="22"/>
        <v>0</v>
      </c>
      <c r="K95" s="62"/>
      <c r="L95" s="38"/>
      <c r="M95" s="39">
        <f t="shared" si="20"/>
        <v>0</v>
      </c>
    </row>
    <row r="96" spans="1:13" x14ac:dyDescent="0.2">
      <c r="A96" s="16">
        <f t="shared" si="13"/>
        <v>364080</v>
      </c>
      <c r="B96" s="77" t="s">
        <v>126</v>
      </c>
      <c r="C96" s="1" t="s">
        <v>3</v>
      </c>
      <c r="D96" s="49"/>
      <c r="E96" s="49">
        <f t="shared" ref="E96:E101" si="23">SUM(G96*D96)</f>
        <v>0</v>
      </c>
      <c r="F96" s="22"/>
      <c r="G96" s="91">
        <v>4</v>
      </c>
      <c r="H96" s="1"/>
      <c r="I96" s="2"/>
      <c r="J96" s="17">
        <f t="shared" ref="J96:J101" si="24">G96*I96</f>
        <v>0</v>
      </c>
      <c r="K96" s="62"/>
      <c r="L96" s="38"/>
      <c r="M96" s="39">
        <f t="shared" si="20"/>
        <v>0</v>
      </c>
    </row>
    <row r="97" spans="1:13" x14ac:dyDescent="0.2">
      <c r="A97" s="16">
        <f t="shared" si="13"/>
        <v>364090</v>
      </c>
      <c r="B97" s="77" t="s">
        <v>127</v>
      </c>
      <c r="C97" s="1" t="s">
        <v>3</v>
      </c>
      <c r="D97" s="49"/>
      <c r="E97" s="49">
        <f t="shared" ref="E97" si="25">SUM(G97*D97)</f>
        <v>0</v>
      </c>
      <c r="F97" s="22"/>
      <c r="G97" s="91">
        <v>4</v>
      </c>
      <c r="H97" s="1"/>
      <c r="I97" s="2"/>
      <c r="J97" s="17">
        <f t="shared" ref="J97" si="26">G97*I97</f>
        <v>0</v>
      </c>
      <c r="K97" s="62"/>
      <c r="L97" s="38"/>
      <c r="M97" s="39">
        <f t="shared" si="20"/>
        <v>0</v>
      </c>
    </row>
    <row r="98" spans="1:13" x14ac:dyDescent="0.2">
      <c r="A98" s="16">
        <f t="shared" si="13"/>
        <v>364100</v>
      </c>
      <c r="B98" s="77" t="s">
        <v>128</v>
      </c>
      <c r="C98" s="1" t="s">
        <v>3</v>
      </c>
      <c r="D98" s="49"/>
      <c r="E98" s="49">
        <f t="shared" ref="E98" si="27">SUM(G98*D98)</f>
        <v>0</v>
      </c>
      <c r="F98" s="22"/>
      <c r="G98" s="91">
        <v>4</v>
      </c>
      <c r="H98" s="1"/>
      <c r="I98" s="2"/>
      <c r="J98" s="17">
        <f t="shared" ref="J98" si="28">G98*I98</f>
        <v>0</v>
      </c>
      <c r="K98" s="62"/>
      <c r="L98" s="38"/>
      <c r="M98" s="39">
        <f t="shared" si="20"/>
        <v>0</v>
      </c>
    </row>
    <row r="99" spans="1:13" x14ac:dyDescent="0.2">
      <c r="A99" s="16">
        <f t="shared" si="13"/>
        <v>364110</v>
      </c>
      <c r="B99" s="77" t="s">
        <v>129</v>
      </c>
      <c r="C99" s="1" t="s">
        <v>3</v>
      </c>
      <c r="D99" s="49"/>
      <c r="E99" s="49">
        <f t="shared" si="23"/>
        <v>0</v>
      </c>
      <c r="F99" s="22"/>
      <c r="G99" s="91">
        <v>4</v>
      </c>
      <c r="H99" s="1"/>
      <c r="I99" s="2"/>
      <c r="J99" s="17">
        <f t="shared" si="24"/>
        <v>0</v>
      </c>
      <c r="K99" s="62"/>
      <c r="L99" s="38"/>
      <c r="M99" s="39">
        <f t="shared" si="20"/>
        <v>0</v>
      </c>
    </row>
    <row r="100" spans="1:13" x14ac:dyDescent="0.2">
      <c r="A100" s="16">
        <f t="shared" si="13"/>
        <v>364120</v>
      </c>
      <c r="B100" s="77" t="s">
        <v>130</v>
      </c>
      <c r="C100" s="1" t="s">
        <v>3</v>
      </c>
      <c r="D100" s="49"/>
      <c r="E100" s="49">
        <f t="shared" si="23"/>
        <v>0</v>
      </c>
      <c r="F100" s="22"/>
      <c r="G100" s="91">
        <v>4</v>
      </c>
      <c r="H100" s="1"/>
      <c r="I100" s="2"/>
      <c r="J100" s="17">
        <f t="shared" si="24"/>
        <v>0</v>
      </c>
      <c r="K100" s="62"/>
      <c r="L100" s="38"/>
      <c r="M100" s="39">
        <f t="shared" si="20"/>
        <v>0</v>
      </c>
    </row>
    <row r="101" spans="1:13" x14ac:dyDescent="0.2">
      <c r="A101" s="16">
        <f t="shared" si="13"/>
        <v>364130</v>
      </c>
      <c r="B101" s="77" t="s">
        <v>131</v>
      </c>
      <c r="C101" s="1" t="s">
        <v>3</v>
      </c>
      <c r="D101" s="49"/>
      <c r="E101" s="49">
        <f t="shared" si="23"/>
        <v>0</v>
      </c>
      <c r="F101" s="22"/>
      <c r="G101" s="91">
        <v>4</v>
      </c>
      <c r="H101" s="1"/>
      <c r="I101" s="2"/>
      <c r="J101" s="17">
        <f t="shared" si="24"/>
        <v>0</v>
      </c>
      <c r="K101" s="62"/>
      <c r="L101" s="38"/>
      <c r="M101" s="39">
        <f t="shared" si="20"/>
        <v>0</v>
      </c>
    </row>
    <row r="102" spans="1:13" x14ac:dyDescent="0.2">
      <c r="A102" s="16">
        <f t="shared" si="13"/>
        <v>364140</v>
      </c>
      <c r="B102" s="77" t="s">
        <v>132</v>
      </c>
      <c r="C102" s="1" t="s">
        <v>3</v>
      </c>
      <c r="D102" s="49"/>
      <c r="E102" s="49">
        <f t="shared" si="0"/>
        <v>0</v>
      </c>
      <c r="F102" s="22"/>
      <c r="G102" s="91">
        <v>4</v>
      </c>
      <c r="H102" s="1"/>
      <c r="I102" s="2"/>
      <c r="J102" s="17">
        <f t="shared" si="1"/>
        <v>0</v>
      </c>
      <c r="K102" s="62"/>
      <c r="L102" s="38"/>
      <c r="M102" s="39">
        <f t="shared" si="20"/>
        <v>0</v>
      </c>
    </row>
    <row r="103" spans="1:13" x14ac:dyDescent="0.2">
      <c r="A103" s="16">
        <f t="shared" si="13"/>
        <v>364150</v>
      </c>
      <c r="B103" s="77" t="s">
        <v>133</v>
      </c>
      <c r="C103" s="1" t="s">
        <v>3</v>
      </c>
      <c r="D103" s="49"/>
      <c r="E103" s="49">
        <f t="shared" si="0"/>
        <v>0</v>
      </c>
      <c r="F103" s="22"/>
      <c r="G103" s="91">
        <v>4</v>
      </c>
      <c r="H103" s="1"/>
      <c r="I103" s="2"/>
      <c r="J103" s="17">
        <f t="shared" si="1"/>
        <v>0</v>
      </c>
      <c r="K103" s="62"/>
      <c r="L103" s="38"/>
      <c r="M103" s="39">
        <f t="shared" ref="M103:M134" si="29">G103*L103</f>
        <v>0</v>
      </c>
    </row>
    <row r="104" spans="1:13" x14ac:dyDescent="0.2">
      <c r="A104" s="16">
        <f t="shared" si="13"/>
        <v>364160</v>
      </c>
      <c r="B104" s="77" t="s">
        <v>134</v>
      </c>
      <c r="C104" s="1" t="s">
        <v>3</v>
      </c>
      <c r="D104" s="49"/>
      <c r="E104" s="49">
        <f t="shared" si="0"/>
        <v>0</v>
      </c>
      <c r="F104" s="22"/>
      <c r="G104" s="91">
        <v>4</v>
      </c>
      <c r="H104" s="1"/>
      <c r="I104" s="2"/>
      <c r="J104" s="17">
        <f t="shared" si="1"/>
        <v>0</v>
      </c>
      <c r="K104" s="62"/>
      <c r="L104" s="38"/>
      <c r="M104" s="39">
        <f t="shared" si="29"/>
        <v>0</v>
      </c>
    </row>
    <row r="105" spans="1:13" x14ac:dyDescent="0.2">
      <c r="A105" s="16">
        <f t="shared" ref="A105:A110" si="30">SUM(A104)+10</f>
        <v>364170</v>
      </c>
      <c r="B105" s="77" t="s">
        <v>135</v>
      </c>
      <c r="C105" s="1" t="s">
        <v>3</v>
      </c>
      <c r="D105" s="49"/>
      <c r="E105" s="49">
        <f t="shared" si="0"/>
        <v>0</v>
      </c>
      <c r="F105" s="22"/>
      <c r="G105" s="91">
        <v>4</v>
      </c>
      <c r="H105" s="1"/>
      <c r="I105" s="2"/>
      <c r="J105" s="17">
        <f t="shared" si="1"/>
        <v>0</v>
      </c>
      <c r="K105" s="62"/>
      <c r="L105" s="38"/>
      <c r="M105" s="39">
        <f t="shared" si="29"/>
        <v>0</v>
      </c>
    </row>
    <row r="106" spans="1:13" x14ac:dyDescent="0.2">
      <c r="A106" s="16">
        <f t="shared" si="30"/>
        <v>364180</v>
      </c>
      <c r="B106" s="77" t="s">
        <v>136</v>
      </c>
      <c r="C106" s="1" t="s">
        <v>3</v>
      </c>
      <c r="D106" s="49"/>
      <c r="E106" s="49">
        <f t="shared" ref="E106:E107" si="31">SUM(G106*D106)</f>
        <v>0</v>
      </c>
      <c r="F106" s="22"/>
      <c r="G106" s="91">
        <v>4</v>
      </c>
      <c r="H106" s="1"/>
      <c r="I106" s="2"/>
      <c r="J106" s="17">
        <f t="shared" ref="J106:J107" si="32">G106*I106</f>
        <v>0</v>
      </c>
      <c r="K106" s="62"/>
      <c r="L106" s="38"/>
      <c r="M106" s="39">
        <f t="shared" si="29"/>
        <v>0</v>
      </c>
    </row>
    <row r="107" spans="1:13" x14ac:dyDescent="0.2">
      <c r="A107" s="16">
        <f t="shared" si="30"/>
        <v>364190</v>
      </c>
      <c r="B107" s="77" t="s">
        <v>137</v>
      </c>
      <c r="C107" s="1" t="s">
        <v>3</v>
      </c>
      <c r="D107" s="49"/>
      <c r="E107" s="49">
        <f t="shared" si="31"/>
        <v>0</v>
      </c>
      <c r="F107" s="22"/>
      <c r="G107" s="91">
        <v>4</v>
      </c>
      <c r="H107" s="1"/>
      <c r="I107" s="2"/>
      <c r="J107" s="17">
        <f t="shared" si="32"/>
        <v>0</v>
      </c>
      <c r="K107" s="62"/>
      <c r="L107" s="38"/>
      <c r="M107" s="39">
        <f t="shared" si="29"/>
        <v>0</v>
      </c>
    </row>
    <row r="108" spans="1:13" x14ac:dyDescent="0.2">
      <c r="A108" s="16">
        <f t="shared" si="30"/>
        <v>364200</v>
      </c>
      <c r="B108" s="77" t="s">
        <v>138</v>
      </c>
      <c r="C108" s="1" t="s">
        <v>3</v>
      </c>
      <c r="D108" s="49"/>
      <c r="E108" s="49">
        <f t="shared" ref="E108" si="33">SUM(G108*D108)</f>
        <v>0</v>
      </c>
      <c r="F108" s="22"/>
      <c r="G108" s="91">
        <v>4</v>
      </c>
      <c r="H108" s="1"/>
      <c r="I108" s="2"/>
      <c r="J108" s="17">
        <f t="shared" ref="J108" si="34">G108*I108</f>
        <v>0</v>
      </c>
      <c r="K108" s="62"/>
      <c r="L108" s="38"/>
      <c r="M108" s="39">
        <f t="shared" si="29"/>
        <v>0</v>
      </c>
    </row>
    <row r="109" spans="1:13" x14ac:dyDescent="0.2">
      <c r="A109" s="16">
        <f t="shared" si="30"/>
        <v>364210</v>
      </c>
      <c r="B109" s="77" t="s">
        <v>78</v>
      </c>
      <c r="C109" s="1" t="s">
        <v>3</v>
      </c>
      <c r="D109" s="49"/>
      <c r="E109" s="49">
        <f t="shared" ref="E109:E110" si="35">SUM(G109*D109)</f>
        <v>0</v>
      </c>
      <c r="F109" s="22"/>
      <c r="G109" s="91">
        <v>4</v>
      </c>
      <c r="H109" s="1"/>
      <c r="I109" s="2"/>
      <c r="J109" s="17">
        <f t="shared" ref="J109:J110" si="36">G109*I109</f>
        <v>0</v>
      </c>
      <c r="K109" s="62"/>
      <c r="L109" s="38"/>
      <c r="M109" s="39">
        <f t="shared" si="29"/>
        <v>0</v>
      </c>
    </row>
    <row r="110" spans="1:13" x14ac:dyDescent="0.2">
      <c r="A110" s="16">
        <f t="shared" si="30"/>
        <v>364220</v>
      </c>
      <c r="B110" s="77" t="s">
        <v>79</v>
      </c>
      <c r="C110" s="1" t="s">
        <v>3</v>
      </c>
      <c r="D110" s="49"/>
      <c r="E110" s="49">
        <f t="shared" si="35"/>
        <v>0</v>
      </c>
      <c r="F110" s="22"/>
      <c r="G110" s="91">
        <v>4</v>
      </c>
      <c r="H110" s="1"/>
      <c r="I110" s="2"/>
      <c r="J110" s="17">
        <f t="shared" si="36"/>
        <v>0</v>
      </c>
      <c r="K110" s="62"/>
      <c r="L110" s="38"/>
      <c r="M110" s="39">
        <f t="shared" si="29"/>
        <v>0</v>
      </c>
    </row>
    <row r="111" spans="1:13" x14ac:dyDescent="0.2">
      <c r="A111" s="19"/>
      <c r="B111" s="20"/>
      <c r="C111" s="20"/>
      <c r="D111" s="50"/>
      <c r="E111" s="56"/>
      <c r="G111" s="92"/>
      <c r="H111" s="26"/>
      <c r="I111" s="21"/>
      <c r="J111" s="22"/>
      <c r="K111" s="62"/>
      <c r="L111" s="23"/>
      <c r="M111" s="22"/>
    </row>
    <row r="112" spans="1:13" ht="15" x14ac:dyDescent="0.2">
      <c r="A112" s="12">
        <v>365</v>
      </c>
      <c r="B112" s="13" t="s">
        <v>149</v>
      </c>
      <c r="C112" s="14"/>
      <c r="D112" s="57"/>
      <c r="E112" s="49"/>
      <c r="F112" s="55"/>
      <c r="G112" s="90"/>
      <c r="H112" s="15"/>
      <c r="I112" s="25"/>
      <c r="J112" s="17"/>
      <c r="K112" s="62"/>
      <c r="L112" s="40"/>
      <c r="M112" s="39"/>
    </row>
    <row r="113" spans="1:13" ht="15" x14ac:dyDescent="0.2">
      <c r="A113" s="12">
        <v>3651</v>
      </c>
      <c r="B113" s="13" t="s">
        <v>150</v>
      </c>
      <c r="C113" s="14"/>
      <c r="D113" s="57"/>
      <c r="E113" s="49"/>
      <c r="F113" s="55"/>
      <c r="G113" s="90"/>
      <c r="H113" s="15"/>
      <c r="I113" s="25"/>
      <c r="J113" s="17"/>
      <c r="K113" s="62"/>
      <c r="L113" s="40"/>
      <c r="M113" s="39"/>
    </row>
    <row r="114" spans="1:13" x14ac:dyDescent="0.2">
      <c r="A114" s="16">
        <v>365100</v>
      </c>
      <c r="B114" s="1" t="s">
        <v>31</v>
      </c>
      <c r="C114" s="1" t="s">
        <v>3</v>
      </c>
      <c r="D114" s="49"/>
      <c r="E114" s="49">
        <f t="shared" ref="E114:E154" si="37">SUM(G114*D114)</f>
        <v>0</v>
      </c>
      <c r="F114" s="22"/>
      <c r="G114" s="91">
        <v>10</v>
      </c>
      <c r="H114" s="1"/>
      <c r="I114" s="2"/>
      <c r="J114" s="17">
        <f t="shared" ref="J114:J154" si="38">G114*I114</f>
        <v>0</v>
      </c>
      <c r="K114" s="62"/>
      <c r="L114" s="38"/>
      <c r="M114" s="39">
        <f t="shared" ref="M114:M121" si="39">G114*L114</f>
        <v>0</v>
      </c>
    </row>
    <row r="115" spans="1:13" x14ac:dyDescent="0.2">
      <c r="A115" s="16">
        <f>SUM(A114)+10</f>
        <v>365110</v>
      </c>
      <c r="B115" s="1" t="s">
        <v>32</v>
      </c>
      <c r="C115" s="1" t="s">
        <v>3</v>
      </c>
      <c r="D115" s="49"/>
      <c r="E115" s="49">
        <f t="shared" si="37"/>
        <v>0</v>
      </c>
      <c r="F115" s="22"/>
      <c r="G115" s="91">
        <v>10</v>
      </c>
      <c r="H115" s="1"/>
      <c r="I115" s="2"/>
      <c r="J115" s="17">
        <f t="shared" si="38"/>
        <v>0</v>
      </c>
      <c r="K115" s="62"/>
      <c r="L115" s="38"/>
      <c r="M115" s="39">
        <f t="shared" si="39"/>
        <v>0</v>
      </c>
    </row>
    <row r="116" spans="1:13" x14ac:dyDescent="0.2">
      <c r="A116" s="16">
        <f t="shared" ref="A116:A121" si="40">SUM(A115)+10</f>
        <v>365120</v>
      </c>
      <c r="B116" s="1" t="s">
        <v>33</v>
      </c>
      <c r="C116" s="1" t="s">
        <v>3</v>
      </c>
      <c r="D116" s="49"/>
      <c r="E116" s="49">
        <f t="shared" si="37"/>
        <v>0</v>
      </c>
      <c r="F116" s="22"/>
      <c r="G116" s="91">
        <v>10</v>
      </c>
      <c r="H116" s="1"/>
      <c r="I116" s="2"/>
      <c r="J116" s="17">
        <f t="shared" si="38"/>
        <v>0</v>
      </c>
      <c r="K116" s="62"/>
      <c r="L116" s="38"/>
      <c r="M116" s="39">
        <f t="shared" si="39"/>
        <v>0</v>
      </c>
    </row>
    <row r="117" spans="1:13" x14ac:dyDescent="0.2">
      <c r="A117" s="16">
        <f t="shared" si="40"/>
        <v>365130</v>
      </c>
      <c r="B117" s="1" t="s">
        <v>34</v>
      </c>
      <c r="C117" s="1" t="s">
        <v>3</v>
      </c>
      <c r="D117" s="49"/>
      <c r="E117" s="49">
        <f t="shared" si="37"/>
        <v>0</v>
      </c>
      <c r="F117" s="22"/>
      <c r="G117" s="91">
        <v>10</v>
      </c>
      <c r="H117" s="1"/>
      <c r="I117" s="2"/>
      <c r="J117" s="17">
        <f t="shared" si="38"/>
        <v>0</v>
      </c>
      <c r="K117" s="62"/>
      <c r="L117" s="38"/>
      <c r="M117" s="39">
        <f t="shared" si="39"/>
        <v>0</v>
      </c>
    </row>
    <row r="118" spans="1:13" x14ac:dyDescent="0.2">
      <c r="A118" s="16">
        <f t="shared" si="40"/>
        <v>365140</v>
      </c>
      <c r="B118" s="1" t="s">
        <v>35</v>
      </c>
      <c r="C118" s="1" t="s">
        <v>3</v>
      </c>
      <c r="D118" s="49"/>
      <c r="E118" s="49">
        <f t="shared" si="37"/>
        <v>0</v>
      </c>
      <c r="F118" s="22"/>
      <c r="G118" s="91">
        <v>10</v>
      </c>
      <c r="H118" s="1"/>
      <c r="I118" s="2"/>
      <c r="J118" s="17">
        <f t="shared" si="38"/>
        <v>0</v>
      </c>
      <c r="K118" s="62"/>
      <c r="L118" s="38"/>
      <c r="M118" s="39">
        <f t="shared" si="39"/>
        <v>0</v>
      </c>
    </row>
    <row r="119" spans="1:13" x14ac:dyDescent="0.2">
      <c r="A119" s="16">
        <f t="shared" si="40"/>
        <v>365150</v>
      </c>
      <c r="B119" s="1" t="s">
        <v>36</v>
      </c>
      <c r="C119" s="1" t="s">
        <v>3</v>
      </c>
      <c r="D119" s="49"/>
      <c r="E119" s="49">
        <f t="shared" ref="E119:E120" si="41">SUM(G119*D119)</f>
        <v>0</v>
      </c>
      <c r="F119" s="22"/>
      <c r="G119" s="91">
        <v>10</v>
      </c>
      <c r="H119" s="1"/>
      <c r="I119" s="2"/>
      <c r="J119" s="17">
        <f t="shared" ref="J119:J120" si="42">G119*I119</f>
        <v>0</v>
      </c>
      <c r="K119" s="62"/>
      <c r="L119" s="38"/>
      <c r="M119" s="39">
        <f t="shared" si="39"/>
        <v>0</v>
      </c>
    </row>
    <row r="120" spans="1:13" x14ac:dyDescent="0.2">
      <c r="A120" s="16">
        <f t="shared" si="40"/>
        <v>365160</v>
      </c>
      <c r="B120" s="1" t="s">
        <v>139</v>
      </c>
      <c r="C120" s="1" t="s">
        <v>3</v>
      </c>
      <c r="D120" s="49"/>
      <c r="E120" s="49">
        <f t="shared" si="41"/>
        <v>0</v>
      </c>
      <c r="F120" s="22"/>
      <c r="G120" s="91">
        <v>10</v>
      </c>
      <c r="H120" s="1"/>
      <c r="I120" s="2"/>
      <c r="J120" s="17">
        <f t="shared" si="42"/>
        <v>0</v>
      </c>
      <c r="K120" s="62"/>
      <c r="L120" s="38"/>
      <c r="M120" s="39">
        <f t="shared" si="39"/>
        <v>0</v>
      </c>
    </row>
    <row r="121" spans="1:13" x14ac:dyDescent="0.2">
      <c r="A121" s="16">
        <f t="shared" si="40"/>
        <v>365170</v>
      </c>
      <c r="B121" s="1" t="s">
        <v>140</v>
      </c>
      <c r="C121" s="1" t="s">
        <v>3</v>
      </c>
      <c r="D121" s="49"/>
      <c r="E121" s="49">
        <f t="shared" si="37"/>
        <v>0</v>
      </c>
      <c r="F121" s="22"/>
      <c r="G121" s="91">
        <v>10</v>
      </c>
      <c r="H121" s="1"/>
      <c r="I121" s="2"/>
      <c r="J121" s="17">
        <f t="shared" si="38"/>
        <v>0</v>
      </c>
      <c r="K121" s="62"/>
      <c r="L121" s="38"/>
      <c r="M121" s="39">
        <f t="shared" si="39"/>
        <v>0</v>
      </c>
    </row>
    <row r="122" spans="1:13" x14ac:dyDescent="0.2">
      <c r="A122" s="19"/>
      <c r="B122" s="20"/>
      <c r="C122" s="20"/>
      <c r="D122" s="50"/>
      <c r="E122" s="56"/>
      <c r="G122" s="88"/>
      <c r="H122" s="20"/>
      <c r="I122" s="21"/>
      <c r="J122" s="22"/>
      <c r="K122" s="62"/>
      <c r="L122" s="23"/>
      <c r="M122" s="22"/>
    </row>
    <row r="123" spans="1:13" ht="15" x14ac:dyDescent="0.2">
      <c r="A123" s="12">
        <v>3652</v>
      </c>
      <c r="B123" s="13" t="s">
        <v>151</v>
      </c>
      <c r="C123" s="14"/>
      <c r="D123" s="57"/>
      <c r="E123" s="49"/>
      <c r="F123" s="55"/>
      <c r="G123" s="90"/>
      <c r="H123" s="15"/>
      <c r="I123" s="25"/>
      <c r="J123" s="17"/>
      <c r="K123" s="62"/>
      <c r="L123" s="40"/>
      <c r="M123" s="39"/>
    </row>
    <row r="124" spans="1:13" x14ac:dyDescent="0.2">
      <c r="A124" s="16">
        <v>365200</v>
      </c>
      <c r="B124" s="1" t="s">
        <v>141</v>
      </c>
      <c r="C124" s="1" t="s">
        <v>3</v>
      </c>
      <c r="D124" s="49"/>
      <c r="E124" s="49">
        <f t="shared" ref="E124:E131" si="43">SUM(G124*D124)</f>
        <v>0</v>
      </c>
      <c r="F124" s="22"/>
      <c r="G124" s="91">
        <v>10</v>
      </c>
      <c r="H124" s="1"/>
      <c r="I124" s="2"/>
      <c r="J124" s="17">
        <f t="shared" ref="J124:J131" si="44">G124*I124</f>
        <v>0</v>
      </c>
      <c r="K124" s="62"/>
      <c r="L124" s="38"/>
      <c r="M124" s="39">
        <f t="shared" ref="M124:M131" si="45">G124*L124</f>
        <v>0</v>
      </c>
    </row>
    <row r="125" spans="1:13" x14ac:dyDescent="0.2">
      <c r="A125" s="16">
        <f>SUM(A124)+10</f>
        <v>365210</v>
      </c>
      <c r="B125" s="1" t="s">
        <v>142</v>
      </c>
      <c r="C125" s="1" t="s">
        <v>3</v>
      </c>
      <c r="D125" s="49"/>
      <c r="E125" s="49">
        <f t="shared" si="43"/>
        <v>0</v>
      </c>
      <c r="F125" s="22"/>
      <c r="G125" s="91">
        <v>10</v>
      </c>
      <c r="H125" s="1"/>
      <c r="I125" s="2"/>
      <c r="J125" s="17">
        <f t="shared" si="44"/>
        <v>0</v>
      </c>
      <c r="K125" s="62"/>
      <c r="L125" s="38"/>
      <c r="M125" s="39">
        <f t="shared" si="45"/>
        <v>0</v>
      </c>
    </row>
    <row r="126" spans="1:13" x14ac:dyDescent="0.2">
      <c r="A126" s="16">
        <f t="shared" ref="A126:A131" si="46">SUM(A125)+10</f>
        <v>365220</v>
      </c>
      <c r="B126" s="1" t="s">
        <v>143</v>
      </c>
      <c r="C126" s="1" t="s">
        <v>3</v>
      </c>
      <c r="D126" s="49"/>
      <c r="E126" s="49">
        <f t="shared" si="43"/>
        <v>0</v>
      </c>
      <c r="F126" s="22"/>
      <c r="G126" s="91">
        <v>10</v>
      </c>
      <c r="H126" s="1"/>
      <c r="I126" s="2"/>
      <c r="J126" s="17">
        <f t="shared" si="44"/>
        <v>0</v>
      </c>
      <c r="K126" s="62"/>
      <c r="L126" s="38"/>
      <c r="M126" s="39">
        <f t="shared" si="45"/>
        <v>0</v>
      </c>
    </row>
    <row r="127" spans="1:13" x14ac:dyDescent="0.2">
      <c r="A127" s="16">
        <f t="shared" si="46"/>
        <v>365230</v>
      </c>
      <c r="B127" s="1" t="s">
        <v>144</v>
      </c>
      <c r="C127" s="1" t="s">
        <v>3</v>
      </c>
      <c r="D127" s="49"/>
      <c r="E127" s="49">
        <f t="shared" si="43"/>
        <v>0</v>
      </c>
      <c r="F127" s="22"/>
      <c r="G127" s="91">
        <v>10</v>
      </c>
      <c r="H127" s="1"/>
      <c r="I127" s="2"/>
      <c r="J127" s="17">
        <f t="shared" si="44"/>
        <v>0</v>
      </c>
      <c r="K127" s="62"/>
      <c r="L127" s="38"/>
      <c r="M127" s="39">
        <f t="shared" si="45"/>
        <v>0</v>
      </c>
    </row>
    <row r="128" spans="1:13" x14ac:dyDescent="0.2">
      <c r="A128" s="16">
        <f t="shared" si="46"/>
        <v>365240</v>
      </c>
      <c r="B128" s="1" t="s">
        <v>145</v>
      </c>
      <c r="C128" s="1" t="s">
        <v>3</v>
      </c>
      <c r="D128" s="49"/>
      <c r="E128" s="49">
        <f t="shared" si="43"/>
        <v>0</v>
      </c>
      <c r="F128" s="22"/>
      <c r="G128" s="91">
        <v>10</v>
      </c>
      <c r="H128" s="1"/>
      <c r="I128" s="2"/>
      <c r="J128" s="17">
        <f t="shared" si="44"/>
        <v>0</v>
      </c>
      <c r="K128" s="62"/>
      <c r="L128" s="38"/>
      <c r="M128" s="39">
        <f t="shared" si="45"/>
        <v>0</v>
      </c>
    </row>
    <row r="129" spans="1:13" x14ac:dyDescent="0.2">
      <c r="A129" s="16">
        <f t="shared" si="46"/>
        <v>365250</v>
      </c>
      <c r="B129" s="1" t="s">
        <v>146</v>
      </c>
      <c r="C129" s="1" t="s">
        <v>3</v>
      </c>
      <c r="D129" s="49"/>
      <c r="E129" s="49">
        <f t="shared" si="43"/>
        <v>0</v>
      </c>
      <c r="F129" s="22"/>
      <c r="G129" s="91">
        <v>10</v>
      </c>
      <c r="H129" s="1"/>
      <c r="I129" s="2"/>
      <c r="J129" s="17">
        <f t="shared" si="44"/>
        <v>0</v>
      </c>
      <c r="K129" s="62"/>
      <c r="L129" s="38"/>
      <c r="M129" s="39">
        <f t="shared" si="45"/>
        <v>0</v>
      </c>
    </row>
    <row r="130" spans="1:13" x14ac:dyDescent="0.2">
      <c r="A130" s="16">
        <f t="shared" si="46"/>
        <v>365260</v>
      </c>
      <c r="B130" s="1" t="s">
        <v>147</v>
      </c>
      <c r="C130" s="1" t="s">
        <v>3</v>
      </c>
      <c r="D130" s="49"/>
      <c r="E130" s="49">
        <f t="shared" si="43"/>
        <v>0</v>
      </c>
      <c r="F130" s="22"/>
      <c r="G130" s="91">
        <v>10</v>
      </c>
      <c r="H130" s="1"/>
      <c r="I130" s="2"/>
      <c r="J130" s="17">
        <f t="shared" si="44"/>
        <v>0</v>
      </c>
      <c r="K130" s="62"/>
      <c r="L130" s="38"/>
      <c r="M130" s="39">
        <f t="shared" si="45"/>
        <v>0</v>
      </c>
    </row>
    <row r="131" spans="1:13" x14ac:dyDescent="0.2">
      <c r="A131" s="16">
        <f t="shared" si="46"/>
        <v>365270</v>
      </c>
      <c r="B131" s="1" t="s">
        <v>148</v>
      </c>
      <c r="C131" s="1" t="s">
        <v>3</v>
      </c>
      <c r="D131" s="49"/>
      <c r="E131" s="49">
        <f t="shared" si="43"/>
        <v>0</v>
      </c>
      <c r="F131" s="22"/>
      <c r="G131" s="91">
        <v>10</v>
      </c>
      <c r="H131" s="1"/>
      <c r="I131" s="2"/>
      <c r="J131" s="17">
        <f t="shared" si="44"/>
        <v>0</v>
      </c>
      <c r="K131" s="62"/>
      <c r="L131" s="38"/>
      <c r="M131" s="39">
        <f t="shared" si="45"/>
        <v>0</v>
      </c>
    </row>
    <row r="132" spans="1:13" x14ac:dyDescent="0.2">
      <c r="A132" s="19"/>
      <c r="B132" s="20"/>
      <c r="C132" s="20"/>
      <c r="D132" s="50"/>
      <c r="E132" s="56"/>
      <c r="G132" s="88"/>
      <c r="H132" s="20"/>
      <c r="I132" s="21"/>
      <c r="J132" s="22"/>
      <c r="K132" s="62"/>
      <c r="L132" s="23"/>
      <c r="M132" s="22"/>
    </row>
    <row r="133" spans="1:13" ht="15" x14ac:dyDescent="0.2">
      <c r="A133" s="12"/>
      <c r="B133" s="13" t="s">
        <v>160</v>
      </c>
      <c r="C133" s="14"/>
      <c r="D133" s="57"/>
      <c r="E133" s="49"/>
      <c r="F133" s="55"/>
      <c r="G133" s="90"/>
      <c r="H133" s="15"/>
      <c r="I133" s="25"/>
      <c r="J133" s="17"/>
      <c r="K133" s="62"/>
      <c r="L133" s="40"/>
      <c r="M133" s="39"/>
    </row>
    <row r="134" spans="1:13" ht="15" x14ac:dyDescent="0.2">
      <c r="A134" s="12">
        <v>3653</v>
      </c>
      <c r="B134" s="13" t="s">
        <v>152</v>
      </c>
      <c r="C134" s="14"/>
      <c r="D134" s="57"/>
      <c r="E134" s="49"/>
      <c r="F134" s="55"/>
      <c r="G134" s="90"/>
      <c r="H134" s="15"/>
      <c r="I134" s="25"/>
      <c r="J134" s="17"/>
      <c r="K134" s="62"/>
      <c r="L134" s="40"/>
      <c r="M134" s="39"/>
    </row>
    <row r="135" spans="1:13" x14ac:dyDescent="0.2">
      <c r="A135" s="16">
        <v>365310</v>
      </c>
      <c r="B135" s="1" t="s">
        <v>37</v>
      </c>
      <c r="C135" s="1" t="s">
        <v>3</v>
      </c>
      <c r="D135" s="49"/>
      <c r="E135" s="49">
        <f t="shared" ref="E135:E142" si="47">SUM(G135*D135)</f>
        <v>0</v>
      </c>
      <c r="F135" s="22"/>
      <c r="G135" s="91">
        <v>5</v>
      </c>
      <c r="H135" s="1"/>
      <c r="I135" s="2"/>
      <c r="J135" s="17">
        <f t="shared" ref="J135:J142" si="48">G135*I135</f>
        <v>0</v>
      </c>
      <c r="K135" s="62"/>
      <c r="L135" s="38"/>
      <c r="M135" s="39">
        <f t="shared" ref="M135:M143" si="49">G135*L135</f>
        <v>0</v>
      </c>
    </row>
    <row r="136" spans="1:13" x14ac:dyDescent="0.2">
      <c r="A136" s="16">
        <f>SUM(A135)+10</f>
        <v>365320</v>
      </c>
      <c r="B136" s="1" t="s">
        <v>38</v>
      </c>
      <c r="C136" s="1" t="s">
        <v>3</v>
      </c>
      <c r="D136" s="49"/>
      <c r="E136" s="49">
        <f t="shared" si="47"/>
        <v>0</v>
      </c>
      <c r="F136" s="22"/>
      <c r="G136" s="91">
        <v>5</v>
      </c>
      <c r="H136" s="1"/>
      <c r="I136" s="2"/>
      <c r="J136" s="17">
        <f t="shared" si="48"/>
        <v>0</v>
      </c>
      <c r="K136" s="62"/>
      <c r="L136" s="38"/>
      <c r="M136" s="39">
        <f t="shared" si="49"/>
        <v>0</v>
      </c>
    </row>
    <row r="137" spans="1:13" x14ac:dyDescent="0.2">
      <c r="A137" s="16">
        <f t="shared" ref="A137:A143" si="50">SUM(A136)+10</f>
        <v>365330</v>
      </c>
      <c r="B137" s="1" t="s">
        <v>39</v>
      </c>
      <c r="C137" s="1" t="s">
        <v>3</v>
      </c>
      <c r="D137" s="49"/>
      <c r="E137" s="49">
        <f t="shared" si="47"/>
        <v>0</v>
      </c>
      <c r="F137" s="22"/>
      <c r="G137" s="91">
        <v>5</v>
      </c>
      <c r="H137" s="1"/>
      <c r="I137" s="2"/>
      <c r="J137" s="17">
        <f t="shared" si="48"/>
        <v>0</v>
      </c>
      <c r="K137" s="62"/>
      <c r="L137" s="38"/>
      <c r="M137" s="39">
        <f t="shared" si="49"/>
        <v>0</v>
      </c>
    </row>
    <row r="138" spans="1:13" x14ac:dyDescent="0.2">
      <c r="A138" s="16">
        <f t="shared" si="50"/>
        <v>365340</v>
      </c>
      <c r="B138" s="1" t="s">
        <v>161</v>
      </c>
      <c r="C138" s="1" t="s">
        <v>3</v>
      </c>
      <c r="D138" s="49"/>
      <c r="E138" s="49">
        <f t="shared" ref="E138" si="51">SUM(G138*D138)</f>
        <v>0</v>
      </c>
      <c r="F138" s="22"/>
      <c r="G138" s="91">
        <v>5</v>
      </c>
      <c r="H138" s="1"/>
      <c r="I138" s="2"/>
      <c r="J138" s="17">
        <f t="shared" ref="J138" si="52">G138*I138</f>
        <v>0</v>
      </c>
      <c r="K138" s="62"/>
      <c r="L138" s="38"/>
      <c r="M138" s="39">
        <f t="shared" si="49"/>
        <v>0</v>
      </c>
    </row>
    <row r="139" spans="1:13" x14ac:dyDescent="0.2">
      <c r="A139" s="16">
        <f t="shared" si="50"/>
        <v>365350</v>
      </c>
      <c r="B139" s="1" t="s">
        <v>162</v>
      </c>
      <c r="C139" s="1" t="s">
        <v>3</v>
      </c>
      <c r="D139" s="49"/>
      <c r="E139" s="49">
        <f t="shared" ref="E139:E140" si="53">SUM(G139*D139)</f>
        <v>0</v>
      </c>
      <c r="F139" s="22"/>
      <c r="G139" s="91">
        <v>5</v>
      </c>
      <c r="H139" s="1"/>
      <c r="I139" s="2"/>
      <c r="J139" s="17">
        <f t="shared" ref="J139:J140" si="54">G139*I139</f>
        <v>0</v>
      </c>
      <c r="K139" s="62"/>
      <c r="L139" s="38"/>
      <c r="M139" s="39">
        <f t="shared" si="49"/>
        <v>0</v>
      </c>
    </row>
    <row r="140" spans="1:13" x14ac:dyDescent="0.2">
      <c r="A140" s="16">
        <f t="shared" si="50"/>
        <v>365360</v>
      </c>
      <c r="B140" s="1" t="s">
        <v>40</v>
      </c>
      <c r="C140" s="1" t="s">
        <v>3</v>
      </c>
      <c r="D140" s="49"/>
      <c r="E140" s="49">
        <f t="shared" si="53"/>
        <v>0</v>
      </c>
      <c r="F140" s="22"/>
      <c r="G140" s="91">
        <v>5</v>
      </c>
      <c r="H140" s="1"/>
      <c r="I140" s="2"/>
      <c r="J140" s="17">
        <f t="shared" si="54"/>
        <v>0</v>
      </c>
      <c r="K140" s="62"/>
      <c r="L140" s="38"/>
      <c r="M140" s="39">
        <f t="shared" si="49"/>
        <v>0</v>
      </c>
    </row>
    <row r="141" spans="1:13" x14ac:dyDescent="0.2">
      <c r="A141" s="16">
        <f t="shared" si="50"/>
        <v>365370</v>
      </c>
      <c r="B141" s="1" t="s">
        <v>163</v>
      </c>
      <c r="C141" s="1" t="s">
        <v>3</v>
      </c>
      <c r="D141" s="49"/>
      <c r="E141" s="49">
        <f t="shared" si="47"/>
        <v>0</v>
      </c>
      <c r="F141" s="22"/>
      <c r="G141" s="91">
        <v>5</v>
      </c>
      <c r="H141" s="1"/>
      <c r="I141" s="2"/>
      <c r="J141" s="17">
        <f t="shared" si="48"/>
        <v>0</v>
      </c>
      <c r="K141" s="62"/>
      <c r="L141" s="38"/>
      <c r="M141" s="39">
        <f t="shared" si="49"/>
        <v>0</v>
      </c>
    </row>
    <row r="142" spans="1:13" x14ac:dyDescent="0.2">
      <c r="A142" s="16">
        <f t="shared" si="50"/>
        <v>365380</v>
      </c>
      <c r="B142" s="1" t="s">
        <v>164</v>
      </c>
      <c r="C142" s="1" t="s">
        <v>3</v>
      </c>
      <c r="D142" s="49"/>
      <c r="E142" s="49">
        <f t="shared" si="47"/>
        <v>0</v>
      </c>
      <c r="F142" s="22"/>
      <c r="G142" s="91">
        <v>5</v>
      </c>
      <c r="H142" s="1"/>
      <c r="I142" s="2"/>
      <c r="J142" s="17">
        <f t="shared" si="48"/>
        <v>0</v>
      </c>
      <c r="K142" s="62"/>
      <c r="L142" s="38"/>
      <c r="M142" s="39">
        <f t="shared" si="49"/>
        <v>0</v>
      </c>
    </row>
    <row r="143" spans="1:13" x14ac:dyDescent="0.2">
      <c r="A143" s="16">
        <f t="shared" si="50"/>
        <v>365390</v>
      </c>
      <c r="B143" s="1" t="s">
        <v>165</v>
      </c>
      <c r="C143" s="1" t="s">
        <v>3</v>
      </c>
      <c r="D143" s="49"/>
      <c r="E143" s="49">
        <f t="shared" ref="E143" si="55">SUM(G143*D143)</f>
        <v>0</v>
      </c>
      <c r="F143" s="22"/>
      <c r="G143" s="91">
        <v>5</v>
      </c>
      <c r="H143" s="1"/>
      <c r="I143" s="2"/>
      <c r="J143" s="17">
        <f t="shared" ref="J143" si="56">G143*I143</f>
        <v>0</v>
      </c>
      <c r="K143" s="62"/>
      <c r="L143" s="38"/>
      <c r="M143" s="39">
        <f t="shared" si="49"/>
        <v>0</v>
      </c>
    </row>
    <row r="144" spans="1:13" x14ac:dyDescent="0.2">
      <c r="A144" s="19"/>
      <c r="B144" s="20"/>
      <c r="C144" s="20"/>
      <c r="D144" s="50"/>
      <c r="E144" s="56"/>
      <c r="G144" s="88"/>
      <c r="H144" s="20"/>
      <c r="I144" s="21"/>
      <c r="J144" s="22"/>
      <c r="K144" s="62"/>
      <c r="L144" s="23"/>
      <c r="M144" s="22"/>
    </row>
    <row r="145" spans="1:13" ht="15" x14ac:dyDescent="0.2">
      <c r="A145" s="12">
        <v>3654</v>
      </c>
      <c r="B145" s="13" t="s">
        <v>153</v>
      </c>
      <c r="C145" s="14"/>
      <c r="D145" s="57"/>
      <c r="E145" s="49"/>
      <c r="F145" s="55"/>
      <c r="G145" s="90"/>
      <c r="H145" s="15"/>
      <c r="I145" s="25"/>
      <c r="J145" s="17"/>
      <c r="K145" s="62"/>
      <c r="L145" s="40"/>
      <c r="M145" s="39"/>
    </row>
    <row r="146" spans="1:13" x14ac:dyDescent="0.2">
      <c r="A146" s="16">
        <v>365410</v>
      </c>
      <c r="B146" s="1" t="s">
        <v>37</v>
      </c>
      <c r="C146" s="1" t="s">
        <v>3</v>
      </c>
      <c r="D146" s="49"/>
      <c r="E146" s="49">
        <f t="shared" si="37"/>
        <v>0</v>
      </c>
      <c r="F146" s="22"/>
      <c r="G146" s="91">
        <v>5</v>
      </c>
      <c r="H146" s="1"/>
      <c r="I146" s="2"/>
      <c r="J146" s="17">
        <f t="shared" si="38"/>
        <v>0</v>
      </c>
      <c r="K146" s="62"/>
      <c r="L146" s="38"/>
      <c r="M146" s="39">
        <f t="shared" ref="M146:M154" si="57">G146*L146</f>
        <v>0</v>
      </c>
    </row>
    <row r="147" spans="1:13" x14ac:dyDescent="0.2">
      <c r="A147" s="16">
        <f>SUM(A146)+10</f>
        <v>365420</v>
      </c>
      <c r="B147" s="1" t="s">
        <v>38</v>
      </c>
      <c r="C147" s="1" t="s">
        <v>3</v>
      </c>
      <c r="D147" s="49"/>
      <c r="E147" s="49">
        <f t="shared" si="37"/>
        <v>0</v>
      </c>
      <c r="F147" s="22"/>
      <c r="G147" s="91">
        <v>5</v>
      </c>
      <c r="H147" s="1"/>
      <c r="I147" s="2"/>
      <c r="J147" s="17">
        <f t="shared" si="38"/>
        <v>0</v>
      </c>
      <c r="K147" s="62"/>
      <c r="L147" s="38"/>
      <c r="M147" s="39">
        <f t="shared" si="57"/>
        <v>0</v>
      </c>
    </row>
    <row r="148" spans="1:13" x14ac:dyDescent="0.2">
      <c r="A148" s="16">
        <f t="shared" ref="A148:A154" si="58">SUM(A147)+10</f>
        <v>365430</v>
      </c>
      <c r="B148" s="1" t="s">
        <v>39</v>
      </c>
      <c r="C148" s="1" t="s">
        <v>3</v>
      </c>
      <c r="D148" s="49"/>
      <c r="E148" s="49">
        <f t="shared" ref="E148:E151" si="59">SUM(G148*D148)</f>
        <v>0</v>
      </c>
      <c r="F148" s="22"/>
      <c r="G148" s="91">
        <v>5</v>
      </c>
      <c r="H148" s="1"/>
      <c r="I148" s="2"/>
      <c r="J148" s="17">
        <f t="shared" ref="J148:J151" si="60">G148*I148</f>
        <v>0</v>
      </c>
      <c r="K148" s="62"/>
      <c r="L148" s="38"/>
      <c r="M148" s="39">
        <f t="shared" si="57"/>
        <v>0</v>
      </c>
    </row>
    <row r="149" spans="1:13" x14ac:dyDescent="0.2">
      <c r="A149" s="16">
        <f t="shared" si="58"/>
        <v>365440</v>
      </c>
      <c r="B149" s="1" t="s">
        <v>161</v>
      </c>
      <c r="C149" s="1" t="s">
        <v>3</v>
      </c>
      <c r="D149" s="49"/>
      <c r="E149" s="49">
        <f t="shared" si="59"/>
        <v>0</v>
      </c>
      <c r="F149" s="22"/>
      <c r="G149" s="91">
        <v>5</v>
      </c>
      <c r="H149" s="1"/>
      <c r="I149" s="2"/>
      <c r="J149" s="17">
        <f t="shared" si="60"/>
        <v>0</v>
      </c>
      <c r="K149" s="62"/>
      <c r="L149" s="38"/>
      <c r="M149" s="39">
        <f t="shared" si="57"/>
        <v>0</v>
      </c>
    </row>
    <row r="150" spans="1:13" x14ac:dyDescent="0.2">
      <c r="A150" s="16">
        <f t="shared" si="58"/>
        <v>365450</v>
      </c>
      <c r="B150" s="1" t="s">
        <v>162</v>
      </c>
      <c r="C150" s="1" t="s">
        <v>3</v>
      </c>
      <c r="D150" s="49"/>
      <c r="E150" s="49">
        <f t="shared" si="59"/>
        <v>0</v>
      </c>
      <c r="F150" s="22"/>
      <c r="G150" s="91">
        <v>5</v>
      </c>
      <c r="H150" s="1"/>
      <c r="I150" s="2"/>
      <c r="J150" s="17">
        <f t="shared" si="60"/>
        <v>0</v>
      </c>
      <c r="K150" s="62"/>
      <c r="L150" s="38"/>
      <c r="M150" s="39">
        <f t="shared" si="57"/>
        <v>0</v>
      </c>
    </row>
    <row r="151" spans="1:13" x14ac:dyDescent="0.2">
      <c r="A151" s="16">
        <f t="shared" si="58"/>
        <v>365460</v>
      </c>
      <c r="B151" s="1" t="s">
        <v>40</v>
      </c>
      <c r="C151" s="1" t="s">
        <v>3</v>
      </c>
      <c r="D151" s="49"/>
      <c r="E151" s="49">
        <f t="shared" si="59"/>
        <v>0</v>
      </c>
      <c r="F151" s="22"/>
      <c r="G151" s="91">
        <v>5</v>
      </c>
      <c r="H151" s="1"/>
      <c r="I151" s="2"/>
      <c r="J151" s="17">
        <f t="shared" si="60"/>
        <v>0</v>
      </c>
      <c r="K151" s="62"/>
      <c r="L151" s="38"/>
      <c r="M151" s="39">
        <f t="shared" si="57"/>
        <v>0</v>
      </c>
    </row>
    <row r="152" spans="1:13" x14ac:dyDescent="0.2">
      <c r="A152" s="16">
        <f t="shared" si="58"/>
        <v>365470</v>
      </c>
      <c r="B152" s="1" t="s">
        <v>163</v>
      </c>
      <c r="C152" s="1" t="s">
        <v>3</v>
      </c>
      <c r="D152" s="49"/>
      <c r="E152" s="49">
        <f t="shared" ref="E152:E153" si="61">SUM(G152*D152)</f>
        <v>0</v>
      </c>
      <c r="F152" s="22"/>
      <c r="G152" s="91">
        <v>5</v>
      </c>
      <c r="H152" s="1"/>
      <c r="I152" s="2"/>
      <c r="J152" s="17">
        <f t="shared" ref="J152:J153" si="62">G152*I152</f>
        <v>0</v>
      </c>
      <c r="K152" s="62"/>
      <c r="L152" s="38"/>
      <c r="M152" s="39">
        <f t="shared" si="57"/>
        <v>0</v>
      </c>
    </row>
    <row r="153" spans="1:13" x14ac:dyDescent="0.2">
      <c r="A153" s="16">
        <f t="shared" si="58"/>
        <v>365480</v>
      </c>
      <c r="B153" s="1" t="s">
        <v>164</v>
      </c>
      <c r="C153" s="1" t="s">
        <v>3</v>
      </c>
      <c r="D153" s="49"/>
      <c r="E153" s="49">
        <f t="shared" si="61"/>
        <v>0</v>
      </c>
      <c r="F153" s="22"/>
      <c r="G153" s="91">
        <v>5</v>
      </c>
      <c r="H153" s="1"/>
      <c r="I153" s="2"/>
      <c r="J153" s="17">
        <f t="shared" si="62"/>
        <v>0</v>
      </c>
      <c r="K153" s="62"/>
      <c r="L153" s="38"/>
      <c r="M153" s="39">
        <f t="shared" si="57"/>
        <v>0</v>
      </c>
    </row>
    <row r="154" spans="1:13" x14ac:dyDescent="0.2">
      <c r="A154" s="16">
        <f t="shared" si="58"/>
        <v>365490</v>
      </c>
      <c r="B154" s="1" t="s">
        <v>165</v>
      </c>
      <c r="C154" s="1" t="s">
        <v>3</v>
      </c>
      <c r="D154" s="49"/>
      <c r="E154" s="49">
        <f t="shared" si="37"/>
        <v>0</v>
      </c>
      <c r="F154" s="22"/>
      <c r="G154" s="91">
        <v>5</v>
      </c>
      <c r="H154" s="1"/>
      <c r="I154" s="2"/>
      <c r="J154" s="17">
        <f t="shared" si="38"/>
        <v>0</v>
      </c>
      <c r="K154" s="62"/>
      <c r="L154" s="38"/>
      <c r="M154" s="39">
        <f t="shared" si="57"/>
        <v>0</v>
      </c>
    </row>
    <row r="155" spans="1:13" x14ac:dyDescent="0.2">
      <c r="A155" s="19"/>
      <c r="B155" s="20"/>
      <c r="C155" s="20"/>
      <c r="D155" s="50"/>
      <c r="E155" s="56"/>
      <c r="G155" s="88"/>
      <c r="H155" s="20"/>
      <c r="I155" s="21"/>
      <c r="J155" s="22"/>
      <c r="K155" s="62"/>
      <c r="L155" s="23"/>
      <c r="M155" s="22"/>
    </row>
    <row r="156" spans="1:13" ht="15" x14ac:dyDescent="0.2">
      <c r="A156" s="12">
        <v>3655</v>
      </c>
      <c r="B156" s="13" t="s">
        <v>154</v>
      </c>
      <c r="C156" s="14"/>
      <c r="D156" s="57"/>
      <c r="E156" s="49"/>
      <c r="F156" s="55"/>
      <c r="G156" s="90"/>
      <c r="H156" s="15"/>
      <c r="I156" s="25"/>
      <c r="J156" s="17"/>
      <c r="K156" s="62"/>
      <c r="L156" s="40"/>
      <c r="M156" s="39"/>
    </row>
    <row r="157" spans="1:13" x14ac:dyDescent="0.2">
      <c r="A157" s="16">
        <v>365510</v>
      </c>
      <c r="B157" s="1" t="s">
        <v>157</v>
      </c>
      <c r="C157" s="1" t="s">
        <v>3</v>
      </c>
      <c r="D157" s="49"/>
      <c r="E157" s="49">
        <f t="shared" ref="E157:E165" si="63">SUM(G157*D157)</f>
        <v>0</v>
      </c>
      <c r="F157" s="22"/>
      <c r="G157" s="91">
        <v>5</v>
      </c>
      <c r="H157" s="1"/>
      <c r="I157" s="2"/>
      <c r="J157" s="17">
        <f t="shared" ref="J157:J165" si="64">G157*I157</f>
        <v>0</v>
      </c>
      <c r="K157" s="62"/>
      <c r="L157" s="38"/>
      <c r="M157" s="39">
        <f t="shared" ref="M157:M165" si="65">G157*L157</f>
        <v>0</v>
      </c>
    </row>
    <row r="158" spans="1:13" x14ac:dyDescent="0.2">
      <c r="A158" s="16">
        <f>SUM(A157)+10</f>
        <v>365520</v>
      </c>
      <c r="B158" s="1" t="s">
        <v>156</v>
      </c>
      <c r="C158" s="1" t="s">
        <v>3</v>
      </c>
      <c r="D158" s="49"/>
      <c r="E158" s="49">
        <f t="shared" si="63"/>
        <v>0</v>
      </c>
      <c r="F158" s="22"/>
      <c r="G158" s="91">
        <v>5</v>
      </c>
      <c r="H158" s="1"/>
      <c r="I158" s="2"/>
      <c r="J158" s="17">
        <f t="shared" si="64"/>
        <v>0</v>
      </c>
      <c r="K158" s="62"/>
      <c r="L158" s="38"/>
      <c r="M158" s="39">
        <f t="shared" si="65"/>
        <v>0</v>
      </c>
    </row>
    <row r="159" spans="1:13" x14ac:dyDescent="0.2">
      <c r="A159" s="16">
        <f t="shared" ref="A159:A165" si="66">SUM(A158)+10</f>
        <v>365530</v>
      </c>
      <c r="B159" s="1" t="s">
        <v>158</v>
      </c>
      <c r="C159" s="1" t="s">
        <v>3</v>
      </c>
      <c r="D159" s="49"/>
      <c r="E159" s="49">
        <f t="shared" si="63"/>
        <v>0</v>
      </c>
      <c r="F159" s="22"/>
      <c r="G159" s="91">
        <v>5</v>
      </c>
      <c r="H159" s="1"/>
      <c r="I159" s="2"/>
      <c r="J159" s="17">
        <f t="shared" si="64"/>
        <v>0</v>
      </c>
      <c r="K159" s="62"/>
      <c r="L159" s="38"/>
      <c r="M159" s="39">
        <f t="shared" si="65"/>
        <v>0</v>
      </c>
    </row>
    <row r="160" spans="1:13" x14ac:dyDescent="0.2">
      <c r="A160" s="16">
        <f t="shared" si="66"/>
        <v>365540</v>
      </c>
      <c r="B160" s="1" t="s">
        <v>166</v>
      </c>
      <c r="C160" s="1" t="s">
        <v>3</v>
      </c>
      <c r="D160" s="49"/>
      <c r="E160" s="49">
        <f t="shared" si="63"/>
        <v>0</v>
      </c>
      <c r="F160" s="22"/>
      <c r="G160" s="91">
        <v>5</v>
      </c>
      <c r="H160" s="1"/>
      <c r="I160" s="2"/>
      <c r="J160" s="17">
        <f t="shared" si="64"/>
        <v>0</v>
      </c>
      <c r="K160" s="62"/>
      <c r="L160" s="38"/>
      <c r="M160" s="39">
        <f t="shared" si="65"/>
        <v>0</v>
      </c>
    </row>
    <row r="161" spans="1:13" x14ac:dyDescent="0.2">
      <c r="A161" s="16">
        <f t="shared" si="66"/>
        <v>365550</v>
      </c>
      <c r="B161" s="1" t="s">
        <v>167</v>
      </c>
      <c r="C161" s="1" t="s">
        <v>3</v>
      </c>
      <c r="D161" s="49"/>
      <c r="E161" s="49">
        <f t="shared" ref="E161:E162" si="67">SUM(G161*D161)</f>
        <v>0</v>
      </c>
      <c r="F161" s="22"/>
      <c r="G161" s="91">
        <v>5</v>
      </c>
      <c r="H161" s="1"/>
      <c r="I161" s="2"/>
      <c r="J161" s="17">
        <f t="shared" ref="J161:J162" si="68">G161*I161</f>
        <v>0</v>
      </c>
      <c r="K161" s="62"/>
      <c r="L161" s="38"/>
      <c r="M161" s="39">
        <f t="shared" si="65"/>
        <v>0</v>
      </c>
    </row>
    <row r="162" spans="1:13" x14ac:dyDescent="0.2">
      <c r="A162" s="16">
        <f t="shared" si="66"/>
        <v>365560</v>
      </c>
      <c r="B162" s="1" t="s">
        <v>159</v>
      </c>
      <c r="C162" s="1" t="s">
        <v>3</v>
      </c>
      <c r="D162" s="49"/>
      <c r="E162" s="49">
        <f t="shared" si="67"/>
        <v>0</v>
      </c>
      <c r="F162" s="22"/>
      <c r="G162" s="91">
        <v>5</v>
      </c>
      <c r="H162" s="1"/>
      <c r="I162" s="2"/>
      <c r="J162" s="17">
        <f t="shared" si="68"/>
        <v>0</v>
      </c>
      <c r="K162" s="62"/>
      <c r="L162" s="38"/>
      <c r="M162" s="39">
        <f t="shared" si="65"/>
        <v>0</v>
      </c>
    </row>
    <row r="163" spans="1:13" x14ac:dyDescent="0.2">
      <c r="A163" s="16">
        <f t="shared" si="66"/>
        <v>365570</v>
      </c>
      <c r="B163" s="1" t="s">
        <v>168</v>
      </c>
      <c r="C163" s="1" t="s">
        <v>3</v>
      </c>
      <c r="D163" s="49"/>
      <c r="E163" s="49">
        <f t="shared" si="63"/>
        <v>0</v>
      </c>
      <c r="F163" s="22"/>
      <c r="G163" s="91">
        <v>5</v>
      </c>
      <c r="H163" s="1"/>
      <c r="I163" s="2"/>
      <c r="J163" s="17">
        <f t="shared" si="64"/>
        <v>0</v>
      </c>
      <c r="K163" s="62"/>
      <c r="L163" s="38"/>
      <c r="M163" s="39">
        <f t="shared" si="65"/>
        <v>0</v>
      </c>
    </row>
    <row r="164" spans="1:13" x14ac:dyDescent="0.2">
      <c r="A164" s="16">
        <f t="shared" si="66"/>
        <v>365580</v>
      </c>
      <c r="B164" s="1" t="s">
        <v>169</v>
      </c>
      <c r="C164" s="1" t="s">
        <v>3</v>
      </c>
      <c r="D164" s="49"/>
      <c r="E164" s="49">
        <f t="shared" si="63"/>
        <v>0</v>
      </c>
      <c r="F164" s="22"/>
      <c r="G164" s="91">
        <v>5</v>
      </c>
      <c r="H164" s="1"/>
      <c r="I164" s="2"/>
      <c r="J164" s="17">
        <f t="shared" si="64"/>
        <v>0</v>
      </c>
      <c r="K164" s="62"/>
      <c r="L164" s="38"/>
      <c r="M164" s="39">
        <f t="shared" si="65"/>
        <v>0</v>
      </c>
    </row>
    <row r="165" spans="1:13" x14ac:dyDescent="0.2">
      <c r="A165" s="16">
        <f t="shared" si="66"/>
        <v>365590</v>
      </c>
      <c r="B165" s="1" t="s">
        <v>170</v>
      </c>
      <c r="C165" s="1" t="s">
        <v>3</v>
      </c>
      <c r="D165" s="49"/>
      <c r="E165" s="49">
        <f t="shared" si="63"/>
        <v>0</v>
      </c>
      <c r="F165" s="22"/>
      <c r="G165" s="91">
        <v>5</v>
      </c>
      <c r="H165" s="1"/>
      <c r="I165" s="2"/>
      <c r="J165" s="17">
        <f t="shared" si="64"/>
        <v>0</v>
      </c>
      <c r="K165" s="62"/>
      <c r="L165" s="38"/>
      <c r="M165" s="39">
        <f t="shared" si="65"/>
        <v>0</v>
      </c>
    </row>
    <row r="166" spans="1:13" x14ac:dyDescent="0.2">
      <c r="A166" s="19"/>
      <c r="B166" s="20"/>
      <c r="C166" s="20"/>
      <c r="D166" s="50"/>
      <c r="E166" s="56"/>
      <c r="G166" s="88"/>
      <c r="H166" s="20"/>
      <c r="I166" s="21"/>
      <c r="J166" s="22"/>
      <c r="K166" s="62"/>
      <c r="L166" s="23"/>
      <c r="M166" s="22"/>
    </row>
    <row r="167" spans="1:13" ht="15" x14ac:dyDescent="0.2">
      <c r="A167" s="12">
        <v>3656</v>
      </c>
      <c r="B167" s="13" t="s">
        <v>155</v>
      </c>
      <c r="C167" s="14"/>
      <c r="D167" s="57"/>
      <c r="E167" s="49"/>
      <c r="F167" s="55"/>
      <c r="G167" s="90"/>
      <c r="H167" s="15"/>
      <c r="I167" s="25"/>
      <c r="J167" s="17"/>
      <c r="K167" s="62"/>
      <c r="L167" s="40"/>
      <c r="M167" s="39"/>
    </row>
    <row r="168" spans="1:13" x14ac:dyDescent="0.2">
      <c r="A168" s="16">
        <v>365610</v>
      </c>
      <c r="B168" s="1" t="s">
        <v>157</v>
      </c>
      <c r="C168" s="1" t="s">
        <v>3</v>
      </c>
      <c r="D168" s="49"/>
      <c r="E168" s="49">
        <f t="shared" ref="E168:E176" si="69">SUM(G168*D168)</f>
        <v>0</v>
      </c>
      <c r="F168" s="22"/>
      <c r="G168" s="91">
        <v>5</v>
      </c>
      <c r="H168" s="1"/>
      <c r="I168" s="2"/>
      <c r="J168" s="17">
        <f t="shared" ref="J168:J176" si="70">G168*I168</f>
        <v>0</v>
      </c>
      <c r="K168" s="62"/>
      <c r="L168" s="38"/>
      <c r="M168" s="39">
        <f t="shared" ref="M168:M176" si="71">G168*L168</f>
        <v>0</v>
      </c>
    </row>
    <row r="169" spans="1:13" x14ac:dyDescent="0.2">
      <c r="A169" s="16">
        <f>SUM(A168)+10</f>
        <v>365620</v>
      </c>
      <c r="B169" s="1" t="s">
        <v>156</v>
      </c>
      <c r="C169" s="1" t="s">
        <v>3</v>
      </c>
      <c r="D169" s="49"/>
      <c r="E169" s="49">
        <f t="shared" si="69"/>
        <v>0</v>
      </c>
      <c r="F169" s="22"/>
      <c r="G169" s="91">
        <v>5</v>
      </c>
      <c r="H169" s="1"/>
      <c r="I169" s="2"/>
      <c r="J169" s="17">
        <f t="shared" si="70"/>
        <v>0</v>
      </c>
      <c r="K169" s="62"/>
      <c r="L169" s="38"/>
      <c r="M169" s="39">
        <f t="shared" si="71"/>
        <v>0</v>
      </c>
    </row>
    <row r="170" spans="1:13" x14ac:dyDescent="0.2">
      <c r="A170" s="16">
        <f t="shared" ref="A170:A176" si="72">SUM(A169)+10</f>
        <v>365630</v>
      </c>
      <c r="B170" s="1" t="s">
        <v>158</v>
      </c>
      <c r="C170" s="1" t="s">
        <v>3</v>
      </c>
      <c r="D170" s="49"/>
      <c r="E170" s="49">
        <f t="shared" si="69"/>
        <v>0</v>
      </c>
      <c r="F170" s="22"/>
      <c r="G170" s="91">
        <v>5</v>
      </c>
      <c r="H170" s="1"/>
      <c r="I170" s="2"/>
      <c r="J170" s="17">
        <f t="shared" si="70"/>
        <v>0</v>
      </c>
      <c r="K170" s="62"/>
      <c r="L170" s="38"/>
      <c r="M170" s="39">
        <f t="shared" si="71"/>
        <v>0</v>
      </c>
    </row>
    <row r="171" spans="1:13" x14ac:dyDescent="0.2">
      <c r="A171" s="16">
        <f t="shared" si="72"/>
        <v>365640</v>
      </c>
      <c r="B171" s="1" t="s">
        <v>166</v>
      </c>
      <c r="C171" s="1" t="s">
        <v>3</v>
      </c>
      <c r="D171" s="49"/>
      <c r="E171" s="49">
        <f t="shared" ref="E171:E173" si="73">SUM(G171*D171)</f>
        <v>0</v>
      </c>
      <c r="F171" s="22"/>
      <c r="G171" s="91">
        <v>5</v>
      </c>
      <c r="H171" s="1"/>
      <c r="I171" s="2"/>
      <c r="J171" s="17">
        <f t="shared" ref="J171:J173" si="74">G171*I171</f>
        <v>0</v>
      </c>
      <c r="K171" s="62"/>
      <c r="L171" s="38"/>
      <c r="M171" s="39">
        <f t="shared" si="71"/>
        <v>0</v>
      </c>
    </row>
    <row r="172" spans="1:13" x14ac:dyDescent="0.2">
      <c r="A172" s="16">
        <f t="shared" si="72"/>
        <v>365650</v>
      </c>
      <c r="B172" s="1" t="s">
        <v>167</v>
      </c>
      <c r="C172" s="1" t="s">
        <v>3</v>
      </c>
      <c r="D172" s="49"/>
      <c r="E172" s="49">
        <f t="shared" si="73"/>
        <v>0</v>
      </c>
      <c r="F172" s="22"/>
      <c r="G172" s="91">
        <v>5</v>
      </c>
      <c r="H172" s="1"/>
      <c r="I172" s="2"/>
      <c r="J172" s="17">
        <f t="shared" si="74"/>
        <v>0</v>
      </c>
      <c r="K172" s="62"/>
      <c r="L172" s="38"/>
      <c r="M172" s="39">
        <f t="shared" si="71"/>
        <v>0</v>
      </c>
    </row>
    <row r="173" spans="1:13" x14ac:dyDescent="0.2">
      <c r="A173" s="16">
        <f t="shared" si="72"/>
        <v>365660</v>
      </c>
      <c r="B173" s="1" t="s">
        <v>159</v>
      </c>
      <c r="C173" s="1" t="s">
        <v>3</v>
      </c>
      <c r="D173" s="49"/>
      <c r="E173" s="49">
        <f t="shared" si="73"/>
        <v>0</v>
      </c>
      <c r="F173" s="22"/>
      <c r="G173" s="91">
        <v>5</v>
      </c>
      <c r="H173" s="1"/>
      <c r="I173" s="2"/>
      <c r="J173" s="17">
        <f t="shared" si="74"/>
        <v>0</v>
      </c>
      <c r="K173" s="62"/>
      <c r="L173" s="38"/>
      <c r="M173" s="39">
        <f t="shared" si="71"/>
        <v>0</v>
      </c>
    </row>
    <row r="174" spans="1:13" x14ac:dyDescent="0.2">
      <c r="A174" s="16">
        <f t="shared" si="72"/>
        <v>365670</v>
      </c>
      <c r="B174" s="1" t="s">
        <v>168</v>
      </c>
      <c r="C174" s="1" t="s">
        <v>3</v>
      </c>
      <c r="D174" s="49"/>
      <c r="E174" s="49">
        <f t="shared" si="69"/>
        <v>0</v>
      </c>
      <c r="F174" s="22"/>
      <c r="G174" s="91">
        <v>5</v>
      </c>
      <c r="H174" s="1"/>
      <c r="I174" s="2"/>
      <c r="J174" s="17">
        <f t="shared" si="70"/>
        <v>0</v>
      </c>
      <c r="K174" s="62"/>
      <c r="L174" s="38"/>
      <c r="M174" s="39">
        <f t="shared" si="71"/>
        <v>0</v>
      </c>
    </row>
    <row r="175" spans="1:13" x14ac:dyDescent="0.2">
      <c r="A175" s="16">
        <f t="shared" si="72"/>
        <v>365680</v>
      </c>
      <c r="B175" s="1" t="s">
        <v>169</v>
      </c>
      <c r="C175" s="1" t="s">
        <v>3</v>
      </c>
      <c r="D175" s="49"/>
      <c r="E175" s="49">
        <f t="shared" si="69"/>
        <v>0</v>
      </c>
      <c r="F175" s="22"/>
      <c r="G175" s="91">
        <v>5</v>
      </c>
      <c r="H175" s="1"/>
      <c r="I175" s="2"/>
      <c r="J175" s="17">
        <f t="shared" si="70"/>
        <v>0</v>
      </c>
      <c r="K175" s="62"/>
      <c r="L175" s="38"/>
      <c r="M175" s="39">
        <f t="shared" si="71"/>
        <v>0</v>
      </c>
    </row>
    <row r="176" spans="1:13" x14ac:dyDescent="0.2">
      <c r="A176" s="16">
        <f t="shared" si="72"/>
        <v>365690</v>
      </c>
      <c r="B176" s="1" t="s">
        <v>170</v>
      </c>
      <c r="C176" s="1" t="s">
        <v>3</v>
      </c>
      <c r="D176" s="49"/>
      <c r="E176" s="49">
        <f t="shared" si="69"/>
        <v>0</v>
      </c>
      <c r="F176" s="22"/>
      <c r="G176" s="91">
        <v>5</v>
      </c>
      <c r="H176" s="1"/>
      <c r="I176" s="2"/>
      <c r="J176" s="17">
        <f t="shared" si="70"/>
        <v>0</v>
      </c>
      <c r="K176" s="62"/>
      <c r="L176" s="38"/>
      <c r="M176" s="39">
        <f t="shared" si="71"/>
        <v>0</v>
      </c>
    </row>
    <row r="177" spans="1:13" x14ac:dyDescent="0.2">
      <c r="A177" s="16"/>
      <c r="B177" s="1"/>
      <c r="C177" s="1"/>
      <c r="D177" s="50"/>
      <c r="E177" s="56"/>
      <c r="G177" s="88"/>
      <c r="H177" s="20"/>
      <c r="I177" s="21"/>
      <c r="J177" s="22"/>
      <c r="K177" s="62"/>
      <c r="L177" s="23"/>
      <c r="M177" s="22"/>
    </row>
    <row r="178" spans="1:13" ht="30.75" customHeight="1" x14ac:dyDescent="0.2">
      <c r="A178" s="12">
        <v>365</v>
      </c>
      <c r="B178" s="78" t="s">
        <v>227</v>
      </c>
      <c r="C178" s="14"/>
      <c r="D178" s="57"/>
      <c r="E178" s="49"/>
      <c r="F178" s="55"/>
      <c r="G178" s="90"/>
      <c r="H178" s="15"/>
      <c r="I178" s="25"/>
      <c r="J178" s="17"/>
      <c r="K178" s="62"/>
      <c r="L178" s="40"/>
      <c r="M178" s="39"/>
    </row>
    <row r="179" spans="1:13" ht="27.75" customHeight="1" x14ac:dyDescent="0.2">
      <c r="A179" s="12">
        <v>3650</v>
      </c>
      <c r="B179" s="78" t="s">
        <v>217</v>
      </c>
      <c r="C179" s="14"/>
      <c r="D179" s="57"/>
      <c r="E179" s="49"/>
      <c r="F179" s="55"/>
      <c r="G179" s="90"/>
      <c r="H179" s="15"/>
      <c r="I179" s="25"/>
      <c r="J179" s="17"/>
      <c r="K179" s="62"/>
      <c r="L179" s="38"/>
      <c r="M179" s="39"/>
    </row>
    <row r="180" spans="1:13" x14ac:dyDescent="0.2">
      <c r="A180" s="16">
        <v>365010</v>
      </c>
      <c r="B180" s="75" t="s">
        <v>218</v>
      </c>
      <c r="C180" s="1" t="s">
        <v>3</v>
      </c>
      <c r="D180" s="49"/>
      <c r="E180" s="49">
        <f t="shared" ref="E180:E189" si="75">SUM(G180*D180)</f>
        <v>0</v>
      </c>
      <c r="F180" s="22"/>
      <c r="G180" s="91">
        <v>2</v>
      </c>
      <c r="H180" s="1"/>
      <c r="I180" s="2"/>
      <c r="J180" s="17">
        <f t="shared" ref="J180:J184" si="76">G180*I180</f>
        <v>0</v>
      </c>
      <c r="K180" s="62"/>
      <c r="L180" s="38"/>
      <c r="M180" s="39">
        <f>G180*L180</f>
        <v>0</v>
      </c>
    </row>
    <row r="181" spans="1:13" ht="25.5" x14ac:dyDescent="0.2">
      <c r="A181" s="16">
        <f>SUM(A180)+10</f>
        <v>365020</v>
      </c>
      <c r="B181" s="75" t="s">
        <v>219</v>
      </c>
      <c r="C181" s="1" t="s">
        <v>3</v>
      </c>
      <c r="D181" s="49"/>
      <c r="E181" s="49">
        <f t="shared" si="75"/>
        <v>0</v>
      </c>
      <c r="F181" s="22"/>
      <c r="G181" s="91">
        <v>4</v>
      </c>
      <c r="H181" s="1"/>
      <c r="I181" s="2"/>
      <c r="J181" s="17">
        <f t="shared" si="76"/>
        <v>0</v>
      </c>
      <c r="K181" s="62"/>
      <c r="L181" s="38"/>
      <c r="M181" s="39">
        <f>G181*L181</f>
        <v>0</v>
      </c>
    </row>
    <row r="182" spans="1:13" x14ac:dyDescent="0.2">
      <c r="A182" s="16">
        <f t="shared" ref="A182:A184" si="77">SUM(A181)+10</f>
        <v>365030</v>
      </c>
      <c r="B182" s="75" t="s">
        <v>220</v>
      </c>
      <c r="C182" s="1" t="s">
        <v>3</v>
      </c>
      <c r="D182" s="49"/>
      <c r="E182" s="49">
        <f t="shared" si="75"/>
        <v>0</v>
      </c>
      <c r="F182" s="22"/>
      <c r="G182" s="91">
        <v>2</v>
      </c>
      <c r="H182" s="1"/>
      <c r="I182" s="2"/>
      <c r="J182" s="17">
        <f t="shared" si="76"/>
        <v>0</v>
      </c>
      <c r="K182" s="62"/>
      <c r="L182" s="38"/>
      <c r="M182" s="39">
        <f>G182*L182</f>
        <v>0</v>
      </c>
    </row>
    <row r="183" spans="1:13" x14ac:dyDescent="0.2">
      <c r="A183" s="16">
        <f t="shared" si="77"/>
        <v>365040</v>
      </c>
      <c r="B183" s="75" t="s">
        <v>221</v>
      </c>
      <c r="C183" s="1" t="s">
        <v>3</v>
      </c>
      <c r="D183" s="49"/>
      <c r="E183" s="49">
        <f t="shared" si="75"/>
        <v>0</v>
      </c>
      <c r="F183" s="22"/>
      <c r="G183" s="91">
        <v>4</v>
      </c>
      <c r="H183" s="1"/>
      <c r="I183" s="2"/>
      <c r="J183" s="17">
        <f t="shared" si="76"/>
        <v>0</v>
      </c>
      <c r="K183" s="62"/>
      <c r="L183" s="38"/>
      <c r="M183" s="39">
        <f>G183*L183</f>
        <v>0</v>
      </c>
    </row>
    <row r="184" spans="1:13" x14ac:dyDescent="0.2">
      <c r="A184" s="16">
        <f t="shared" si="77"/>
        <v>365050</v>
      </c>
      <c r="B184" s="75" t="s">
        <v>222</v>
      </c>
      <c r="C184" s="1" t="s">
        <v>3</v>
      </c>
      <c r="D184" s="49"/>
      <c r="E184" s="49">
        <f t="shared" si="75"/>
        <v>0</v>
      </c>
      <c r="F184" s="22"/>
      <c r="G184" s="91">
        <v>2</v>
      </c>
      <c r="H184" s="1"/>
      <c r="I184" s="2"/>
      <c r="J184" s="17">
        <f t="shared" si="76"/>
        <v>0</v>
      </c>
      <c r="K184" s="62"/>
      <c r="L184" s="38"/>
      <c r="M184" s="39">
        <f>G184*L184</f>
        <v>0</v>
      </c>
    </row>
    <row r="185" spans="1:13" x14ac:dyDescent="0.2">
      <c r="F185" s="26"/>
      <c r="G185" s="88"/>
      <c r="L185" s="71"/>
    </row>
    <row r="186" spans="1:13" ht="15" x14ac:dyDescent="0.2">
      <c r="A186" s="12">
        <v>3651</v>
      </c>
      <c r="B186" s="13" t="s">
        <v>223</v>
      </c>
      <c r="C186" s="14"/>
      <c r="D186" s="57"/>
      <c r="E186" s="49"/>
      <c r="F186" s="55"/>
      <c r="G186" s="90"/>
      <c r="H186" s="15"/>
      <c r="I186" s="2"/>
      <c r="J186" s="17"/>
      <c r="K186" s="62"/>
      <c r="L186" s="38"/>
      <c r="M186" s="39"/>
    </row>
    <row r="187" spans="1:13" x14ac:dyDescent="0.2">
      <c r="A187" s="16">
        <v>365100</v>
      </c>
      <c r="B187" s="1" t="s">
        <v>224</v>
      </c>
      <c r="C187" s="1" t="s">
        <v>3</v>
      </c>
      <c r="D187" s="49"/>
      <c r="E187" s="49">
        <f t="shared" si="75"/>
        <v>0</v>
      </c>
      <c r="F187" s="22"/>
      <c r="G187" s="91">
        <v>10</v>
      </c>
      <c r="H187" s="1"/>
      <c r="I187" s="2"/>
      <c r="J187" s="17">
        <f t="shared" ref="J187:J188" si="78">G187*I187</f>
        <v>0</v>
      </c>
      <c r="K187" s="62"/>
      <c r="L187" s="38"/>
      <c r="M187" s="39">
        <f>G187*L187</f>
        <v>0</v>
      </c>
    </row>
    <row r="188" spans="1:13" x14ac:dyDescent="0.2">
      <c r="A188" s="16">
        <v>365110</v>
      </c>
      <c r="B188" s="1" t="s">
        <v>225</v>
      </c>
      <c r="C188" s="1" t="s">
        <v>3</v>
      </c>
      <c r="D188" s="49"/>
      <c r="E188" s="49">
        <f t="shared" ref="E188" si="79">SUM(G188*D188)</f>
        <v>0</v>
      </c>
      <c r="F188" s="22"/>
      <c r="G188" s="91">
        <v>6</v>
      </c>
      <c r="H188" s="1"/>
      <c r="I188" s="2"/>
      <c r="J188" s="17">
        <f t="shared" si="78"/>
        <v>0</v>
      </c>
      <c r="K188" s="62"/>
      <c r="L188" s="38"/>
      <c r="M188" s="39">
        <f>G188*L188</f>
        <v>0</v>
      </c>
    </row>
    <row r="189" spans="1:13" x14ac:dyDescent="0.2">
      <c r="A189" s="16">
        <v>365120</v>
      </c>
      <c r="B189" s="1" t="s">
        <v>226</v>
      </c>
      <c r="C189" s="1" t="s">
        <v>3</v>
      </c>
      <c r="D189" s="49"/>
      <c r="E189" s="49">
        <f t="shared" si="75"/>
        <v>0</v>
      </c>
      <c r="F189" s="22"/>
      <c r="G189" s="91">
        <v>10</v>
      </c>
      <c r="H189" s="1"/>
      <c r="I189" s="2"/>
      <c r="J189" s="17">
        <f t="shared" ref="J189" si="80">G189*I189</f>
        <v>0</v>
      </c>
      <c r="K189" s="62"/>
      <c r="L189" s="38"/>
      <c r="M189" s="39">
        <f>G189*L189</f>
        <v>0</v>
      </c>
    </row>
    <row r="190" spans="1:13" ht="15" thickBot="1" x14ac:dyDescent="0.25">
      <c r="A190" s="19"/>
      <c r="B190" s="20"/>
      <c r="C190" s="20"/>
      <c r="D190" s="51"/>
      <c r="E190" s="56"/>
      <c r="F190" s="59"/>
      <c r="G190" s="93"/>
      <c r="H190" s="20"/>
      <c r="I190" s="21"/>
      <c r="J190" s="22"/>
      <c r="K190" s="62"/>
      <c r="L190" s="23"/>
      <c r="M190" s="22"/>
    </row>
    <row r="191" spans="1:13" ht="21" customHeight="1" thickTop="1" thickBot="1" x14ac:dyDescent="0.25">
      <c r="A191" s="12">
        <v>8011</v>
      </c>
      <c r="B191" s="13" t="s">
        <v>46</v>
      </c>
      <c r="C191" s="14"/>
      <c r="D191" s="52" t="s">
        <v>55</v>
      </c>
      <c r="E191" s="79">
        <f>SUM(E7:E189)</f>
        <v>0</v>
      </c>
      <c r="F191" s="60"/>
      <c r="G191" s="94">
        <f>SUM(G7:G190)</f>
        <v>1518</v>
      </c>
      <c r="H191" s="15"/>
      <c r="I191" s="24" t="s">
        <v>47</v>
      </c>
      <c r="J191" s="79">
        <f>SUM(J7:J189)</f>
        <v>0</v>
      </c>
      <c r="K191" s="63"/>
      <c r="L191" s="41" t="s">
        <v>47</v>
      </c>
      <c r="M191" s="79">
        <f>SUM(M7:M190)</f>
        <v>0</v>
      </c>
    </row>
    <row r="192" spans="1:13" ht="15.75" thickTop="1" thickBot="1" x14ac:dyDescent="0.25">
      <c r="B192" s="4"/>
      <c r="F192" s="59"/>
      <c r="G192" s="93"/>
    </row>
    <row r="193" spans="1:7" ht="15" thickBot="1" x14ac:dyDescent="0.25">
      <c r="B193" s="28" t="s">
        <v>53</v>
      </c>
      <c r="C193" s="28"/>
      <c r="F193" s="59"/>
      <c r="G193" s="93"/>
    </row>
    <row r="194" spans="1:7" ht="15" thickBot="1" x14ac:dyDescent="0.25">
      <c r="B194" s="44" t="s">
        <v>236</v>
      </c>
      <c r="C194" s="30">
        <v>0</v>
      </c>
      <c r="F194" s="59"/>
      <c r="G194" s="93"/>
    </row>
    <row r="195" spans="1:7" ht="15" thickBot="1" x14ac:dyDescent="0.25">
      <c r="B195" s="29" t="s">
        <v>235</v>
      </c>
      <c r="C195" s="45">
        <v>0</v>
      </c>
      <c r="F195" s="59"/>
      <c r="G195" s="93"/>
    </row>
    <row r="196" spans="1:7" ht="15" thickBot="1" x14ac:dyDescent="0.25">
      <c r="B196" s="29" t="s">
        <v>51</v>
      </c>
      <c r="C196" s="46">
        <v>0</v>
      </c>
      <c r="F196" s="59"/>
      <c r="G196" s="93"/>
    </row>
    <row r="197" spans="1:7" ht="15" thickBot="1" x14ac:dyDescent="0.25">
      <c r="B197" s="29" t="s">
        <v>49</v>
      </c>
      <c r="C197" s="29">
        <v>100</v>
      </c>
      <c r="F197" s="59"/>
      <c r="G197" s="93"/>
    </row>
    <row r="198" spans="1:7" ht="15" thickBot="1" x14ac:dyDescent="0.25">
      <c r="F198" s="59"/>
      <c r="G198" s="93"/>
    </row>
    <row r="199" spans="1:7" x14ac:dyDescent="0.2">
      <c r="B199" s="31" t="s">
        <v>48</v>
      </c>
      <c r="C199" s="32"/>
      <c r="D199" s="33"/>
      <c r="E199" s="26"/>
      <c r="F199" s="59"/>
      <c r="G199" s="93"/>
    </row>
    <row r="200" spans="1:7" x14ac:dyDescent="0.2">
      <c r="B200" s="64" t="s">
        <v>238</v>
      </c>
      <c r="C200" s="21">
        <f>C194</f>
        <v>0</v>
      </c>
      <c r="D200" s="65">
        <f>SUM(E191*C194)/100</f>
        <v>0</v>
      </c>
      <c r="E200" s="26"/>
      <c r="F200" s="59"/>
      <c r="G200" s="93"/>
    </row>
    <row r="201" spans="1:7" x14ac:dyDescent="0.2">
      <c r="B201" s="34" t="s">
        <v>242</v>
      </c>
      <c r="C201" s="18">
        <f>C195</f>
        <v>0</v>
      </c>
      <c r="D201" s="35">
        <f>(J191*C195)/100</f>
        <v>0</v>
      </c>
      <c r="E201" s="20"/>
      <c r="F201" s="59"/>
      <c r="G201" s="93"/>
    </row>
    <row r="202" spans="1:7" ht="15" thickBot="1" x14ac:dyDescent="0.25">
      <c r="B202" s="34" t="s">
        <v>241</v>
      </c>
      <c r="C202" s="18">
        <f>C196</f>
        <v>0</v>
      </c>
      <c r="D202" s="35">
        <f>(M191*C196)/100</f>
        <v>0</v>
      </c>
      <c r="E202" s="20"/>
      <c r="F202" s="59"/>
      <c r="G202" s="93"/>
    </row>
    <row r="203" spans="1:7" ht="27" thickBot="1" x14ac:dyDescent="0.45">
      <c r="A203" s="70" t="s">
        <v>60</v>
      </c>
      <c r="B203" s="42" t="s">
        <v>237</v>
      </c>
      <c r="C203" s="43"/>
      <c r="D203" s="80">
        <f>SUM(D200:D202)</f>
        <v>0</v>
      </c>
      <c r="E203" s="26"/>
      <c r="F203" s="59"/>
      <c r="G203" s="93"/>
    </row>
    <row r="204" spans="1:7" x14ac:dyDescent="0.2">
      <c r="F204" s="59"/>
      <c r="G204" s="93"/>
    </row>
    <row r="205" spans="1:7" x14ac:dyDescent="0.2">
      <c r="F205" s="59"/>
      <c r="G205" s="93"/>
    </row>
    <row r="206" spans="1:7" x14ac:dyDescent="0.2">
      <c r="F206" s="59"/>
      <c r="G206" s="93"/>
    </row>
    <row r="207" spans="1:7" ht="15" thickBot="1" x14ac:dyDescent="0.25">
      <c r="F207" s="59"/>
      <c r="G207" s="93"/>
    </row>
    <row r="208" spans="1:7" ht="15" thickTop="1" x14ac:dyDescent="0.2">
      <c r="A208" s="66"/>
      <c r="B208" s="67"/>
      <c r="F208" s="59"/>
      <c r="G208" s="93"/>
    </row>
    <row r="209" spans="1:8" ht="15" thickBot="1" x14ac:dyDescent="0.25">
      <c r="A209" s="68" t="s">
        <v>58</v>
      </c>
      <c r="B209" s="69"/>
      <c r="F209" s="59"/>
      <c r="G209" s="93"/>
    </row>
    <row r="210" spans="1:8" ht="15" thickTop="1" x14ac:dyDescent="0.2">
      <c r="F210" s="59"/>
      <c r="G210" s="93"/>
    </row>
    <row r="211" spans="1:8" x14ac:dyDescent="0.2">
      <c r="F211" s="59"/>
      <c r="G211" s="93"/>
    </row>
    <row r="212" spans="1:8" x14ac:dyDescent="0.2">
      <c r="F212" s="59"/>
      <c r="G212" s="93"/>
    </row>
    <row r="213" spans="1:8" x14ac:dyDescent="0.2">
      <c r="F213" s="59"/>
      <c r="G213" s="93"/>
    </row>
    <row r="214" spans="1:8" ht="15" x14ac:dyDescent="0.2">
      <c r="A214" s="12">
        <v>36</v>
      </c>
      <c r="B214" s="13" t="s">
        <v>2</v>
      </c>
      <c r="C214" s="14"/>
      <c r="D214" s="48"/>
      <c r="E214" s="27"/>
      <c r="F214" s="55"/>
      <c r="G214" s="90"/>
      <c r="H214" s="15"/>
    </row>
    <row r="215" spans="1:8" x14ac:dyDescent="0.2">
      <c r="A215" s="16">
        <v>361030</v>
      </c>
      <c r="B215" s="1" t="s">
        <v>4</v>
      </c>
      <c r="C215" s="1" t="s">
        <v>3</v>
      </c>
      <c r="D215" s="49"/>
      <c r="E215" s="49">
        <f>SUM(G215*D215)</f>
        <v>0</v>
      </c>
      <c r="F215" s="22"/>
      <c r="G215" s="91">
        <v>20</v>
      </c>
      <c r="H215" s="1"/>
    </row>
    <row r="216" spans="1:8" x14ac:dyDescent="0.2">
      <c r="A216" s="16">
        <v>361040</v>
      </c>
      <c r="B216" s="1" t="s">
        <v>5</v>
      </c>
      <c r="C216" s="1" t="s">
        <v>3</v>
      </c>
      <c r="D216" s="49"/>
      <c r="E216" s="49">
        <f>SUM(G216*D216)</f>
        <v>0</v>
      </c>
      <c r="F216" s="22"/>
      <c r="G216" s="91">
        <v>20</v>
      </c>
      <c r="H216" s="1"/>
    </row>
    <row r="217" spans="1:8" x14ac:dyDescent="0.2">
      <c r="A217" s="16">
        <v>361050</v>
      </c>
      <c r="B217" s="1" t="s">
        <v>6</v>
      </c>
      <c r="C217" s="1" t="s">
        <v>3</v>
      </c>
      <c r="D217" s="49"/>
      <c r="E217" s="49">
        <f>SUM(G217*D217)</f>
        <v>0</v>
      </c>
      <c r="F217" s="22"/>
      <c r="G217" s="91">
        <v>20</v>
      </c>
      <c r="H217" s="1"/>
    </row>
    <row r="218" spans="1:8" x14ac:dyDescent="0.2">
      <c r="A218" s="16">
        <v>361060</v>
      </c>
      <c r="B218" s="1" t="s">
        <v>7</v>
      </c>
      <c r="C218" s="1" t="s">
        <v>3</v>
      </c>
      <c r="D218" s="49"/>
      <c r="E218" s="49">
        <f>SUM(G218*D218)</f>
        <v>0</v>
      </c>
      <c r="F218" s="22"/>
      <c r="G218" s="91">
        <v>20</v>
      </c>
      <c r="H218" s="1"/>
    </row>
    <row r="219" spans="1:8" x14ac:dyDescent="0.2">
      <c r="F219" s="59"/>
      <c r="G219" s="93"/>
    </row>
    <row r="220" spans="1:8" ht="15" x14ac:dyDescent="0.2">
      <c r="A220" s="12">
        <v>3635</v>
      </c>
      <c r="B220" s="13" t="s">
        <v>22</v>
      </c>
      <c r="C220" s="14"/>
      <c r="D220" s="57"/>
      <c r="E220" s="49"/>
      <c r="F220" s="55"/>
      <c r="G220" s="90"/>
      <c r="H220" s="15"/>
    </row>
    <row r="221" spans="1:8" x14ac:dyDescent="0.2">
      <c r="A221" s="16">
        <v>363510</v>
      </c>
      <c r="B221" s="1" t="s">
        <v>23</v>
      </c>
      <c r="C221" s="1" t="s">
        <v>3</v>
      </c>
      <c r="D221" s="49"/>
      <c r="E221" s="49">
        <f t="shared" ref="E221:E226" si="81">SUM(G221*D221)</f>
        <v>0</v>
      </c>
      <c r="F221" s="22"/>
      <c r="G221" s="91">
        <v>10</v>
      </c>
      <c r="H221" s="1"/>
    </row>
    <row r="222" spans="1:8" x14ac:dyDescent="0.2">
      <c r="A222" s="16">
        <v>363520</v>
      </c>
      <c r="B222" s="1" t="s">
        <v>24</v>
      </c>
      <c r="C222" s="1" t="s">
        <v>3</v>
      </c>
      <c r="D222" s="49"/>
      <c r="E222" s="49">
        <f t="shared" si="81"/>
        <v>0</v>
      </c>
      <c r="F222" s="22"/>
      <c r="G222" s="91">
        <v>10</v>
      </c>
      <c r="H222" s="1"/>
    </row>
    <row r="223" spans="1:8" x14ac:dyDescent="0.2">
      <c r="A223" s="16">
        <v>363530</v>
      </c>
      <c r="B223" s="1" t="s">
        <v>25</v>
      </c>
      <c r="C223" s="1" t="s">
        <v>3</v>
      </c>
      <c r="D223" s="49"/>
      <c r="E223" s="49">
        <f t="shared" si="81"/>
        <v>0</v>
      </c>
      <c r="F223" s="22"/>
      <c r="G223" s="91">
        <v>10</v>
      </c>
      <c r="H223" s="1"/>
    </row>
    <row r="224" spans="1:8" x14ac:dyDescent="0.2">
      <c r="A224" s="16">
        <v>363550</v>
      </c>
      <c r="B224" s="1" t="s">
        <v>26</v>
      </c>
      <c r="C224" s="1" t="s">
        <v>3</v>
      </c>
      <c r="D224" s="49"/>
      <c r="E224" s="49">
        <f t="shared" si="81"/>
        <v>0</v>
      </c>
      <c r="F224" s="22"/>
      <c r="G224" s="91">
        <v>10</v>
      </c>
      <c r="H224" s="1"/>
    </row>
    <row r="225" spans="1:8" x14ac:dyDescent="0.2">
      <c r="A225" s="16">
        <v>363560</v>
      </c>
      <c r="B225" s="1" t="s">
        <v>27</v>
      </c>
      <c r="C225" s="1" t="s">
        <v>3</v>
      </c>
      <c r="D225" s="49"/>
      <c r="E225" s="49">
        <f t="shared" si="81"/>
        <v>0</v>
      </c>
      <c r="F225" s="22"/>
      <c r="G225" s="91">
        <v>10</v>
      </c>
      <c r="H225" s="1"/>
    </row>
    <row r="226" spans="1:8" x14ac:dyDescent="0.2">
      <c r="A226" s="16">
        <v>363570</v>
      </c>
      <c r="B226" s="1" t="s">
        <v>28</v>
      </c>
      <c r="C226" s="1" t="s">
        <v>3</v>
      </c>
      <c r="D226" s="49"/>
      <c r="E226" s="49">
        <f t="shared" si="81"/>
        <v>0</v>
      </c>
      <c r="F226" s="22"/>
      <c r="G226" s="91">
        <v>10</v>
      </c>
      <c r="H226" s="1"/>
    </row>
    <row r="227" spans="1:8" x14ac:dyDescent="0.2">
      <c r="F227" s="59"/>
      <c r="G227" s="93"/>
    </row>
    <row r="228" spans="1:8" ht="30.75" customHeight="1" x14ac:dyDescent="0.2">
      <c r="A228" s="12">
        <v>363</v>
      </c>
      <c r="B228" s="78" t="s">
        <v>174</v>
      </c>
      <c r="C228" s="14"/>
      <c r="D228" s="57"/>
      <c r="E228" s="49"/>
      <c r="F228" s="55"/>
      <c r="G228" s="90"/>
      <c r="H228" s="15"/>
    </row>
    <row r="229" spans="1:8" ht="15" x14ac:dyDescent="0.2">
      <c r="A229" s="12">
        <v>3636</v>
      </c>
      <c r="B229" s="13" t="s">
        <v>175</v>
      </c>
      <c r="C229" s="14"/>
      <c r="D229" s="57"/>
      <c r="E229" s="49"/>
      <c r="F229" s="55"/>
      <c r="G229" s="90"/>
      <c r="H229" s="15"/>
    </row>
    <row r="230" spans="1:8" x14ac:dyDescent="0.2">
      <c r="A230" s="16">
        <v>363610</v>
      </c>
      <c r="B230" s="76" t="s">
        <v>176</v>
      </c>
      <c r="C230" s="1" t="s">
        <v>3</v>
      </c>
      <c r="D230" s="49"/>
      <c r="E230" s="49">
        <f t="shared" ref="E230:E235" si="82">SUM(G230*D230)</f>
        <v>0</v>
      </c>
      <c r="F230" s="22"/>
      <c r="G230" s="91">
        <v>20</v>
      </c>
      <c r="H230" s="1"/>
    </row>
    <row r="231" spans="1:8" x14ac:dyDescent="0.2">
      <c r="A231" s="16">
        <v>363620</v>
      </c>
      <c r="B231" s="76" t="s">
        <v>177</v>
      </c>
      <c r="C231" s="1" t="s">
        <v>3</v>
      </c>
      <c r="D231" s="49"/>
      <c r="E231" s="49">
        <f t="shared" si="82"/>
        <v>0</v>
      </c>
      <c r="F231" s="22"/>
      <c r="G231" s="91">
        <v>5</v>
      </c>
      <c r="H231" s="1"/>
    </row>
    <row r="232" spans="1:8" x14ac:dyDescent="0.2">
      <c r="A232" s="16">
        <v>363630</v>
      </c>
      <c r="B232" s="76" t="s">
        <v>178</v>
      </c>
      <c r="C232" s="1" t="s">
        <v>3</v>
      </c>
      <c r="D232" s="49"/>
      <c r="E232" s="49">
        <f t="shared" si="82"/>
        <v>0</v>
      </c>
      <c r="F232" s="22"/>
      <c r="G232" s="91">
        <v>75</v>
      </c>
      <c r="H232" s="1"/>
    </row>
    <row r="233" spans="1:8" x14ac:dyDescent="0.2">
      <c r="A233" s="16">
        <v>363640</v>
      </c>
      <c r="B233" s="76" t="s">
        <v>179</v>
      </c>
      <c r="C233" s="1" t="s">
        <v>3</v>
      </c>
      <c r="D233" s="49"/>
      <c r="E233" s="49">
        <f t="shared" si="82"/>
        <v>0</v>
      </c>
      <c r="F233" s="22"/>
      <c r="G233" s="91">
        <v>10</v>
      </c>
      <c r="H233" s="1"/>
    </row>
    <row r="234" spans="1:8" x14ac:dyDescent="0.2">
      <c r="A234" s="16">
        <v>363650</v>
      </c>
      <c r="B234" s="76" t="s">
        <v>180</v>
      </c>
      <c r="C234" s="1" t="s">
        <v>3</v>
      </c>
      <c r="D234" s="49"/>
      <c r="E234" s="49">
        <f t="shared" si="82"/>
        <v>0</v>
      </c>
      <c r="F234" s="22"/>
      <c r="G234" s="91">
        <v>5</v>
      </c>
      <c r="H234" s="1"/>
    </row>
    <row r="235" spans="1:8" x14ac:dyDescent="0.2">
      <c r="A235" s="16">
        <v>363660</v>
      </c>
      <c r="B235" s="76" t="s">
        <v>181</v>
      </c>
      <c r="C235" s="1" t="s">
        <v>3</v>
      </c>
      <c r="D235" s="49"/>
      <c r="E235" s="49">
        <f t="shared" si="82"/>
        <v>0</v>
      </c>
      <c r="F235" s="22"/>
      <c r="G235" s="91">
        <v>5</v>
      </c>
      <c r="H235" s="1"/>
    </row>
    <row r="236" spans="1:8" x14ac:dyDescent="0.2">
      <c r="A236" s="19"/>
      <c r="B236" s="20"/>
      <c r="C236" s="20"/>
      <c r="D236" s="50"/>
      <c r="E236" s="56"/>
      <c r="G236" s="88"/>
      <c r="H236" s="20"/>
    </row>
    <row r="237" spans="1:8" ht="15" x14ac:dyDescent="0.2">
      <c r="A237" s="12">
        <v>3637</v>
      </c>
      <c r="B237" s="13" t="s">
        <v>182</v>
      </c>
      <c r="C237" s="14"/>
      <c r="D237" s="57"/>
      <c r="E237" s="49"/>
      <c r="F237" s="55"/>
      <c r="G237" s="90"/>
      <c r="H237" s="15"/>
    </row>
    <row r="238" spans="1:8" x14ac:dyDescent="0.2">
      <c r="A238" s="16">
        <v>363710</v>
      </c>
      <c r="B238" s="76" t="s">
        <v>183</v>
      </c>
      <c r="C238" s="1" t="s">
        <v>3</v>
      </c>
      <c r="D238" s="49"/>
      <c r="E238" s="49">
        <f t="shared" ref="E238:E243" si="83">SUM(G238*D238)</f>
        <v>0</v>
      </c>
      <c r="F238" s="22"/>
      <c r="G238" s="91">
        <v>5</v>
      </c>
      <c r="H238" s="1"/>
    </row>
    <row r="239" spans="1:8" x14ac:dyDescent="0.2">
      <c r="A239" s="16">
        <f>SUM(A238)+10</f>
        <v>363720</v>
      </c>
      <c r="B239" s="76" t="s">
        <v>184</v>
      </c>
      <c r="C239" s="1" t="s">
        <v>3</v>
      </c>
      <c r="D239" s="49"/>
      <c r="E239" s="49">
        <f t="shared" si="83"/>
        <v>0</v>
      </c>
      <c r="F239" s="22"/>
      <c r="G239" s="91">
        <v>5</v>
      </c>
      <c r="H239" s="1"/>
    </row>
    <row r="240" spans="1:8" x14ac:dyDescent="0.2">
      <c r="A240" s="16">
        <f t="shared" ref="A240:A245" si="84">SUM(A239)+10</f>
        <v>363730</v>
      </c>
      <c r="B240" s="76" t="s">
        <v>185</v>
      </c>
      <c r="C240" s="1" t="s">
        <v>3</v>
      </c>
      <c r="D240" s="49"/>
      <c r="E240" s="49">
        <f t="shared" si="83"/>
        <v>0</v>
      </c>
      <c r="F240" s="22"/>
      <c r="G240" s="91">
        <v>10</v>
      </c>
      <c r="H240" s="1"/>
    </row>
    <row r="241" spans="1:8" x14ac:dyDescent="0.2">
      <c r="A241" s="16">
        <f t="shared" si="84"/>
        <v>363740</v>
      </c>
      <c r="B241" s="76" t="s">
        <v>186</v>
      </c>
      <c r="C241" s="1" t="s">
        <v>3</v>
      </c>
      <c r="D241" s="49"/>
      <c r="E241" s="49">
        <f t="shared" si="83"/>
        <v>0</v>
      </c>
      <c r="F241" s="22"/>
      <c r="G241" s="91">
        <v>5</v>
      </c>
      <c r="H241" s="1"/>
    </row>
    <row r="242" spans="1:8" x14ac:dyDescent="0.2">
      <c r="A242" s="16">
        <f t="shared" si="84"/>
        <v>363750</v>
      </c>
      <c r="B242" s="76" t="s">
        <v>187</v>
      </c>
      <c r="C242" s="1" t="s">
        <v>3</v>
      </c>
      <c r="D242" s="49"/>
      <c r="E242" s="49">
        <f t="shared" si="83"/>
        <v>0</v>
      </c>
      <c r="F242" s="22"/>
      <c r="G242" s="91">
        <v>5</v>
      </c>
      <c r="H242" s="1"/>
    </row>
    <row r="243" spans="1:8" x14ac:dyDescent="0.2">
      <c r="A243" s="16">
        <f t="shared" si="84"/>
        <v>363760</v>
      </c>
      <c r="B243" s="76" t="s">
        <v>188</v>
      </c>
      <c r="C243" s="1" t="s">
        <v>3</v>
      </c>
      <c r="D243" s="49"/>
      <c r="E243" s="49">
        <f t="shared" si="83"/>
        <v>0</v>
      </c>
      <c r="F243" s="22"/>
      <c r="G243" s="91">
        <v>5</v>
      </c>
      <c r="H243" s="1"/>
    </row>
    <row r="244" spans="1:8" x14ac:dyDescent="0.2">
      <c r="A244" s="16">
        <f t="shared" si="84"/>
        <v>363770</v>
      </c>
      <c r="B244" s="76" t="s">
        <v>189</v>
      </c>
      <c r="C244" s="1" t="s">
        <v>3</v>
      </c>
      <c r="D244" s="49"/>
      <c r="E244" s="49">
        <f t="shared" ref="E244:E245" si="85">SUM(G244*D244)</f>
        <v>0</v>
      </c>
      <c r="F244" s="22"/>
      <c r="G244" s="91">
        <v>5</v>
      </c>
      <c r="H244" s="1"/>
    </row>
    <row r="245" spans="1:8" x14ac:dyDescent="0.2">
      <c r="A245" s="16">
        <f t="shared" si="84"/>
        <v>363780</v>
      </c>
      <c r="B245" s="76" t="s">
        <v>190</v>
      </c>
      <c r="C245" s="1" t="s">
        <v>3</v>
      </c>
      <c r="D245" s="49"/>
      <c r="E245" s="49">
        <f t="shared" si="85"/>
        <v>0</v>
      </c>
      <c r="F245" s="22"/>
      <c r="G245" s="91">
        <v>5</v>
      </c>
      <c r="H245" s="1"/>
    </row>
    <row r="246" spans="1:8" x14ac:dyDescent="0.2">
      <c r="A246" s="19"/>
      <c r="B246" s="20"/>
      <c r="C246" s="20"/>
      <c r="D246" s="50"/>
      <c r="E246" s="56"/>
      <c r="G246" s="88"/>
      <c r="H246" s="20"/>
    </row>
    <row r="247" spans="1:8" ht="15" x14ac:dyDescent="0.2">
      <c r="A247" s="12">
        <v>3637</v>
      </c>
      <c r="B247" s="13" t="s">
        <v>191</v>
      </c>
      <c r="C247" s="14"/>
      <c r="D247" s="57"/>
      <c r="E247" s="49"/>
      <c r="F247" s="55"/>
      <c r="G247" s="90"/>
      <c r="H247" s="15"/>
    </row>
    <row r="248" spans="1:8" x14ac:dyDescent="0.2">
      <c r="A248" s="16">
        <v>363710</v>
      </c>
      <c r="B248" s="76" t="s">
        <v>183</v>
      </c>
      <c r="C248" s="1" t="s">
        <v>3</v>
      </c>
      <c r="D248" s="49"/>
      <c r="E248" s="49">
        <f t="shared" ref="E248:E255" si="86">SUM(G248*D248)</f>
        <v>0</v>
      </c>
      <c r="F248" s="22"/>
      <c r="G248" s="91">
        <v>5</v>
      </c>
      <c r="H248" s="1"/>
    </row>
    <row r="249" spans="1:8" x14ac:dyDescent="0.2">
      <c r="A249" s="16">
        <f>SUM(A248)+10</f>
        <v>363720</v>
      </c>
      <c r="B249" s="76" t="s">
        <v>184</v>
      </c>
      <c r="C249" s="1" t="s">
        <v>3</v>
      </c>
      <c r="D249" s="49"/>
      <c r="E249" s="49">
        <f t="shared" si="86"/>
        <v>0</v>
      </c>
      <c r="F249" s="22"/>
      <c r="G249" s="91">
        <v>5</v>
      </c>
      <c r="H249" s="1"/>
    </row>
    <row r="250" spans="1:8" x14ac:dyDescent="0.2">
      <c r="A250" s="16">
        <f t="shared" ref="A250:A255" si="87">SUM(A249)+10</f>
        <v>363730</v>
      </c>
      <c r="B250" s="76" t="s">
        <v>185</v>
      </c>
      <c r="C250" s="1" t="s">
        <v>3</v>
      </c>
      <c r="D250" s="49"/>
      <c r="E250" s="49">
        <f t="shared" si="86"/>
        <v>0</v>
      </c>
      <c r="F250" s="22"/>
      <c r="G250" s="91">
        <v>5</v>
      </c>
      <c r="H250" s="1"/>
    </row>
    <row r="251" spans="1:8" x14ac:dyDescent="0.2">
      <c r="A251" s="16">
        <f t="shared" si="87"/>
        <v>363740</v>
      </c>
      <c r="B251" s="76" t="s">
        <v>186</v>
      </c>
      <c r="C251" s="1" t="s">
        <v>3</v>
      </c>
      <c r="D251" s="49"/>
      <c r="E251" s="49">
        <f t="shared" si="86"/>
        <v>0</v>
      </c>
      <c r="F251" s="22"/>
      <c r="G251" s="91">
        <v>5</v>
      </c>
      <c r="H251" s="1"/>
    </row>
    <row r="252" spans="1:8" x14ac:dyDescent="0.2">
      <c r="A252" s="16">
        <f t="shared" si="87"/>
        <v>363750</v>
      </c>
      <c r="B252" s="76" t="s">
        <v>187</v>
      </c>
      <c r="C252" s="1" t="s">
        <v>3</v>
      </c>
      <c r="D252" s="49"/>
      <c r="E252" s="49">
        <f t="shared" si="86"/>
        <v>0</v>
      </c>
      <c r="F252" s="22"/>
      <c r="G252" s="91">
        <v>5</v>
      </c>
      <c r="H252" s="1"/>
    </row>
    <row r="253" spans="1:8" x14ac:dyDescent="0.2">
      <c r="A253" s="16">
        <f t="shared" si="87"/>
        <v>363760</v>
      </c>
      <c r="B253" s="76" t="s">
        <v>188</v>
      </c>
      <c r="C253" s="1" t="s">
        <v>3</v>
      </c>
      <c r="D253" s="49"/>
      <c r="E253" s="49">
        <f t="shared" si="86"/>
        <v>0</v>
      </c>
      <c r="F253" s="22"/>
      <c r="G253" s="91">
        <v>5</v>
      </c>
      <c r="H253" s="1"/>
    </row>
    <row r="254" spans="1:8" x14ac:dyDescent="0.2">
      <c r="A254" s="16">
        <f t="shared" si="87"/>
        <v>363770</v>
      </c>
      <c r="B254" s="76" t="s">
        <v>189</v>
      </c>
      <c r="C254" s="1" t="s">
        <v>3</v>
      </c>
      <c r="D254" s="49"/>
      <c r="E254" s="49">
        <f t="shared" si="86"/>
        <v>0</v>
      </c>
      <c r="F254" s="22"/>
      <c r="G254" s="91">
        <v>5</v>
      </c>
      <c r="H254" s="1"/>
    </row>
    <row r="255" spans="1:8" x14ac:dyDescent="0.2">
      <c r="A255" s="16">
        <f t="shared" si="87"/>
        <v>363780</v>
      </c>
      <c r="B255" s="76" t="s">
        <v>190</v>
      </c>
      <c r="C255" s="1" t="s">
        <v>3</v>
      </c>
      <c r="D255" s="49"/>
      <c r="E255" s="49">
        <f t="shared" si="86"/>
        <v>0</v>
      </c>
      <c r="F255" s="22"/>
      <c r="G255" s="91">
        <v>5</v>
      </c>
      <c r="H255" s="1"/>
    </row>
    <row r="256" spans="1:8" x14ac:dyDescent="0.2">
      <c r="A256" s="19"/>
      <c r="B256" s="20"/>
      <c r="C256" s="20"/>
      <c r="D256" s="50"/>
      <c r="E256" s="56"/>
      <c r="G256" s="88"/>
      <c r="H256" s="20"/>
    </row>
    <row r="257" spans="1:8" ht="15" x14ac:dyDescent="0.2">
      <c r="A257" s="12">
        <v>3638</v>
      </c>
      <c r="B257" s="13" t="s">
        <v>192</v>
      </c>
      <c r="C257" s="14"/>
      <c r="D257" s="57"/>
      <c r="E257" s="49"/>
      <c r="F257" s="55"/>
      <c r="G257" s="90"/>
      <c r="H257" s="15"/>
    </row>
    <row r="258" spans="1:8" x14ac:dyDescent="0.2">
      <c r="A258" s="16">
        <v>363810</v>
      </c>
      <c r="B258" s="76" t="s">
        <v>193</v>
      </c>
      <c r="C258" s="1" t="s">
        <v>3</v>
      </c>
      <c r="D258" s="49"/>
      <c r="E258" s="49">
        <f t="shared" ref="E258:E259" si="88">SUM(G258*D258)</f>
        <v>0</v>
      </c>
      <c r="F258" s="22"/>
      <c r="G258" s="91">
        <v>50</v>
      </c>
      <c r="H258" s="1"/>
    </row>
    <row r="259" spans="1:8" x14ac:dyDescent="0.2">
      <c r="A259" s="16">
        <f>SUM(A258)+10</f>
        <v>363820</v>
      </c>
      <c r="B259" s="76" t="s">
        <v>194</v>
      </c>
      <c r="C259" s="1" t="s">
        <v>3</v>
      </c>
      <c r="D259" s="49"/>
      <c r="E259" s="49">
        <f t="shared" si="88"/>
        <v>0</v>
      </c>
      <c r="F259" s="22"/>
      <c r="G259" s="91">
        <v>125</v>
      </c>
      <c r="H259" s="1"/>
    </row>
    <row r="260" spans="1:8" x14ac:dyDescent="0.2">
      <c r="A260" s="19"/>
      <c r="B260" s="96"/>
      <c r="C260" s="20"/>
      <c r="D260" s="50"/>
      <c r="E260" s="56"/>
      <c r="G260" s="95"/>
      <c r="H260" s="20"/>
    </row>
    <row r="261" spans="1:8" ht="15" x14ac:dyDescent="0.2">
      <c r="A261" s="12">
        <v>3639</v>
      </c>
      <c r="B261" s="13" t="s">
        <v>29</v>
      </c>
      <c r="C261" s="14"/>
      <c r="D261" s="57"/>
      <c r="E261" s="49"/>
      <c r="F261" s="55"/>
      <c r="G261" s="90"/>
      <c r="H261" s="15"/>
    </row>
    <row r="262" spans="1:8" x14ac:dyDescent="0.2">
      <c r="A262" s="16">
        <v>363910</v>
      </c>
      <c r="B262" s="75" t="s">
        <v>195</v>
      </c>
      <c r="C262" s="1" t="s">
        <v>3</v>
      </c>
      <c r="D262" s="49"/>
      <c r="E262" s="49">
        <f t="shared" ref="E262:E272" si="89">SUM(G262*D262)</f>
        <v>0</v>
      </c>
      <c r="F262" s="22"/>
      <c r="G262" s="91">
        <v>40</v>
      </c>
      <c r="H262" s="1"/>
    </row>
    <row r="263" spans="1:8" x14ac:dyDescent="0.2">
      <c r="A263" s="16">
        <f>SUM(A262)+10</f>
        <v>363920</v>
      </c>
      <c r="B263" s="75" t="s">
        <v>196</v>
      </c>
      <c r="C263" s="1" t="s">
        <v>3</v>
      </c>
      <c r="D263" s="49"/>
      <c r="E263" s="49">
        <f t="shared" ref="E263:E267" si="90">SUM(G263*D263)</f>
        <v>0</v>
      </c>
      <c r="F263" s="22"/>
      <c r="G263" s="91">
        <v>500</v>
      </c>
      <c r="H263" s="1"/>
    </row>
    <row r="264" spans="1:8" x14ac:dyDescent="0.2">
      <c r="A264" s="16">
        <f t="shared" ref="A264:A283" si="91">SUM(A263)+10</f>
        <v>363930</v>
      </c>
      <c r="B264" s="75" t="s">
        <v>197</v>
      </c>
      <c r="C264" s="1" t="s">
        <v>3</v>
      </c>
      <c r="D264" s="49"/>
      <c r="E264" s="49">
        <f t="shared" si="90"/>
        <v>0</v>
      </c>
      <c r="F264" s="22"/>
      <c r="G264" s="91">
        <v>10</v>
      </c>
      <c r="H264" s="1"/>
    </row>
    <row r="265" spans="1:8" x14ac:dyDescent="0.2">
      <c r="A265" s="16">
        <f t="shared" si="91"/>
        <v>363940</v>
      </c>
      <c r="B265" s="75" t="s">
        <v>198</v>
      </c>
      <c r="C265" s="1" t="s">
        <v>3</v>
      </c>
      <c r="D265" s="49"/>
      <c r="E265" s="49">
        <f t="shared" si="90"/>
        <v>0</v>
      </c>
      <c r="F265" s="22"/>
      <c r="G265" s="91">
        <v>10</v>
      </c>
      <c r="H265" s="1"/>
    </row>
    <row r="266" spans="1:8" x14ac:dyDescent="0.2">
      <c r="A266" s="16">
        <f t="shared" si="91"/>
        <v>363950</v>
      </c>
      <c r="B266" s="75" t="s">
        <v>199</v>
      </c>
      <c r="C266" s="1" t="s">
        <v>3</v>
      </c>
      <c r="D266" s="49"/>
      <c r="E266" s="49">
        <f t="shared" si="90"/>
        <v>0</v>
      </c>
      <c r="F266" s="22"/>
      <c r="G266" s="91">
        <v>10</v>
      </c>
      <c r="H266" s="1"/>
    </row>
    <row r="267" spans="1:8" x14ac:dyDescent="0.2">
      <c r="A267" s="16">
        <f t="shared" si="91"/>
        <v>363960</v>
      </c>
      <c r="B267" s="75" t="s">
        <v>200</v>
      </c>
      <c r="C267" s="1" t="s">
        <v>3</v>
      </c>
      <c r="D267" s="49"/>
      <c r="E267" s="49">
        <f t="shared" si="90"/>
        <v>0</v>
      </c>
      <c r="F267" s="22"/>
      <c r="G267" s="91">
        <v>125</v>
      </c>
      <c r="H267" s="1"/>
    </row>
    <row r="268" spans="1:8" x14ac:dyDescent="0.2">
      <c r="A268" s="16">
        <f t="shared" si="91"/>
        <v>363970</v>
      </c>
      <c r="B268" s="75" t="s">
        <v>201</v>
      </c>
      <c r="C268" s="1" t="s">
        <v>3</v>
      </c>
      <c r="D268" s="49"/>
      <c r="E268" s="49">
        <f t="shared" si="89"/>
        <v>0</v>
      </c>
      <c r="F268" s="22"/>
      <c r="G268" s="91">
        <v>10</v>
      </c>
      <c r="H268" s="1"/>
    </row>
    <row r="269" spans="1:8" x14ac:dyDescent="0.2">
      <c r="A269" s="16">
        <f t="shared" si="91"/>
        <v>363980</v>
      </c>
      <c r="B269" s="75" t="s">
        <v>202</v>
      </c>
      <c r="C269" s="1" t="s">
        <v>3</v>
      </c>
      <c r="D269" s="49"/>
      <c r="E269" s="49">
        <f t="shared" si="89"/>
        <v>0</v>
      </c>
      <c r="F269" s="22"/>
      <c r="G269" s="91">
        <v>10</v>
      </c>
      <c r="H269" s="1"/>
    </row>
    <row r="270" spans="1:8" x14ac:dyDescent="0.2">
      <c r="A270" s="16">
        <f t="shared" si="91"/>
        <v>363990</v>
      </c>
      <c r="B270" s="75" t="s">
        <v>203</v>
      </c>
      <c r="C270" s="1" t="s">
        <v>3</v>
      </c>
      <c r="D270" s="49"/>
      <c r="E270" s="49">
        <f t="shared" si="89"/>
        <v>0</v>
      </c>
      <c r="F270" s="22"/>
      <c r="G270" s="91">
        <v>10</v>
      </c>
      <c r="H270" s="1"/>
    </row>
    <row r="271" spans="1:8" x14ac:dyDescent="0.2">
      <c r="A271" s="16">
        <f t="shared" si="91"/>
        <v>364000</v>
      </c>
      <c r="B271" s="75" t="s">
        <v>204</v>
      </c>
      <c r="C271" s="1" t="s">
        <v>3</v>
      </c>
      <c r="D271" s="49"/>
      <c r="E271" s="49">
        <f t="shared" si="89"/>
        <v>0</v>
      </c>
      <c r="F271" s="22"/>
      <c r="G271" s="91">
        <v>40</v>
      </c>
      <c r="H271" s="1"/>
    </row>
    <row r="272" spans="1:8" x14ac:dyDescent="0.2">
      <c r="A272" s="16">
        <f t="shared" si="91"/>
        <v>364010</v>
      </c>
      <c r="B272" s="75" t="s">
        <v>205</v>
      </c>
      <c r="C272" s="1" t="s">
        <v>3</v>
      </c>
      <c r="D272" s="49"/>
      <c r="E272" s="49">
        <f t="shared" si="89"/>
        <v>0</v>
      </c>
      <c r="F272" s="22"/>
      <c r="G272" s="91">
        <v>40</v>
      </c>
      <c r="H272" s="1"/>
    </row>
    <row r="273" spans="1:8" x14ac:dyDescent="0.2">
      <c r="A273" s="16">
        <f t="shared" si="91"/>
        <v>364020</v>
      </c>
      <c r="B273" s="75" t="s">
        <v>206</v>
      </c>
      <c r="C273" s="1" t="s">
        <v>3</v>
      </c>
      <c r="D273" s="49"/>
      <c r="E273" s="49">
        <f t="shared" ref="E273:E283" si="92">SUM(G273*D273)</f>
        <v>0</v>
      </c>
      <c r="F273" s="22"/>
      <c r="G273" s="91">
        <v>40</v>
      </c>
      <c r="H273" s="1"/>
    </row>
    <row r="274" spans="1:8" x14ac:dyDescent="0.2">
      <c r="A274" s="16">
        <f t="shared" si="91"/>
        <v>364030</v>
      </c>
      <c r="B274" s="75" t="s">
        <v>207</v>
      </c>
      <c r="C274" s="1" t="s">
        <v>3</v>
      </c>
      <c r="D274" s="49"/>
      <c r="E274" s="49">
        <f t="shared" si="92"/>
        <v>0</v>
      </c>
      <c r="F274" s="22"/>
      <c r="G274" s="91">
        <v>20</v>
      </c>
      <c r="H274" s="1"/>
    </row>
    <row r="275" spans="1:8" x14ac:dyDescent="0.2">
      <c r="A275" s="16">
        <f t="shared" si="91"/>
        <v>364040</v>
      </c>
      <c r="B275" s="75" t="s">
        <v>208</v>
      </c>
      <c r="C275" s="1" t="s">
        <v>3</v>
      </c>
      <c r="D275" s="49"/>
      <c r="E275" s="49">
        <f t="shared" si="92"/>
        <v>0</v>
      </c>
      <c r="F275" s="22"/>
      <c r="G275" s="91">
        <v>40</v>
      </c>
      <c r="H275" s="1"/>
    </row>
    <row r="276" spans="1:8" x14ac:dyDescent="0.2">
      <c r="A276" s="16">
        <f t="shared" si="91"/>
        <v>364050</v>
      </c>
      <c r="B276" s="75" t="s">
        <v>209</v>
      </c>
      <c r="C276" s="1" t="s">
        <v>3</v>
      </c>
      <c r="D276" s="49"/>
      <c r="E276" s="49">
        <f t="shared" si="92"/>
        <v>0</v>
      </c>
      <c r="F276" s="22"/>
      <c r="G276" s="91">
        <v>200</v>
      </c>
      <c r="H276" s="1"/>
    </row>
    <row r="277" spans="1:8" x14ac:dyDescent="0.2">
      <c r="A277" s="16">
        <f t="shared" si="91"/>
        <v>364060</v>
      </c>
      <c r="B277" s="75" t="s">
        <v>210</v>
      </c>
      <c r="C277" s="1" t="s">
        <v>3</v>
      </c>
      <c r="D277" s="49"/>
      <c r="E277" s="49">
        <f t="shared" si="92"/>
        <v>0</v>
      </c>
      <c r="F277" s="22"/>
      <c r="G277" s="91">
        <v>400</v>
      </c>
      <c r="H277" s="1"/>
    </row>
    <row r="278" spans="1:8" x14ac:dyDescent="0.2">
      <c r="A278" s="16">
        <f t="shared" si="91"/>
        <v>364070</v>
      </c>
      <c r="B278" s="75" t="s">
        <v>211</v>
      </c>
      <c r="C278" s="1" t="s">
        <v>3</v>
      </c>
      <c r="D278" s="49"/>
      <c r="E278" s="49">
        <f t="shared" si="92"/>
        <v>0</v>
      </c>
      <c r="F278" s="22"/>
      <c r="G278" s="91">
        <v>10</v>
      </c>
      <c r="H278" s="1"/>
    </row>
    <row r="279" spans="1:8" x14ac:dyDescent="0.2">
      <c r="A279" s="16">
        <f t="shared" si="91"/>
        <v>364080</v>
      </c>
      <c r="B279" s="75" t="s">
        <v>212</v>
      </c>
      <c r="C279" s="1" t="s">
        <v>3</v>
      </c>
      <c r="D279" s="49"/>
      <c r="E279" s="49">
        <f t="shared" si="92"/>
        <v>0</v>
      </c>
      <c r="F279" s="22"/>
      <c r="G279" s="91">
        <v>300</v>
      </c>
      <c r="H279" s="1"/>
    </row>
    <row r="280" spans="1:8" x14ac:dyDescent="0.2">
      <c r="A280" s="16">
        <f t="shared" si="91"/>
        <v>364090</v>
      </c>
      <c r="B280" s="75" t="s">
        <v>213</v>
      </c>
      <c r="C280" s="1" t="s">
        <v>3</v>
      </c>
      <c r="D280" s="49"/>
      <c r="E280" s="49">
        <f t="shared" si="92"/>
        <v>0</v>
      </c>
      <c r="F280" s="22"/>
      <c r="G280" s="91">
        <v>300</v>
      </c>
      <c r="H280" s="1"/>
    </row>
    <row r="281" spans="1:8" x14ac:dyDescent="0.2">
      <c r="A281" s="16">
        <f t="shared" si="91"/>
        <v>364100</v>
      </c>
      <c r="B281" s="75" t="s">
        <v>214</v>
      </c>
      <c r="C281" s="1" t="s">
        <v>3</v>
      </c>
      <c r="D281" s="49"/>
      <c r="E281" s="49">
        <f t="shared" si="92"/>
        <v>0</v>
      </c>
      <c r="F281" s="22"/>
      <c r="G281" s="91">
        <v>10</v>
      </c>
      <c r="H281" s="1"/>
    </row>
    <row r="282" spans="1:8" x14ac:dyDescent="0.2">
      <c r="A282" s="16">
        <f t="shared" si="91"/>
        <v>364110</v>
      </c>
      <c r="B282" s="75" t="s">
        <v>215</v>
      </c>
      <c r="C282" s="1" t="s">
        <v>3</v>
      </c>
      <c r="D282" s="49"/>
      <c r="E282" s="49">
        <f t="shared" si="92"/>
        <v>0</v>
      </c>
      <c r="F282" s="22"/>
      <c r="G282" s="91">
        <v>10</v>
      </c>
      <c r="H282" s="1"/>
    </row>
    <row r="283" spans="1:8" x14ac:dyDescent="0.2">
      <c r="A283" s="16">
        <f t="shared" si="91"/>
        <v>364120</v>
      </c>
      <c r="B283" s="75" t="s">
        <v>216</v>
      </c>
      <c r="C283" s="1" t="s">
        <v>30</v>
      </c>
      <c r="D283" s="49"/>
      <c r="E283" s="49">
        <f t="shared" si="92"/>
        <v>0</v>
      </c>
      <c r="F283" s="22"/>
      <c r="G283" s="91">
        <v>100</v>
      </c>
      <c r="H283" s="1"/>
    </row>
    <row r="284" spans="1:8" x14ac:dyDescent="0.2">
      <c r="F284" s="26"/>
      <c r="G284" s="88"/>
    </row>
    <row r="285" spans="1:8" ht="15" x14ac:dyDescent="0.2">
      <c r="A285" s="12">
        <v>3642</v>
      </c>
      <c r="B285" s="13" t="s">
        <v>171</v>
      </c>
      <c r="C285" s="14"/>
      <c r="D285" s="57"/>
      <c r="E285" s="49">
        <f t="shared" ref="E285:E287" si="93">SUM(G285*D285)</f>
        <v>0</v>
      </c>
      <c r="F285" s="55"/>
      <c r="G285" s="90"/>
      <c r="H285" s="15"/>
    </row>
    <row r="286" spans="1:8" x14ac:dyDescent="0.2">
      <c r="A286" s="16">
        <v>364421</v>
      </c>
      <c r="B286" s="1" t="s">
        <v>172</v>
      </c>
      <c r="C286" s="1" t="s">
        <v>3</v>
      </c>
      <c r="D286" s="49"/>
      <c r="E286" s="49">
        <f t="shared" si="93"/>
        <v>0</v>
      </c>
      <c r="F286" s="22"/>
      <c r="G286" s="91">
        <v>15</v>
      </c>
      <c r="H286" s="1"/>
    </row>
    <row r="287" spans="1:8" x14ac:dyDescent="0.2">
      <c r="A287" s="16">
        <v>364422</v>
      </c>
      <c r="B287" s="1" t="s">
        <v>173</v>
      </c>
      <c r="C287" s="1" t="s">
        <v>3</v>
      </c>
      <c r="D287" s="49"/>
      <c r="E287" s="49">
        <f t="shared" si="93"/>
        <v>0</v>
      </c>
      <c r="F287" s="22"/>
      <c r="G287" s="91">
        <v>40</v>
      </c>
      <c r="H287" s="1"/>
    </row>
    <row r="288" spans="1:8" x14ac:dyDescent="0.2">
      <c r="A288" s="19"/>
      <c r="B288" s="20"/>
      <c r="C288" s="20"/>
      <c r="D288" s="50"/>
      <c r="E288" s="56"/>
      <c r="G288" s="88"/>
      <c r="H288" s="20"/>
    </row>
    <row r="289" spans="1:8" ht="15" thickBot="1" x14ac:dyDescent="0.25">
      <c r="F289" s="26"/>
      <c r="G289" s="88"/>
    </row>
    <row r="290" spans="1:8" ht="15" thickBot="1" x14ac:dyDescent="0.25">
      <c r="A290" s="72" t="s">
        <v>61</v>
      </c>
      <c r="B290" s="72"/>
      <c r="D290" s="73" t="s">
        <v>59</v>
      </c>
      <c r="E290" s="81">
        <f>SUM(E215:E287)</f>
        <v>0</v>
      </c>
      <c r="F290" s="74"/>
      <c r="G290" s="111"/>
      <c r="H290" s="18"/>
    </row>
    <row r="291" spans="1:8" ht="15" thickBot="1" x14ac:dyDescent="0.25">
      <c r="F291" s="26"/>
      <c r="G291" s="88"/>
    </row>
    <row r="292" spans="1:8" ht="15" thickBot="1" x14ac:dyDescent="0.25">
      <c r="B292" s="28" t="s">
        <v>53</v>
      </c>
      <c r="C292" s="28"/>
      <c r="F292" s="26"/>
      <c r="G292" s="88"/>
    </row>
    <row r="293" spans="1:8" x14ac:dyDescent="0.2">
      <c r="F293" s="26"/>
      <c r="G293" s="88"/>
    </row>
    <row r="294" spans="1:8" x14ac:dyDescent="0.2">
      <c r="F294" s="26"/>
      <c r="G294" s="88"/>
    </row>
    <row r="295" spans="1:8" ht="15" thickBot="1" x14ac:dyDescent="0.25">
      <c r="F295" s="26"/>
      <c r="G295" s="88"/>
    </row>
    <row r="296" spans="1:8" ht="20.25" x14ac:dyDescent="0.3">
      <c r="B296" s="102"/>
      <c r="C296" s="103" t="s">
        <v>231</v>
      </c>
      <c r="D296" s="104">
        <f>D203</f>
        <v>0</v>
      </c>
      <c r="F296" s="26"/>
      <c r="G296" s="88"/>
    </row>
    <row r="297" spans="1:8" ht="20.25" x14ac:dyDescent="0.3">
      <c r="B297" s="105"/>
      <c r="C297" s="105" t="s">
        <v>233</v>
      </c>
      <c r="D297" s="106">
        <f>E290</f>
        <v>0</v>
      </c>
      <c r="F297" s="26"/>
      <c r="G297" s="88"/>
    </row>
    <row r="298" spans="1:8" ht="21" thickBot="1" x14ac:dyDescent="0.35">
      <c r="B298" s="107" t="s">
        <v>232</v>
      </c>
      <c r="C298" s="108"/>
      <c r="D298" s="109">
        <f>SUM(D296:D297)</f>
        <v>0</v>
      </c>
      <c r="F298" s="26"/>
      <c r="G298" s="88"/>
    </row>
    <row r="299" spans="1:8" x14ac:dyDescent="0.2">
      <c r="F299" s="26"/>
      <c r="G299" s="88"/>
    </row>
    <row r="300" spans="1:8" x14ac:dyDescent="0.2">
      <c r="F300" s="26"/>
      <c r="G300" s="88"/>
    </row>
    <row r="301" spans="1:8" x14ac:dyDescent="0.2">
      <c r="F301" s="26"/>
      <c r="G301" s="88"/>
    </row>
    <row r="302" spans="1:8" x14ac:dyDescent="0.2">
      <c r="F302" s="26"/>
      <c r="G302" s="88"/>
    </row>
    <row r="303" spans="1:8" x14ac:dyDescent="0.2">
      <c r="F303" s="26"/>
      <c r="G303" s="88"/>
    </row>
    <row r="304" spans="1:8" x14ac:dyDescent="0.2">
      <c r="F304" s="26"/>
      <c r="G304" s="88"/>
    </row>
    <row r="305" spans="6:7" x14ac:dyDescent="0.2">
      <c r="F305" s="26"/>
      <c r="G305" s="88"/>
    </row>
    <row r="306" spans="6:7" x14ac:dyDescent="0.2">
      <c r="F306" s="26"/>
      <c r="G306" s="88"/>
    </row>
    <row r="307" spans="6:7" x14ac:dyDescent="0.2">
      <c r="F307" s="26"/>
      <c r="G307" s="88"/>
    </row>
    <row r="308" spans="6:7" x14ac:dyDescent="0.2">
      <c r="F308" s="26"/>
      <c r="G308" s="88"/>
    </row>
    <row r="309" spans="6:7" x14ac:dyDescent="0.2">
      <c r="F309" s="26"/>
      <c r="G309" s="88"/>
    </row>
    <row r="310" spans="6:7" x14ac:dyDescent="0.2">
      <c r="F310" s="26"/>
      <c r="G310" s="88"/>
    </row>
    <row r="311" spans="6:7" x14ac:dyDescent="0.2">
      <c r="F311" s="26"/>
      <c r="G311" s="88"/>
    </row>
    <row r="312" spans="6:7" x14ac:dyDescent="0.2">
      <c r="F312" s="26"/>
      <c r="G312" s="88"/>
    </row>
    <row r="313" spans="6:7" x14ac:dyDescent="0.2">
      <c r="F313" s="26"/>
      <c r="G313" s="88"/>
    </row>
    <row r="314" spans="6:7" x14ac:dyDescent="0.2">
      <c r="F314" s="26"/>
      <c r="G314" s="88"/>
    </row>
    <row r="315" spans="6:7" x14ac:dyDescent="0.2">
      <c r="F315" s="26"/>
      <c r="G315" s="88"/>
    </row>
    <row r="316" spans="6:7" x14ac:dyDescent="0.2">
      <c r="F316" s="26"/>
      <c r="G316" s="88"/>
    </row>
    <row r="317" spans="6:7" x14ac:dyDescent="0.2">
      <c r="F317" s="26"/>
      <c r="G317" s="88"/>
    </row>
    <row r="318" spans="6:7" x14ac:dyDescent="0.2">
      <c r="F318" s="26"/>
      <c r="G318" s="88"/>
    </row>
    <row r="319" spans="6:7" x14ac:dyDescent="0.2">
      <c r="F319" s="58"/>
      <c r="G319" s="88"/>
    </row>
    <row r="320" spans="6:7" x14ac:dyDescent="0.2">
      <c r="G320" s="88"/>
    </row>
    <row r="321" spans="7:7" x14ac:dyDescent="0.2">
      <c r="G321" s="88"/>
    </row>
    <row r="322" spans="7:7" x14ac:dyDescent="0.2">
      <c r="G322" s="88"/>
    </row>
    <row r="323" spans="7:7" x14ac:dyDescent="0.2">
      <c r="G323" s="88"/>
    </row>
    <row r="324" spans="7:7" x14ac:dyDescent="0.2">
      <c r="G324" s="88"/>
    </row>
    <row r="325" spans="7:7" x14ac:dyDescent="0.2">
      <c r="G325" s="88"/>
    </row>
    <row r="326" spans="7:7" x14ac:dyDescent="0.2">
      <c r="G326" s="88"/>
    </row>
    <row r="327" spans="7:7" x14ac:dyDescent="0.2">
      <c r="G327" s="88"/>
    </row>
    <row r="328" spans="7:7" x14ac:dyDescent="0.2">
      <c r="G328" s="88"/>
    </row>
    <row r="329" spans="7:7" x14ac:dyDescent="0.2">
      <c r="G329" s="88"/>
    </row>
    <row r="330" spans="7:7" x14ac:dyDescent="0.2">
      <c r="G330" s="88"/>
    </row>
    <row r="331" spans="7:7" x14ac:dyDescent="0.2">
      <c r="G331" s="88"/>
    </row>
    <row r="332" spans="7:7" x14ac:dyDescent="0.2">
      <c r="G332" s="88"/>
    </row>
    <row r="333" spans="7:7" x14ac:dyDescent="0.2">
      <c r="G333" s="88"/>
    </row>
    <row r="334" spans="7:7" x14ac:dyDescent="0.2">
      <c r="G334" s="88"/>
    </row>
    <row r="335" spans="7:7" x14ac:dyDescent="0.2">
      <c r="G335" s="88"/>
    </row>
    <row r="336" spans="7:7" x14ac:dyDescent="0.2">
      <c r="G336" s="88"/>
    </row>
    <row r="337" spans="7:7" x14ac:dyDescent="0.2">
      <c r="G337" s="88"/>
    </row>
    <row r="338" spans="7:7" x14ac:dyDescent="0.2">
      <c r="G338" s="88"/>
    </row>
    <row r="339" spans="7:7" x14ac:dyDescent="0.2">
      <c r="G339" s="88"/>
    </row>
    <row r="340" spans="7:7" x14ac:dyDescent="0.2">
      <c r="G340" s="88"/>
    </row>
    <row r="341" spans="7:7" x14ac:dyDescent="0.2">
      <c r="G341" s="88"/>
    </row>
    <row r="342" spans="7:7" x14ac:dyDescent="0.2">
      <c r="G342" s="88"/>
    </row>
    <row r="343" spans="7:7" x14ac:dyDescent="0.2">
      <c r="G343" s="88"/>
    </row>
    <row r="344" spans="7:7" x14ac:dyDescent="0.2">
      <c r="G344" s="88"/>
    </row>
    <row r="345" spans="7:7" x14ac:dyDescent="0.2">
      <c r="G345" s="88"/>
    </row>
    <row r="346" spans="7:7" x14ac:dyDescent="0.2">
      <c r="G346" s="88"/>
    </row>
    <row r="347" spans="7:7" x14ac:dyDescent="0.2">
      <c r="G347" s="88"/>
    </row>
    <row r="348" spans="7:7" x14ac:dyDescent="0.2">
      <c r="G348" s="88"/>
    </row>
  </sheetData>
  <mergeCells count="1">
    <mergeCell ref="I2:J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2" sqref="C4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Inschrijstaat Almere</vt:lpstr>
      <vt:lpstr>Blad1</vt:lpstr>
      <vt:lpstr>Blad2</vt:lpstr>
      <vt:lpstr>Blad3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Jan de</dc:creator>
  <cp:lastModifiedBy>Groeneveld, Jaap</cp:lastModifiedBy>
  <cp:lastPrinted>2014-12-04T12:39:59Z</cp:lastPrinted>
  <dcterms:created xsi:type="dcterms:W3CDTF">2014-12-03T07:19:13Z</dcterms:created>
  <dcterms:modified xsi:type="dcterms:W3CDTF">2021-01-15T14:15:48Z</dcterms:modified>
</cp:coreProperties>
</file>