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1. Inkoopteam\1. inkoopdossiers\76 verkeersborden\76 Verkeersborden\2020 aanbesteden\0. actueel 11-2020\publicatiedocumenten\"/>
    </mc:Choice>
  </mc:AlternateContent>
  <bookViews>
    <workbookView xWindow="0" yWindow="0" windowWidth="20490" windowHeight="7815"/>
  </bookViews>
  <sheets>
    <sheet name="inschrijfstaat Gooise Meren" sheetId="4" r:id="rId1"/>
    <sheet name="Blad1" sheetId="1" r:id="rId2"/>
    <sheet name="Blad2" sheetId="2" r:id="rId3"/>
    <sheet name="Blad3" sheetId="3" r:id="rId4"/>
  </sheets>
  <calcPr calcId="162913"/>
</workbook>
</file>

<file path=xl/calcChain.xml><?xml version="1.0" encoding="utf-8"?>
<calcChain xmlns="http://schemas.openxmlformats.org/spreadsheetml/2006/main">
  <c r="C141" i="4" l="1"/>
  <c r="C140" i="4"/>
  <c r="C139" i="4"/>
  <c r="E123" i="4" l="1"/>
  <c r="E124" i="4"/>
  <c r="E125" i="4"/>
  <c r="E126" i="4"/>
  <c r="E127" i="4"/>
  <c r="E128" i="4"/>
  <c r="E129" i="4"/>
  <c r="E121" i="4"/>
  <c r="J121" i="4"/>
  <c r="M121" i="4"/>
  <c r="E122" i="4"/>
  <c r="J122" i="4"/>
  <c r="M122" i="4"/>
  <c r="C66" i="4"/>
  <c r="C142" i="4" l="1"/>
  <c r="M84" i="4"/>
  <c r="M85" i="4"/>
  <c r="M86" i="4"/>
  <c r="M9" i="4"/>
  <c r="M10" i="4"/>
  <c r="M11" i="4"/>
  <c r="M12" i="4"/>
  <c r="M15" i="4"/>
  <c r="M16" i="4"/>
  <c r="M17" i="4"/>
  <c r="M18" i="4"/>
  <c r="M19" i="4"/>
  <c r="M20" i="4"/>
  <c r="M23" i="4"/>
  <c r="M24" i="4"/>
  <c r="M25" i="4"/>
  <c r="M26" i="4"/>
  <c r="M27" i="4"/>
  <c r="M30" i="4"/>
  <c r="M31" i="4"/>
  <c r="M32" i="4"/>
  <c r="M33" i="4"/>
  <c r="M34" i="4"/>
  <c r="M88" i="4"/>
  <c r="M89" i="4"/>
  <c r="M90" i="4"/>
  <c r="M91" i="4"/>
  <c r="M92" i="4"/>
  <c r="M93" i="4"/>
  <c r="M94" i="4"/>
  <c r="M98" i="4"/>
  <c r="M99" i="4"/>
  <c r="M100" i="4"/>
  <c r="M101" i="4"/>
  <c r="M102" i="4"/>
  <c r="M103" i="4"/>
  <c r="M106" i="4"/>
  <c r="M107" i="4"/>
  <c r="M108" i="4"/>
  <c r="M109" i="4"/>
  <c r="M110" i="4"/>
  <c r="M111" i="4"/>
  <c r="M114" i="4"/>
  <c r="M115" i="4"/>
  <c r="M116" i="4"/>
  <c r="M117" i="4"/>
  <c r="M118" i="4"/>
  <c r="M119" i="4"/>
  <c r="M120" i="4"/>
  <c r="M38" i="4"/>
  <c r="M39" i="4"/>
  <c r="M40" i="4"/>
  <c r="M41" i="4"/>
  <c r="M42" i="4"/>
  <c r="M43" i="4"/>
  <c r="M46" i="4"/>
  <c r="M47" i="4"/>
  <c r="M48" i="4"/>
  <c r="M49" i="4"/>
  <c r="M125" i="4"/>
  <c r="M126" i="4"/>
  <c r="M127" i="4"/>
  <c r="M128" i="4"/>
  <c r="M129" i="4"/>
  <c r="M83" i="4"/>
  <c r="M51" i="4" l="1"/>
  <c r="D66" i="4" s="1"/>
  <c r="E84" i="4"/>
  <c r="E85" i="4"/>
  <c r="E86" i="4"/>
  <c r="E11" i="4"/>
  <c r="E12" i="4"/>
  <c r="E15" i="4"/>
  <c r="E16" i="4"/>
  <c r="E17" i="4"/>
  <c r="E18" i="4"/>
  <c r="E19" i="4"/>
  <c r="E20" i="4"/>
  <c r="E23" i="4"/>
  <c r="E24" i="4"/>
  <c r="E25" i="4"/>
  <c r="E26" i="4"/>
  <c r="E27" i="4"/>
  <c r="E30" i="4"/>
  <c r="E31" i="4"/>
  <c r="E32" i="4"/>
  <c r="E33" i="4"/>
  <c r="E34" i="4"/>
  <c r="E89" i="4"/>
  <c r="E90" i="4"/>
  <c r="E91" i="4"/>
  <c r="E92" i="4"/>
  <c r="E93" i="4"/>
  <c r="E94" i="4"/>
  <c r="E98" i="4"/>
  <c r="E99" i="4"/>
  <c r="E100" i="4"/>
  <c r="E101" i="4"/>
  <c r="E102" i="4"/>
  <c r="E103" i="4"/>
  <c r="E106" i="4"/>
  <c r="E107" i="4"/>
  <c r="E108" i="4"/>
  <c r="E109" i="4"/>
  <c r="E110" i="4"/>
  <c r="E111" i="4"/>
  <c r="E114" i="4"/>
  <c r="E115" i="4"/>
  <c r="E116" i="4"/>
  <c r="E117" i="4"/>
  <c r="E118" i="4"/>
  <c r="E119" i="4"/>
  <c r="E120" i="4"/>
  <c r="E38" i="4"/>
  <c r="E39" i="4"/>
  <c r="E40" i="4"/>
  <c r="E41" i="4"/>
  <c r="E42" i="4"/>
  <c r="E43" i="4"/>
  <c r="E46" i="4"/>
  <c r="E47" i="4"/>
  <c r="E48" i="4"/>
  <c r="E49" i="4"/>
  <c r="E83" i="4"/>
  <c r="C64" i="4"/>
  <c r="C70" i="4"/>
  <c r="Y9" i="4"/>
  <c r="Y10" i="4"/>
  <c r="Y11" i="4"/>
  <c r="Y12" i="4"/>
  <c r="Y15" i="4"/>
  <c r="Y16" i="4"/>
  <c r="Y17" i="4"/>
  <c r="Y18" i="4"/>
  <c r="Y19" i="4"/>
  <c r="Y20" i="4"/>
  <c r="Y22" i="4"/>
  <c r="Y23" i="4"/>
  <c r="Y24" i="4"/>
  <c r="Y25" i="4"/>
  <c r="Y26" i="4"/>
  <c r="Y27" i="4"/>
  <c r="Y29" i="4"/>
  <c r="Y30" i="4"/>
  <c r="Y31" i="4"/>
  <c r="Y32" i="4"/>
  <c r="Y33" i="4"/>
  <c r="Y34" i="4"/>
  <c r="Y38" i="4"/>
  <c r="Y39" i="4"/>
  <c r="Y40" i="4"/>
  <c r="Y41" i="4"/>
  <c r="Y42" i="4"/>
  <c r="Y43" i="4"/>
  <c r="Y46" i="4"/>
  <c r="Y47" i="4"/>
  <c r="Y48" i="4"/>
  <c r="Y49" i="4"/>
  <c r="E131" i="4" l="1"/>
  <c r="D139" i="4" s="1"/>
  <c r="M131" i="4"/>
  <c r="D141" i="4" s="1"/>
  <c r="E51" i="4"/>
  <c r="D64" i="4" s="1"/>
  <c r="Y51" i="4"/>
  <c r="D70" i="4" s="1"/>
  <c r="C67" i="4"/>
  <c r="C68" i="4"/>
  <c r="C69" i="4"/>
  <c r="C65" i="4"/>
  <c r="V11" i="4"/>
  <c r="V12" i="4"/>
  <c r="V15" i="4"/>
  <c r="V16" i="4"/>
  <c r="V17" i="4"/>
  <c r="V18" i="4"/>
  <c r="V19" i="4"/>
  <c r="V20" i="4"/>
  <c r="V22" i="4"/>
  <c r="V23" i="4"/>
  <c r="V24" i="4"/>
  <c r="V25" i="4"/>
  <c r="V26" i="4"/>
  <c r="V27" i="4"/>
  <c r="V30" i="4"/>
  <c r="V31" i="4"/>
  <c r="V32" i="4"/>
  <c r="V33" i="4"/>
  <c r="V34" i="4"/>
  <c r="V38" i="4"/>
  <c r="V39" i="4"/>
  <c r="V40" i="4"/>
  <c r="V41" i="4"/>
  <c r="V42" i="4"/>
  <c r="V43" i="4"/>
  <c r="V46" i="4"/>
  <c r="V47" i="4"/>
  <c r="V48" i="4"/>
  <c r="V49" i="4"/>
  <c r="S11" i="4"/>
  <c r="S12" i="4"/>
  <c r="S15" i="4"/>
  <c r="S16" i="4"/>
  <c r="S17" i="4"/>
  <c r="S18" i="4"/>
  <c r="S19" i="4"/>
  <c r="S20" i="4"/>
  <c r="S22" i="4"/>
  <c r="S23" i="4"/>
  <c r="S24" i="4"/>
  <c r="S25" i="4"/>
  <c r="S26" i="4"/>
  <c r="S27" i="4"/>
  <c r="S30" i="4"/>
  <c r="S31" i="4"/>
  <c r="S32" i="4"/>
  <c r="S33" i="4"/>
  <c r="S34" i="4"/>
  <c r="S38" i="4"/>
  <c r="S39" i="4"/>
  <c r="S40" i="4"/>
  <c r="S41" i="4"/>
  <c r="S42" i="4"/>
  <c r="S43" i="4"/>
  <c r="S46" i="4"/>
  <c r="S47" i="4"/>
  <c r="S48" i="4"/>
  <c r="S49" i="4"/>
  <c r="P11" i="4"/>
  <c r="P12" i="4"/>
  <c r="P15" i="4"/>
  <c r="P16" i="4"/>
  <c r="P17" i="4"/>
  <c r="P18" i="4"/>
  <c r="P19" i="4"/>
  <c r="P20" i="4"/>
  <c r="P22" i="4"/>
  <c r="P23" i="4"/>
  <c r="P24" i="4"/>
  <c r="P25" i="4"/>
  <c r="P26" i="4"/>
  <c r="P27" i="4"/>
  <c r="P30" i="4"/>
  <c r="P31" i="4"/>
  <c r="P32" i="4"/>
  <c r="P33" i="4"/>
  <c r="P34" i="4"/>
  <c r="P38" i="4"/>
  <c r="P39" i="4"/>
  <c r="P40" i="4"/>
  <c r="P41" i="4"/>
  <c r="P42" i="4"/>
  <c r="P43" i="4"/>
  <c r="P46" i="4"/>
  <c r="P47" i="4"/>
  <c r="P48" i="4"/>
  <c r="P49" i="4"/>
  <c r="J84" i="4"/>
  <c r="J85" i="4"/>
  <c r="J86" i="4"/>
  <c r="J11" i="4"/>
  <c r="J12" i="4"/>
  <c r="J15" i="4"/>
  <c r="J16" i="4"/>
  <c r="J17" i="4"/>
  <c r="J18" i="4"/>
  <c r="J19" i="4"/>
  <c r="J20" i="4"/>
  <c r="J23" i="4"/>
  <c r="J24" i="4"/>
  <c r="J25" i="4"/>
  <c r="J26" i="4"/>
  <c r="J27" i="4"/>
  <c r="J30" i="4"/>
  <c r="J31" i="4"/>
  <c r="J32" i="4"/>
  <c r="J33" i="4"/>
  <c r="J34" i="4"/>
  <c r="J89" i="4"/>
  <c r="J90" i="4"/>
  <c r="J91" i="4"/>
  <c r="J92" i="4"/>
  <c r="J93" i="4"/>
  <c r="J94" i="4"/>
  <c r="J98" i="4"/>
  <c r="J99" i="4"/>
  <c r="J100" i="4"/>
  <c r="J101" i="4"/>
  <c r="J102" i="4"/>
  <c r="J103" i="4"/>
  <c r="J106" i="4"/>
  <c r="J107" i="4"/>
  <c r="J108" i="4"/>
  <c r="J109" i="4"/>
  <c r="J110" i="4"/>
  <c r="J111" i="4"/>
  <c r="J114" i="4"/>
  <c r="J115" i="4"/>
  <c r="J116" i="4"/>
  <c r="J117" i="4"/>
  <c r="J118" i="4"/>
  <c r="J119" i="4"/>
  <c r="J120" i="4"/>
  <c r="J38" i="4"/>
  <c r="J39" i="4"/>
  <c r="J40" i="4"/>
  <c r="J41" i="4"/>
  <c r="J42" i="4"/>
  <c r="J43" i="4"/>
  <c r="J46" i="4"/>
  <c r="J47" i="4"/>
  <c r="J48" i="4"/>
  <c r="J49" i="4"/>
  <c r="J125" i="4"/>
  <c r="J126" i="4"/>
  <c r="J127" i="4"/>
  <c r="J128" i="4"/>
  <c r="J129" i="4"/>
  <c r="J83" i="4"/>
  <c r="J131" i="4" l="1"/>
  <c r="D140" i="4" s="1"/>
  <c r="D142" i="4"/>
  <c r="D146" i="4" s="1"/>
  <c r="C71" i="4"/>
  <c r="V51" i="4"/>
  <c r="D69" i="4" s="1"/>
  <c r="S51" i="4"/>
  <c r="D68" i="4" s="1"/>
  <c r="P51" i="4"/>
  <c r="D67" i="4" s="1"/>
  <c r="J51" i="4"/>
  <c r="D65" i="4" s="1"/>
  <c r="D71" i="4" l="1"/>
  <c r="D145" i="4" s="1"/>
  <c r="D147" i="4" s="1"/>
</calcChain>
</file>

<file path=xl/sharedStrings.xml><?xml version="1.0" encoding="utf-8"?>
<sst xmlns="http://schemas.openxmlformats.org/spreadsheetml/2006/main" count="359" uniqueCount="131">
  <si>
    <t>Standaard</t>
  </si>
  <si>
    <t>CODE</t>
  </si>
  <si>
    <t>OMSCHRIJVING</t>
  </si>
  <si>
    <t>WEGBEBAKENING EN -MEUBILAIR</t>
  </si>
  <si>
    <t>st</t>
  </si>
  <si>
    <t>Leveren baken.</t>
  </si>
  <si>
    <t>Leveren baakvoet, metaal.</t>
  </si>
  <si>
    <t>Leveren baakvoet, kunststof.</t>
  </si>
  <si>
    <t>Leveren verkeerskegel, 75 cm.</t>
  </si>
  <si>
    <t>VERKEERSBORDEN</t>
  </si>
  <si>
    <t>Leveren verkeersbord, type 0, rond.</t>
  </si>
  <si>
    <t>Leveren verkeersbord, type 0, vierkant.</t>
  </si>
  <si>
    <t>Leveren verkeersbord, type 1, rond.</t>
  </si>
  <si>
    <t>Leveren verkeersbord, type 1, driehoek.</t>
  </si>
  <si>
    <t>Leveren verkeersbord, type 1, vierkant.</t>
  </si>
  <si>
    <t>Leveren verkeersbord, type 1, rechthoek.</t>
  </si>
  <si>
    <t>Leveren verkeersbord, type 1, zone.</t>
  </si>
  <si>
    <t>Leveren verkeersbord, type 1, 2 zones.</t>
  </si>
  <si>
    <t>Leveren verkeersbord, type 2, rond.</t>
  </si>
  <si>
    <t>Leveren verkeersbord, type 2, driehoek.</t>
  </si>
  <si>
    <t>Leveren verkeersbord, type 2, vierkant.</t>
  </si>
  <si>
    <t>Leveren verkeersbord, type 2, rechthoek.</t>
  </si>
  <si>
    <t>Leveren verkeersbord, type 2, zone.</t>
  </si>
  <si>
    <t>Diverse borden</t>
  </si>
  <si>
    <t>Leveren verkeersbord, onderbord, 150/400.</t>
  </si>
  <si>
    <t>Leveren verkeersbord, onderbord, 200/400.</t>
  </si>
  <si>
    <t>Leveren verkeersbord, onderbord, 150/600.</t>
  </si>
  <si>
    <t>Leveren verkeersbord, kombord, 940/340.</t>
  </si>
  <si>
    <t>Leveren verkeersbord, kombord, 1240/560.</t>
  </si>
  <si>
    <t>Stickers</t>
  </si>
  <si>
    <t>Leveren sticker, wit vinyl, tot 0,1 m².</t>
  </si>
  <si>
    <t>Leveren sticker, wit vinyl, 0,1 tot 0,25 m².</t>
  </si>
  <si>
    <t>Leveren sticker, wit vinyl, 0,25 tot 0,5 m².</t>
  </si>
  <si>
    <t>Leveren sticker, folie, tot 0,1 m².</t>
  </si>
  <si>
    <t>Leveren sticker, folie, 0,1 tot 0,25 m².</t>
  </si>
  <si>
    <t>Leveren sticker, folie, 0,25 tot 0,5 m².</t>
  </si>
  <si>
    <t>Leveren verkeersbordpaal, 1,80 m.</t>
  </si>
  <si>
    <t>Leveren verkeersbordpaal, 2,20 m.</t>
  </si>
  <si>
    <t>Leveren verkeersbordpaal, 3,30 m.</t>
  </si>
  <si>
    <t>Leveren verkeersbordpaal, 3,60 m.</t>
  </si>
  <si>
    <t>Leveren verkeersbordpaal, 3,90 m.</t>
  </si>
  <si>
    <t>Leveren verlengstuk, 0,80 m.</t>
  </si>
  <si>
    <t>Bevestigingsmiddelen borden</t>
  </si>
  <si>
    <t>Leveren scharnierbeugel, 48 mm, enkel.</t>
  </si>
  <si>
    <t>Leveren scharnierbeugel, 48 mm, dubbel.</t>
  </si>
  <si>
    <t>Leveren bandbeugelset.</t>
  </si>
  <si>
    <t>set</t>
  </si>
  <si>
    <t>Leveren klemband.</t>
  </si>
  <si>
    <t>m</t>
  </si>
  <si>
    <t>Leveren bandklemmen.</t>
  </si>
  <si>
    <t>Leveren isolatieband.</t>
  </si>
  <si>
    <t>Verkeerszuilen en -planken</t>
  </si>
  <si>
    <t>Leveren verkeerszuil, BB21.</t>
  </si>
  <si>
    <t>Leveren verkeerszuil, BB22.</t>
  </si>
  <si>
    <t>Leveren lichmastschild, BB22.</t>
  </si>
  <si>
    <t>Leveren verkeersplank, BB16, aluminium.</t>
  </si>
  <si>
    <t>Leveren betonfundatie.</t>
  </si>
  <si>
    <t>Leveren bevestigingsset.</t>
  </si>
  <si>
    <t>Leveren verkeersbordpaal, 0,90 m, met mont.plaat.</t>
  </si>
  <si>
    <t>Leveren verkeersbordpaal, 1,30 m, met mont.plaat.</t>
  </si>
  <si>
    <t>Leveren verkeersbordpaal, 1,50 m, met mont.plaat.</t>
  </si>
  <si>
    <t>STRAATNAAMBORDEN</t>
  </si>
  <si>
    <t>Straatnaamborden, enkelzijdig</t>
  </si>
  <si>
    <t>Leveren straatnaambord, enkel, 40/15.</t>
  </si>
  <si>
    <t>Leveren straatnaambord, enkel, 50/15.</t>
  </si>
  <si>
    <t>Leveren straatnaambord, enkel, 60/15.</t>
  </si>
  <si>
    <t>Leveren straatnaambord, enkel, 70/15.</t>
  </si>
  <si>
    <t>Leveren straatnaambord, enkel, 80/15.</t>
  </si>
  <si>
    <t>Leveren straatnaambord, enkel, 90/15.</t>
  </si>
  <si>
    <t>Straatnaamborden, tweezijdig</t>
  </si>
  <si>
    <t>Leveren straatnaambord, koker, 50/15.</t>
  </si>
  <si>
    <t>Leveren straatnaambord, koker, 60/15.</t>
  </si>
  <si>
    <t>Leveren straatnaambord, koker, 70/15.</t>
  </si>
  <si>
    <t>Leveren straatnaambord, koker, 100/15.</t>
  </si>
  <si>
    <t>Bevestigingsmiddelen straatnaamborden</t>
  </si>
  <si>
    <t>Leveren bevestigingsmiddelen, enkel, beugel.</t>
  </si>
  <si>
    <t>Leveren bevestigingsmiddelen, enkel, band.</t>
  </si>
  <si>
    <t>Leveren bevestigingsmiddelen, aan muur.</t>
  </si>
  <si>
    <t>Leveren bevestigingsmiddelen, koker, beugel.</t>
  </si>
  <si>
    <t>Leveren bevestigingsmiddelen, koker, band.</t>
  </si>
  <si>
    <t>Verkeersbordpalen met vaste ankers</t>
  </si>
  <si>
    <t>Verkeersborden, type 2, klasse III</t>
  </si>
  <si>
    <t>Verkeersborden, type 1, klasse III</t>
  </si>
  <si>
    <t>Verkeersborden, type 0, klassse III</t>
  </si>
  <si>
    <t>stuksprijs herstickerd</t>
  </si>
  <si>
    <t>stuksprijs herlakt</t>
  </si>
  <si>
    <t>stuksprijs uit voorraad</t>
  </si>
  <si>
    <t>INSCHRIJF-BEDRAG</t>
  </si>
  <si>
    <t>HOEVEELHEID per jaar</t>
  </si>
  <si>
    <t xml:space="preserve">Totaal </t>
  </si>
  <si>
    <t>totaal</t>
  </si>
  <si>
    <t>Berekening uw fictief inschrijfbedrag</t>
  </si>
  <si>
    <t>Uw percentage herstickerd</t>
  </si>
  <si>
    <t>Uw opercentage herlakt</t>
  </si>
  <si>
    <t>uw percentage uit voorraad</t>
  </si>
  <si>
    <t xml:space="preserve">totaal </t>
  </si>
  <si>
    <t>% herstickerd * J93</t>
  </si>
  <si>
    <t>% herlakt * M93</t>
  </si>
  <si>
    <t>% uit voorraad *  P93</t>
  </si>
  <si>
    <t>Uw inschrijvingsbedrag</t>
  </si>
  <si>
    <t>suksprijs BIOBASED</t>
  </si>
  <si>
    <t>uw percentage biobased</t>
  </si>
  <si>
    <t>% biobased</t>
  </si>
  <si>
    <t>EEN HEID</t>
  </si>
  <si>
    <t>uw percentage 100% nieuw</t>
  </si>
  <si>
    <t>% 100% nieuw aluminium</t>
  </si>
  <si>
    <t xml:space="preserve">Uit uw offerte  </t>
  </si>
  <si>
    <t xml:space="preserve">INSCHRIJF-BEDRAG </t>
  </si>
  <si>
    <t xml:space="preserve">totaal nieuw </t>
  </si>
  <si>
    <t xml:space="preserve">stuksprijs refurbished aluminium </t>
  </si>
  <si>
    <t xml:space="preserve">stuksprijs refurbished     staal </t>
  </si>
  <si>
    <t>Inschrijver</t>
  </si>
  <si>
    <t>uw percentage refurbished  staal</t>
  </si>
  <si>
    <t>Uw percentage refurbished  aluminium</t>
  </si>
  <si>
    <t>% refubished aluminium * G93</t>
  </si>
  <si>
    <t xml:space="preserve">stuksprijs nieuw exemplaar </t>
  </si>
  <si>
    <t xml:space="preserve">% refurbished staal </t>
  </si>
  <si>
    <t>Deel 2 toebehoren</t>
  </si>
  <si>
    <t>totaal deel 2</t>
  </si>
  <si>
    <t>De inschrijfprijs wordt automatisch berekend in kolom G</t>
  </si>
  <si>
    <t xml:space="preserve"> </t>
  </si>
  <si>
    <t>Deel 1</t>
  </si>
  <si>
    <t>deel 1</t>
  </si>
  <si>
    <t xml:space="preserve">deel 2 </t>
  </si>
  <si>
    <t xml:space="preserve">% refubished aluminium </t>
  </si>
  <si>
    <t>nvt</t>
  </si>
  <si>
    <t>perceel 3</t>
  </si>
  <si>
    <t>Gooise Meren</t>
  </si>
  <si>
    <t>inschrijfbedrag Gemeente Gooise Meren</t>
  </si>
  <si>
    <t>Gooise M</t>
  </si>
  <si>
    <t>zowel  deel 1  als deel 2 en helemaal onderaan in kolom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</si>
</sst>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&quot;€&quot;* #,##0.00_);_(&quot;€&quot;* \(#,##0.00\);_(&quot;€&quot;* &quot;-&quot;??_);_(@_)"/>
  </numFmts>
  <fonts count="12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rgb="FF0000FF"/>
      <name val="Arial"/>
      <family val="2"/>
    </font>
    <font>
      <sz val="11"/>
      <color rgb="FF0000FF"/>
      <name val="Arial"/>
      <family val="2"/>
    </font>
    <font>
      <sz val="11"/>
      <color rgb="FF0070C0"/>
      <name val="Arial"/>
      <family val="2"/>
    </font>
    <font>
      <sz val="20"/>
      <color theme="1"/>
      <name val="Arial"/>
      <family val="2"/>
    </font>
    <font>
      <sz val="14"/>
      <color theme="1"/>
      <name val="Arial"/>
      <family val="2"/>
    </font>
    <font>
      <b/>
      <sz val="20"/>
      <color theme="1"/>
      <name val="Arial"/>
      <family val="2"/>
    </font>
    <font>
      <sz val="16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6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3BF74D"/>
        <bgColor indexed="64"/>
      </patternFill>
    </fill>
    <fill>
      <patternFill patternType="solid">
        <fgColor rgb="FF48E71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1">
    <xf numFmtId="0" fontId="0" fillId="0" borderId="0" xfId="0"/>
    <xf numFmtId="4" fontId="0" fillId="0" borderId="0" xfId="0" applyNumberFormat="1" applyBorder="1" applyAlignment="1">
      <alignment vertical="top"/>
    </xf>
    <xf numFmtId="4" fontId="0" fillId="5" borderId="4" xfId="0" applyNumberFormat="1" applyFill="1" applyBorder="1" applyAlignment="1">
      <alignment vertical="top"/>
    </xf>
    <xf numFmtId="4" fontId="0" fillId="6" borderId="4" xfId="0" applyNumberFormat="1" applyFill="1" applyBorder="1" applyAlignment="1">
      <alignment vertical="top"/>
    </xf>
    <xf numFmtId="4" fontId="0" fillId="7" borderId="4" xfId="0" applyNumberFormat="1" applyFill="1" applyBorder="1" applyAlignment="1">
      <alignment vertical="top"/>
    </xf>
    <xf numFmtId="4" fontId="0" fillId="8" borderId="3" xfId="0" applyNumberFormat="1" applyFill="1" applyBorder="1" applyAlignment="1">
      <alignment vertical="top"/>
    </xf>
    <xf numFmtId="4" fontId="3" fillId="0" borderId="2" xfId="0" applyNumberFormat="1" applyFont="1" applyBorder="1" applyAlignment="1">
      <alignment vertical="top"/>
    </xf>
    <xf numFmtId="4" fontId="2" fillId="0" borderId="0" xfId="0" applyNumberFormat="1" applyFont="1"/>
    <xf numFmtId="4" fontId="0" fillId="0" borderId="0" xfId="0" applyNumberFormat="1"/>
    <xf numFmtId="4" fontId="0" fillId="0" borderId="5" xfId="0" applyNumberFormat="1" applyBorder="1"/>
    <xf numFmtId="4" fontId="0" fillId="0" borderId="7" xfId="0" applyNumberFormat="1" applyBorder="1"/>
    <xf numFmtId="4" fontId="0" fillId="0" borderId="3" xfId="0" applyNumberFormat="1" applyBorder="1" applyAlignment="1">
      <alignment vertical="top" wrapText="1"/>
    </xf>
    <xf numFmtId="4" fontId="0" fillId="0" borderId="12" xfId="0" applyNumberFormat="1" applyBorder="1" applyAlignment="1">
      <alignment vertical="top" wrapText="1"/>
    </xf>
    <xf numFmtId="4" fontId="0" fillId="5" borderId="11" xfId="0" applyNumberFormat="1" applyFill="1" applyBorder="1" applyAlignment="1">
      <alignment vertical="top" wrapText="1"/>
    </xf>
    <xf numFmtId="4" fontId="0" fillId="0" borderId="11" xfId="0" applyNumberFormat="1" applyBorder="1" applyAlignment="1">
      <alignment wrapText="1"/>
    </xf>
    <xf numFmtId="4" fontId="0" fillId="6" borderId="11" xfId="0" applyNumberFormat="1" applyFill="1" applyBorder="1" applyAlignment="1">
      <alignment vertical="top" wrapText="1"/>
    </xf>
    <xf numFmtId="4" fontId="0" fillId="7" borderId="11" xfId="0" applyNumberFormat="1" applyFill="1" applyBorder="1" applyAlignment="1">
      <alignment vertical="top" wrapText="1"/>
    </xf>
    <xf numFmtId="4" fontId="0" fillId="8" borderId="11" xfId="0" applyNumberFormat="1" applyFill="1" applyBorder="1" applyAlignment="1">
      <alignment vertical="top" wrapText="1"/>
    </xf>
    <xf numFmtId="4" fontId="0" fillId="8" borderId="13" xfId="0" applyNumberFormat="1" applyFill="1" applyBorder="1" applyAlignment="1">
      <alignment vertical="top" wrapText="1"/>
    </xf>
    <xf numFmtId="4" fontId="0" fillId="0" borderId="0" xfId="0" applyNumberFormat="1" applyAlignment="1">
      <alignment wrapText="1"/>
    </xf>
    <xf numFmtId="4" fontId="0" fillId="2" borderId="1" xfId="0" applyNumberFormat="1" applyFill="1" applyBorder="1" applyAlignment="1">
      <alignment horizontal="left" vertical="top"/>
    </xf>
    <xf numFmtId="4" fontId="4" fillId="2" borderId="0" xfId="0" applyNumberFormat="1" applyFont="1" applyFill="1" applyBorder="1" applyAlignment="1">
      <alignment vertical="top"/>
    </xf>
    <xf numFmtId="4" fontId="0" fillId="2" borderId="0" xfId="0" applyNumberFormat="1" applyFill="1" applyBorder="1" applyAlignment="1">
      <alignment vertical="top"/>
    </xf>
    <xf numFmtId="4" fontId="0" fillId="2" borderId="0" xfId="0" applyNumberFormat="1" applyFill="1" applyBorder="1" applyAlignment="1">
      <alignment horizontal="right" vertical="top"/>
    </xf>
    <xf numFmtId="4" fontId="0" fillId="5" borderId="9" xfId="0" applyNumberFormat="1" applyFill="1" applyBorder="1" applyAlignment="1">
      <alignment horizontal="right" vertical="top"/>
    </xf>
    <xf numFmtId="4" fontId="5" fillId="5" borderId="9" xfId="1" applyNumberFormat="1" applyFont="1" applyFill="1" applyBorder="1" applyAlignment="1">
      <alignment vertical="top"/>
    </xf>
    <xf numFmtId="4" fontId="0" fillId="0" borderId="9" xfId="0" applyNumberFormat="1" applyBorder="1"/>
    <xf numFmtId="4" fontId="0" fillId="6" borderId="9" xfId="0" applyNumberFormat="1" applyFill="1" applyBorder="1" applyAlignment="1">
      <alignment horizontal="right" vertical="top"/>
    </xf>
    <xf numFmtId="4" fontId="5" fillId="6" borderId="9" xfId="1" applyNumberFormat="1" applyFont="1" applyFill="1" applyBorder="1" applyAlignment="1">
      <alignment vertical="top"/>
    </xf>
    <xf numFmtId="4" fontId="0" fillId="7" borderId="9" xfId="0" applyNumberFormat="1" applyFill="1" applyBorder="1" applyAlignment="1">
      <alignment horizontal="right" vertical="top"/>
    </xf>
    <xf numFmtId="4" fontId="5" fillId="7" borderId="9" xfId="1" applyNumberFormat="1" applyFont="1" applyFill="1" applyBorder="1" applyAlignment="1">
      <alignment vertical="top"/>
    </xf>
    <xf numFmtId="4" fontId="0" fillId="8" borderId="6" xfId="0" applyNumberFormat="1" applyFill="1" applyBorder="1" applyAlignment="1">
      <alignment horizontal="right" vertical="top"/>
    </xf>
    <xf numFmtId="4" fontId="5" fillId="8" borderId="9" xfId="1" applyNumberFormat="1" applyFont="1" applyFill="1" applyBorder="1" applyAlignment="1">
      <alignment vertical="top"/>
    </xf>
    <xf numFmtId="4" fontId="0" fillId="0" borderId="1" xfId="0" applyNumberFormat="1" applyBorder="1" applyAlignment="1">
      <alignment horizontal="left" vertical="top"/>
    </xf>
    <xf numFmtId="4" fontId="0" fillId="5" borderId="4" xfId="1" applyNumberFormat="1" applyFont="1" applyFill="1" applyBorder="1" applyAlignment="1">
      <alignment vertical="top"/>
    </xf>
    <xf numFmtId="4" fontId="0" fillId="0" borderId="4" xfId="0" applyNumberFormat="1" applyBorder="1"/>
    <xf numFmtId="4" fontId="0" fillId="6" borderId="4" xfId="1" applyNumberFormat="1" applyFont="1" applyFill="1" applyBorder="1" applyAlignment="1">
      <alignment vertical="top"/>
    </xf>
    <xf numFmtId="4" fontId="0" fillId="7" borderId="4" xfId="1" applyNumberFormat="1" applyFont="1" applyFill="1" applyBorder="1" applyAlignment="1">
      <alignment vertical="top"/>
    </xf>
    <xf numFmtId="4" fontId="0" fillId="8" borderId="4" xfId="1" applyNumberFormat="1" applyFont="1" applyFill="1" applyBorder="1" applyAlignment="1">
      <alignment vertical="top"/>
    </xf>
    <xf numFmtId="4" fontId="0" fillId="0" borderId="1" xfId="0" applyNumberFormat="1" applyBorder="1"/>
    <xf numFmtId="4" fontId="0" fillId="0" borderId="0" xfId="0" applyNumberFormat="1" applyBorder="1"/>
    <xf numFmtId="4" fontId="0" fillId="4" borderId="4" xfId="0" applyNumberFormat="1" applyFill="1" applyBorder="1"/>
    <xf numFmtId="4" fontId="0" fillId="4" borderId="4" xfId="1" applyNumberFormat="1" applyFont="1" applyFill="1" applyBorder="1" applyAlignment="1">
      <alignment vertical="top"/>
    </xf>
    <xf numFmtId="4" fontId="0" fillId="4" borderId="3" xfId="0" applyNumberFormat="1" applyFill="1" applyBorder="1"/>
    <xf numFmtId="4" fontId="0" fillId="2" borderId="4" xfId="0" applyNumberFormat="1" applyFill="1" applyBorder="1" applyAlignment="1">
      <alignment horizontal="right" vertical="top"/>
    </xf>
    <xf numFmtId="4" fontId="0" fillId="5" borderId="4" xfId="0" applyNumberFormat="1" applyFill="1" applyBorder="1" applyAlignment="1">
      <alignment horizontal="right" vertical="top"/>
    </xf>
    <xf numFmtId="4" fontId="0" fillId="6" borderId="4" xfId="0" applyNumberFormat="1" applyFill="1" applyBorder="1" applyAlignment="1">
      <alignment horizontal="right" vertical="top"/>
    </xf>
    <xf numFmtId="4" fontId="0" fillId="7" borderId="4" xfId="0" applyNumberFormat="1" applyFill="1" applyBorder="1" applyAlignment="1">
      <alignment horizontal="right" vertical="top"/>
    </xf>
    <xf numFmtId="4" fontId="0" fillId="8" borderId="3" xfId="0" applyNumberFormat="1" applyFill="1" applyBorder="1" applyAlignment="1">
      <alignment horizontal="right" vertical="top"/>
    </xf>
    <xf numFmtId="4" fontId="0" fillId="4" borderId="0" xfId="0" applyNumberFormat="1" applyFill="1" applyBorder="1"/>
    <xf numFmtId="4" fontId="6" fillId="2" borderId="4" xfId="1" applyNumberFormat="1" applyFont="1" applyFill="1" applyBorder="1" applyAlignment="1">
      <alignment vertical="top"/>
    </xf>
    <xf numFmtId="4" fontId="0" fillId="2" borderId="3" xfId="0" applyNumberFormat="1" applyFill="1" applyBorder="1" applyAlignment="1">
      <alignment horizontal="right" vertical="top"/>
    </xf>
    <xf numFmtId="4" fontId="0" fillId="9" borderId="8" xfId="0" applyNumberFormat="1" applyFill="1" applyBorder="1"/>
    <xf numFmtId="4" fontId="0" fillId="0" borderId="8" xfId="0" applyNumberFormat="1" applyBorder="1"/>
    <xf numFmtId="4" fontId="0" fillId="3" borderId="8" xfId="0" applyNumberFormat="1" applyFill="1" applyBorder="1"/>
    <xf numFmtId="4" fontId="0" fillId="9" borderId="14" xfId="0" applyNumberFormat="1" applyFill="1" applyBorder="1"/>
    <xf numFmtId="4" fontId="0" fillId="9" borderId="15" xfId="0" applyNumberFormat="1" applyFill="1" applyBorder="1"/>
    <xf numFmtId="4" fontId="0" fillId="9" borderId="16" xfId="0" applyNumberFormat="1" applyFill="1" applyBorder="1"/>
    <xf numFmtId="4" fontId="0" fillId="0" borderId="17" xfId="0" applyNumberFormat="1" applyBorder="1"/>
    <xf numFmtId="4" fontId="0" fillId="0" borderId="18" xfId="0" applyNumberFormat="1" applyBorder="1"/>
    <xf numFmtId="4" fontId="0" fillId="0" borderId="19" xfId="0" applyNumberFormat="1" applyBorder="1"/>
    <xf numFmtId="4" fontId="0" fillId="0" borderId="20" xfId="0" applyNumberFormat="1" applyBorder="1"/>
    <xf numFmtId="4" fontId="0" fillId="10" borderId="11" xfId="0" applyNumberFormat="1" applyFill="1" applyBorder="1" applyAlignment="1">
      <alignment vertical="top" wrapText="1"/>
    </xf>
    <xf numFmtId="4" fontId="0" fillId="10" borderId="13" xfId="0" applyNumberFormat="1" applyFill="1" applyBorder="1" applyAlignment="1">
      <alignment vertical="top" wrapText="1"/>
    </xf>
    <xf numFmtId="4" fontId="0" fillId="10" borderId="6" xfId="0" applyNumberFormat="1" applyFill="1" applyBorder="1" applyAlignment="1">
      <alignment horizontal="right" vertical="top"/>
    </xf>
    <xf numFmtId="4" fontId="5" fillId="10" borderId="9" xfId="1" applyNumberFormat="1" applyFont="1" applyFill="1" applyBorder="1" applyAlignment="1">
      <alignment vertical="top"/>
    </xf>
    <xf numFmtId="4" fontId="0" fillId="10" borderId="3" xfId="0" applyNumberFormat="1" applyFill="1" applyBorder="1" applyAlignment="1">
      <alignment vertical="top"/>
    </xf>
    <xf numFmtId="4" fontId="0" fillId="10" borderId="4" xfId="1" applyNumberFormat="1" applyFont="1" applyFill="1" applyBorder="1" applyAlignment="1">
      <alignment vertical="top"/>
    </xf>
    <xf numFmtId="4" fontId="0" fillId="10" borderId="3" xfId="0" applyNumberFormat="1" applyFill="1" applyBorder="1" applyAlignment="1">
      <alignment horizontal="right" vertical="top"/>
    </xf>
    <xf numFmtId="4" fontId="0" fillId="9" borderId="3" xfId="0" applyNumberFormat="1" applyFill="1" applyBorder="1" applyAlignment="1">
      <alignment horizontal="right" vertical="top"/>
    </xf>
    <xf numFmtId="4" fontId="7" fillId="9" borderId="4" xfId="1" applyNumberFormat="1" applyFont="1" applyFill="1" applyBorder="1" applyAlignment="1">
      <alignment vertical="top"/>
    </xf>
    <xf numFmtId="4" fontId="0" fillId="0" borderId="21" xfId="0" applyNumberFormat="1" applyBorder="1"/>
    <xf numFmtId="4" fontId="0" fillId="0" borderId="22" xfId="0" applyNumberFormat="1" applyBorder="1"/>
    <xf numFmtId="4" fontId="0" fillId="0" borderId="11" xfId="0" applyNumberFormat="1" applyBorder="1"/>
    <xf numFmtId="4" fontId="0" fillId="3" borderId="13" xfId="0" applyNumberFormat="1" applyFill="1" applyBorder="1"/>
    <xf numFmtId="4" fontId="0" fillId="4" borderId="8" xfId="0" applyNumberFormat="1" applyFill="1" applyBorder="1"/>
    <xf numFmtId="4" fontId="0" fillId="5" borderId="8" xfId="0" applyNumberFormat="1" applyFill="1" applyBorder="1"/>
    <xf numFmtId="4" fontId="0" fillId="6" borderId="8" xfId="0" applyNumberFormat="1" applyFill="1" applyBorder="1"/>
    <xf numFmtId="4" fontId="0" fillId="7" borderId="8" xfId="0" applyNumberFormat="1" applyFill="1" applyBorder="1"/>
    <xf numFmtId="4" fontId="0" fillId="8" borderId="8" xfId="0" applyNumberFormat="1" applyFill="1" applyBorder="1"/>
    <xf numFmtId="4" fontId="0" fillId="11" borderId="8" xfId="0" applyNumberFormat="1" applyFill="1" applyBorder="1"/>
    <xf numFmtId="4" fontId="0" fillId="3" borderId="10" xfId="0" applyNumberFormat="1" applyFill="1" applyBorder="1" applyAlignment="1">
      <alignment vertical="top" wrapText="1"/>
    </xf>
    <xf numFmtId="4" fontId="0" fillId="2" borderId="6" xfId="0" applyNumberFormat="1" applyFill="1" applyBorder="1" applyAlignment="1">
      <alignment horizontal="right" vertical="top"/>
    </xf>
    <xf numFmtId="4" fontId="0" fillId="3" borderId="3" xfId="1" applyNumberFormat="1" applyFont="1" applyFill="1" applyBorder="1" applyAlignment="1">
      <alignment vertical="top"/>
    </xf>
    <xf numFmtId="4" fontId="0" fillId="0" borderId="3" xfId="0" applyNumberFormat="1" applyBorder="1"/>
    <xf numFmtId="4" fontId="0" fillId="0" borderId="2" xfId="0" applyNumberFormat="1" applyBorder="1"/>
    <xf numFmtId="4" fontId="0" fillId="2" borderId="24" xfId="0" applyNumberFormat="1" applyFill="1" applyBorder="1" applyAlignment="1">
      <alignment horizontal="right" vertical="top"/>
    </xf>
    <xf numFmtId="4" fontId="0" fillId="3" borderId="25" xfId="0" applyNumberFormat="1" applyFill="1" applyBorder="1" applyAlignment="1">
      <alignment vertical="top" wrapText="1"/>
    </xf>
    <xf numFmtId="4" fontId="0" fillId="4" borderId="4" xfId="0" applyNumberFormat="1" applyFill="1" applyBorder="1" applyAlignment="1">
      <alignment vertical="top" wrapText="1"/>
    </xf>
    <xf numFmtId="4" fontId="0" fillId="4" borderId="4" xfId="0" applyNumberFormat="1" applyFill="1" applyBorder="1" applyAlignment="1">
      <alignment horizontal="right" vertical="top"/>
    </xf>
    <xf numFmtId="4" fontId="0" fillId="4" borderId="3" xfId="1" applyNumberFormat="1" applyFont="1" applyFill="1" applyBorder="1" applyAlignment="1">
      <alignment vertical="top"/>
    </xf>
    <xf numFmtId="4" fontId="0" fillId="3" borderId="3" xfId="0" applyNumberFormat="1" applyFill="1" applyBorder="1" applyAlignment="1">
      <alignment horizontal="right" vertical="top"/>
    </xf>
    <xf numFmtId="4" fontId="0" fillId="12" borderId="3" xfId="1" applyNumberFormat="1" applyFont="1" applyFill="1" applyBorder="1" applyAlignment="1">
      <alignment vertical="top"/>
    </xf>
    <xf numFmtId="4" fontId="0" fillId="4" borderId="9" xfId="0" applyNumberFormat="1" applyFill="1" applyBorder="1"/>
    <xf numFmtId="4" fontId="0" fillId="4" borderId="23" xfId="1" applyNumberFormat="1" applyFont="1" applyFill="1" applyBorder="1" applyAlignment="1">
      <alignment vertical="top"/>
    </xf>
    <xf numFmtId="4" fontId="0" fillId="4" borderId="26" xfId="0" applyNumberFormat="1" applyFill="1" applyBorder="1"/>
    <xf numFmtId="4" fontId="0" fillId="0" borderId="26" xfId="0" applyNumberFormat="1" applyBorder="1"/>
    <xf numFmtId="4" fontId="0" fillId="4" borderId="26" xfId="0" applyNumberFormat="1" applyFill="1" applyBorder="1" applyAlignment="1">
      <alignment horizontal="right" vertical="top"/>
    </xf>
    <xf numFmtId="4" fontId="0" fillId="2" borderId="26" xfId="0" applyNumberFormat="1" applyFill="1" applyBorder="1" applyAlignment="1">
      <alignment horizontal="right" vertical="top"/>
    </xf>
    <xf numFmtId="4" fontId="0" fillId="0" borderId="11" xfId="0" applyNumberFormat="1" applyFill="1" applyBorder="1" applyAlignment="1">
      <alignment vertical="top" wrapText="1"/>
    </xf>
    <xf numFmtId="4" fontId="5" fillId="0" borderId="9" xfId="1" applyNumberFormat="1" applyFont="1" applyFill="1" applyBorder="1" applyAlignment="1">
      <alignment vertical="top"/>
    </xf>
    <xf numFmtId="4" fontId="0" fillId="0" borderId="4" xfId="1" applyNumberFormat="1" applyFont="1" applyFill="1" applyBorder="1" applyAlignment="1">
      <alignment vertical="top"/>
    </xf>
    <xf numFmtId="4" fontId="6" fillId="0" borderId="4" xfId="1" applyNumberFormat="1" applyFont="1" applyFill="1" applyBorder="1" applyAlignment="1">
      <alignment vertical="top"/>
    </xf>
    <xf numFmtId="4" fontId="3" fillId="4" borderId="4" xfId="1" applyNumberFormat="1" applyFont="1" applyFill="1" applyBorder="1" applyAlignment="1">
      <alignment vertical="top"/>
    </xf>
    <xf numFmtId="4" fontId="0" fillId="13" borderId="4" xfId="1" applyNumberFormat="1" applyFont="1" applyFill="1" applyBorder="1" applyAlignment="1">
      <alignment vertical="top"/>
    </xf>
    <xf numFmtId="4" fontId="0" fillId="14" borderId="4" xfId="1" applyNumberFormat="1" applyFont="1" applyFill="1" applyBorder="1" applyAlignment="1">
      <alignment vertical="top"/>
    </xf>
    <xf numFmtId="4" fontId="0" fillId="14" borderId="11" xfId="0" applyNumberFormat="1" applyFill="1" applyBorder="1" applyAlignment="1">
      <alignment vertical="top" wrapText="1"/>
    </xf>
    <xf numFmtId="4" fontId="5" fillId="14" borderId="9" xfId="1" applyNumberFormat="1" applyFont="1" applyFill="1" applyBorder="1" applyAlignment="1">
      <alignment vertical="top"/>
    </xf>
    <xf numFmtId="4" fontId="0" fillId="14" borderId="8" xfId="0" applyNumberFormat="1" applyFill="1" applyBorder="1"/>
    <xf numFmtId="4" fontId="0" fillId="4" borderId="17" xfId="0" applyNumberFormat="1" applyFill="1" applyBorder="1"/>
    <xf numFmtId="4" fontId="0" fillId="4" borderId="18" xfId="0" applyNumberFormat="1" applyFill="1" applyBorder="1"/>
    <xf numFmtId="4" fontId="0" fillId="15" borderId="31" xfId="0" applyNumberFormat="1" applyFill="1" applyBorder="1"/>
    <xf numFmtId="4" fontId="0" fillId="15" borderId="32" xfId="0" applyNumberFormat="1" applyFill="1" applyBorder="1"/>
    <xf numFmtId="4" fontId="0" fillId="15" borderId="33" xfId="0" applyNumberFormat="1" applyFill="1" applyBorder="1"/>
    <xf numFmtId="4" fontId="0" fillId="15" borderId="34" xfId="0" applyNumberFormat="1" applyFill="1" applyBorder="1"/>
    <xf numFmtId="4" fontId="0" fillId="16" borderId="0" xfId="0" applyNumberFormat="1" applyFill="1"/>
    <xf numFmtId="4" fontId="8" fillId="16" borderId="27" xfId="0" applyNumberFormat="1" applyFont="1" applyFill="1" applyBorder="1"/>
    <xf numFmtId="4" fontId="0" fillId="16" borderId="28" xfId="0" applyNumberFormat="1" applyFill="1" applyBorder="1"/>
    <xf numFmtId="4" fontId="8" fillId="16" borderId="29" xfId="0" applyNumberFormat="1" applyFont="1" applyFill="1" applyBorder="1"/>
    <xf numFmtId="4" fontId="10" fillId="16" borderId="30" xfId="0" applyNumberFormat="1" applyFont="1" applyFill="1" applyBorder="1"/>
    <xf numFmtId="4" fontId="0" fillId="0" borderId="35" xfId="0" applyNumberFormat="1" applyBorder="1" applyAlignment="1">
      <alignment vertical="top" wrapText="1"/>
    </xf>
    <xf numFmtId="4" fontId="0" fillId="0" borderId="36" xfId="0" applyNumberFormat="1" applyBorder="1" applyAlignment="1">
      <alignment vertical="top" wrapText="1"/>
    </xf>
    <xf numFmtId="4" fontId="2" fillId="0" borderId="4" xfId="0" applyNumberFormat="1" applyFont="1" applyBorder="1"/>
    <xf numFmtId="4" fontId="0" fillId="3" borderId="4" xfId="0" applyNumberFormat="1" applyFill="1" applyBorder="1"/>
    <xf numFmtId="4" fontId="9" fillId="0" borderId="37" xfId="0" applyNumberFormat="1" applyFont="1" applyBorder="1"/>
    <xf numFmtId="4" fontId="9" fillId="0" borderId="38" xfId="0" applyNumberFormat="1" applyFont="1" applyBorder="1"/>
    <xf numFmtId="4" fontId="9" fillId="0" borderId="17" xfId="0" applyNumberFormat="1" applyFont="1" applyBorder="1"/>
    <xf numFmtId="4" fontId="9" fillId="0" borderId="18" xfId="0" applyNumberFormat="1" applyFont="1" applyBorder="1"/>
    <xf numFmtId="4" fontId="9" fillId="0" borderId="20" xfId="0" applyNumberFormat="1" applyFont="1" applyBorder="1"/>
    <xf numFmtId="4" fontId="9" fillId="0" borderId="39" xfId="0" applyNumberFormat="1" applyFont="1" applyBorder="1"/>
    <xf numFmtId="4" fontId="11" fillId="0" borderId="4" xfId="0" applyNumberFormat="1" applyFont="1" applyBorder="1"/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colors>
    <mruColors>
      <color rgb="FF48E71D"/>
      <color rgb="FF3BF7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7"/>
  <sheetViews>
    <sheetView tabSelected="1" zoomScale="70" zoomScaleNormal="70" workbookViewId="0">
      <pane ySplit="8" topLeftCell="A139" activePane="bottomLeft" state="frozen"/>
      <selection pane="bottomLeft" activeCell="B4" sqref="B4"/>
    </sheetView>
  </sheetViews>
  <sheetFormatPr defaultRowHeight="14.25" x14ac:dyDescent="0.2"/>
  <cols>
    <col min="1" max="1" width="18" style="8" bestFit="1" customWidth="1"/>
    <col min="2" max="2" width="37.875" style="8" customWidth="1"/>
    <col min="3" max="3" width="12.25" style="8" customWidth="1"/>
    <col min="4" max="4" width="17.25" style="8" customWidth="1"/>
    <col min="5" max="5" width="15.375" style="8" customWidth="1"/>
    <col min="6" max="6" width="2.75" style="41" customWidth="1"/>
    <col min="7" max="7" width="13.875" style="8" bestFit="1" customWidth="1"/>
    <col min="8" max="8" width="3.375" style="8" customWidth="1"/>
    <col min="9" max="9" width="13.875" style="8" customWidth="1"/>
    <col min="10" max="10" width="15" style="8" customWidth="1"/>
    <col min="11" max="11" width="3.25" style="8" customWidth="1"/>
    <col min="12" max="13" width="15" style="8" customWidth="1"/>
    <col min="14" max="14" width="3.125" style="8" customWidth="1"/>
    <col min="15" max="15" width="10.875" style="8" customWidth="1"/>
    <col min="16" max="16" width="12.625" style="8" customWidth="1"/>
    <col min="17" max="17" width="4.125" style="8" customWidth="1"/>
    <col min="18" max="18" width="9" style="8"/>
    <col min="19" max="19" width="11.5" style="8" customWidth="1"/>
    <col min="20" max="20" width="3.75" style="8" customWidth="1"/>
    <col min="21" max="21" width="11.5" style="8" customWidth="1"/>
    <col min="22" max="22" width="11.625" style="8" customWidth="1"/>
    <col min="23" max="23" width="9" style="8"/>
    <col min="24" max="24" width="16.5" style="8" customWidth="1"/>
    <col min="25" max="25" width="16.625" style="8" customWidth="1"/>
    <col min="26" max="16384" width="9" style="8"/>
  </cols>
  <sheetData>
    <row r="1" spans="1:25" ht="26.25" thickTop="1" x14ac:dyDescent="0.35">
      <c r="A1" s="116" t="s">
        <v>111</v>
      </c>
      <c r="B1" s="117"/>
    </row>
    <row r="2" spans="1:25" ht="27" thickBot="1" x14ac:dyDescent="0.45">
      <c r="A2" s="118" t="s">
        <v>126</v>
      </c>
      <c r="B2" s="119" t="s">
        <v>127</v>
      </c>
    </row>
    <row r="3" spans="1:25" ht="15" thickTop="1" x14ac:dyDescent="0.2">
      <c r="B3" s="115" t="s">
        <v>119</v>
      </c>
      <c r="C3" s="115"/>
    </row>
    <row r="4" spans="1:25" x14ac:dyDescent="0.2">
      <c r="A4" s="8" t="s">
        <v>120</v>
      </c>
      <c r="B4" s="115" t="s">
        <v>130</v>
      </c>
      <c r="C4" s="115"/>
    </row>
    <row r="5" spans="1:25" x14ac:dyDescent="0.2">
      <c r="B5" s="115"/>
      <c r="C5" s="115"/>
    </row>
    <row r="6" spans="1:25" x14ac:dyDescent="0.2">
      <c r="A6" s="123" t="s">
        <v>121</v>
      </c>
      <c r="B6" s="41"/>
      <c r="C6" s="41"/>
    </row>
    <row r="7" spans="1:25" ht="15.75" thickBot="1" x14ac:dyDescent="0.25">
      <c r="A7" s="6" t="s">
        <v>0</v>
      </c>
      <c r="B7" s="122"/>
      <c r="C7" s="35"/>
      <c r="D7" s="9"/>
      <c r="E7" s="9"/>
      <c r="G7" s="9"/>
      <c r="H7" s="9"/>
      <c r="I7" s="9"/>
      <c r="J7" s="10"/>
      <c r="K7" s="40"/>
      <c r="L7" s="40"/>
      <c r="M7" s="40"/>
    </row>
    <row r="8" spans="1:25" s="19" customFormat="1" ht="43.5" thickBot="1" x14ac:dyDescent="0.25">
      <c r="A8" s="11" t="s">
        <v>1</v>
      </c>
      <c r="B8" s="120" t="s">
        <v>2</v>
      </c>
      <c r="C8" s="121" t="s">
        <v>103</v>
      </c>
      <c r="D8" s="81" t="s">
        <v>115</v>
      </c>
      <c r="E8" s="87" t="s">
        <v>107</v>
      </c>
      <c r="F8" s="88"/>
      <c r="G8" s="12" t="s">
        <v>88</v>
      </c>
      <c r="H8" s="12"/>
      <c r="I8" s="13" t="s">
        <v>109</v>
      </c>
      <c r="J8" s="13" t="s">
        <v>87</v>
      </c>
      <c r="K8" s="99"/>
      <c r="L8" s="106" t="s">
        <v>110</v>
      </c>
      <c r="M8" s="106" t="s">
        <v>87</v>
      </c>
      <c r="N8" s="14"/>
      <c r="O8" s="15" t="s">
        <v>84</v>
      </c>
      <c r="P8" s="15" t="s">
        <v>87</v>
      </c>
      <c r="Q8" s="14"/>
      <c r="R8" s="16" t="s">
        <v>85</v>
      </c>
      <c r="S8" s="16" t="s">
        <v>87</v>
      </c>
      <c r="T8" s="14"/>
      <c r="U8" s="17" t="s">
        <v>86</v>
      </c>
      <c r="V8" s="18" t="s">
        <v>87</v>
      </c>
      <c r="X8" s="62" t="s">
        <v>100</v>
      </c>
      <c r="Y8" s="63" t="s">
        <v>87</v>
      </c>
    </row>
    <row r="9" spans="1:25" ht="15" x14ac:dyDescent="0.2">
      <c r="A9" s="20">
        <v>363</v>
      </c>
      <c r="B9" s="21" t="s">
        <v>9</v>
      </c>
      <c r="C9" s="22"/>
      <c r="D9" s="91"/>
      <c r="E9" s="83"/>
      <c r="F9" s="89"/>
      <c r="G9" s="23"/>
      <c r="H9" s="23"/>
      <c r="I9" s="45"/>
      <c r="J9" s="34"/>
      <c r="K9" s="101"/>
      <c r="L9" s="105"/>
      <c r="M9" s="105">
        <f t="shared" ref="M9:M34" si="0">G9*L9</f>
        <v>0</v>
      </c>
      <c r="N9" s="35"/>
      <c r="O9" s="46"/>
      <c r="P9" s="36"/>
      <c r="Q9" s="35"/>
      <c r="R9" s="47"/>
      <c r="S9" s="37"/>
      <c r="T9" s="35"/>
      <c r="U9" s="48"/>
      <c r="V9" s="38"/>
      <c r="X9" s="68"/>
      <c r="Y9" s="67">
        <f>G9*X9</f>
        <v>0</v>
      </c>
    </row>
    <row r="10" spans="1:25" ht="15" x14ac:dyDescent="0.2">
      <c r="A10" s="20">
        <v>3631</v>
      </c>
      <c r="B10" s="21" t="s">
        <v>83</v>
      </c>
      <c r="C10" s="22"/>
      <c r="D10" s="91"/>
      <c r="E10" s="83"/>
      <c r="F10" s="89"/>
      <c r="G10" s="23"/>
      <c r="H10" s="23"/>
      <c r="I10" s="45"/>
      <c r="J10" s="34"/>
      <c r="K10" s="101"/>
      <c r="L10" s="105"/>
      <c r="M10" s="105">
        <f t="shared" si="0"/>
        <v>0</v>
      </c>
      <c r="N10" s="35"/>
      <c r="O10" s="46"/>
      <c r="P10" s="36"/>
      <c r="Q10" s="35"/>
      <c r="R10" s="47"/>
      <c r="S10" s="37"/>
      <c r="T10" s="35"/>
      <c r="U10" s="48"/>
      <c r="V10" s="38"/>
      <c r="X10" s="68"/>
      <c r="Y10" s="67">
        <f>G10*X10</f>
        <v>0</v>
      </c>
    </row>
    <row r="11" spans="1:25" x14ac:dyDescent="0.2">
      <c r="A11" s="33">
        <v>363110</v>
      </c>
      <c r="B11" s="1" t="s">
        <v>10</v>
      </c>
      <c r="C11" s="1" t="s">
        <v>4</v>
      </c>
      <c r="D11" s="83"/>
      <c r="E11" s="83">
        <f t="shared" ref="E11:E34" si="1">SUM(G11*D11)</f>
        <v>0</v>
      </c>
      <c r="F11" s="42"/>
      <c r="G11" s="1">
        <v>10</v>
      </c>
      <c r="H11" s="1"/>
      <c r="I11" s="2"/>
      <c r="J11" s="34">
        <f t="shared" ref="J11:J34" si="2">G11*I11</f>
        <v>0</v>
      </c>
      <c r="K11" s="101"/>
      <c r="L11" s="105"/>
      <c r="M11" s="105">
        <f t="shared" si="0"/>
        <v>0</v>
      </c>
      <c r="N11" s="35"/>
      <c r="O11" s="3"/>
      <c r="P11" s="36">
        <f t="shared" ref="P11:P34" si="3">G11*O11</f>
        <v>0</v>
      </c>
      <c r="Q11" s="35"/>
      <c r="R11" s="4"/>
      <c r="S11" s="37">
        <f t="shared" ref="S11:S34" si="4">G11*R11</f>
        <v>0</v>
      </c>
      <c r="T11" s="35"/>
      <c r="U11" s="5"/>
      <c r="V11" s="38">
        <f t="shared" ref="V11:V34" si="5">G11*U11</f>
        <v>0</v>
      </c>
      <c r="X11" s="66"/>
      <c r="Y11" s="67">
        <f>G11*X11</f>
        <v>0</v>
      </c>
    </row>
    <row r="12" spans="1:25" x14ac:dyDescent="0.2">
      <c r="A12" s="33">
        <v>363130</v>
      </c>
      <c r="B12" s="1" t="s">
        <v>11</v>
      </c>
      <c r="C12" s="1" t="s">
        <v>4</v>
      </c>
      <c r="D12" s="83"/>
      <c r="E12" s="83">
        <f t="shared" si="1"/>
        <v>0</v>
      </c>
      <c r="F12" s="42"/>
      <c r="G12" s="1">
        <v>10</v>
      </c>
      <c r="H12" s="1"/>
      <c r="I12" s="2"/>
      <c r="J12" s="34">
        <f t="shared" si="2"/>
        <v>0</v>
      </c>
      <c r="K12" s="101"/>
      <c r="L12" s="105"/>
      <c r="M12" s="105">
        <f t="shared" si="0"/>
        <v>0</v>
      </c>
      <c r="N12" s="35"/>
      <c r="O12" s="3"/>
      <c r="P12" s="36">
        <f t="shared" si="3"/>
        <v>0</v>
      </c>
      <c r="Q12" s="35"/>
      <c r="R12" s="4"/>
      <c r="S12" s="37">
        <f t="shared" si="4"/>
        <v>0</v>
      </c>
      <c r="T12" s="35"/>
      <c r="U12" s="5"/>
      <c r="V12" s="38">
        <f t="shared" si="5"/>
        <v>0</v>
      </c>
      <c r="X12" s="66"/>
      <c r="Y12" s="67">
        <f>G12*X12</f>
        <v>0</v>
      </c>
    </row>
    <row r="13" spans="1:25" ht="15" x14ac:dyDescent="0.2">
      <c r="A13" s="39"/>
      <c r="B13" s="40"/>
      <c r="C13" s="40"/>
      <c r="D13" s="84"/>
      <c r="E13" s="90"/>
      <c r="G13" s="40"/>
      <c r="H13" s="40"/>
      <c r="I13" s="41"/>
      <c r="J13" s="42"/>
      <c r="K13" s="101"/>
      <c r="L13" s="42"/>
      <c r="M13" s="103"/>
      <c r="N13" s="41"/>
      <c r="O13" s="41"/>
      <c r="P13" s="42"/>
      <c r="Q13" s="41"/>
      <c r="R13" s="41"/>
      <c r="S13" s="42"/>
      <c r="T13" s="41"/>
      <c r="U13" s="43"/>
      <c r="V13" s="42"/>
      <c r="X13" s="43"/>
      <c r="Y13" s="42"/>
    </row>
    <row r="14" spans="1:25" ht="15" x14ac:dyDescent="0.2">
      <c r="A14" s="20">
        <v>3632</v>
      </c>
      <c r="B14" s="21" t="s">
        <v>82</v>
      </c>
      <c r="C14" s="22"/>
      <c r="D14" s="91"/>
      <c r="E14" s="83"/>
      <c r="F14" s="89"/>
      <c r="G14" s="23"/>
      <c r="H14" s="23"/>
      <c r="I14" s="45"/>
      <c r="J14" s="34"/>
      <c r="K14" s="101"/>
      <c r="L14" s="105"/>
      <c r="M14" s="105"/>
      <c r="N14" s="35"/>
      <c r="O14" s="46"/>
      <c r="P14" s="36"/>
      <c r="Q14" s="35"/>
      <c r="R14" s="47"/>
      <c r="S14" s="37"/>
      <c r="T14" s="35"/>
      <c r="U14" s="48"/>
      <c r="V14" s="38"/>
      <c r="X14" s="68"/>
      <c r="Y14" s="67"/>
    </row>
    <row r="15" spans="1:25" x14ac:dyDescent="0.2">
      <c r="A15" s="33">
        <v>363210</v>
      </c>
      <c r="B15" s="1" t="s">
        <v>12</v>
      </c>
      <c r="C15" s="1" t="s">
        <v>4</v>
      </c>
      <c r="D15" s="83"/>
      <c r="E15" s="83">
        <f t="shared" si="1"/>
        <v>0</v>
      </c>
      <c r="F15" s="42"/>
      <c r="G15" s="1">
        <v>200</v>
      </c>
      <c r="H15" s="1"/>
      <c r="I15" s="2"/>
      <c r="J15" s="34">
        <f t="shared" si="2"/>
        <v>0</v>
      </c>
      <c r="K15" s="101"/>
      <c r="L15" s="105"/>
      <c r="M15" s="105">
        <f t="shared" si="0"/>
        <v>0</v>
      </c>
      <c r="N15" s="35"/>
      <c r="O15" s="3"/>
      <c r="P15" s="36">
        <f t="shared" si="3"/>
        <v>0</v>
      </c>
      <c r="Q15" s="35"/>
      <c r="R15" s="4"/>
      <c r="S15" s="37">
        <f t="shared" si="4"/>
        <v>0</v>
      </c>
      <c r="T15" s="35"/>
      <c r="U15" s="5"/>
      <c r="V15" s="38">
        <f t="shared" si="5"/>
        <v>0</v>
      </c>
      <c r="X15" s="66"/>
      <c r="Y15" s="67">
        <f t="shared" ref="Y15:Y20" si="6">G15*X15</f>
        <v>0</v>
      </c>
    </row>
    <row r="16" spans="1:25" x14ac:dyDescent="0.2">
      <c r="A16" s="33">
        <v>363220</v>
      </c>
      <c r="B16" s="1" t="s">
        <v>13</v>
      </c>
      <c r="C16" s="1" t="s">
        <v>4</v>
      </c>
      <c r="D16" s="83"/>
      <c r="E16" s="83">
        <f t="shared" si="1"/>
        <v>0</v>
      </c>
      <c r="F16" s="42"/>
      <c r="G16" s="1">
        <v>200</v>
      </c>
      <c r="H16" s="1"/>
      <c r="I16" s="2"/>
      <c r="J16" s="34">
        <f t="shared" si="2"/>
        <v>0</v>
      </c>
      <c r="K16" s="101"/>
      <c r="L16" s="105"/>
      <c r="M16" s="105">
        <f t="shared" si="0"/>
        <v>0</v>
      </c>
      <c r="N16" s="35"/>
      <c r="O16" s="3"/>
      <c r="P16" s="36">
        <f t="shared" si="3"/>
        <v>0</v>
      </c>
      <c r="Q16" s="35"/>
      <c r="R16" s="4"/>
      <c r="S16" s="37">
        <f t="shared" si="4"/>
        <v>0</v>
      </c>
      <c r="T16" s="35"/>
      <c r="U16" s="5"/>
      <c r="V16" s="38">
        <f t="shared" si="5"/>
        <v>0</v>
      </c>
      <c r="X16" s="66"/>
      <c r="Y16" s="67">
        <f t="shared" si="6"/>
        <v>0</v>
      </c>
    </row>
    <row r="17" spans="1:25" x14ac:dyDescent="0.2">
      <c r="A17" s="33">
        <v>363230</v>
      </c>
      <c r="B17" s="1" t="s">
        <v>14</v>
      </c>
      <c r="C17" s="1" t="s">
        <v>4</v>
      </c>
      <c r="D17" s="83"/>
      <c r="E17" s="83">
        <f t="shared" si="1"/>
        <v>0</v>
      </c>
      <c r="F17" s="42"/>
      <c r="G17" s="1">
        <v>50</v>
      </c>
      <c r="H17" s="1"/>
      <c r="I17" s="2"/>
      <c r="J17" s="34">
        <f t="shared" si="2"/>
        <v>0</v>
      </c>
      <c r="K17" s="101"/>
      <c r="L17" s="105"/>
      <c r="M17" s="105">
        <f t="shared" si="0"/>
        <v>0</v>
      </c>
      <c r="N17" s="35"/>
      <c r="O17" s="3"/>
      <c r="P17" s="36">
        <f t="shared" si="3"/>
        <v>0</v>
      </c>
      <c r="Q17" s="35"/>
      <c r="R17" s="4"/>
      <c r="S17" s="37">
        <f t="shared" si="4"/>
        <v>0</v>
      </c>
      <c r="T17" s="35"/>
      <c r="U17" s="5"/>
      <c r="V17" s="38">
        <f t="shared" si="5"/>
        <v>0</v>
      </c>
      <c r="X17" s="66"/>
      <c r="Y17" s="67">
        <f t="shared" si="6"/>
        <v>0</v>
      </c>
    </row>
    <row r="18" spans="1:25" x14ac:dyDescent="0.2">
      <c r="A18" s="33">
        <v>363240</v>
      </c>
      <c r="B18" s="1" t="s">
        <v>15</v>
      </c>
      <c r="C18" s="1" t="s">
        <v>4</v>
      </c>
      <c r="D18" s="83"/>
      <c r="E18" s="83">
        <f t="shared" si="1"/>
        <v>0</v>
      </c>
      <c r="F18" s="42"/>
      <c r="G18" s="1">
        <v>50</v>
      </c>
      <c r="H18" s="1"/>
      <c r="I18" s="2"/>
      <c r="J18" s="34">
        <f t="shared" si="2"/>
        <v>0</v>
      </c>
      <c r="K18" s="101"/>
      <c r="L18" s="105"/>
      <c r="M18" s="105">
        <f t="shared" si="0"/>
        <v>0</v>
      </c>
      <c r="N18" s="35"/>
      <c r="O18" s="3"/>
      <c r="P18" s="36">
        <f t="shared" si="3"/>
        <v>0</v>
      </c>
      <c r="Q18" s="35"/>
      <c r="R18" s="4"/>
      <c r="S18" s="37">
        <f t="shared" si="4"/>
        <v>0</v>
      </c>
      <c r="T18" s="35"/>
      <c r="U18" s="5"/>
      <c r="V18" s="38">
        <f t="shared" si="5"/>
        <v>0</v>
      </c>
      <c r="X18" s="66"/>
      <c r="Y18" s="67">
        <f t="shared" si="6"/>
        <v>0</v>
      </c>
    </row>
    <row r="19" spans="1:25" x14ac:dyDescent="0.2">
      <c r="A19" s="33">
        <v>363250</v>
      </c>
      <c r="B19" s="1" t="s">
        <v>16</v>
      </c>
      <c r="C19" s="1" t="s">
        <v>4</v>
      </c>
      <c r="D19" s="83"/>
      <c r="E19" s="83">
        <f t="shared" si="1"/>
        <v>0</v>
      </c>
      <c r="F19" s="42"/>
      <c r="G19" s="1">
        <v>25</v>
      </c>
      <c r="H19" s="1"/>
      <c r="I19" s="2"/>
      <c r="J19" s="34">
        <f t="shared" si="2"/>
        <v>0</v>
      </c>
      <c r="K19" s="101"/>
      <c r="L19" s="105"/>
      <c r="M19" s="105">
        <f t="shared" si="0"/>
        <v>0</v>
      </c>
      <c r="N19" s="35"/>
      <c r="O19" s="3"/>
      <c r="P19" s="36">
        <f t="shared" si="3"/>
        <v>0</v>
      </c>
      <c r="Q19" s="35"/>
      <c r="R19" s="4"/>
      <c r="S19" s="37">
        <f t="shared" si="4"/>
        <v>0</v>
      </c>
      <c r="T19" s="35"/>
      <c r="U19" s="5"/>
      <c r="V19" s="38">
        <f t="shared" si="5"/>
        <v>0</v>
      </c>
      <c r="X19" s="66"/>
      <c r="Y19" s="67">
        <f t="shared" si="6"/>
        <v>0</v>
      </c>
    </row>
    <row r="20" spans="1:25" x14ac:dyDescent="0.2">
      <c r="A20" s="33">
        <v>363260</v>
      </c>
      <c r="B20" s="1" t="s">
        <v>17</v>
      </c>
      <c r="C20" s="1" t="s">
        <v>4</v>
      </c>
      <c r="D20" s="83"/>
      <c r="E20" s="83">
        <f t="shared" si="1"/>
        <v>0</v>
      </c>
      <c r="F20" s="42"/>
      <c r="G20" s="1">
        <v>25</v>
      </c>
      <c r="H20" s="1"/>
      <c r="I20" s="2"/>
      <c r="J20" s="34">
        <f t="shared" si="2"/>
        <v>0</v>
      </c>
      <c r="K20" s="101"/>
      <c r="L20" s="105"/>
      <c r="M20" s="105">
        <f t="shared" si="0"/>
        <v>0</v>
      </c>
      <c r="N20" s="35"/>
      <c r="O20" s="3"/>
      <c r="P20" s="36">
        <f t="shared" si="3"/>
        <v>0</v>
      </c>
      <c r="Q20" s="35"/>
      <c r="R20" s="4"/>
      <c r="S20" s="37">
        <f t="shared" si="4"/>
        <v>0</v>
      </c>
      <c r="T20" s="35"/>
      <c r="U20" s="5"/>
      <c r="V20" s="38">
        <f t="shared" si="5"/>
        <v>0</v>
      </c>
      <c r="X20" s="66"/>
      <c r="Y20" s="67">
        <f t="shared" si="6"/>
        <v>0</v>
      </c>
    </row>
    <row r="21" spans="1:25" x14ac:dyDescent="0.2">
      <c r="A21" s="39"/>
      <c r="B21" s="40"/>
      <c r="C21" s="40"/>
      <c r="D21" s="84"/>
      <c r="E21" s="90"/>
      <c r="G21" s="40"/>
      <c r="H21" s="40"/>
      <c r="I21" s="41"/>
      <c r="J21" s="42"/>
      <c r="K21" s="101"/>
      <c r="L21" s="42"/>
      <c r="M21" s="101"/>
      <c r="N21" s="41"/>
      <c r="O21" s="41"/>
      <c r="P21" s="42"/>
      <c r="Q21" s="41"/>
      <c r="R21" s="41"/>
      <c r="S21" s="42"/>
      <c r="T21" s="41"/>
      <c r="U21" s="43"/>
      <c r="V21" s="42"/>
      <c r="X21" s="43"/>
      <c r="Y21" s="42"/>
    </row>
    <row r="22" spans="1:25" ht="15" x14ac:dyDescent="0.2">
      <c r="A22" s="20">
        <v>3633</v>
      </c>
      <c r="B22" s="21" t="s">
        <v>81</v>
      </c>
      <c r="C22" s="22"/>
      <c r="D22" s="91"/>
      <c r="E22" s="83"/>
      <c r="F22" s="89"/>
      <c r="G22" s="23"/>
      <c r="H22" s="23"/>
      <c r="I22" s="45"/>
      <c r="J22" s="34"/>
      <c r="K22" s="101"/>
      <c r="L22" s="105"/>
      <c r="M22" s="105"/>
      <c r="N22" s="35"/>
      <c r="O22" s="46"/>
      <c r="P22" s="36">
        <f t="shared" si="3"/>
        <v>0</v>
      </c>
      <c r="Q22" s="35"/>
      <c r="R22" s="47"/>
      <c r="S22" s="37">
        <f t="shared" si="4"/>
        <v>0</v>
      </c>
      <c r="T22" s="35"/>
      <c r="U22" s="48"/>
      <c r="V22" s="38">
        <f t="shared" si="5"/>
        <v>0</v>
      </c>
      <c r="X22" s="68"/>
      <c r="Y22" s="67">
        <f t="shared" ref="Y22:Y27" si="7">G22*X22</f>
        <v>0</v>
      </c>
    </row>
    <row r="23" spans="1:25" x14ac:dyDescent="0.2">
      <c r="A23" s="33">
        <v>363310</v>
      </c>
      <c r="B23" s="1" t="s">
        <v>18</v>
      </c>
      <c r="C23" s="1" t="s">
        <v>4</v>
      </c>
      <c r="D23" s="83"/>
      <c r="E23" s="83">
        <f t="shared" si="1"/>
        <v>0</v>
      </c>
      <c r="F23" s="42"/>
      <c r="G23" s="1">
        <v>10</v>
      </c>
      <c r="H23" s="1"/>
      <c r="I23" s="2"/>
      <c r="J23" s="34">
        <f t="shared" si="2"/>
        <v>0</v>
      </c>
      <c r="K23" s="101"/>
      <c r="L23" s="105"/>
      <c r="M23" s="105">
        <f t="shared" si="0"/>
        <v>0</v>
      </c>
      <c r="N23" s="35"/>
      <c r="O23" s="3"/>
      <c r="P23" s="36">
        <f t="shared" si="3"/>
        <v>0</v>
      </c>
      <c r="Q23" s="35"/>
      <c r="R23" s="4"/>
      <c r="S23" s="37">
        <f t="shared" si="4"/>
        <v>0</v>
      </c>
      <c r="T23" s="35"/>
      <c r="U23" s="5"/>
      <c r="V23" s="38">
        <f t="shared" si="5"/>
        <v>0</v>
      </c>
      <c r="X23" s="66"/>
      <c r="Y23" s="67">
        <f t="shared" si="7"/>
        <v>0</v>
      </c>
    </row>
    <row r="24" spans="1:25" x14ac:dyDescent="0.2">
      <c r="A24" s="33">
        <v>363320</v>
      </c>
      <c r="B24" s="1" t="s">
        <v>19</v>
      </c>
      <c r="C24" s="1" t="s">
        <v>4</v>
      </c>
      <c r="D24" s="83"/>
      <c r="E24" s="83">
        <f t="shared" si="1"/>
        <v>0</v>
      </c>
      <c r="F24" s="42"/>
      <c r="G24" s="1">
        <v>10</v>
      </c>
      <c r="H24" s="1"/>
      <c r="I24" s="2"/>
      <c r="J24" s="34">
        <f t="shared" si="2"/>
        <v>0</v>
      </c>
      <c r="K24" s="101"/>
      <c r="L24" s="105"/>
      <c r="M24" s="105">
        <f t="shared" si="0"/>
        <v>0</v>
      </c>
      <c r="N24" s="35"/>
      <c r="O24" s="3"/>
      <c r="P24" s="36">
        <f t="shared" si="3"/>
        <v>0</v>
      </c>
      <c r="Q24" s="35"/>
      <c r="R24" s="4"/>
      <c r="S24" s="37">
        <f t="shared" si="4"/>
        <v>0</v>
      </c>
      <c r="T24" s="35"/>
      <c r="U24" s="5"/>
      <c r="V24" s="38">
        <f t="shared" si="5"/>
        <v>0</v>
      </c>
      <c r="X24" s="66"/>
      <c r="Y24" s="67">
        <f t="shared" si="7"/>
        <v>0</v>
      </c>
    </row>
    <row r="25" spans="1:25" x14ac:dyDescent="0.2">
      <c r="A25" s="33">
        <v>363330</v>
      </c>
      <c r="B25" s="1" t="s">
        <v>20</v>
      </c>
      <c r="C25" s="1" t="s">
        <v>4</v>
      </c>
      <c r="D25" s="83"/>
      <c r="E25" s="83">
        <f t="shared" si="1"/>
        <v>0</v>
      </c>
      <c r="F25" s="42"/>
      <c r="G25" s="1">
        <v>10</v>
      </c>
      <c r="H25" s="1"/>
      <c r="I25" s="2"/>
      <c r="J25" s="34">
        <f t="shared" si="2"/>
        <v>0</v>
      </c>
      <c r="K25" s="101"/>
      <c r="L25" s="105"/>
      <c r="M25" s="105">
        <f t="shared" si="0"/>
        <v>0</v>
      </c>
      <c r="N25" s="35"/>
      <c r="O25" s="3"/>
      <c r="P25" s="36">
        <f t="shared" si="3"/>
        <v>0</v>
      </c>
      <c r="Q25" s="35"/>
      <c r="R25" s="4"/>
      <c r="S25" s="37">
        <f t="shared" si="4"/>
        <v>0</v>
      </c>
      <c r="T25" s="35"/>
      <c r="U25" s="5"/>
      <c r="V25" s="38">
        <f t="shared" si="5"/>
        <v>0</v>
      </c>
      <c r="X25" s="66"/>
      <c r="Y25" s="67">
        <f t="shared" si="7"/>
        <v>0</v>
      </c>
    </row>
    <row r="26" spans="1:25" x14ac:dyDescent="0.2">
      <c r="A26" s="33">
        <v>363340</v>
      </c>
      <c r="B26" s="1" t="s">
        <v>21</v>
      </c>
      <c r="C26" s="1" t="s">
        <v>4</v>
      </c>
      <c r="D26" s="83"/>
      <c r="E26" s="83">
        <f t="shared" si="1"/>
        <v>0</v>
      </c>
      <c r="F26" s="42"/>
      <c r="G26" s="1">
        <v>10</v>
      </c>
      <c r="H26" s="1"/>
      <c r="I26" s="2"/>
      <c r="J26" s="34">
        <f t="shared" si="2"/>
        <v>0</v>
      </c>
      <c r="K26" s="101"/>
      <c r="L26" s="105"/>
      <c r="M26" s="105">
        <f t="shared" si="0"/>
        <v>0</v>
      </c>
      <c r="N26" s="35"/>
      <c r="O26" s="3"/>
      <c r="P26" s="36">
        <f t="shared" si="3"/>
        <v>0</v>
      </c>
      <c r="Q26" s="35"/>
      <c r="R26" s="4"/>
      <c r="S26" s="37">
        <f t="shared" si="4"/>
        <v>0</v>
      </c>
      <c r="T26" s="35"/>
      <c r="U26" s="5"/>
      <c r="V26" s="38">
        <f t="shared" si="5"/>
        <v>0</v>
      </c>
      <c r="X26" s="66"/>
      <c r="Y26" s="67">
        <f t="shared" si="7"/>
        <v>0</v>
      </c>
    </row>
    <row r="27" spans="1:25" x14ac:dyDescent="0.2">
      <c r="A27" s="33">
        <v>363350</v>
      </c>
      <c r="B27" s="1" t="s">
        <v>22</v>
      </c>
      <c r="C27" s="1" t="s">
        <v>4</v>
      </c>
      <c r="D27" s="83"/>
      <c r="E27" s="83">
        <f t="shared" si="1"/>
        <v>0</v>
      </c>
      <c r="F27" s="42"/>
      <c r="G27" s="1">
        <v>10</v>
      </c>
      <c r="H27" s="1"/>
      <c r="I27" s="2"/>
      <c r="J27" s="34">
        <f t="shared" si="2"/>
        <v>0</v>
      </c>
      <c r="K27" s="101"/>
      <c r="L27" s="105"/>
      <c r="M27" s="105">
        <f t="shared" si="0"/>
        <v>0</v>
      </c>
      <c r="N27" s="35"/>
      <c r="O27" s="3"/>
      <c r="P27" s="36">
        <f t="shared" si="3"/>
        <v>0</v>
      </c>
      <c r="Q27" s="35"/>
      <c r="R27" s="4"/>
      <c r="S27" s="37">
        <f t="shared" si="4"/>
        <v>0</v>
      </c>
      <c r="T27" s="35"/>
      <c r="U27" s="5"/>
      <c r="V27" s="38">
        <f t="shared" si="5"/>
        <v>0</v>
      </c>
      <c r="X27" s="66"/>
      <c r="Y27" s="67">
        <f t="shared" si="7"/>
        <v>0</v>
      </c>
    </row>
    <row r="28" spans="1:25" x14ac:dyDescent="0.2">
      <c r="A28" s="39"/>
      <c r="B28" s="40"/>
      <c r="C28" s="40"/>
      <c r="D28" s="84"/>
      <c r="E28" s="90"/>
      <c r="G28" s="40"/>
      <c r="H28" s="40"/>
      <c r="I28" s="41"/>
      <c r="J28" s="42"/>
      <c r="K28" s="101"/>
      <c r="L28" s="42"/>
      <c r="M28" s="42"/>
      <c r="N28" s="41"/>
      <c r="O28" s="41"/>
      <c r="P28" s="42"/>
      <c r="Q28" s="41"/>
      <c r="R28" s="41"/>
      <c r="S28" s="42"/>
      <c r="T28" s="41"/>
      <c r="U28" s="43"/>
      <c r="V28" s="42"/>
      <c r="X28" s="43"/>
      <c r="Y28" s="42"/>
    </row>
    <row r="29" spans="1:25" ht="15" x14ac:dyDescent="0.2">
      <c r="A29" s="20">
        <v>3634</v>
      </c>
      <c r="B29" s="21" t="s">
        <v>23</v>
      </c>
      <c r="C29" s="22"/>
      <c r="D29" s="91"/>
      <c r="E29" s="83"/>
      <c r="F29" s="89"/>
      <c r="G29" s="23"/>
      <c r="H29" s="23"/>
      <c r="I29" s="45"/>
      <c r="J29" s="34"/>
      <c r="K29" s="101"/>
      <c r="L29" s="105"/>
      <c r="M29" s="105"/>
      <c r="N29" s="35"/>
      <c r="O29" s="46"/>
      <c r="P29" s="36"/>
      <c r="Q29" s="35"/>
      <c r="R29" s="47"/>
      <c r="S29" s="37"/>
      <c r="T29" s="35"/>
      <c r="U29" s="48"/>
      <c r="V29" s="38"/>
      <c r="X29" s="68"/>
      <c r="Y29" s="67">
        <f t="shared" ref="Y29:Y34" si="8">G29*X29</f>
        <v>0</v>
      </c>
    </row>
    <row r="30" spans="1:25" x14ac:dyDescent="0.2">
      <c r="A30" s="33">
        <v>363410</v>
      </c>
      <c r="B30" s="1" t="s">
        <v>24</v>
      </c>
      <c r="C30" s="1" t="s">
        <v>4</v>
      </c>
      <c r="D30" s="83"/>
      <c r="E30" s="83">
        <f t="shared" si="1"/>
        <v>0</v>
      </c>
      <c r="F30" s="42"/>
      <c r="G30" s="1">
        <v>200</v>
      </c>
      <c r="H30" s="1"/>
      <c r="I30" s="2"/>
      <c r="J30" s="34">
        <f t="shared" si="2"/>
        <v>0</v>
      </c>
      <c r="K30" s="101"/>
      <c r="L30" s="105"/>
      <c r="M30" s="105">
        <f t="shared" si="0"/>
        <v>0</v>
      </c>
      <c r="N30" s="35"/>
      <c r="O30" s="3"/>
      <c r="P30" s="36">
        <f t="shared" si="3"/>
        <v>0</v>
      </c>
      <c r="Q30" s="35"/>
      <c r="R30" s="4"/>
      <c r="S30" s="37">
        <f t="shared" si="4"/>
        <v>0</v>
      </c>
      <c r="T30" s="35"/>
      <c r="U30" s="5"/>
      <c r="V30" s="38">
        <f t="shared" si="5"/>
        <v>0</v>
      </c>
      <c r="X30" s="66"/>
      <c r="Y30" s="67">
        <f t="shared" si="8"/>
        <v>0</v>
      </c>
    </row>
    <row r="31" spans="1:25" x14ac:dyDescent="0.2">
      <c r="A31" s="33">
        <v>363420</v>
      </c>
      <c r="B31" s="1" t="s">
        <v>25</v>
      </c>
      <c r="C31" s="1" t="s">
        <v>4</v>
      </c>
      <c r="D31" s="83"/>
      <c r="E31" s="83">
        <f t="shared" si="1"/>
        <v>0</v>
      </c>
      <c r="F31" s="42"/>
      <c r="G31" s="1">
        <v>20</v>
      </c>
      <c r="H31" s="1"/>
      <c r="I31" s="2"/>
      <c r="J31" s="34">
        <f t="shared" si="2"/>
        <v>0</v>
      </c>
      <c r="K31" s="101"/>
      <c r="L31" s="105"/>
      <c r="M31" s="105">
        <f t="shared" si="0"/>
        <v>0</v>
      </c>
      <c r="N31" s="35"/>
      <c r="O31" s="3"/>
      <c r="P31" s="36">
        <f t="shared" si="3"/>
        <v>0</v>
      </c>
      <c r="Q31" s="35"/>
      <c r="R31" s="4"/>
      <c r="S31" s="37">
        <f t="shared" si="4"/>
        <v>0</v>
      </c>
      <c r="T31" s="35"/>
      <c r="U31" s="5"/>
      <c r="V31" s="38">
        <f t="shared" si="5"/>
        <v>0</v>
      </c>
      <c r="X31" s="66"/>
      <c r="Y31" s="67">
        <f t="shared" si="8"/>
        <v>0</v>
      </c>
    </row>
    <row r="32" spans="1:25" x14ac:dyDescent="0.2">
      <c r="A32" s="33">
        <v>363430</v>
      </c>
      <c r="B32" s="1" t="s">
        <v>26</v>
      </c>
      <c r="C32" s="1" t="s">
        <v>4</v>
      </c>
      <c r="D32" s="83"/>
      <c r="E32" s="83">
        <f t="shared" si="1"/>
        <v>0</v>
      </c>
      <c r="F32" s="42"/>
      <c r="G32" s="1">
        <v>20</v>
      </c>
      <c r="H32" s="1"/>
      <c r="I32" s="2"/>
      <c r="J32" s="34">
        <f t="shared" si="2"/>
        <v>0</v>
      </c>
      <c r="K32" s="101"/>
      <c r="L32" s="105"/>
      <c r="M32" s="105">
        <f t="shared" si="0"/>
        <v>0</v>
      </c>
      <c r="N32" s="35"/>
      <c r="O32" s="3"/>
      <c r="P32" s="36">
        <f t="shared" si="3"/>
        <v>0</v>
      </c>
      <c r="Q32" s="35"/>
      <c r="R32" s="4"/>
      <c r="S32" s="37">
        <f t="shared" si="4"/>
        <v>0</v>
      </c>
      <c r="T32" s="35"/>
      <c r="U32" s="5"/>
      <c r="V32" s="38">
        <f t="shared" si="5"/>
        <v>0</v>
      </c>
      <c r="X32" s="66"/>
      <c r="Y32" s="67">
        <f t="shared" si="8"/>
        <v>0</v>
      </c>
    </row>
    <row r="33" spans="1:25" x14ac:dyDescent="0.2">
      <c r="A33" s="33">
        <v>363440</v>
      </c>
      <c r="B33" s="1" t="s">
        <v>27</v>
      </c>
      <c r="C33" s="1" t="s">
        <v>4</v>
      </c>
      <c r="D33" s="83"/>
      <c r="E33" s="83">
        <f t="shared" si="1"/>
        <v>0</v>
      </c>
      <c r="F33" s="42"/>
      <c r="G33" s="1">
        <v>10</v>
      </c>
      <c r="H33" s="1"/>
      <c r="I33" s="2"/>
      <c r="J33" s="34">
        <f t="shared" si="2"/>
        <v>0</v>
      </c>
      <c r="K33" s="101"/>
      <c r="L33" s="105"/>
      <c r="M33" s="105">
        <f t="shared" si="0"/>
        <v>0</v>
      </c>
      <c r="N33" s="35"/>
      <c r="O33" s="3"/>
      <c r="P33" s="36">
        <f t="shared" si="3"/>
        <v>0</v>
      </c>
      <c r="Q33" s="35"/>
      <c r="R33" s="4"/>
      <c r="S33" s="37">
        <f t="shared" si="4"/>
        <v>0</v>
      </c>
      <c r="T33" s="35"/>
      <c r="U33" s="5"/>
      <c r="V33" s="38">
        <f t="shared" si="5"/>
        <v>0</v>
      </c>
      <c r="X33" s="66"/>
      <c r="Y33" s="67">
        <f t="shared" si="8"/>
        <v>0</v>
      </c>
    </row>
    <row r="34" spans="1:25" x14ac:dyDescent="0.2">
      <c r="A34" s="33">
        <v>363450</v>
      </c>
      <c r="B34" s="1" t="s">
        <v>28</v>
      </c>
      <c r="C34" s="1" t="s">
        <v>4</v>
      </c>
      <c r="D34" s="83"/>
      <c r="E34" s="83">
        <f t="shared" si="1"/>
        <v>0</v>
      </c>
      <c r="F34" s="42"/>
      <c r="G34" s="1">
        <v>10</v>
      </c>
      <c r="H34" s="1"/>
      <c r="I34" s="2"/>
      <c r="J34" s="34">
        <f t="shared" si="2"/>
        <v>0</v>
      </c>
      <c r="K34" s="101"/>
      <c r="L34" s="105"/>
      <c r="M34" s="105">
        <f t="shared" si="0"/>
        <v>0</v>
      </c>
      <c r="N34" s="35"/>
      <c r="O34" s="3"/>
      <c r="P34" s="36">
        <f t="shared" si="3"/>
        <v>0</v>
      </c>
      <c r="Q34" s="35"/>
      <c r="R34" s="4"/>
      <c r="S34" s="37">
        <f t="shared" si="4"/>
        <v>0</v>
      </c>
      <c r="T34" s="35"/>
      <c r="U34" s="5"/>
      <c r="V34" s="38">
        <f t="shared" si="5"/>
        <v>0</v>
      </c>
      <c r="X34" s="66"/>
      <c r="Y34" s="67">
        <f t="shared" si="8"/>
        <v>0</v>
      </c>
    </row>
    <row r="35" spans="1:25" x14ac:dyDescent="0.2">
      <c r="A35" s="39"/>
      <c r="B35" s="40"/>
      <c r="C35" s="40"/>
      <c r="D35" s="84"/>
      <c r="E35" s="90"/>
      <c r="G35" s="49"/>
      <c r="H35" s="49"/>
      <c r="I35" s="41"/>
      <c r="J35" s="42"/>
      <c r="K35" s="101"/>
      <c r="L35" s="42"/>
      <c r="M35" s="42"/>
      <c r="N35" s="41"/>
      <c r="O35" s="41"/>
      <c r="P35" s="42"/>
      <c r="Q35" s="41"/>
      <c r="R35" s="41"/>
      <c r="S35" s="42"/>
      <c r="T35" s="41"/>
      <c r="U35" s="43"/>
      <c r="V35" s="42"/>
      <c r="X35" s="43"/>
      <c r="Y35" s="42"/>
    </row>
    <row r="36" spans="1:25" ht="15" x14ac:dyDescent="0.2">
      <c r="A36" s="20">
        <v>364</v>
      </c>
      <c r="B36" s="21" t="s">
        <v>61</v>
      </c>
      <c r="C36" s="22"/>
      <c r="D36" s="91"/>
      <c r="E36" s="83"/>
      <c r="F36" s="89"/>
      <c r="G36" s="23"/>
      <c r="H36" s="23"/>
      <c r="I36" s="45"/>
      <c r="J36" s="34"/>
      <c r="K36" s="101"/>
      <c r="L36" s="105"/>
      <c r="M36" s="105"/>
      <c r="N36" s="35"/>
      <c r="O36" s="46"/>
      <c r="P36" s="36"/>
      <c r="Q36" s="35"/>
      <c r="R36" s="47"/>
      <c r="S36" s="37"/>
      <c r="T36" s="35"/>
      <c r="U36" s="48"/>
      <c r="V36" s="38"/>
      <c r="X36" s="68"/>
      <c r="Y36" s="67"/>
    </row>
    <row r="37" spans="1:25" ht="15" x14ac:dyDescent="0.2">
      <c r="A37" s="20">
        <v>3641</v>
      </c>
      <c r="B37" s="21" t="s">
        <v>62</v>
      </c>
      <c r="C37" s="22"/>
      <c r="D37" s="91"/>
      <c r="E37" s="83"/>
      <c r="F37" s="89"/>
      <c r="G37" s="23"/>
      <c r="H37" s="23"/>
      <c r="I37" s="45"/>
      <c r="J37" s="34"/>
      <c r="K37" s="101"/>
      <c r="L37" s="105"/>
      <c r="M37" s="105"/>
      <c r="N37" s="35"/>
      <c r="O37" s="46"/>
      <c r="P37" s="36"/>
      <c r="Q37" s="35"/>
      <c r="R37" s="47"/>
      <c r="S37" s="37"/>
      <c r="T37" s="35"/>
      <c r="U37" s="48"/>
      <c r="V37" s="38"/>
      <c r="X37" s="68"/>
      <c r="Y37" s="67"/>
    </row>
    <row r="38" spans="1:25" x14ac:dyDescent="0.2">
      <c r="A38" s="33">
        <v>364100</v>
      </c>
      <c r="B38" s="1" t="s">
        <v>63</v>
      </c>
      <c r="C38" s="1" t="s">
        <v>4</v>
      </c>
      <c r="D38" s="83"/>
      <c r="E38" s="83">
        <f t="shared" ref="E38:E49" si="9">SUM(G38*D38)</f>
        <v>0</v>
      </c>
      <c r="F38" s="42"/>
      <c r="G38" s="1">
        <v>10</v>
      </c>
      <c r="H38" s="1"/>
      <c r="I38" s="2"/>
      <c r="J38" s="34">
        <f t="shared" ref="J38:J49" si="10">G38*I38</f>
        <v>0</v>
      </c>
      <c r="K38" s="101"/>
      <c r="L38" s="105"/>
      <c r="M38" s="105">
        <f t="shared" ref="M38:M49" si="11">G38*L38</f>
        <v>0</v>
      </c>
      <c r="N38" s="35"/>
      <c r="O38" s="3"/>
      <c r="P38" s="36">
        <f t="shared" ref="P38:P49" si="12">G38*O38</f>
        <v>0</v>
      </c>
      <c r="Q38" s="35"/>
      <c r="R38" s="4"/>
      <c r="S38" s="37">
        <f t="shared" ref="S38:S49" si="13">G38*R38</f>
        <v>0</v>
      </c>
      <c r="T38" s="35"/>
      <c r="U38" s="5"/>
      <c r="V38" s="38">
        <f t="shared" ref="V38:V49" si="14">G38*U38</f>
        <v>0</v>
      </c>
      <c r="X38" s="66"/>
      <c r="Y38" s="67">
        <f t="shared" ref="Y38:Y43" si="15">G38*X38</f>
        <v>0</v>
      </c>
    </row>
    <row r="39" spans="1:25" x14ac:dyDescent="0.2">
      <c r="A39" s="33">
        <v>364110</v>
      </c>
      <c r="B39" s="1" t="s">
        <v>64</v>
      </c>
      <c r="C39" s="1" t="s">
        <v>4</v>
      </c>
      <c r="D39" s="83"/>
      <c r="E39" s="83">
        <f t="shared" si="9"/>
        <v>0</v>
      </c>
      <c r="F39" s="42"/>
      <c r="G39" s="1">
        <v>10</v>
      </c>
      <c r="H39" s="1"/>
      <c r="I39" s="2"/>
      <c r="J39" s="34">
        <f t="shared" si="10"/>
        <v>0</v>
      </c>
      <c r="K39" s="101"/>
      <c r="L39" s="105"/>
      <c r="M39" s="105">
        <f t="shared" si="11"/>
        <v>0</v>
      </c>
      <c r="N39" s="35"/>
      <c r="O39" s="3"/>
      <c r="P39" s="36">
        <f t="shared" si="12"/>
        <v>0</v>
      </c>
      <c r="Q39" s="35"/>
      <c r="R39" s="4"/>
      <c r="S39" s="37">
        <f t="shared" si="13"/>
        <v>0</v>
      </c>
      <c r="T39" s="35"/>
      <c r="U39" s="5"/>
      <c r="V39" s="38">
        <f t="shared" si="14"/>
        <v>0</v>
      </c>
      <c r="X39" s="66"/>
      <c r="Y39" s="67">
        <f t="shared" si="15"/>
        <v>0</v>
      </c>
    </row>
    <row r="40" spans="1:25" x14ac:dyDescent="0.2">
      <c r="A40" s="33">
        <v>364120</v>
      </c>
      <c r="B40" s="1" t="s">
        <v>65</v>
      </c>
      <c r="C40" s="1" t="s">
        <v>4</v>
      </c>
      <c r="D40" s="83"/>
      <c r="E40" s="83">
        <f t="shared" si="9"/>
        <v>0</v>
      </c>
      <c r="F40" s="42"/>
      <c r="G40" s="1">
        <v>10</v>
      </c>
      <c r="H40" s="1"/>
      <c r="I40" s="2"/>
      <c r="J40" s="34">
        <f t="shared" si="10"/>
        <v>0</v>
      </c>
      <c r="K40" s="101"/>
      <c r="L40" s="105"/>
      <c r="M40" s="105">
        <f t="shared" si="11"/>
        <v>0</v>
      </c>
      <c r="N40" s="35"/>
      <c r="O40" s="3"/>
      <c r="P40" s="36">
        <f t="shared" si="12"/>
        <v>0</v>
      </c>
      <c r="Q40" s="35"/>
      <c r="R40" s="4"/>
      <c r="S40" s="37">
        <f t="shared" si="13"/>
        <v>0</v>
      </c>
      <c r="T40" s="35"/>
      <c r="U40" s="5"/>
      <c r="V40" s="38">
        <f t="shared" si="14"/>
        <v>0</v>
      </c>
      <c r="X40" s="66"/>
      <c r="Y40" s="67">
        <f t="shared" si="15"/>
        <v>0</v>
      </c>
    </row>
    <row r="41" spans="1:25" x14ac:dyDescent="0.2">
      <c r="A41" s="33">
        <v>364130</v>
      </c>
      <c r="B41" s="1" t="s">
        <v>66</v>
      </c>
      <c r="C41" s="1" t="s">
        <v>4</v>
      </c>
      <c r="D41" s="83"/>
      <c r="E41" s="83">
        <f t="shared" si="9"/>
        <v>0</v>
      </c>
      <c r="F41" s="42"/>
      <c r="G41" s="1">
        <v>10</v>
      </c>
      <c r="H41" s="1"/>
      <c r="I41" s="2"/>
      <c r="J41" s="34">
        <f t="shared" si="10"/>
        <v>0</v>
      </c>
      <c r="K41" s="101"/>
      <c r="L41" s="105"/>
      <c r="M41" s="105">
        <f t="shared" si="11"/>
        <v>0</v>
      </c>
      <c r="N41" s="35"/>
      <c r="O41" s="3"/>
      <c r="P41" s="36">
        <f t="shared" si="12"/>
        <v>0</v>
      </c>
      <c r="Q41" s="35"/>
      <c r="R41" s="4"/>
      <c r="S41" s="37">
        <f t="shared" si="13"/>
        <v>0</v>
      </c>
      <c r="T41" s="35"/>
      <c r="U41" s="5"/>
      <c r="V41" s="38">
        <f t="shared" si="14"/>
        <v>0</v>
      </c>
      <c r="X41" s="66"/>
      <c r="Y41" s="67">
        <f t="shared" si="15"/>
        <v>0</v>
      </c>
    </row>
    <row r="42" spans="1:25" x14ac:dyDescent="0.2">
      <c r="A42" s="33">
        <v>364140</v>
      </c>
      <c r="B42" s="1" t="s">
        <v>67</v>
      </c>
      <c r="C42" s="1" t="s">
        <v>4</v>
      </c>
      <c r="D42" s="83"/>
      <c r="E42" s="83">
        <f t="shared" si="9"/>
        <v>0</v>
      </c>
      <c r="F42" s="42"/>
      <c r="G42" s="1">
        <v>10</v>
      </c>
      <c r="H42" s="1"/>
      <c r="I42" s="2"/>
      <c r="J42" s="34">
        <f t="shared" si="10"/>
        <v>0</v>
      </c>
      <c r="K42" s="101"/>
      <c r="L42" s="105"/>
      <c r="M42" s="105">
        <f t="shared" si="11"/>
        <v>0</v>
      </c>
      <c r="N42" s="35"/>
      <c r="O42" s="3"/>
      <c r="P42" s="36">
        <f t="shared" si="12"/>
        <v>0</v>
      </c>
      <c r="Q42" s="35"/>
      <c r="R42" s="4"/>
      <c r="S42" s="37">
        <f t="shared" si="13"/>
        <v>0</v>
      </c>
      <c r="T42" s="35"/>
      <c r="U42" s="5"/>
      <c r="V42" s="38">
        <f t="shared" si="14"/>
        <v>0</v>
      </c>
      <c r="X42" s="66"/>
      <c r="Y42" s="67">
        <f t="shared" si="15"/>
        <v>0</v>
      </c>
    </row>
    <row r="43" spans="1:25" x14ac:dyDescent="0.2">
      <c r="A43" s="33">
        <v>364150</v>
      </c>
      <c r="B43" s="1" t="s">
        <v>68</v>
      </c>
      <c r="C43" s="1" t="s">
        <v>4</v>
      </c>
      <c r="D43" s="83"/>
      <c r="E43" s="83">
        <f t="shared" si="9"/>
        <v>0</v>
      </c>
      <c r="F43" s="42"/>
      <c r="G43" s="1">
        <v>10</v>
      </c>
      <c r="H43" s="1"/>
      <c r="I43" s="2"/>
      <c r="J43" s="34">
        <f t="shared" si="10"/>
        <v>0</v>
      </c>
      <c r="K43" s="101"/>
      <c r="L43" s="105"/>
      <c r="M43" s="105">
        <f t="shared" si="11"/>
        <v>0</v>
      </c>
      <c r="N43" s="35"/>
      <c r="O43" s="3"/>
      <c r="P43" s="36">
        <f t="shared" si="12"/>
        <v>0</v>
      </c>
      <c r="Q43" s="35"/>
      <c r="R43" s="4"/>
      <c r="S43" s="37">
        <f t="shared" si="13"/>
        <v>0</v>
      </c>
      <c r="T43" s="35"/>
      <c r="U43" s="5"/>
      <c r="V43" s="38">
        <f t="shared" si="14"/>
        <v>0</v>
      </c>
      <c r="X43" s="66"/>
      <c r="Y43" s="67">
        <f t="shared" si="15"/>
        <v>0</v>
      </c>
    </row>
    <row r="44" spans="1:25" x14ac:dyDescent="0.2">
      <c r="A44" s="39"/>
      <c r="B44" s="40"/>
      <c r="C44" s="40"/>
      <c r="D44" s="84"/>
      <c r="E44" s="90"/>
      <c r="G44" s="40"/>
      <c r="H44" s="40"/>
      <c r="I44" s="41"/>
      <c r="J44" s="42"/>
      <c r="K44" s="101"/>
      <c r="L44" s="42"/>
      <c r="M44" s="42"/>
      <c r="N44" s="41"/>
      <c r="O44" s="41"/>
      <c r="P44" s="42"/>
      <c r="Q44" s="41"/>
      <c r="R44" s="41"/>
      <c r="S44" s="42"/>
      <c r="T44" s="41"/>
      <c r="U44" s="43"/>
      <c r="V44" s="42"/>
      <c r="X44" s="43"/>
      <c r="Y44" s="42"/>
    </row>
    <row r="45" spans="1:25" ht="15" x14ac:dyDescent="0.2">
      <c r="A45" s="20">
        <v>3642</v>
      </c>
      <c r="B45" s="21" t="s">
        <v>69</v>
      </c>
      <c r="C45" s="22"/>
      <c r="D45" s="91"/>
      <c r="E45" s="83"/>
      <c r="F45" s="89"/>
      <c r="G45" s="23"/>
      <c r="H45" s="23"/>
      <c r="I45" s="45"/>
      <c r="J45" s="34"/>
      <c r="K45" s="101"/>
      <c r="L45" s="105"/>
      <c r="M45" s="105"/>
      <c r="N45" s="35"/>
      <c r="O45" s="46"/>
      <c r="P45" s="36"/>
      <c r="Q45" s="35"/>
      <c r="R45" s="47"/>
      <c r="S45" s="37"/>
      <c r="T45" s="35"/>
      <c r="U45" s="48"/>
      <c r="V45" s="38"/>
      <c r="X45" s="68"/>
      <c r="Y45" s="67"/>
    </row>
    <row r="46" spans="1:25" x14ac:dyDescent="0.2">
      <c r="A46" s="33">
        <v>364210</v>
      </c>
      <c r="B46" s="1" t="s">
        <v>70</v>
      </c>
      <c r="C46" s="1" t="s">
        <v>4</v>
      </c>
      <c r="D46" s="83"/>
      <c r="E46" s="83">
        <f t="shared" si="9"/>
        <v>0</v>
      </c>
      <c r="F46" s="42"/>
      <c r="G46" s="1">
        <v>10</v>
      </c>
      <c r="H46" s="1"/>
      <c r="I46" s="2"/>
      <c r="J46" s="34">
        <f t="shared" si="10"/>
        <v>0</v>
      </c>
      <c r="K46" s="101"/>
      <c r="L46" s="105"/>
      <c r="M46" s="105">
        <f t="shared" si="11"/>
        <v>0</v>
      </c>
      <c r="N46" s="35"/>
      <c r="O46" s="3"/>
      <c r="P46" s="36">
        <f t="shared" si="12"/>
        <v>0</v>
      </c>
      <c r="Q46" s="35"/>
      <c r="R46" s="4"/>
      <c r="S46" s="37">
        <f t="shared" si="13"/>
        <v>0</v>
      </c>
      <c r="T46" s="35"/>
      <c r="U46" s="5"/>
      <c r="V46" s="38">
        <f t="shared" si="14"/>
        <v>0</v>
      </c>
      <c r="X46" s="66"/>
      <c r="Y46" s="67">
        <f>G46*X46</f>
        <v>0</v>
      </c>
    </row>
    <row r="47" spans="1:25" x14ac:dyDescent="0.2">
      <c r="A47" s="33">
        <v>364220</v>
      </c>
      <c r="B47" s="1" t="s">
        <v>71</v>
      </c>
      <c r="C47" s="1" t="s">
        <v>4</v>
      </c>
      <c r="D47" s="83"/>
      <c r="E47" s="83">
        <f t="shared" si="9"/>
        <v>0</v>
      </c>
      <c r="F47" s="42"/>
      <c r="G47" s="1">
        <v>10</v>
      </c>
      <c r="H47" s="1"/>
      <c r="I47" s="2"/>
      <c r="J47" s="34">
        <f t="shared" si="10"/>
        <v>0</v>
      </c>
      <c r="K47" s="101"/>
      <c r="L47" s="105"/>
      <c r="M47" s="105">
        <f t="shared" si="11"/>
        <v>0</v>
      </c>
      <c r="N47" s="35"/>
      <c r="O47" s="3"/>
      <c r="P47" s="36">
        <f t="shared" si="12"/>
        <v>0</v>
      </c>
      <c r="Q47" s="35"/>
      <c r="R47" s="4"/>
      <c r="S47" s="37">
        <f t="shared" si="13"/>
        <v>0</v>
      </c>
      <c r="T47" s="35"/>
      <c r="U47" s="5"/>
      <c r="V47" s="38">
        <f t="shared" si="14"/>
        <v>0</v>
      </c>
      <c r="X47" s="66"/>
      <c r="Y47" s="67">
        <f>G47*X47</f>
        <v>0</v>
      </c>
    </row>
    <row r="48" spans="1:25" x14ac:dyDescent="0.2">
      <c r="A48" s="33">
        <v>364230</v>
      </c>
      <c r="B48" s="1" t="s">
        <v>72</v>
      </c>
      <c r="C48" s="1" t="s">
        <v>4</v>
      </c>
      <c r="D48" s="83"/>
      <c r="E48" s="83">
        <f t="shared" si="9"/>
        <v>0</v>
      </c>
      <c r="F48" s="42"/>
      <c r="G48" s="1">
        <v>10</v>
      </c>
      <c r="H48" s="1"/>
      <c r="I48" s="2"/>
      <c r="J48" s="34">
        <f t="shared" si="10"/>
        <v>0</v>
      </c>
      <c r="K48" s="101"/>
      <c r="L48" s="105"/>
      <c r="M48" s="105">
        <f t="shared" si="11"/>
        <v>0</v>
      </c>
      <c r="N48" s="35"/>
      <c r="O48" s="3"/>
      <c r="P48" s="36">
        <f t="shared" si="12"/>
        <v>0</v>
      </c>
      <c r="Q48" s="35"/>
      <c r="R48" s="4"/>
      <c r="S48" s="37">
        <f t="shared" si="13"/>
        <v>0</v>
      </c>
      <c r="T48" s="35"/>
      <c r="U48" s="5"/>
      <c r="V48" s="38">
        <f t="shared" si="14"/>
        <v>0</v>
      </c>
      <c r="X48" s="66"/>
      <c r="Y48" s="67">
        <f>G48*X48</f>
        <v>0</v>
      </c>
    </row>
    <row r="49" spans="1:25" x14ac:dyDescent="0.2">
      <c r="A49" s="33">
        <v>364240</v>
      </c>
      <c r="B49" s="1" t="s">
        <v>73</v>
      </c>
      <c r="C49" s="1" t="s">
        <v>4</v>
      </c>
      <c r="D49" s="83"/>
      <c r="E49" s="83">
        <f t="shared" si="9"/>
        <v>0</v>
      </c>
      <c r="F49" s="42"/>
      <c r="G49" s="1">
        <v>10</v>
      </c>
      <c r="H49" s="1"/>
      <c r="I49" s="2"/>
      <c r="J49" s="34">
        <f t="shared" si="10"/>
        <v>0</v>
      </c>
      <c r="K49" s="101"/>
      <c r="L49" s="105"/>
      <c r="M49" s="105">
        <f t="shared" si="11"/>
        <v>0</v>
      </c>
      <c r="N49" s="35"/>
      <c r="O49" s="3"/>
      <c r="P49" s="36">
        <f t="shared" si="12"/>
        <v>0</v>
      </c>
      <c r="Q49" s="35"/>
      <c r="R49" s="4"/>
      <c r="S49" s="37">
        <f t="shared" si="13"/>
        <v>0</v>
      </c>
      <c r="T49" s="35"/>
      <c r="U49" s="5"/>
      <c r="V49" s="38">
        <f t="shared" si="14"/>
        <v>0</v>
      </c>
      <c r="X49" s="66"/>
      <c r="Y49" s="67">
        <f>G49*X49</f>
        <v>0</v>
      </c>
    </row>
    <row r="50" spans="1:25" ht="15" thickBot="1" x14ac:dyDescent="0.25">
      <c r="A50" s="39"/>
      <c r="B50" s="40"/>
      <c r="C50" s="40"/>
      <c r="D50" s="85"/>
      <c r="E50" s="90"/>
      <c r="F50" s="95"/>
      <c r="G50" s="96"/>
      <c r="H50" s="40"/>
      <c r="I50" s="41"/>
      <c r="J50" s="42"/>
      <c r="K50" s="101"/>
      <c r="L50" s="42"/>
      <c r="M50" s="42"/>
      <c r="N50" s="41"/>
      <c r="O50" s="41"/>
      <c r="P50" s="42"/>
      <c r="Q50" s="41"/>
      <c r="R50" s="41"/>
      <c r="S50" s="42"/>
      <c r="T50" s="41"/>
      <c r="U50" s="43"/>
      <c r="V50" s="42"/>
      <c r="X50" s="43"/>
      <c r="Y50" s="42"/>
    </row>
    <row r="51" spans="1:25" ht="21" customHeight="1" thickTop="1" thickBot="1" x14ac:dyDescent="0.25">
      <c r="A51" s="20">
        <v>8011</v>
      </c>
      <c r="B51" s="21" t="s">
        <v>89</v>
      </c>
      <c r="C51" s="22"/>
      <c r="D51" s="86" t="s">
        <v>108</v>
      </c>
      <c r="E51" s="51">
        <f>SUM(E9:E50)</f>
        <v>0</v>
      </c>
      <c r="F51" s="97"/>
      <c r="G51" s="98"/>
      <c r="H51" s="23"/>
      <c r="I51" s="44" t="s">
        <v>90</v>
      </c>
      <c r="J51" s="50">
        <f>SUM(J9:J50)</f>
        <v>0</v>
      </c>
      <c r="K51" s="102"/>
      <c r="L51" s="50"/>
      <c r="M51" s="104">
        <f>SUM(M9:M50)</f>
        <v>0</v>
      </c>
      <c r="N51" s="35"/>
      <c r="O51" s="44" t="s">
        <v>90</v>
      </c>
      <c r="P51" s="50">
        <f>SUM(P9:P50)</f>
        <v>0</v>
      </c>
      <c r="Q51" s="35"/>
      <c r="R51" s="44" t="s">
        <v>90</v>
      </c>
      <c r="S51" s="50">
        <f>SUM(S9:S50)</f>
        <v>0</v>
      </c>
      <c r="T51" s="35"/>
      <c r="U51" s="51" t="s">
        <v>90</v>
      </c>
      <c r="V51" s="50">
        <f>SUM(V9:V50)</f>
        <v>0</v>
      </c>
      <c r="X51" s="69" t="s">
        <v>90</v>
      </c>
      <c r="Y51" s="70">
        <f>SUM(Y9:Y50)</f>
        <v>0</v>
      </c>
    </row>
    <row r="52" spans="1:25" ht="15.75" thickTop="1" thickBot="1" x14ac:dyDescent="0.25">
      <c r="B52" s="7"/>
      <c r="F52" s="95"/>
      <c r="G52" s="96"/>
    </row>
    <row r="53" spans="1:25" ht="15" thickBot="1" x14ac:dyDescent="0.25">
      <c r="B53" s="52" t="s">
        <v>106</v>
      </c>
      <c r="C53" s="52"/>
      <c r="F53" s="95"/>
      <c r="G53" s="96"/>
    </row>
    <row r="54" spans="1:25" ht="15" thickBot="1" x14ac:dyDescent="0.25">
      <c r="B54" s="75" t="s">
        <v>104</v>
      </c>
      <c r="C54" s="54"/>
      <c r="F54" s="95"/>
      <c r="G54" s="96"/>
    </row>
    <row r="55" spans="1:25" ht="15" thickBot="1" x14ac:dyDescent="0.25">
      <c r="B55" s="53" t="s">
        <v>113</v>
      </c>
      <c r="C55" s="76"/>
      <c r="F55" s="95"/>
      <c r="G55" s="96"/>
    </row>
    <row r="56" spans="1:25" ht="15" thickBot="1" x14ac:dyDescent="0.25">
      <c r="B56" s="53" t="s">
        <v>112</v>
      </c>
      <c r="C56" s="108"/>
      <c r="F56" s="95"/>
      <c r="G56" s="96"/>
    </row>
    <row r="57" spans="1:25" ht="15" thickBot="1" x14ac:dyDescent="0.25">
      <c r="B57" s="53" t="s">
        <v>92</v>
      </c>
      <c r="C57" s="77"/>
      <c r="F57" s="95"/>
      <c r="G57" s="96"/>
    </row>
    <row r="58" spans="1:25" ht="15" thickBot="1" x14ac:dyDescent="0.25">
      <c r="B58" s="53" t="s">
        <v>93</v>
      </c>
      <c r="C58" s="78"/>
      <c r="F58" s="95"/>
      <c r="G58" s="96"/>
    </row>
    <row r="59" spans="1:25" ht="15" thickBot="1" x14ac:dyDescent="0.25">
      <c r="B59" s="53" t="s">
        <v>94</v>
      </c>
      <c r="C59" s="79"/>
      <c r="F59" s="95"/>
      <c r="G59" s="96"/>
    </row>
    <row r="60" spans="1:25" ht="15" thickBot="1" x14ac:dyDescent="0.25">
      <c r="B60" s="53" t="s">
        <v>101</v>
      </c>
      <c r="C60" s="80"/>
      <c r="F60" s="95"/>
      <c r="G60" s="96"/>
    </row>
    <row r="61" spans="1:25" ht="15" thickBot="1" x14ac:dyDescent="0.25">
      <c r="B61" s="53" t="s">
        <v>95</v>
      </c>
      <c r="C61" s="53">
        <v>100</v>
      </c>
      <c r="F61" s="95"/>
      <c r="G61" s="96"/>
    </row>
    <row r="62" spans="1:25" ht="15" thickBot="1" x14ac:dyDescent="0.25">
      <c r="F62" s="95"/>
      <c r="G62" s="96"/>
    </row>
    <row r="63" spans="1:25" x14ac:dyDescent="0.2">
      <c r="B63" s="55" t="s">
        <v>91</v>
      </c>
      <c r="C63" s="56"/>
      <c r="D63" s="57"/>
      <c r="E63" s="49"/>
      <c r="F63" s="95"/>
      <c r="G63" s="96"/>
    </row>
    <row r="64" spans="1:25" x14ac:dyDescent="0.2">
      <c r="B64" s="109" t="s">
        <v>105</v>
      </c>
      <c r="C64" s="41">
        <f>C54</f>
        <v>0</v>
      </c>
      <c r="D64" s="110">
        <f>SUM(E51*C54)/100</f>
        <v>0</v>
      </c>
      <c r="E64" s="49"/>
      <c r="F64" s="95"/>
      <c r="G64" s="96"/>
    </row>
    <row r="65" spans="1:7" x14ac:dyDescent="0.2">
      <c r="B65" s="58" t="s">
        <v>114</v>
      </c>
      <c r="C65" s="35">
        <f>C55</f>
        <v>0</v>
      </c>
      <c r="D65" s="59">
        <f>(J51*C55)/100</f>
        <v>0</v>
      </c>
      <c r="E65" s="40"/>
      <c r="F65" s="95"/>
      <c r="G65" s="96"/>
    </row>
    <row r="66" spans="1:7" x14ac:dyDescent="0.2">
      <c r="B66" s="58" t="s">
        <v>116</v>
      </c>
      <c r="C66" s="35">
        <f>C56</f>
        <v>0</v>
      </c>
      <c r="D66" s="59">
        <f>(M51*C55)/100</f>
        <v>0</v>
      </c>
      <c r="E66" s="40"/>
      <c r="F66" s="95"/>
      <c r="G66" s="96"/>
    </row>
    <row r="67" spans="1:7" x14ac:dyDescent="0.2">
      <c r="B67" s="58" t="s">
        <v>96</v>
      </c>
      <c r="C67" s="35">
        <f t="shared" ref="C67:C68" si="16">C57</f>
        <v>0</v>
      </c>
      <c r="D67" s="59">
        <f>(P51*C57)/100</f>
        <v>0</v>
      </c>
      <c r="E67" s="40"/>
      <c r="F67" s="95"/>
      <c r="G67" s="96"/>
    </row>
    <row r="68" spans="1:7" x14ac:dyDescent="0.2">
      <c r="B68" s="58" t="s">
        <v>97</v>
      </c>
      <c r="C68" s="35">
        <f t="shared" si="16"/>
        <v>0</v>
      </c>
      <c r="D68" s="59">
        <f>(S51*C58)/100</f>
        <v>0</v>
      </c>
      <c r="E68" s="40"/>
      <c r="F68" s="95"/>
      <c r="G68" s="96"/>
    </row>
    <row r="69" spans="1:7" x14ac:dyDescent="0.2">
      <c r="B69" s="58" t="s">
        <v>98</v>
      </c>
      <c r="C69" s="35">
        <f>C59</f>
        <v>0</v>
      </c>
      <c r="D69" s="59">
        <f>(V51*C59)/100</f>
        <v>0</v>
      </c>
      <c r="E69" s="40"/>
      <c r="F69" s="95"/>
      <c r="G69" s="96"/>
    </row>
    <row r="70" spans="1:7" ht="15" thickBot="1" x14ac:dyDescent="0.25">
      <c r="B70" s="60" t="s">
        <v>102</v>
      </c>
      <c r="C70" s="71">
        <f>C60</f>
        <v>0</v>
      </c>
      <c r="D70" s="61">
        <f>(Y51*C60)/100</f>
        <v>0</v>
      </c>
      <c r="E70" s="40"/>
      <c r="F70" s="95"/>
      <c r="G70" s="96"/>
    </row>
    <row r="71" spans="1:7" ht="15" thickBot="1" x14ac:dyDescent="0.25">
      <c r="B71" s="72" t="s">
        <v>99</v>
      </c>
      <c r="C71" s="73">
        <f>SUM(C65:C70)</f>
        <v>0</v>
      </c>
      <c r="D71" s="74">
        <f>SUM(D65:D69)</f>
        <v>0</v>
      </c>
      <c r="E71" s="49"/>
      <c r="F71" s="95"/>
      <c r="G71" s="96"/>
    </row>
    <row r="72" spans="1:7" x14ac:dyDescent="0.2">
      <c r="F72" s="95"/>
      <c r="G72" s="96"/>
    </row>
    <row r="73" spans="1:7" x14ac:dyDescent="0.2">
      <c r="F73" s="95"/>
      <c r="G73" s="96"/>
    </row>
    <row r="74" spans="1:7" x14ac:dyDescent="0.2">
      <c r="F74" s="95"/>
      <c r="G74" s="96"/>
    </row>
    <row r="75" spans="1:7" ht="15" thickBot="1" x14ac:dyDescent="0.25">
      <c r="F75" s="95"/>
      <c r="G75" s="96"/>
    </row>
    <row r="76" spans="1:7" ht="15" thickTop="1" x14ac:dyDescent="0.2">
      <c r="A76" s="111"/>
      <c r="B76" s="112"/>
      <c r="F76" s="95"/>
      <c r="G76" s="96"/>
    </row>
    <row r="77" spans="1:7" ht="15" thickBot="1" x14ac:dyDescent="0.25">
      <c r="A77" s="113" t="s">
        <v>117</v>
      </c>
      <c r="B77" s="114"/>
      <c r="F77" s="95"/>
      <c r="G77" s="96"/>
    </row>
    <row r="78" spans="1:7" ht="15" thickTop="1" x14ac:dyDescent="0.2">
      <c r="F78" s="95"/>
      <c r="G78" s="96"/>
    </row>
    <row r="79" spans="1:7" x14ac:dyDescent="0.2">
      <c r="F79" s="95"/>
      <c r="G79" s="96"/>
    </row>
    <row r="80" spans="1:7" x14ac:dyDescent="0.2">
      <c r="F80" s="95"/>
      <c r="G80" s="96"/>
    </row>
    <row r="81" spans="1:25" x14ac:dyDescent="0.2">
      <c r="F81" s="95"/>
      <c r="G81" s="96"/>
    </row>
    <row r="82" spans="1:25" ht="15" x14ac:dyDescent="0.2">
      <c r="A82" s="20">
        <v>36</v>
      </c>
      <c r="B82" s="21" t="s">
        <v>3</v>
      </c>
      <c r="C82" s="22"/>
      <c r="D82" s="82"/>
      <c r="E82" s="51"/>
      <c r="F82" s="89"/>
      <c r="G82" s="23"/>
      <c r="H82" s="23"/>
      <c r="I82" s="24"/>
      <c r="J82" s="25"/>
      <c r="K82" s="100"/>
      <c r="L82" s="107"/>
      <c r="M82" s="107"/>
      <c r="N82" s="26"/>
      <c r="O82" s="27"/>
      <c r="P82" s="28"/>
      <c r="Q82" s="26"/>
      <c r="R82" s="29"/>
      <c r="S82" s="30"/>
      <c r="T82" s="26"/>
      <c r="U82" s="31"/>
      <c r="V82" s="32"/>
      <c r="X82" s="64"/>
      <c r="Y82" s="65"/>
    </row>
    <row r="83" spans="1:25" x14ac:dyDescent="0.2">
      <c r="A83" s="33">
        <v>361030</v>
      </c>
      <c r="B83" s="1" t="s">
        <v>5</v>
      </c>
      <c r="C83" s="1" t="s">
        <v>4</v>
      </c>
      <c r="D83" s="83"/>
      <c r="E83" s="83">
        <f>SUM(G83*D83)</f>
        <v>0</v>
      </c>
      <c r="F83" s="42"/>
      <c r="G83" s="1">
        <v>50</v>
      </c>
      <c r="H83" s="1"/>
      <c r="I83" s="2"/>
      <c r="J83" s="34">
        <f>G83*I83</f>
        <v>0</v>
      </c>
      <c r="K83" s="101"/>
      <c r="L83" s="105"/>
      <c r="M83" s="105">
        <f>G83*L83</f>
        <v>0</v>
      </c>
      <c r="N83" s="35"/>
      <c r="O83" s="3"/>
      <c r="P83" s="36" t="s">
        <v>125</v>
      </c>
      <c r="Q83" s="35"/>
      <c r="R83" s="4"/>
      <c r="S83" s="37" t="s">
        <v>125</v>
      </c>
      <c r="T83" s="35"/>
      <c r="U83" s="5"/>
      <c r="V83" s="38" t="s">
        <v>125</v>
      </c>
      <c r="X83" s="66"/>
      <c r="Y83" s="67" t="s">
        <v>125</v>
      </c>
    </row>
    <row r="84" spans="1:25" x14ac:dyDescent="0.2">
      <c r="A84" s="33">
        <v>361040</v>
      </c>
      <c r="B84" s="1" t="s">
        <v>6</v>
      </c>
      <c r="C84" s="1" t="s">
        <v>4</v>
      </c>
      <c r="D84" s="83"/>
      <c r="E84" s="83">
        <f>SUM(G84*D84)</f>
        <v>0</v>
      </c>
      <c r="F84" s="42"/>
      <c r="G84" s="1">
        <v>20</v>
      </c>
      <c r="H84" s="1"/>
      <c r="I84" s="2"/>
      <c r="J84" s="34">
        <f>G84*I84</f>
        <v>0</v>
      </c>
      <c r="K84" s="101"/>
      <c r="L84" s="105"/>
      <c r="M84" s="105">
        <f>G84*L84</f>
        <v>0</v>
      </c>
      <c r="N84" s="35"/>
      <c r="O84" s="3"/>
      <c r="P84" s="36" t="s">
        <v>125</v>
      </c>
      <c r="Q84" s="35"/>
      <c r="R84" s="4"/>
      <c r="S84" s="37" t="s">
        <v>125</v>
      </c>
      <c r="T84" s="35"/>
      <c r="U84" s="5"/>
      <c r="V84" s="38" t="s">
        <v>125</v>
      </c>
      <c r="X84" s="66"/>
      <c r="Y84" s="67" t="s">
        <v>125</v>
      </c>
    </row>
    <row r="85" spans="1:25" x14ac:dyDescent="0.2">
      <c r="A85" s="33">
        <v>361050</v>
      </c>
      <c r="B85" s="1" t="s">
        <v>7</v>
      </c>
      <c r="C85" s="1" t="s">
        <v>4</v>
      </c>
      <c r="D85" s="83"/>
      <c r="E85" s="83">
        <f>SUM(G85*D85)</f>
        <v>0</v>
      </c>
      <c r="F85" s="42"/>
      <c r="G85" s="1">
        <v>20</v>
      </c>
      <c r="H85" s="1"/>
      <c r="I85" s="2"/>
      <c r="J85" s="34">
        <f>G85*I85</f>
        <v>0</v>
      </c>
      <c r="K85" s="101"/>
      <c r="L85" s="105"/>
      <c r="M85" s="105">
        <f>G85*L85</f>
        <v>0</v>
      </c>
      <c r="N85" s="35"/>
      <c r="O85" s="3"/>
      <c r="P85" s="36" t="s">
        <v>125</v>
      </c>
      <c r="Q85" s="35"/>
      <c r="R85" s="4"/>
      <c r="S85" s="37" t="s">
        <v>125</v>
      </c>
      <c r="T85" s="35"/>
      <c r="U85" s="5"/>
      <c r="V85" s="38" t="s">
        <v>125</v>
      </c>
      <c r="X85" s="66"/>
      <c r="Y85" s="67" t="s">
        <v>125</v>
      </c>
    </row>
    <row r="86" spans="1:25" x14ac:dyDescent="0.2">
      <c r="A86" s="33">
        <v>361060</v>
      </c>
      <c r="B86" s="1" t="s">
        <v>8</v>
      </c>
      <c r="C86" s="1" t="s">
        <v>4</v>
      </c>
      <c r="D86" s="83"/>
      <c r="E86" s="83">
        <f>SUM(G86*D86)</f>
        <v>0</v>
      </c>
      <c r="F86" s="42"/>
      <c r="G86" s="1">
        <v>100</v>
      </c>
      <c r="H86" s="1"/>
      <c r="I86" s="2"/>
      <c r="J86" s="34">
        <f>G86*I86</f>
        <v>0</v>
      </c>
      <c r="K86" s="101"/>
      <c r="L86" s="105"/>
      <c r="M86" s="105">
        <f>G86*L86</f>
        <v>0</v>
      </c>
      <c r="N86" s="35"/>
      <c r="O86" s="3"/>
      <c r="P86" s="36" t="s">
        <v>125</v>
      </c>
      <c r="Q86" s="35"/>
      <c r="R86" s="4"/>
      <c r="S86" s="37" t="s">
        <v>125</v>
      </c>
      <c r="T86" s="35"/>
      <c r="U86" s="5"/>
      <c r="V86" s="38" t="s">
        <v>125</v>
      </c>
      <c r="X86" s="66"/>
      <c r="Y86" s="67" t="s">
        <v>125</v>
      </c>
    </row>
    <row r="87" spans="1:25" x14ac:dyDescent="0.2">
      <c r="F87" s="95"/>
      <c r="G87" s="96"/>
    </row>
    <row r="88" spans="1:25" ht="15" x14ac:dyDescent="0.2">
      <c r="A88" s="20">
        <v>3635</v>
      </c>
      <c r="B88" s="21" t="s">
        <v>29</v>
      </c>
      <c r="C88" s="22"/>
      <c r="D88" s="91"/>
      <c r="E88" s="83"/>
      <c r="F88" s="89"/>
      <c r="G88" s="23"/>
      <c r="H88" s="23"/>
      <c r="I88" s="45"/>
      <c r="J88" s="34"/>
      <c r="K88" s="101"/>
      <c r="L88" s="105"/>
      <c r="M88" s="105">
        <f t="shared" ref="M88:M94" si="17">G88*L88</f>
        <v>0</v>
      </c>
      <c r="N88" s="35"/>
      <c r="O88" s="46"/>
      <c r="P88" s="36" t="s">
        <v>125</v>
      </c>
      <c r="Q88" s="35"/>
      <c r="R88" s="47"/>
      <c r="S88" s="37"/>
      <c r="T88" s="35"/>
      <c r="U88" s="48"/>
      <c r="V88" s="38"/>
      <c r="X88" s="68"/>
      <c r="Y88" s="67" t="s">
        <v>125</v>
      </c>
    </row>
    <row r="89" spans="1:25" x14ac:dyDescent="0.2">
      <c r="A89" s="33">
        <v>363510</v>
      </c>
      <c r="B89" s="1" t="s">
        <v>30</v>
      </c>
      <c r="C89" s="1" t="s">
        <v>4</v>
      </c>
      <c r="D89" s="83"/>
      <c r="E89" s="83">
        <f t="shared" ref="E89:E94" si="18">SUM(G89*D89)</f>
        <v>0</v>
      </c>
      <c r="F89" s="42"/>
      <c r="G89" s="1">
        <v>10</v>
      </c>
      <c r="H89" s="1"/>
      <c r="I89" s="2"/>
      <c r="J89" s="34">
        <f t="shared" ref="J89:J94" si="19">G89*I89</f>
        <v>0</v>
      </c>
      <c r="K89" s="101"/>
      <c r="L89" s="105"/>
      <c r="M89" s="105">
        <f t="shared" si="17"/>
        <v>0</v>
      </c>
      <c r="N89" s="35"/>
      <c r="O89" s="3"/>
      <c r="P89" s="36" t="s">
        <v>125</v>
      </c>
      <c r="Q89" s="35"/>
      <c r="R89" s="4"/>
      <c r="S89" s="37" t="s">
        <v>125</v>
      </c>
      <c r="T89" s="35"/>
      <c r="U89" s="5"/>
      <c r="V89" s="38" t="s">
        <v>125</v>
      </c>
      <c r="X89" s="66"/>
      <c r="Y89" s="67" t="s">
        <v>125</v>
      </c>
    </row>
    <row r="90" spans="1:25" x14ac:dyDescent="0.2">
      <c r="A90" s="33">
        <v>363520</v>
      </c>
      <c r="B90" s="1" t="s">
        <v>31</v>
      </c>
      <c r="C90" s="1" t="s">
        <v>4</v>
      </c>
      <c r="D90" s="83"/>
      <c r="E90" s="83">
        <f t="shared" si="18"/>
        <v>0</v>
      </c>
      <c r="F90" s="42"/>
      <c r="G90" s="1">
        <v>10</v>
      </c>
      <c r="H90" s="1"/>
      <c r="I90" s="2"/>
      <c r="J90" s="34">
        <f t="shared" si="19"/>
        <v>0</v>
      </c>
      <c r="K90" s="101"/>
      <c r="L90" s="105"/>
      <c r="M90" s="105">
        <f t="shared" si="17"/>
        <v>0</v>
      </c>
      <c r="N90" s="35"/>
      <c r="O90" s="3"/>
      <c r="P90" s="36" t="s">
        <v>125</v>
      </c>
      <c r="Q90" s="35"/>
      <c r="R90" s="4"/>
      <c r="S90" s="37" t="s">
        <v>125</v>
      </c>
      <c r="T90" s="35"/>
      <c r="U90" s="5"/>
      <c r="V90" s="38" t="s">
        <v>125</v>
      </c>
      <c r="X90" s="66"/>
      <c r="Y90" s="67" t="s">
        <v>125</v>
      </c>
    </row>
    <row r="91" spans="1:25" x14ac:dyDescent="0.2">
      <c r="A91" s="33">
        <v>363530</v>
      </c>
      <c r="B91" s="1" t="s">
        <v>32</v>
      </c>
      <c r="C91" s="1" t="s">
        <v>4</v>
      </c>
      <c r="D91" s="83"/>
      <c r="E91" s="83">
        <f t="shared" si="18"/>
        <v>0</v>
      </c>
      <c r="F91" s="42"/>
      <c r="G91" s="1">
        <v>10</v>
      </c>
      <c r="H91" s="1"/>
      <c r="I91" s="2"/>
      <c r="J91" s="34">
        <f t="shared" si="19"/>
        <v>0</v>
      </c>
      <c r="K91" s="101"/>
      <c r="L91" s="105"/>
      <c r="M91" s="105">
        <f t="shared" si="17"/>
        <v>0</v>
      </c>
      <c r="N91" s="35"/>
      <c r="O91" s="3"/>
      <c r="P91" s="36" t="s">
        <v>125</v>
      </c>
      <c r="Q91" s="35"/>
      <c r="R91" s="4"/>
      <c r="S91" s="37" t="s">
        <v>125</v>
      </c>
      <c r="T91" s="35"/>
      <c r="U91" s="5"/>
      <c r="V91" s="38" t="s">
        <v>125</v>
      </c>
      <c r="X91" s="66"/>
      <c r="Y91" s="67" t="s">
        <v>125</v>
      </c>
    </row>
    <row r="92" spans="1:25" x14ac:dyDescent="0.2">
      <c r="A92" s="33">
        <v>363550</v>
      </c>
      <c r="B92" s="1" t="s">
        <v>33</v>
      </c>
      <c r="C92" s="1" t="s">
        <v>4</v>
      </c>
      <c r="D92" s="83"/>
      <c r="E92" s="83">
        <f t="shared" si="18"/>
        <v>0</v>
      </c>
      <c r="F92" s="42"/>
      <c r="G92" s="1">
        <v>10</v>
      </c>
      <c r="H92" s="1"/>
      <c r="I92" s="2"/>
      <c r="J92" s="34">
        <f t="shared" si="19"/>
        <v>0</v>
      </c>
      <c r="K92" s="101"/>
      <c r="L92" s="105"/>
      <c r="M92" s="105">
        <f t="shared" si="17"/>
        <v>0</v>
      </c>
      <c r="N92" s="35"/>
      <c r="O92" s="3"/>
      <c r="P92" s="36" t="s">
        <v>125</v>
      </c>
      <c r="Q92" s="35"/>
      <c r="R92" s="4"/>
      <c r="S92" s="37" t="s">
        <v>125</v>
      </c>
      <c r="T92" s="35"/>
      <c r="U92" s="5"/>
      <c r="V92" s="38" t="s">
        <v>125</v>
      </c>
      <c r="X92" s="66"/>
      <c r="Y92" s="67" t="s">
        <v>125</v>
      </c>
    </row>
    <row r="93" spans="1:25" x14ac:dyDescent="0.2">
      <c r="A93" s="33">
        <v>363560</v>
      </c>
      <c r="B93" s="1" t="s">
        <v>34</v>
      </c>
      <c r="C93" s="1" t="s">
        <v>4</v>
      </c>
      <c r="D93" s="83"/>
      <c r="E93" s="83">
        <f t="shared" si="18"/>
        <v>0</v>
      </c>
      <c r="F93" s="42"/>
      <c r="G93" s="1">
        <v>10</v>
      </c>
      <c r="H93" s="1"/>
      <c r="I93" s="2"/>
      <c r="J93" s="34">
        <f t="shared" si="19"/>
        <v>0</v>
      </c>
      <c r="K93" s="101"/>
      <c r="L93" s="105"/>
      <c r="M93" s="105">
        <f t="shared" si="17"/>
        <v>0</v>
      </c>
      <c r="N93" s="35"/>
      <c r="O93" s="3"/>
      <c r="P93" s="36" t="s">
        <v>125</v>
      </c>
      <c r="Q93" s="35"/>
      <c r="R93" s="4"/>
      <c r="S93" s="37" t="s">
        <v>125</v>
      </c>
      <c r="T93" s="35"/>
      <c r="U93" s="5"/>
      <c r="V93" s="38" t="s">
        <v>125</v>
      </c>
      <c r="X93" s="66"/>
      <c r="Y93" s="67" t="s">
        <v>125</v>
      </c>
    </row>
    <row r="94" spans="1:25" x14ac:dyDescent="0.2">
      <c r="A94" s="33">
        <v>363570</v>
      </c>
      <c r="B94" s="1" t="s">
        <v>35</v>
      </c>
      <c r="C94" s="1" t="s">
        <v>4</v>
      </c>
      <c r="D94" s="83"/>
      <c r="E94" s="83">
        <f t="shared" si="18"/>
        <v>0</v>
      </c>
      <c r="F94" s="42"/>
      <c r="G94" s="1">
        <v>10</v>
      </c>
      <c r="H94" s="1"/>
      <c r="I94" s="2"/>
      <c r="J94" s="34">
        <f t="shared" si="19"/>
        <v>0</v>
      </c>
      <c r="K94" s="101"/>
      <c r="L94" s="105"/>
      <c r="M94" s="105">
        <f t="shared" si="17"/>
        <v>0</v>
      </c>
      <c r="N94" s="35"/>
      <c r="O94" s="3"/>
      <c r="P94" s="36" t="s">
        <v>125</v>
      </c>
      <c r="Q94" s="35"/>
      <c r="R94" s="4"/>
      <c r="S94" s="37" t="s">
        <v>125</v>
      </c>
      <c r="T94" s="35"/>
      <c r="U94" s="5"/>
      <c r="V94" s="38" t="s">
        <v>125</v>
      </c>
      <c r="X94" s="66"/>
      <c r="Y94" s="67" t="s">
        <v>125</v>
      </c>
    </row>
    <row r="95" spans="1:25" x14ac:dyDescent="0.2">
      <c r="A95" s="39"/>
      <c r="B95" s="40"/>
      <c r="C95" s="40"/>
      <c r="D95" s="84"/>
      <c r="E95" s="92"/>
      <c r="G95" s="40"/>
      <c r="H95" s="40"/>
      <c r="I95" s="41"/>
      <c r="J95" s="42"/>
      <c r="K95" s="101"/>
      <c r="L95" s="42"/>
      <c r="M95" s="42"/>
      <c r="N95" s="41"/>
      <c r="O95" s="41"/>
      <c r="P95" s="42"/>
      <c r="Q95" s="41"/>
      <c r="R95" s="41"/>
      <c r="S95" s="42"/>
      <c r="T95" s="41"/>
      <c r="U95" s="43"/>
      <c r="V95" s="42"/>
      <c r="X95" s="43"/>
      <c r="Y95" s="42"/>
    </row>
    <row r="96" spans="1:25" x14ac:dyDescent="0.2">
      <c r="F96" s="95"/>
      <c r="G96" s="96"/>
    </row>
    <row r="97" spans="1:25" ht="15" x14ac:dyDescent="0.2">
      <c r="A97" s="20">
        <v>3636</v>
      </c>
      <c r="B97" s="21" t="s">
        <v>80</v>
      </c>
      <c r="C97" s="22"/>
      <c r="D97" s="91"/>
      <c r="E97" s="83"/>
      <c r="F97" s="89"/>
      <c r="G97" s="23"/>
      <c r="H97" s="23"/>
      <c r="I97" s="45"/>
      <c r="J97" s="34"/>
      <c r="K97" s="101"/>
      <c r="L97" s="105"/>
      <c r="M97" s="105"/>
      <c r="N97" s="35"/>
      <c r="O97" s="46"/>
      <c r="P97" s="36"/>
      <c r="Q97" s="35"/>
      <c r="R97" s="47"/>
      <c r="S97" s="37"/>
      <c r="T97" s="35"/>
      <c r="U97" s="48"/>
      <c r="V97" s="38"/>
      <c r="X97" s="68"/>
      <c r="Y97" s="67"/>
    </row>
    <row r="98" spans="1:25" x14ac:dyDescent="0.2">
      <c r="A98" s="33">
        <v>363610</v>
      </c>
      <c r="B98" s="1" t="s">
        <v>36</v>
      </c>
      <c r="C98" s="1" t="s">
        <v>4</v>
      </c>
      <c r="D98" s="83"/>
      <c r="E98" s="83">
        <f t="shared" ref="E98:E103" si="20">SUM(G98*D98)</f>
        <v>0</v>
      </c>
      <c r="F98" s="42"/>
      <c r="G98" s="1">
        <v>10</v>
      </c>
      <c r="H98" s="1"/>
      <c r="I98" s="2"/>
      <c r="J98" s="34">
        <f t="shared" ref="J98:J103" si="21">G98*I98</f>
        <v>0</v>
      </c>
      <c r="K98" s="101"/>
      <c r="L98" s="105"/>
      <c r="M98" s="105">
        <f t="shared" ref="M98:M103" si="22">G98*L98</f>
        <v>0</v>
      </c>
      <c r="N98" s="35"/>
      <c r="O98" s="3"/>
      <c r="P98" s="36" t="s">
        <v>125</v>
      </c>
      <c r="Q98" s="35"/>
      <c r="R98" s="4"/>
      <c r="S98" s="37" t="s">
        <v>125</v>
      </c>
      <c r="T98" s="35"/>
      <c r="U98" s="5"/>
      <c r="V98" s="38" t="s">
        <v>125</v>
      </c>
      <c r="X98" s="66"/>
      <c r="Y98" s="67" t="s">
        <v>125</v>
      </c>
    </row>
    <row r="99" spans="1:25" x14ac:dyDescent="0.2">
      <c r="A99" s="33">
        <v>363620</v>
      </c>
      <c r="B99" s="1" t="s">
        <v>37</v>
      </c>
      <c r="C99" s="1" t="s">
        <v>4</v>
      </c>
      <c r="D99" s="83"/>
      <c r="E99" s="83">
        <f t="shared" si="20"/>
        <v>0</v>
      </c>
      <c r="F99" s="42"/>
      <c r="G99" s="1">
        <v>10</v>
      </c>
      <c r="H99" s="1"/>
      <c r="I99" s="2"/>
      <c r="J99" s="34">
        <f t="shared" si="21"/>
        <v>0</v>
      </c>
      <c r="K99" s="101"/>
      <c r="L99" s="105"/>
      <c r="M99" s="105">
        <f t="shared" si="22"/>
        <v>0</v>
      </c>
      <c r="N99" s="35"/>
      <c r="O99" s="3"/>
      <c r="P99" s="36" t="s">
        <v>125</v>
      </c>
      <c r="Q99" s="35"/>
      <c r="R99" s="4"/>
      <c r="S99" s="37" t="s">
        <v>125</v>
      </c>
      <c r="T99" s="35"/>
      <c r="U99" s="5"/>
      <c r="V99" s="38" t="s">
        <v>125</v>
      </c>
      <c r="X99" s="66"/>
      <c r="Y99" s="67" t="s">
        <v>125</v>
      </c>
    </row>
    <row r="100" spans="1:25" x14ac:dyDescent="0.2">
      <c r="A100" s="33">
        <v>363630</v>
      </c>
      <c r="B100" s="1" t="s">
        <v>38</v>
      </c>
      <c r="C100" s="1" t="s">
        <v>4</v>
      </c>
      <c r="D100" s="83"/>
      <c r="E100" s="83">
        <f t="shared" si="20"/>
        <v>0</v>
      </c>
      <c r="F100" s="42"/>
      <c r="G100" s="1">
        <v>20</v>
      </c>
      <c r="H100" s="1"/>
      <c r="I100" s="2"/>
      <c r="J100" s="34">
        <f t="shared" si="21"/>
        <v>0</v>
      </c>
      <c r="K100" s="101"/>
      <c r="L100" s="105"/>
      <c r="M100" s="105">
        <f t="shared" si="22"/>
        <v>0</v>
      </c>
      <c r="N100" s="35"/>
      <c r="O100" s="3"/>
      <c r="P100" s="36" t="s">
        <v>125</v>
      </c>
      <c r="Q100" s="35"/>
      <c r="R100" s="4"/>
      <c r="S100" s="37" t="s">
        <v>125</v>
      </c>
      <c r="T100" s="35"/>
      <c r="U100" s="5"/>
      <c r="V100" s="38" t="s">
        <v>125</v>
      </c>
      <c r="X100" s="66"/>
      <c r="Y100" s="67" t="s">
        <v>125</v>
      </c>
    </row>
    <row r="101" spans="1:25" x14ac:dyDescent="0.2">
      <c r="A101" s="33">
        <v>363640</v>
      </c>
      <c r="B101" s="1" t="s">
        <v>39</v>
      </c>
      <c r="C101" s="1" t="s">
        <v>4</v>
      </c>
      <c r="D101" s="83"/>
      <c r="E101" s="83">
        <f t="shared" si="20"/>
        <v>0</v>
      </c>
      <c r="F101" s="42"/>
      <c r="G101" s="1">
        <v>20</v>
      </c>
      <c r="H101" s="1"/>
      <c r="I101" s="2"/>
      <c r="J101" s="34">
        <f t="shared" si="21"/>
        <v>0</v>
      </c>
      <c r="K101" s="101"/>
      <c r="L101" s="105"/>
      <c r="M101" s="105">
        <f t="shared" si="22"/>
        <v>0</v>
      </c>
      <c r="N101" s="35"/>
      <c r="O101" s="3"/>
      <c r="P101" s="36" t="s">
        <v>125</v>
      </c>
      <c r="Q101" s="35"/>
      <c r="R101" s="4"/>
      <c r="S101" s="37" t="s">
        <v>125</v>
      </c>
      <c r="T101" s="35"/>
      <c r="U101" s="5"/>
      <c r="V101" s="38" t="s">
        <v>125</v>
      </c>
      <c r="X101" s="66"/>
      <c r="Y101" s="67" t="s">
        <v>125</v>
      </c>
    </row>
    <row r="102" spans="1:25" x14ac:dyDescent="0.2">
      <c r="A102" s="33">
        <v>363650</v>
      </c>
      <c r="B102" s="1" t="s">
        <v>40</v>
      </c>
      <c r="C102" s="1" t="s">
        <v>4</v>
      </c>
      <c r="D102" s="83"/>
      <c r="E102" s="83">
        <f t="shared" si="20"/>
        <v>0</v>
      </c>
      <c r="F102" s="42"/>
      <c r="G102" s="1">
        <v>300</v>
      </c>
      <c r="H102" s="1"/>
      <c r="I102" s="2"/>
      <c r="J102" s="34">
        <f t="shared" si="21"/>
        <v>0</v>
      </c>
      <c r="K102" s="101"/>
      <c r="L102" s="105"/>
      <c r="M102" s="105">
        <f t="shared" si="22"/>
        <v>0</v>
      </c>
      <c r="N102" s="35"/>
      <c r="O102" s="3"/>
      <c r="P102" s="36" t="s">
        <v>125</v>
      </c>
      <c r="Q102" s="35"/>
      <c r="R102" s="4"/>
      <c r="S102" s="37" t="s">
        <v>125</v>
      </c>
      <c r="T102" s="35"/>
      <c r="U102" s="5"/>
      <c r="V102" s="38" t="s">
        <v>125</v>
      </c>
      <c r="X102" s="66"/>
      <c r="Y102" s="67" t="s">
        <v>125</v>
      </c>
    </row>
    <row r="103" spans="1:25" x14ac:dyDescent="0.2">
      <c r="A103" s="33">
        <v>363660</v>
      </c>
      <c r="B103" s="1" t="s">
        <v>41</v>
      </c>
      <c r="C103" s="1" t="s">
        <v>4</v>
      </c>
      <c r="D103" s="83"/>
      <c r="E103" s="83">
        <f t="shared" si="20"/>
        <v>0</v>
      </c>
      <c r="F103" s="42"/>
      <c r="G103" s="1">
        <v>40</v>
      </c>
      <c r="H103" s="1"/>
      <c r="I103" s="2"/>
      <c r="J103" s="34">
        <f t="shared" si="21"/>
        <v>0</v>
      </c>
      <c r="K103" s="101"/>
      <c r="L103" s="105"/>
      <c r="M103" s="105">
        <f t="shared" si="22"/>
        <v>0</v>
      </c>
      <c r="N103" s="35"/>
      <c r="O103" s="3"/>
      <c r="P103" s="36" t="s">
        <v>125</v>
      </c>
      <c r="Q103" s="35"/>
      <c r="R103" s="4"/>
      <c r="S103" s="37" t="s">
        <v>125</v>
      </c>
      <c r="T103" s="35"/>
      <c r="U103" s="5"/>
      <c r="V103" s="38" t="s">
        <v>125</v>
      </c>
      <c r="X103" s="66"/>
      <c r="Y103" s="67" t="s">
        <v>125</v>
      </c>
    </row>
    <row r="104" spans="1:25" x14ac:dyDescent="0.2">
      <c r="A104" s="39"/>
      <c r="B104" s="40"/>
      <c r="C104" s="40"/>
      <c r="D104" s="84"/>
      <c r="E104" s="90"/>
      <c r="G104" s="40"/>
      <c r="H104" s="40"/>
      <c r="I104" s="41"/>
      <c r="J104" s="42"/>
      <c r="K104" s="101"/>
      <c r="L104" s="42"/>
      <c r="M104" s="42"/>
      <c r="N104" s="41"/>
      <c r="O104" s="41"/>
      <c r="P104" s="42"/>
      <c r="Q104" s="41"/>
      <c r="R104" s="41"/>
      <c r="S104" s="42"/>
      <c r="T104" s="41"/>
      <c r="U104" s="43"/>
      <c r="V104" s="42"/>
      <c r="X104" s="43"/>
      <c r="Y104" s="42"/>
    </row>
    <row r="105" spans="1:25" ht="15" x14ac:dyDescent="0.2">
      <c r="A105" s="20">
        <v>3637</v>
      </c>
      <c r="B105" s="21" t="s">
        <v>42</v>
      </c>
      <c r="C105" s="22"/>
      <c r="D105" s="91"/>
      <c r="E105" s="83"/>
      <c r="F105" s="89"/>
      <c r="G105" s="23"/>
      <c r="H105" s="23"/>
      <c r="I105" s="45"/>
      <c r="J105" s="34"/>
      <c r="K105" s="101"/>
      <c r="L105" s="105"/>
      <c r="M105" s="105"/>
      <c r="N105" s="35"/>
      <c r="O105" s="46"/>
      <c r="P105" s="36"/>
      <c r="Q105" s="35"/>
      <c r="R105" s="47"/>
      <c r="S105" s="37"/>
      <c r="T105" s="35"/>
      <c r="U105" s="48"/>
      <c r="V105" s="38"/>
      <c r="X105" s="68"/>
      <c r="Y105" s="67"/>
    </row>
    <row r="106" spans="1:25" x14ac:dyDescent="0.2">
      <c r="A106" s="33">
        <v>363710</v>
      </c>
      <c r="B106" s="1" t="s">
        <v>43</v>
      </c>
      <c r="C106" s="1" t="s">
        <v>4</v>
      </c>
      <c r="D106" s="83"/>
      <c r="E106" s="83">
        <f t="shared" ref="E106:E111" si="23">SUM(G106*D106)</f>
        <v>0</v>
      </c>
      <c r="F106" s="42"/>
      <c r="G106" s="1">
        <v>1000</v>
      </c>
      <c r="H106" s="1"/>
      <c r="I106" s="2"/>
      <c r="J106" s="34">
        <f t="shared" ref="J106:J111" si="24">G106*I106</f>
        <v>0</v>
      </c>
      <c r="K106" s="101"/>
      <c r="L106" s="105"/>
      <c r="M106" s="105">
        <f t="shared" ref="M106:M111" si="25">G106*L106</f>
        <v>0</v>
      </c>
      <c r="N106" s="35"/>
      <c r="O106" s="3"/>
      <c r="P106" s="36" t="s">
        <v>125</v>
      </c>
      <c r="Q106" s="35"/>
      <c r="R106" s="4"/>
      <c r="S106" s="37" t="s">
        <v>125</v>
      </c>
      <c r="T106" s="35"/>
      <c r="U106" s="5"/>
      <c r="V106" s="38" t="s">
        <v>125</v>
      </c>
      <c r="X106" s="66"/>
      <c r="Y106" s="67" t="s">
        <v>125</v>
      </c>
    </row>
    <row r="107" spans="1:25" x14ac:dyDescent="0.2">
      <c r="A107" s="33">
        <v>363720</v>
      </c>
      <c r="B107" s="1" t="s">
        <v>44</v>
      </c>
      <c r="C107" s="1" t="s">
        <v>4</v>
      </c>
      <c r="D107" s="83"/>
      <c r="E107" s="83">
        <f t="shared" si="23"/>
        <v>0</v>
      </c>
      <c r="F107" s="42"/>
      <c r="G107" s="1">
        <v>50</v>
      </c>
      <c r="H107" s="1"/>
      <c r="I107" s="2"/>
      <c r="J107" s="34">
        <f t="shared" si="24"/>
        <v>0</v>
      </c>
      <c r="K107" s="101"/>
      <c r="L107" s="105"/>
      <c r="M107" s="105">
        <f t="shared" si="25"/>
        <v>0</v>
      </c>
      <c r="N107" s="35"/>
      <c r="O107" s="3"/>
      <c r="P107" s="36" t="s">
        <v>125</v>
      </c>
      <c r="Q107" s="35"/>
      <c r="R107" s="4"/>
      <c r="S107" s="37" t="s">
        <v>125</v>
      </c>
      <c r="T107" s="35"/>
      <c r="U107" s="5"/>
      <c r="V107" s="38" t="s">
        <v>125</v>
      </c>
      <c r="X107" s="66"/>
      <c r="Y107" s="67" t="s">
        <v>125</v>
      </c>
    </row>
    <row r="108" spans="1:25" x14ac:dyDescent="0.2">
      <c r="A108" s="33">
        <v>363730</v>
      </c>
      <c r="B108" s="1" t="s">
        <v>45</v>
      </c>
      <c r="C108" s="1" t="s">
        <v>46</v>
      </c>
      <c r="D108" s="83"/>
      <c r="E108" s="83">
        <f t="shared" si="23"/>
        <v>0</v>
      </c>
      <c r="F108" s="42"/>
      <c r="G108" s="1">
        <v>200</v>
      </c>
      <c r="H108" s="1"/>
      <c r="I108" s="2"/>
      <c r="J108" s="34">
        <f t="shared" si="24"/>
        <v>0</v>
      </c>
      <c r="K108" s="101"/>
      <c r="L108" s="105"/>
      <c r="M108" s="105">
        <f t="shared" si="25"/>
        <v>0</v>
      </c>
      <c r="N108" s="35"/>
      <c r="O108" s="3"/>
      <c r="P108" s="36" t="s">
        <v>125</v>
      </c>
      <c r="Q108" s="35"/>
      <c r="R108" s="4"/>
      <c r="S108" s="37" t="s">
        <v>125</v>
      </c>
      <c r="T108" s="35"/>
      <c r="U108" s="5"/>
      <c r="V108" s="38" t="s">
        <v>125</v>
      </c>
      <c r="X108" s="66"/>
      <c r="Y108" s="67" t="s">
        <v>125</v>
      </c>
    </row>
    <row r="109" spans="1:25" x14ac:dyDescent="0.2">
      <c r="A109" s="33">
        <v>363740</v>
      </c>
      <c r="B109" s="1" t="s">
        <v>47</v>
      </c>
      <c r="C109" s="1" t="s">
        <v>48</v>
      </c>
      <c r="D109" s="83"/>
      <c r="E109" s="83">
        <f t="shared" si="23"/>
        <v>0</v>
      </c>
      <c r="F109" s="42"/>
      <c r="G109" s="1">
        <v>1000</v>
      </c>
      <c r="H109" s="1"/>
      <c r="I109" s="2"/>
      <c r="J109" s="34">
        <f t="shared" si="24"/>
        <v>0</v>
      </c>
      <c r="K109" s="101"/>
      <c r="L109" s="105"/>
      <c r="M109" s="105">
        <f t="shared" si="25"/>
        <v>0</v>
      </c>
      <c r="N109" s="35"/>
      <c r="O109" s="3"/>
      <c r="P109" s="36" t="s">
        <v>125</v>
      </c>
      <c r="Q109" s="35"/>
      <c r="R109" s="4"/>
      <c r="S109" s="37" t="s">
        <v>125</v>
      </c>
      <c r="T109" s="35"/>
      <c r="U109" s="5"/>
      <c r="V109" s="38" t="s">
        <v>125</v>
      </c>
      <c r="X109" s="66"/>
      <c r="Y109" s="67" t="s">
        <v>125</v>
      </c>
    </row>
    <row r="110" spans="1:25" x14ac:dyDescent="0.2">
      <c r="A110" s="33">
        <v>363750</v>
      </c>
      <c r="B110" s="1" t="s">
        <v>49</v>
      </c>
      <c r="C110" s="1" t="s">
        <v>4</v>
      </c>
      <c r="D110" s="83"/>
      <c r="E110" s="83">
        <f t="shared" si="23"/>
        <v>0</v>
      </c>
      <c r="F110" s="42"/>
      <c r="G110" s="1">
        <v>1000</v>
      </c>
      <c r="H110" s="1"/>
      <c r="I110" s="2"/>
      <c r="J110" s="34">
        <f t="shared" si="24"/>
        <v>0</v>
      </c>
      <c r="K110" s="101"/>
      <c r="L110" s="105"/>
      <c r="M110" s="105">
        <f t="shared" si="25"/>
        <v>0</v>
      </c>
      <c r="N110" s="35"/>
      <c r="O110" s="3"/>
      <c r="P110" s="36" t="s">
        <v>125</v>
      </c>
      <c r="Q110" s="35"/>
      <c r="R110" s="4"/>
      <c r="S110" s="37" t="s">
        <v>125</v>
      </c>
      <c r="T110" s="35"/>
      <c r="U110" s="5"/>
      <c r="V110" s="38" t="s">
        <v>125</v>
      </c>
      <c r="X110" s="66"/>
      <c r="Y110" s="67" t="s">
        <v>125</v>
      </c>
    </row>
    <row r="111" spans="1:25" x14ac:dyDescent="0.2">
      <c r="A111" s="33">
        <v>363760</v>
      </c>
      <c r="B111" s="1" t="s">
        <v>50</v>
      </c>
      <c r="C111" s="1" t="s">
        <v>48</v>
      </c>
      <c r="D111" s="83"/>
      <c r="E111" s="83">
        <f t="shared" si="23"/>
        <v>0</v>
      </c>
      <c r="F111" s="42"/>
      <c r="G111" s="1">
        <v>1000</v>
      </c>
      <c r="H111" s="1"/>
      <c r="I111" s="2"/>
      <c r="J111" s="34">
        <f t="shared" si="24"/>
        <v>0</v>
      </c>
      <c r="K111" s="101"/>
      <c r="L111" s="105"/>
      <c r="M111" s="105">
        <f t="shared" si="25"/>
        <v>0</v>
      </c>
      <c r="N111" s="35"/>
      <c r="O111" s="3"/>
      <c r="P111" s="36" t="s">
        <v>125</v>
      </c>
      <c r="Q111" s="35"/>
      <c r="R111" s="4"/>
      <c r="S111" s="37" t="s">
        <v>125</v>
      </c>
      <c r="T111" s="35"/>
      <c r="U111" s="5"/>
      <c r="V111" s="38" t="s">
        <v>125</v>
      </c>
      <c r="X111" s="66"/>
      <c r="Y111" s="67" t="s">
        <v>125</v>
      </c>
    </row>
    <row r="112" spans="1:25" x14ac:dyDescent="0.2">
      <c r="A112" s="39"/>
      <c r="B112" s="40"/>
      <c r="C112" s="40"/>
      <c r="D112" s="84"/>
      <c r="E112" s="90"/>
      <c r="G112" s="40"/>
      <c r="H112" s="40"/>
      <c r="I112" s="41"/>
      <c r="J112" s="42"/>
      <c r="K112" s="101"/>
      <c r="L112" s="42"/>
      <c r="M112" s="42"/>
      <c r="N112" s="41"/>
      <c r="O112" s="41"/>
      <c r="P112" s="42"/>
      <c r="Q112" s="41"/>
      <c r="R112" s="41"/>
      <c r="S112" s="42"/>
      <c r="T112" s="41"/>
      <c r="U112" s="43"/>
      <c r="V112" s="42"/>
      <c r="X112" s="43"/>
      <c r="Y112" s="42"/>
    </row>
    <row r="113" spans="1:25" ht="15" x14ac:dyDescent="0.2">
      <c r="A113" s="20">
        <v>3639</v>
      </c>
      <c r="B113" s="21" t="s">
        <v>51</v>
      </c>
      <c r="C113" s="22"/>
      <c r="D113" s="91"/>
      <c r="E113" s="83"/>
      <c r="F113" s="89"/>
      <c r="G113" s="23"/>
      <c r="H113" s="23"/>
      <c r="I113" s="45"/>
      <c r="J113" s="34"/>
      <c r="K113" s="101"/>
      <c r="L113" s="105"/>
      <c r="M113" s="105"/>
      <c r="N113" s="35"/>
      <c r="O113" s="46"/>
      <c r="P113" s="36"/>
      <c r="Q113" s="35"/>
      <c r="R113" s="47"/>
      <c r="S113" s="37"/>
      <c r="T113" s="35"/>
      <c r="U113" s="48"/>
      <c r="V113" s="38"/>
      <c r="X113" s="68"/>
      <c r="Y113" s="67"/>
    </row>
    <row r="114" spans="1:25" x14ac:dyDescent="0.2">
      <c r="A114" s="33">
        <v>363900</v>
      </c>
      <c r="B114" s="1" t="s">
        <v>52</v>
      </c>
      <c r="C114" s="1" t="s">
        <v>4</v>
      </c>
      <c r="D114" s="83"/>
      <c r="E114" s="83">
        <f t="shared" ref="E114:E122" si="26">SUM(G114*D114)</f>
        <v>0</v>
      </c>
      <c r="F114" s="42"/>
      <c r="G114" s="1">
        <v>20</v>
      </c>
      <c r="H114" s="1"/>
      <c r="I114" s="2"/>
      <c r="J114" s="34">
        <f t="shared" ref="J114:J122" si="27">G114*I114</f>
        <v>0</v>
      </c>
      <c r="K114" s="101"/>
      <c r="L114" s="105"/>
      <c r="M114" s="105">
        <f t="shared" ref="M114:M122" si="28">G114*L114</f>
        <v>0</v>
      </c>
      <c r="N114" s="35"/>
      <c r="O114" s="3"/>
      <c r="P114" s="36" t="s">
        <v>125</v>
      </c>
      <c r="Q114" s="35"/>
      <c r="R114" s="4"/>
      <c r="S114" s="37" t="s">
        <v>125</v>
      </c>
      <c r="T114" s="35"/>
      <c r="U114" s="5"/>
      <c r="V114" s="38" t="s">
        <v>125</v>
      </c>
      <c r="X114" s="66"/>
      <c r="Y114" s="67" t="s">
        <v>125</v>
      </c>
    </row>
    <row r="115" spans="1:25" x14ac:dyDescent="0.2">
      <c r="A115" s="33">
        <v>363910</v>
      </c>
      <c r="B115" s="1" t="s">
        <v>53</v>
      </c>
      <c r="C115" s="1" t="s">
        <v>4</v>
      </c>
      <c r="D115" s="83"/>
      <c r="E115" s="83">
        <f t="shared" si="26"/>
        <v>0</v>
      </c>
      <c r="F115" s="42"/>
      <c r="G115" s="1">
        <v>20</v>
      </c>
      <c r="H115" s="1"/>
      <c r="I115" s="2"/>
      <c r="J115" s="34">
        <f t="shared" si="27"/>
        <v>0</v>
      </c>
      <c r="K115" s="101"/>
      <c r="L115" s="105"/>
      <c r="M115" s="105">
        <f t="shared" si="28"/>
        <v>0</v>
      </c>
      <c r="N115" s="35"/>
      <c r="O115" s="3"/>
      <c r="P115" s="36" t="s">
        <v>125</v>
      </c>
      <c r="Q115" s="35"/>
      <c r="R115" s="4"/>
      <c r="S115" s="37" t="s">
        <v>125</v>
      </c>
      <c r="T115" s="35"/>
      <c r="U115" s="5"/>
      <c r="V115" s="38" t="s">
        <v>125</v>
      </c>
      <c r="X115" s="66"/>
      <c r="Y115" s="67" t="s">
        <v>125</v>
      </c>
    </row>
    <row r="116" spans="1:25" x14ac:dyDescent="0.2">
      <c r="A116" s="33">
        <v>363920</v>
      </c>
      <c r="B116" s="1" t="s">
        <v>54</v>
      </c>
      <c r="C116" s="1" t="s">
        <v>4</v>
      </c>
      <c r="D116" s="83"/>
      <c r="E116" s="83">
        <f t="shared" si="26"/>
        <v>0</v>
      </c>
      <c r="F116" s="42"/>
      <c r="G116" s="1">
        <v>10</v>
      </c>
      <c r="H116" s="1"/>
      <c r="I116" s="2"/>
      <c r="J116" s="34">
        <f t="shared" si="27"/>
        <v>0</v>
      </c>
      <c r="K116" s="101"/>
      <c r="L116" s="105"/>
      <c r="M116" s="105">
        <f t="shared" si="28"/>
        <v>0</v>
      </c>
      <c r="N116" s="35"/>
      <c r="O116" s="3"/>
      <c r="P116" s="36" t="s">
        <v>125</v>
      </c>
      <c r="Q116" s="35"/>
      <c r="R116" s="4"/>
      <c r="S116" s="37" t="s">
        <v>125</v>
      </c>
      <c r="T116" s="35"/>
      <c r="U116" s="5"/>
      <c r="V116" s="38" t="s">
        <v>125</v>
      </c>
      <c r="X116" s="66"/>
      <c r="Y116" s="67" t="s">
        <v>125</v>
      </c>
    </row>
    <row r="117" spans="1:25" x14ac:dyDescent="0.2">
      <c r="A117" s="33">
        <v>363930</v>
      </c>
      <c r="B117" s="1" t="s">
        <v>55</v>
      </c>
      <c r="C117" s="1" t="s">
        <v>48</v>
      </c>
      <c r="D117" s="83"/>
      <c r="E117" s="83">
        <f t="shared" si="26"/>
        <v>0</v>
      </c>
      <c r="F117" s="42"/>
      <c r="G117" s="1">
        <v>100</v>
      </c>
      <c r="H117" s="1"/>
      <c r="I117" s="2"/>
      <c r="J117" s="34">
        <f t="shared" si="27"/>
        <v>0</v>
      </c>
      <c r="K117" s="101"/>
      <c r="L117" s="105"/>
      <c r="M117" s="105">
        <f t="shared" si="28"/>
        <v>0</v>
      </c>
      <c r="N117" s="35"/>
      <c r="O117" s="3"/>
      <c r="P117" s="36" t="s">
        <v>125</v>
      </c>
      <c r="Q117" s="35"/>
      <c r="R117" s="4"/>
      <c r="S117" s="37" t="s">
        <v>125</v>
      </c>
      <c r="T117" s="35"/>
      <c r="U117" s="5"/>
      <c r="V117" s="38" t="s">
        <v>125</v>
      </c>
      <c r="X117" s="66"/>
      <c r="Y117" s="67" t="s">
        <v>125</v>
      </c>
    </row>
    <row r="118" spans="1:25" x14ac:dyDescent="0.2">
      <c r="A118" s="33">
        <v>363950</v>
      </c>
      <c r="B118" s="1" t="s">
        <v>56</v>
      </c>
      <c r="C118" s="1" t="s">
        <v>4</v>
      </c>
      <c r="D118" s="83"/>
      <c r="E118" s="83">
        <f t="shared" si="26"/>
        <v>0</v>
      </c>
      <c r="F118" s="42"/>
      <c r="G118" s="1">
        <v>10</v>
      </c>
      <c r="H118" s="1"/>
      <c r="I118" s="2"/>
      <c r="J118" s="34">
        <f t="shared" si="27"/>
        <v>0</v>
      </c>
      <c r="K118" s="101"/>
      <c r="L118" s="105"/>
      <c r="M118" s="105">
        <f t="shared" si="28"/>
        <v>0</v>
      </c>
      <c r="N118" s="35"/>
      <c r="O118" s="3"/>
      <c r="P118" s="36" t="s">
        <v>125</v>
      </c>
      <c r="Q118" s="35"/>
      <c r="R118" s="4"/>
      <c r="S118" s="37" t="s">
        <v>125</v>
      </c>
      <c r="T118" s="35"/>
      <c r="U118" s="5"/>
      <c r="V118" s="38" t="s">
        <v>125</v>
      </c>
      <c r="X118" s="66"/>
      <c r="Y118" s="67" t="s">
        <v>125</v>
      </c>
    </row>
    <row r="119" spans="1:25" x14ac:dyDescent="0.2">
      <c r="A119" s="33">
        <v>363960</v>
      </c>
      <c r="B119" s="1" t="s">
        <v>57</v>
      </c>
      <c r="C119" s="1" t="s">
        <v>4</v>
      </c>
      <c r="D119" s="83"/>
      <c r="E119" s="83">
        <f t="shared" si="26"/>
        <v>0</v>
      </c>
      <c r="F119" s="42"/>
      <c r="G119" s="1">
        <v>30</v>
      </c>
      <c r="H119" s="1"/>
      <c r="I119" s="2"/>
      <c r="J119" s="34">
        <f t="shared" si="27"/>
        <v>0</v>
      </c>
      <c r="K119" s="101"/>
      <c r="L119" s="105"/>
      <c r="M119" s="105">
        <f t="shared" si="28"/>
        <v>0</v>
      </c>
      <c r="N119" s="35"/>
      <c r="O119" s="3"/>
      <c r="P119" s="36" t="s">
        <v>125</v>
      </c>
      <c r="Q119" s="35"/>
      <c r="R119" s="4"/>
      <c r="S119" s="37" t="s">
        <v>125</v>
      </c>
      <c r="T119" s="35"/>
      <c r="U119" s="5"/>
      <c r="V119" s="38" t="s">
        <v>125</v>
      </c>
      <c r="X119" s="66"/>
      <c r="Y119" s="67" t="s">
        <v>125</v>
      </c>
    </row>
    <row r="120" spans="1:25" x14ac:dyDescent="0.2">
      <c r="A120" s="33">
        <v>363970</v>
      </c>
      <c r="B120" s="1" t="s">
        <v>58</v>
      </c>
      <c r="C120" s="1" t="s">
        <v>4</v>
      </c>
      <c r="D120" s="83"/>
      <c r="E120" s="83">
        <f t="shared" si="26"/>
        <v>0</v>
      </c>
      <c r="F120" s="42"/>
      <c r="G120" s="1">
        <v>10</v>
      </c>
      <c r="H120" s="1"/>
      <c r="I120" s="2"/>
      <c r="J120" s="34">
        <f t="shared" si="27"/>
        <v>0</v>
      </c>
      <c r="K120" s="101"/>
      <c r="L120" s="105"/>
      <c r="M120" s="105">
        <f t="shared" si="28"/>
        <v>0</v>
      </c>
      <c r="N120" s="35"/>
      <c r="O120" s="3"/>
      <c r="P120" s="36" t="s">
        <v>125</v>
      </c>
      <c r="Q120" s="35"/>
      <c r="R120" s="4"/>
      <c r="S120" s="37" t="s">
        <v>125</v>
      </c>
      <c r="T120" s="35"/>
      <c r="U120" s="5"/>
      <c r="V120" s="38" t="s">
        <v>125</v>
      </c>
      <c r="X120" s="66"/>
      <c r="Y120" s="67" t="s">
        <v>125</v>
      </c>
    </row>
    <row r="121" spans="1:25" x14ac:dyDescent="0.2">
      <c r="A121" s="33">
        <v>363980</v>
      </c>
      <c r="B121" s="1" t="s">
        <v>59</v>
      </c>
      <c r="C121" s="1" t="s">
        <v>4</v>
      </c>
      <c r="D121" s="83"/>
      <c r="E121" s="83">
        <f t="shared" si="26"/>
        <v>0</v>
      </c>
      <c r="F121" s="42"/>
      <c r="G121" s="1">
        <v>10</v>
      </c>
      <c r="H121" s="1"/>
      <c r="I121" s="2"/>
      <c r="J121" s="34">
        <f t="shared" si="27"/>
        <v>0</v>
      </c>
      <c r="K121" s="101"/>
      <c r="L121" s="105"/>
      <c r="M121" s="105">
        <f t="shared" si="28"/>
        <v>0</v>
      </c>
      <c r="N121" s="35"/>
      <c r="O121" s="3"/>
      <c r="P121" s="36" t="s">
        <v>125</v>
      </c>
      <c r="Q121" s="35"/>
      <c r="R121" s="4"/>
      <c r="S121" s="37" t="s">
        <v>125</v>
      </c>
      <c r="T121" s="35"/>
      <c r="U121" s="5"/>
      <c r="V121" s="38" t="s">
        <v>125</v>
      </c>
      <c r="X121" s="66"/>
      <c r="Y121" s="67" t="s">
        <v>125</v>
      </c>
    </row>
    <row r="122" spans="1:25" x14ac:dyDescent="0.2">
      <c r="A122" s="33">
        <v>363990</v>
      </c>
      <c r="B122" s="1" t="s">
        <v>60</v>
      </c>
      <c r="C122" s="1" t="s">
        <v>4</v>
      </c>
      <c r="D122" s="83"/>
      <c r="E122" s="83">
        <f t="shared" si="26"/>
        <v>0</v>
      </c>
      <c r="F122" s="42"/>
      <c r="G122" s="1">
        <v>10</v>
      </c>
      <c r="H122" s="1"/>
      <c r="I122" s="2"/>
      <c r="J122" s="34">
        <f t="shared" si="27"/>
        <v>0</v>
      </c>
      <c r="K122" s="101"/>
      <c r="L122" s="105"/>
      <c r="M122" s="105">
        <f t="shared" si="28"/>
        <v>0</v>
      </c>
      <c r="N122" s="35"/>
      <c r="O122" s="3"/>
      <c r="P122" s="36" t="s">
        <v>125</v>
      </c>
      <c r="Q122" s="35"/>
      <c r="R122" s="4"/>
      <c r="S122" s="37" t="s">
        <v>125</v>
      </c>
      <c r="T122" s="35"/>
      <c r="U122" s="5"/>
      <c r="V122" s="38" t="s">
        <v>125</v>
      </c>
      <c r="X122" s="66"/>
      <c r="Y122" s="67" t="s">
        <v>125</v>
      </c>
    </row>
    <row r="123" spans="1:25" x14ac:dyDescent="0.2">
      <c r="E123" s="83">
        <f t="shared" ref="E123:E129" si="29">SUM(G123*D123)</f>
        <v>0</v>
      </c>
      <c r="F123" s="49"/>
      <c r="G123" s="40"/>
      <c r="P123" s="42"/>
      <c r="V123" s="42"/>
    </row>
    <row r="124" spans="1:25" ht="15" x14ac:dyDescent="0.2">
      <c r="A124" s="20">
        <v>3643</v>
      </c>
      <c r="B124" s="21" t="s">
        <v>74</v>
      </c>
      <c r="C124" s="22"/>
      <c r="D124" s="91"/>
      <c r="E124" s="83">
        <f t="shared" si="29"/>
        <v>0</v>
      </c>
      <c r="F124" s="89"/>
      <c r="G124" s="23"/>
      <c r="H124" s="23"/>
      <c r="I124" s="45"/>
      <c r="J124" s="34"/>
      <c r="K124" s="101"/>
      <c r="L124" s="105"/>
      <c r="M124" s="105"/>
      <c r="N124" s="35"/>
      <c r="O124" s="46"/>
      <c r="P124" s="36"/>
      <c r="Q124" s="35"/>
      <c r="R124" s="47"/>
      <c r="S124" s="37"/>
      <c r="T124" s="35"/>
      <c r="U124" s="48"/>
      <c r="V124" s="38"/>
      <c r="X124" s="68"/>
      <c r="Y124" s="67" t="s">
        <v>125</v>
      </c>
    </row>
    <row r="125" spans="1:25" x14ac:dyDescent="0.2">
      <c r="A125" s="33">
        <v>364310</v>
      </c>
      <c r="B125" s="1" t="s">
        <v>75</v>
      </c>
      <c r="C125" s="1" t="s">
        <v>4</v>
      </c>
      <c r="D125" s="83"/>
      <c r="E125" s="83">
        <f t="shared" si="29"/>
        <v>0</v>
      </c>
      <c r="F125" s="42"/>
      <c r="G125" s="1">
        <v>40</v>
      </c>
      <c r="H125" s="1"/>
      <c r="I125" s="2"/>
      <c r="J125" s="34">
        <f>G125*I125</f>
        <v>0</v>
      </c>
      <c r="K125" s="101"/>
      <c r="L125" s="105"/>
      <c r="M125" s="105">
        <f>G125*L125</f>
        <v>0</v>
      </c>
      <c r="N125" s="35"/>
      <c r="O125" s="3"/>
      <c r="P125" s="36" t="s">
        <v>125</v>
      </c>
      <c r="Q125" s="35"/>
      <c r="R125" s="4"/>
      <c r="S125" s="37" t="s">
        <v>125</v>
      </c>
      <c r="T125" s="35"/>
      <c r="U125" s="5"/>
      <c r="V125" s="38" t="s">
        <v>125</v>
      </c>
      <c r="X125" s="66"/>
      <c r="Y125" s="67" t="s">
        <v>125</v>
      </c>
    </row>
    <row r="126" spans="1:25" x14ac:dyDescent="0.2">
      <c r="A126" s="33">
        <v>364320</v>
      </c>
      <c r="B126" s="1" t="s">
        <v>76</v>
      </c>
      <c r="C126" s="1" t="s">
        <v>46</v>
      </c>
      <c r="D126" s="83"/>
      <c r="E126" s="83">
        <f t="shared" si="29"/>
        <v>0</v>
      </c>
      <c r="F126" s="42"/>
      <c r="G126" s="1">
        <v>10</v>
      </c>
      <c r="H126" s="1"/>
      <c r="I126" s="2"/>
      <c r="J126" s="34">
        <f>G126*I126</f>
        <v>0</v>
      </c>
      <c r="K126" s="101"/>
      <c r="L126" s="105"/>
      <c r="M126" s="105">
        <f>G126*L126</f>
        <v>0</v>
      </c>
      <c r="N126" s="35"/>
      <c r="O126" s="3"/>
      <c r="P126" s="36" t="s">
        <v>125</v>
      </c>
      <c r="Q126" s="35"/>
      <c r="R126" s="4"/>
      <c r="S126" s="37" t="s">
        <v>125</v>
      </c>
      <c r="T126" s="35"/>
      <c r="U126" s="5"/>
      <c r="V126" s="38" t="s">
        <v>125</v>
      </c>
      <c r="X126" s="66"/>
      <c r="Y126" s="67" t="s">
        <v>125</v>
      </c>
    </row>
    <row r="127" spans="1:25" x14ac:dyDescent="0.2">
      <c r="A127" s="33">
        <v>364330</v>
      </c>
      <c r="B127" s="1" t="s">
        <v>77</v>
      </c>
      <c r="C127" s="1" t="s">
        <v>46</v>
      </c>
      <c r="D127" s="83"/>
      <c r="E127" s="83">
        <f t="shared" si="29"/>
        <v>0</v>
      </c>
      <c r="F127" s="42"/>
      <c r="G127" s="1">
        <v>10</v>
      </c>
      <c r="H127" s="1"/>
      <c r="I127" s="2"/>
      <c r="J127" s="34">
        <f>G127*I127</f>
        <v>0</v>
      </c>
      <c r="K127" s="101"/>
      <c r="L127" s="105"/>
      <c r="M127" s="105">
        <f>G127*L127</f>
        <v>0</v>
      </c>
      <c r="N127" s="35"/>
      <c r="O127" s="3"/>
      <c r="P127" s="36" t="s">
        <v>125</v>
      </c>
      <c r="Q127" s="35"/>
      <c r="R127" s="4"/>
      <c r="S127" s="37" t="s">
        <v>125</v>
      </c>
      <c r="T127" s="35"/>
      <c r="U127" s="5"/>
      <c r="V127" s="38" t="s">
        <v>125</v>
      </c>
      <c r="X127" s="66"/>
      <c r="Y127" s="67" t="s">
        <v>125</v>
      </c>
    </row>
    <row r="128" spans="1:25" x14ac:dyDescent="0.2">
      <c r="A128" s="33">
        <v>364340</v>
      </c>
      <c r="B128" s="1" t="s">
        <v>78</v>
      </c>
      <c r="C128" s="1" t="s">
        <v>4</v>
      </c>
      <c r="D128" s="83"/>
      <c r="E128" s="83">
        <f t="shared" si="29"/>
        <v>0</v>
      </c>
      <c r="F128" s="42"/>
      <c r="G128" s="1">
        <v>10</v>
      </c>
      <c r="H128" s="1"/>
      <c r="I128" s="2"/>
      <c r="J128" s="34">
        <f>G128*I128</f>
        <v>0</v>
      </c>
      <c r="K128" s="101"/>
      <c r="L128" s="105"/>
      <c r="M128" s="105">
        <f>G128*L128</f>
        <v>0</v>
      </c>
      <c r="N128" s="35"/>
      <c r="O128" s="3"/>
      <c r="P128" s="36" t="s">
        <v>125</v>
      </c>
      <c r="Q128" s="35"/>
      <c r="R128" s="4"/>
      <c r="S128" s="37" t="s">
        <v>125</v>
      </c>
      <c r="T128" s="35"/>
      <c r="U128" s="5"/>
      <c r="V128" s="38" t="s">
        <v>125</v>
      </c>
      <c r="X128" s="66"/>
      <c r="Y128" s="67" t="s">
        <v>125</v>
      </c>
    </row>
    <row r="129" spans="1:25" x14ac:dyDescent="0.2">
      <c r="A129" s="33">
        <v>364350</v>
      </c>
      <c r="B129" s="1" t="s">
        <v>79</v>
      </c>
      <c r="C129" s="1" t="s">
        <v>46</v>
      </c>
      <c r="D129" s="83"/>
      <c r="E129" s="83">
        <f t="shared" si="29"/>
        <v>0</v>
      </c>
      <c r="F129" s="94"/>
      <c r="G129" s="1">
        <v>10</v>
      </c>
      <c r="H129" s="1"/>
      <c r="I129" s="2"/>
      <c r="J129" s="34">
        <f>G129*I129</f>
        <v>0</v>
      </c>
      <c r="K129" s="101"/>
      <c r="L129" s="105"/>
      <c r="M129" s="105">
        <f>G129*L129</f>
        <v>0</v>
      </c>
      <c r="N129" s="35"/>
      <c r="O129" s="3"/>
      <c r="P129" s="36" t="s">
        <v>125</v>
      </c>
      <c r="Q129" s="35"/>
      <c r="R129" s="4"/>
      <c r="S129" s="37" t="s">
        <v>125</v>
      </c>
      <c r="T129" s="35"/>
      <c r="U129" s="5"/>
      <c r="V129" s="38" t="s">
        <v>125</v>
      </c>
      <c r="X129" s="66"/>
      <c r="Y129" s="67" t="s">
        <v>125</v>
      </c>
    </row>
    <row r="130" spans="1:25" x14ac:dyDescent="0.2">
      <c r="F130" s="49"/>
      <c r="G130" s="40"/>
    </row>
    <row r="131" spans="1:25" x14ac:dyDescent="0.2">
      <c r="A131" s="35" t="s">
        <v>118</v>
      </c>
      <c r="B131" s="35"/>
      <c r="C131" s="35"/>
      <c r="D131" s="35" t="s">
        <v>118</v>
      </c>
      <c r="E131" s="35">
        <f>SUM(E83:E130)</f>
        <v>0</v>
      </c>
      <c r="G131" s="35"/>
      <c r="H131" s="35"/>
      <c r="I131" s="35" t="s">
        <v>118</v>
      </c>
      <c r="J131" s="35">
        <f>+SUM(J83:J130)</f>
        <v>0</v>
      </c>
      <c r="K131" s="35"/>
      <c r="L131" s="35" t="s">
        <v>118</v>
      </c>
      <c r="M131" s="35">
        <f>SUM(M49:M130)</f>
        <v>0</v>
      </c>
    </row>
    <row r="132" spans="1:25" ht="15" thickBot="1" x14ac:dyDescent="0.25">
      <c r="F132" s="49"/>
      <c r="G132" s="40"/>
    </row>
    <row r="133" spans="1:25" ht="15" thickBot="1" x14ac:dyDescent="0.25">
      <c r="B133" s="52" t="s">
        <v>106</v>
      </c>
      <c r="C133" s="52"/>
      <c r="F133" s="49"/>
      <c r="G133" s="40"/>
    </row>
    <row r="134" spans="1:25" ht="15" thickBot="1" x14ac:dyDescent="0.25">
      <c r="B134" s="75" t="s">
        <v>104</v>
      </c>
      <c r="C134" s="54">
        <v>0</v>
      </c>
      <c r="F134" s="49"/>
      <c r="G134" s="40"/>
    </row>
    <row r="135" spans="1:25" ht="15" thickBot="1" x14ac:dyDescent="0.25">
      <c r="B135" s="53" t="s">
        <v>113</v>
      </c>
      <c r="C135" s="76">
        <v>0</v>
      </c>
      <c r="F135" s="49"/>
      <c r="G135" s="40"/>
    </row>
    <row r="136" spans="1:25" ht="15" thickBot="1" x14ac:dyDescent="0.25">
      <c r="B136" s="53" t="s">
        <v>112</v>
      </c>
      <c r="C136" s="108">
        <v>0</v>
      </c>
      <c r="F136" s="49"/>
      <c r="G136" s="40"/>
    </row>
    <row r="137" spans="1:25" ht="15" thickBot="1" x14ac:dyDescent="0.25">
      <c r="F137" s="49"/>
      <c r="G137" s="40"/>
    </row>
    <row r="138" spans="1:25" x14ac:dyDescent="0.2">
      <c r="B138" s="55" t="s">
        <v>91</v>
      </c>
      <c r="C138" s="56"/>
      <c r="D138" s="57"/>
      <c r="F138" s="49"/>
      <c r="G138" s="40"/>
    </row>
    <row r="139" spans="1:25" x14ac:dyDescent="0.2">
      <c r="B139" s="109" t="s">
        <v>105</v>
      </c>
      <c r="C139" s="41">
        <f>C134</f>
        <v>0</v>
      </c>
      <c r="D139" s="110">
        <f>SUM(E131*C134)/100</f>
        <v>0</v>
      </c>
      <c r="F139" s="49"/>
      <c r="G139" s="40"/>
    </row>
    <row r="140" spans="1:25" x14ac:dyDescent="0.2">
      <c r="B140" s="58" t="s">
        <v>124</v>
      </c>
      <c r="C140" s="35">
        <f>C135</f>
        <v>0</v>
      </c>
      <c r="D140" s="59">
        <f>(J131*C135)/100</f>
        <v>0</v>
      </c>
      <c r="F140" s="49"/>
      <c r="G140" s="40"/>
    </row>
    <row r="141" spans="1:25" ht="15" thickBot="1" x14ac:dyDescent="0.25">
      <c r="B141" s="58" t="s">
        <v>116</v>
      </c>
      <c r="C141" s="35">
        <f>C136</f>
        <v>0</v>
      </c>
      <c r="D141" s="59">
        <f>(M131*C136)/100</f>
        <v>0</v>
      </c>
      <c r="F141" s="49"/>
      <c r="G141" s="40"/>
    </row>
    <row r="142" spans="1:25" ht="15" thickBot="1" x14ac:dyDescent="0.25">
      <c r="B142" s="72" t="s">
        <v>99</v>
      </c>
      <c r="C142" s="73">
        <f>SUM(C140:C141)</f>
        <v>0</v>
      </c>
      <c r="D142" s="74">
        <f>SUM(D140:D141)</f>
        <v>0</v>
      </c>
      <c r="F142" s="49"/>
      <c r="G142" s="40"/>
    </row>
    <row r="143" spans="1:25" ht="15" thickBot="1" x14ac:dyDescent="0.25">
      <c r="F143" s="49"/>
      <c r="G143" s="40"/>
    </row>
    <row r="144" spans="1:25" ht="18" x14ac:dyDescent="0.25">
      <c r="C144" s="124" t="s">
        <v>129</v>
      </c>
      <c r="D144" s="125" t="s">
        <v>90</v>
      </c>
      <c r="F144" s="49"/>
      <c r="G144" s="40"/>
    </row>
    <row r="145" spans="2:7" ht="18" x14ac:dyDescent="0.25">
      <c r="C145" s="126" t="s">
        <v>122</v>
      </c>
      <c r="D145" s="127">
        <f>D71</f>
        <v>0</v>
      </c>
      <c r="F145" s="49"/>
      <c r="G145" s="40"/>
    </row>
    <row r="146" spans="2:7" ht="18" x14ac:dyDescent="0.25">
      <c r="C146" s="126" t="s">
        <v>123</v>
      </c>
      <c r="D146" s="127">
        <f>D142</f>
        <v>0</v>
      </c>
      <c r="F146" s="49"/>
      <c r="G146" s="40"/>
    </row>
    <row r="147" spans="2:7" ht="21" thickBot="1" x14ac:dyDescent="0.35">
      <c r="B147" s="130" t="s">
        <v>128</v>
      </c>
      <c r="C147" s="129"/>
      <c r="D147" s="128">
        <f>SUM(D145,D146)</f>
        <v>0</v>
      </c>
      <c r="F147" s="49"/>
      <c r="G147" s="40"/>
    </row>
    <row r="148" spans="2:7" x14ac:dyDescent="0.2">
      <c r="F148" s="49"/>
      <c r="G148" s="40"/>
    </row>
    <row r="149" spans="2:7" x14ac:dyDescent="0.2">
      <c r="F149" s="49"/>
      <c r="G149" s="40"/>
    </row>
    <row r="150" spans="2:7" x14ac:dyDescent="0.2">
      <c r="F150" s="49"/>
      <c r="G150" s="40"/>
    </row>
    <row r="151" spans="2:7" x14ac:dyDescent="0.2">
      <c r="F151" s="49"/>
      <c r="G151" s="40"/>
    </row>
    <row r="152" spans="2:7" x14ac:dyDescent="0.2">
      <c r="F152" s="49"/>
      <c r="G152" s="40"/>
    </row>
    <row r="153" spans="2:7" x14ac:dyDescent="0.2">
      <c r="F153" s="49"/>
      <c r="G153" s="40"/>
    </row>
    <row r="154" spans="2:7" x14ac:dyDescent="0.2">
      <c r="F154" s="49"/>
      <c r="G154" s="40"/>
    </row>
    <row r="155" spans="2:7" x14ac:dyDescent="0.2">
      <c r="F155" s="49"/>
      <c r="G155" s="40"/>
    </row>
    <row r="156" spans="2:7" x14ac:dyDescent="0.2">
      <c r="F156" s="49"/>
      <c r="G156" s="40"/>
    </row>
    <row r="157" spans="2:7" x14ac:dyDescent="0.2">
      <c r="F157" s="49"/>
      <c r="G157" s="40"/>
    </row>
    <row r="158" spans="2:7" x14ac:dyDescent="0.2">
      <c r="F158" s="49"/>
      <c r="G158" s="40"/>
    </row>
    <row r="159" spans="2:7" x14ac:dyDescent="0.2">
      <c r="F159" s="49"/>
      <c r="G159" s="40"/>
    </row>
    <row r="160" spans="2:7" x14ac:dyDescent="0.2">
      <c r="F160" s="49"/>
      <c r="G160" s="40"/>
    </row>
    <row r="161" spans="6:7" x14ac:dyDescent="0.2">
      <c r="F161" s="49"/>
      <c r="G161" s="40"/>
    </row>
    <row r="162" spans="6:7" x14ac:dyDescent="0.2">
      <c r="F162" s="49"/>
      <c r="G162" s="40"/>
    </row>
    <row r="163" spans="6:7" x14ac:dyDescent="0.2">
      <c r="F163" s="49"/>
      <c r="G163" s="40"/>
    </row>
    <row r="164" spans="6:7" x14ac:dyDescent="0.2">
      <c r="F164" s="49"/>
      <c r="G164" s="40"/>
    </row>
    <row r="165" spans="6:7" x14ac:dyDescent="0.2">
      <c r="F165" s="49"/>
      <c r="G165" s="40"/>
    </row>
    <row r="166" spans="6:7" x14ac:dyDescent="0.2">
      <c r="F166" s="49"/>
      <c r="G166" s="40"/>
    </row>
    <row r="167" spans="6:7" x14ac:dyDescent="0.2">
      <c r="F167" s="49"/>
      <c r="G167" s="40"/>
    </row>
    <row r="168" spans="6:7" x14ac:dyDescent="0.2">
      <c r="F168" s="93"/>
      <c r="G168" s="40"/>
    </row>
    <row r="169" spans="6:7" x14ac:dyDescent="0.2">
      <c r="G169" s="40"/>
    </row>
    <row r="170" spans="6:7" x14ac:dyDescent="0.2">
      <c r="G170" s="40"/>
    </row>
    <row r="171" spans="6:7" x14ac:dyDescent="0.2">
      <c r="G171" s="40"/>
    </row>
    <row r="172" spans="6:7" x14ac:dyDescent="0.2">
      <c r="G172" s="40"/>
    </row>
    <row r="173" spans="6:7" x14ac:dyDescent="0.2">
      <c r="G173" s="40"/>
    </row>
    <row r="174" spans="6:7" x14ac:dyDescent="0.2">
      <c r="G174" s="40"/>
    </row>
    <row r="175" spans="6:7" x14ac:dyDescent="0.2">
      <c r="G175" s="40"/>
    </row>
    <row r="176" spans="6:7" x14ac:dyDescent="0.2">
      <c r="G176" s="40"/>
    </row>
    <row r="177" spans="7:7" x14ac:dyDescent="0.2">
      <c r="G177" s="40"/>
    </row>
    <row r="178" spans="7:7" x14ac:dyDescent="0.2">
      <c r="G178" s="40"/>
    </row>
    <row r="179" spans="7:7" x14ac:dyDescent="0.2">
      <c r="G179" s="40"/>
    </row>
    <row r="180" spans="7:7" x14ac:dyDescent="0.2">
      <c r="G180" s="40"/>
    </row>
    <row r="181" spans="7:7" x14ac:dyDescent="0.2">
      <c r="G181" s="40"/>
    </row>
    <row r="182" spans="7:7" x14ac:dyDescent="0.2">
      <c r="G182" s="40"/>
    </row>
    <row r="183" spans="7:7" x14ac:dyDescent="0.2">
      <c r="G183" s="40"/>
    </row>
    <row r="184" spans="7:7" x14ac:dyDescent="0.2">
      <c r="G184" s="40"/>
    </row>
    <row r="185" spans="7:7" x14ac:dyDescent="0.2">
      <c r="G185" s="40"/>
    </row>
    <row r="186" spans="7:7" x14ac:dyDescent="0.2">
      <c r="G186" s="40"/>
    </row>
    <row r="187" spans="7:7" x14ac:dyDescent="0.2">
      <c r="G187" s="40"/>
    </row>
    <row r="188" spans="7:7" x14ac:dyDescent="0.2">
      <c r="G188" s="40"/>
    </row>
    <row r="189" spans="7:7" x14ac:dyDescent="0.2">
      <c r="G189" s="40"/>
    </row>
    <row r="190" spans="7:7" x14ac:dyDescent="0.2">
      <c r="G190" s="40"/>
    </row>
    <row r="191" spans="7:7" x14ac:dyDescent="0.2">
      <c r="G191" s="40"/>
    </row>
    <row r="192" spans="7:7" x14ac:dyDescent="0.2">
      <c r="G192" s="40"/>
    </row>
    <row r="193" spans="7:7" x14ac:dyDescent="0.2">
      <c r="G193" s="40"/>
    </row>
    <row r="194" spans="7:7" x14ac:dyDescent="0.2">
      <c r="G194" s="40"/>
    </row>
    <row r="195" spans="7:7" x14ac:dyDescent="0.2">
      <c r="G195" s="40"/>
    </row>
    <row r="196" spans="7:7" x14ac:dyDescent="0.2">
      <c r="G196" s="40"/>
    </row>
    <row r="197" spans="7:7" x14ac:dyDescent="0.2">
      <c r="G197" s="40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inschrijfstaat Gooise Meren</vt:lpstr>
      <vt:lpstr>Blad1</vt:lpstr>
      <vt:lpstr>Blad2</vt:lpstr>
      <vt:lpstr>Blad3</vt:lpstr>
    </vt:vector>
  </TitlesOfParts>
  <Company>Gemeente Zaanstad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Jager, Jan de</dc:creator>
  <cp:lastModifiedBy>Groeneveld, Jaap</cp:lastModifiedBy>
  <cp:lastPrinted>2014-12-04T12:39:59Z</cp:lastPrinted>
  <dcterms:created xsi:type="dcterms:W3CDTF">2014-12-03T07:19:13Z</dcterms:created>
  <dcterms:modified xsi:type="dcterms:W3CDTF">2020-12-23T09:57:38Z</dcterms:modified>
</cp:coreProperties>
</file>