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1. Inkoopteam\1. inkoopdossiers\76 verkeersborden\76 Verkeersborden\2020 aanbesteden\0. actueel 11-2020\publicatiedocumenten\"/>
    </mc:Choice>
  </mc:AlternateContent>
  <bookViews>
    <workbookView xWindow="-120" yWindow="-120" windowWidth="29040" windowHeight="15840"/>
  </bookViews>
  <sheets>
    <sheet name="Inschrijstaat Almere" sheetId="4" r:id="rId1"/>
    <sheet name="Blad1" sheetId="1" r:id="rId2"/>
    <sheet name="Blad2" sheetId="2" r:id="rId3"/>
    <sheet name="Blad3" sheetId="3" r:id="rId4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13" i="4" l="1"/>
  <c r="D312" i="4"/>
  <c r="G191" i="4"/>
  <c r="G268" i="4" l="1"/>
  <c r="C306" i="4" l="1"/>
  <c r="C307" i="4"/>
  <c r="C308" i="4"/>
  <c r="Y189" i="4"/>
  <c r="V189" i="4"/>
  <c r="S189" i="4"/>
  <c r="P189" i="4"/>
  <c r="M189" i="4"/>
  <c r="J189" i="4"/>
  <c r="Y188" i="4"/>
  <c r="V188" i="4"/>
  <c r="S188" i="4"/>
  <c r="P188" i="4"/>
  <c r="M188" i="4"/>
  <c r="J188" i="4"/>
  <c r="Y187" i="4"/>
  <c r="V187" i="4"/>
  <c r="S187" i="4"/>
  <c r="P187" i="4"/>
  <c r="M187" i="4"/>
  <c r="J187" i="4"/>
  <c r="Y184" i="4"/>
  <c r="V184" i="4"/>
  <c r="S184" i="4"/>
  <c r="P184" i="4"/>
  <c r="M184" i="4"/>
  <c r="J184" i="4"/>
  <c r="Y183" i="4"/>
  <c r="V183" i="4"/>
  <c r="S183" i="4"/>
  <c r="P183" i="4"/>
  <c r="M183" i="4"/>
  <c r="J183" i="4"/>
  <c r="Y182" i="4"/>
  <c r="V182" i="4"/>
  <c r="S182" i="4"/>
  <c r="P182" i="4"/>
  <c r="M182" i="4"/>
  <c r="J182" i="4"/>
  <c r="Y181" i="4"/>
  <c r="V181" i="4"/>
  <c r="S181" i="4"/>
  <c r="P181" i="4"/>
  <c r="M181" i="4"/>
  <c r="J181" i="4"/>
  <c r="Y180" i="4"/>
  <c r="V180" i="4"/>
  <c r="S180" i="4"/>
  <c r="P180" i="4"/>
  <c r="M180" i="4"/>
  <c r="J180" i="4"/>
  <c r="E188" i="4" l="1"/>
  <c r="E189" i="4"/>
  <c r="E187" i="4"/>
  <c r="E186" i="4"/>
  <c r="A181" i="4"/>
  <c r="A182" i="4" s="1"/>
  <c r="A183" i="4" s="1"/>
  <c r="A184" i="4" s="1"/>
  <c r="A271" i="4"/>
  <c r="A272" i="4" s="1"/>
  <c r="A273" i="4" s="1"/>
  <c r="A274" i="4" s="1"/>
  <c r="A275" i="4" s="1"/>
  <c r="A276" i="4" s="1"/>
  <c r="A277" i="4" s="1"/>
  <c r="A278" i="4" s="1"/>
  <c r="A279" i="4" s="1"/>
  <c r="A280" i="4" s="1"/>
  <c r="A281" i="4" s="1"/>
  <c r="A282" i="4" s="1"/>
  <c r="A283" i="4" s="1"/>
  <c r="A284" i="4" s="1"/>
  <c r="A285" i="4" s="1"/>
  <c r="A286" i="4" s="1"/>
  <c r="A287" i="4" s="1"/>
  <c r="A288" i="4" s="1"/>
  <c r="A289" i="4" s="1"/>
  <c r="A290" i="4" s="1"/>
  <c r="A291" i="4" s="1"/>
  <c r="M291" i="4"/>
  <c r="J291" i="4"/>
  <c r="E291" i="4"/>
  <c r="M290" i="4"/>
  <c r="J290" i="4"/>
  <c r="E290" i="4"/>
  <c r="M289" i="4"/>
  <c r="J289" i="4"/>
  <c r="E289" i="4"/>
  <c r="M288" i="4"/>
  <c r="J288" i="4"/>
  <c r="E288" i="4"/>
  <c r="M287" i="4"/>
  <c r="J287" i="4"/>
  <c r="E287" i="4"/>
  <c r="M286" i="4"/>
  <c r="J286" i="4"/>
  <c r="E286" i="4"/>
  <c r="M285" i="4"/>
  <c r="J285" i="4"/>
  <c r="E285" i="4"/>
  <c r="M284" i="4"/>
  <c r="J284" i="4"/>
  <c r="E284" i="4"/>
  <c r="M283" i="4"/>
  <c r="J283" i="4"/>
  <c r="E283" i="4"/>
  <c r="M282" i="4"/>
  <c r="J282" i="4"/>
  <c r="E282" i="4"/>
  <c r="M281" i="4"/>
  <c r="J281" i="4"/>
  <c r="E281" i="4"/>
  <c r="M275" i="4"/>
  <c r="J275" i="4"/>
  <c r="E275" i="4"/>
  <c r="M274" i="4"/>
  <c r="J274" i="4"/>
  <c r="E274" i="4"/>
  <c r="M273" i="4"/>
  <c r="J273" i="4"/>
  <c r="E273" i="4"/>
  <c r="M272" i="4"/>
  <c r="J272" i="4"/>
  <c r="E272" i="4"/>
  <c r="M271" i="4"/>
  <c r="J271" i="4"/>
  <c r="E271" i="4"/>
  <c r="M267" i="4"/>
  <c r="J267" i="4"/>
  <c r="E267" i="4"/>
  <c r="A267" i="4"/>
  <c r="M266" i="4"/>
  <c r="J266" i="4"/>
  <c r="E266" i="4"/>
  <c r="M263" i="4"/>
  <c r="J263" i="4"/>
  <c r="E263" i="4"/>
  <c r="M262" i="4"/>
  <c r="J262" i="4"/>
  <c r="E262" i="4"/>
  <c r="M261" i="4"/>
  <c r="J261" i="4"/>
  <c r="E261" i="4"/>
  <c r="M260" i="4"/>
  <c r="J260" i="4"/>
  <c r="E260" i="4"/>
  <c r="M259" i="4"/>
  <c r="J259" i="4"/>
  <c r="E259" i="4"/>
  <c r="M258" i="4"/>
  <c r="J258" i="4"/>
  <c r="E258" i="4"/>
  <c r="M257" i="4"/>
  <c r="J257" i="4"/>
  <c r="E257" i="4"/>
  <c r="A257" i="4"/>
  <c r="A258" i="4" s="1"/>
  <c r="A259" i="4" s="1"/>
  <c r="A260" i="4" s="1"/>
  <c r="A261" i="4" s="1"/>
  <c r="A262" i="4" s="1"/>
  <c r="A263" i="4" s="1"/>
  <c r="M256" i="4"/>
  <c r="J256" i="4"/>
  <c r="E256" i="4"/>
  <c r="M253" i="4"/>
  <c r="J253" i="4"/>
  <c r="E253" i="4"/>
  <c r="M252" i="4"/>
  <c r="J252" i="4"/>
  <c r="E252" i="4"/>
  <c r="A247" i="4"/>
  <c r="A248" i="4" s="1"/>
  <c r="A249" i="4" s="1"/>
  <c r="A250" i="4" s="1"/>
  <c r="A251" i="4" s="1"/>
  <c r="A252" i="4" s="1"/>
  <c r="A253" i="4" s="1"/>
  <c r="M251" i="4"/>
  <c r="J251" i="4"/>
  <c r="E251" i="4"/>
  <c r="M250" i="4"/>
  <c r="J250" i="4"/>
  <c r="E250" i="4"/>
  <c r="M249" i="4"/>
  <c r="J249" i="4"/>
  <c r="E249" i="4"/>
  <c r="M248" i="4"/>
  <c r="J248" i="4"/>
  <c r="E248" i="4"/>
  <c r="M247" i="4"/>
  <c r="J247" i="4"/>
  <c r="E247" i="4"/>
  <c r="M246" i="4"/>
  <c r="J246" i="4"/>
  <c r="E246" i="4"/>
  <c r="A40" i="4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0" i="4" s="1"/>
  <c r="A33" i="4"/>
  <c r="A34" i="4" s="1"/>
  <c r="A35" i="4" s="1"/>
  <c r="A36" i="4" s="1"/>
  <c r="M295" i="4"/>
  <c r="J295" i="4"/>
  <c r="E295" i="4"/>
  <c r="M294" i="4"/>
  <c r="J294" i="4"/>
  <c r="E294" i="4"/>
  <c r="E293" i="4"/>
  <c r="A169" i="4"/>
  <c r="A170" i="4" s="1"/>
  <c r="A171" i="4" s="1"/>
  <c r="A172" i="4" s="1"/>
  <c r="A173" i="4" s="1"/>
  <c r="A174" i="4" s="1"/>
  <c r="A175" i="4" s="1"/>
  <c r="A176" i="4" s="1"/>
  <c r="Y170" i="4"/>
  <c r="V170" i="4"/>
  <c r="S170" i="4"/>
  <c r="P170" i="4"/>
  <c r="M170" i="4"/>
  <c r="J170" i="4"/>
  <c r="E170" i="4"/>
  <c r="Y169" i="4"/>
  <c r="V169" i="4"/>
  <c r="S169" i="4"/>
  <c r="P169" i="4"/>
  <c r="M169" i="4"/>
  <c r="J169" i="4"/>
  <c r="E169" i="4"/>
  <c r="Y173" i="4"/>
  <c r="V173" i="4"/>
  <c r="S173" i="4"/>
  <c r="P173" i="4"/>
  <c r="M173" i="4"/>
  <c r="J173" i="4"/>
  <c r="E173" i="4"/>
  <c r="Y172" i="4"/>
  <c r="V172" i="4"/>
  <c r="S172" i="4"/>
  <c r="P172" i="4"/>
  <c r="M172" i="4"/>
  <c r="J172" i="4"/>
  <c r="E172" i="4"/>
  <c r="Y171" i="4"/>
  <c r="V171" i="4"/>
  <c r="S171" i="4"/>
  <c r="P171" i="4"/>
  <c r="M171" i="4"/>
  <c r="J171" i="4"/>
  <c r="E171" i="4"/>
  <c r="A158" i="4"/>
  <c r="A159" i="4" s="1"/>
  <c r="A160" i="4" s="1"/>
  <c r="A161" i="4" s="1"/>
  <c r="A162" i="4" s="1"/>
  <c r="A163" i="4" s="1"/>
  <c r="A164" i="4" s="1"/>
  <c r="A165" i="4" s="1"/>
  <c r="Y160" i="4"/>
  <c r="V160" i="4"/>
  <c r="S160" i="4"/>
  <c r="P160" i="4"/>
  <c r="M160" i="4"/>
  <c r="J160" i="4"/>
  <c r="E160" i="4"/>
  <c r="Y159" i="4"/>
  <c r="V159" i="4"/>
  <c r="S159" i="4"/>
  <c r="P159" i="4"/>
  <c r="M159" i="4"/>
  <c r="J159" i="4"/>
  <c r="E159" i="4"/>
  <c r="Y158" i="4"/>
  <c r="V158" i="4"/>
  <c r="S158" i="4"/>
  <c r="P158" i="4"/>
  <c r="M158" i="4"/>
  <c r="J158" i="4"/>
  <c r="E158" i="4"/>
  <c r="Y162" i="4"/>
  <c r="V162" i="4"/>
  <c r="S162" i="4"/>
  <c r="P162" i="4"/>
  <c r="M162" i="4"/>
  <c r="J162" i="4"/>
  <c r="E162" i="4"/>
  <c r="Y161" i="4"/>
  <c r="V161" i="4"/>
  <c r="S161" i="4"/>
  <c r="P161" i="4"/>
  <c r="M161" i="4"/>
  <c r="J161" i="4"/>
  <c r="E161" i="4"/>
  <c r="A147" i="4"/>
  <c r="A148" i="4" s="1"/>
  <c r="A149" i="4" s="1"/>
  <c r="A150" i="4" s="1"/>
  <c r="A151" i="4" s="1"/>
  <c r="Y153" i="4"/>
  <c r="V153" i="4"/>
  <c r="S153" i="4"/>
  <c r="P153" i="4"/>
  <c r="M153" i="4"/>
  <c r="J153" i="4"/>
  <c r="E153" i="4"/>
  <c r="Y152" i="4"/>
  <c r="V152" i="4"/>
  <c r="S152" i="4"/>
  <c r="P152" i="4"/>
  <c r="M152" i="4"/>
  <c r="J152" i="4"/>
  <c r="E152" i="4"/>
  <c r="Y151" i="4"/>
  <c r="V151" i="4"/>
  <c r="S151" i="4"/>
  <c r="P151" i="4"/>
  <c r="M151" i="4"/>
  <c r="J151" i="4"/>
  <c r="E151" i="4"/>
  <c r="Y150" i="4"/>
  <c r="V150" i="4"/>
  <c r="S150" i="4"/>
  <c r="P150" i="4"/>
  <c r="M150" i="4"/>
  <c r="J150" i="4"/>
  <c r="E150" i="4"/>
  <c r="Y149" i="4"/>
  <c r="V149" i="4"/>
  <c r="S149" i="4"/>
  <c r="P149" i="4"/>
  <c r="M149" i="4"/>
  <c r="J149" i="4"/>
  <c r="E149" i="4"/>
  <c r="Y148" i="4"/>
  <c r="V148" i="4"/>
  <c r="S148" i="4"/>
  <c r="P148" i="4"/>
  <c r="M148" i="4"/>
  <c r="J148" i="4"/>
  <c r="E148" i="4"/>
  <c r="Y142" i="4"/>
  <c r="V142" i="4"/>
  <c r="S142" i="4"/>
  <c r="P142" i="4"/>
  <c r="M142" i="4"/>
  <c r="J142" i="4"/>
  <c r="E142" i="4"/>
  <c r="Y143" i="4"/>
  <c r="V143" i="4"/>
  <c r="S143" i="4"/>
  <c r="P143" i="4"/>
  <c r="M143" i="4"/>
  <c r="J143" i="4"/>
  <c r="E143" i="4"/>
  <c r="Y140" i="4"/>
  <c r="V140" i="4"/>
  <c r="S140" i="4"/>
  <c r="P140" i="4"/>
  <c r="M140" i="4"/>
  <c r="J140" i="4"/>
  <c r="E140" i="4"/>
  <c r="Y138" i="4"/>
  <c r="V138" i="4"/>
  <c r="S138" i="4"/>
  <c r="P138" i="4"/>
  <c r="M138" i="4"/>
  <c r="J138" i="4"/>
  <c r="E138" i="4"/>
  <c r="Y139" i="4"/>
  <c r="V139" i="4"/>
  <c r="S139" i="4"/>
  <c r="P139" i="4"/>
  <c r="M139" i="4"/>
  <c r="J139" i="4"/>
  <c r="E139" i="4"/>
  <c r="Y176" i="4"/>
  <c r="V176" i="4"/>
  <c r="S176" i="4"/>
  <c r="P176" i="4"/>
  <c r="M176" i="4"/>
  <c r="J176" i="4"/>
  <c r="E176" i="4"/>
  <c r="Y175" i="4"/>
  <c r="V175" i="4"/>
  <c r="S175" i="4"/>
  <c r="P175" i="4"/>
  <c r="M175" i="4"/>
  <c r="J175" i="4"/>
  <c r="E175" i="4"/>
  <c r="Y174" i="4"/>
  <c r="V174" i="4"/>
  <c r="S174" i="4"/>
  <c r="P174" i="4"/>
  <c r="M174" i="4"/>
  <c r="J174" i="4"/>
  <c r="E174" i="4"/>
  <c r="Y168" i="4"/>
  <c r="V168" i="4"/>
  <c r="S168" i="4"/>
  <c r="P168" i="4"/>
  <c r="M168" i="4"/>
  <c r="J168" i="4"/>
  <c r="E168" i="4"/>
  <c r="Y165" i="4"/>
  <c r="V165" i="4"/>
  <c r="S165" i="4"/>
  <c r="P165" i="4"/>
  <c r="M165" i="4"/>
  <c r="J165" i="4"/>
  <c r="E165" i="4"/>
  <c r="Y164" i="4"/>
  <c r="V164" i="4"/>
  <c r="S164" i="4"/>
  <c r="P164" i="4"/>
  <c r="M164" i="4"/>
  <c r="J164" i="4"/>
  <c r="E164" i="4"/>
  <c r="Y163" i="4"/>
  <c r="V163" i="4"/>
  <c r="S163" i="4"/>
  <c r="P163" i="4"/>
  <c r="M163" i="4"/>
  <c r="J163" i="4"/>
  <c r="E163" i="4"/>
  <c r="Y157" i="4"/>
  <c r="V157" i="4"/>
  <c r="S157" i="4"/>
  <c r="P157" i="4"/>
  <c r="M157" i="4"/>
  <c r="J157" i="4"/>
  <c r="E157" i="4"/>
  <c r="Y141" i="4"/>
  <c r="V141" i="4"/>
  <c r="S141" i="4"/>
  <c r="P141" i="4"/>
  <c r="M141" i="4"/>
  <c r="J141" i="4"/>
  <c r="E141" i="4"/>
  <c r="Y137" i="4"/>
  <c r="V137" i="4"/>
  <c r="S137" i="4"/>
  <c r="P137" i="4"/>
  <c r="M137" i="4"/>
  <c r="J137" i="4"/>
  <c r="E137" i="4"/>
  <c r="Y136" i="4"/>
  <c r="V136" i="4"/>
  <c r="S136" i="4"/>
  <c r="P136" i="4"/>
  <c r="M136" i="4"/>
  <c r="J136" i="4"/>
  <c r="E136" i="4"/>
  <c r="A136" i="4"/>
  <c r="A137" i="4" s="1"/>
  <c r="A138" i="4" s="1"/>
  <c r="A139" i="4" s="1"/>
  <c r="A140" i="4" s="1"/>
  <c r="A141" i="4" s="1"/>
  <c r="A142" i="4" s="1"/>
  <c r="A143" i="4" s="1"/>
  <c r="Y135" i="4"/>
  <c r="V135" i="4"/>
  <c r="S135" i="4"/>
  <c r="P135" i="4"/>
  <c r="M135" i="4"/>
  <c r="J135" i="4"/>
  <c r="E135" i="4"/>
  <c r="Y131" i="4"/>
  <c r="V131" i="4"/>
  <c r="S131" i="4"/>
  <c r="P131" i="4"/>
  <c r="M131" i="4"/>
  <c r="J131" i="4"/>
  <c r="E131" i="4"/>
  <c r="Y130" i="4"/>
  <c r="V130" i="4"/>
  <c r="S130" i="4"/>
  <c r="P130" i="4"/>
  <c r="M130" i="4"/>
  <c r="J130" i="4"/>
  <c r="E130" i="4"/>
  <c r="Y129" i="4"/>
  <c r="V129" i="4"/>
  <c r="S129" i="4"/>
  <c r="P129" i="4"/>
  <c r="M129" i="4"/>
  <c r="J129" i="4"/>
  <c r="E129" i="4"/>
  <c r="Y128" i="4"/>
  <c r="V128" i="4"/>
  <c r="S128" i="4"/>
  <c r="P128" i="4"/>
  <c r="M128" i="4"/>
  <c r="J128" i="4"/>
  <c r="E128" i="4"/>
  <c r="Y127" i="4"/>
  <c r="V127" i="4"/>
  <c r="S127" i="4"/>
  <c r="P127" i="4"/>
  <c r="M127" i="4"/>
  <c r="J127" i="4"/>
  <c r="E127" i="4"/>
  <c r="Y126" i="4"/>
  <c r="V126" i="4"/>
  <c r="S126" i="4"/>
  <c r="P126" i="4"/>
  <c r="M126" i="4"/>
  <c r="J126" i="4"/>
  <c r="E126" i="4"/>
  <c r="Y125" i="4"/>
  <c r="V125" i="4"/>
  <c r="S125" i="4"/>
  <c r="P125" i="4"/>
  <c r="M125" i="4"/>
  <c r="J125" i="4"/>
  <c r="E125" i="4"/>
  <c r="A125" i="4"/>
  <c r="A126" i="4" s="1"/>
  <c r="A127" i="4" s="1"/>
  <c r="A128" i="4" s="1"/>
  <c r="A129" i="4" s="1"/>
  <c r="A130" i="4" s="1"/>
  <c r="A131" i="4" s="1"/>
  <c r="Y124" i="4"/>
  <c r="V124" i="4"/>
  <c r="S124" i="4"/>
  <c r="P124" i="4"/>
  <c r="M124" i="4"/>
  <c r="J124" i="4"/>
  <c r="E124" i="4"/>
  <c r="Y120" i="4"/>
  <c r="V120" i="4"/>
  <c r="S120" i="4"/>
  <c r="P120" i="4"/>
  <c r="M120" i="4"/>
  <c r="J120" i="4"/>
  <c r="E120" i="4"/>
  <c r="Y119" i="4"/>
  <c r="V119" i="4"/>
  <c r="S119" i="4"/>
  <c r="P119" i="4"/>
  <c r="M119" i="4"/>
  <c r="J119" i="4"/>
  <c r="E119" i="4"/>
  <c r="A115" i="4"/>
  <c r="A116" i="4" s="1"/>
  <c r="A117" i="4" s="1"/>
  <c r="A118" i="4" s="1"/>
  <c r="A119" i="4" s="1"/>
  <c r="A120" i="4" s="1"/>
  <c r="A121" i="4" s="1"/>
  <c r="Y76" i="4"/>
  <c r="V76" i="4"/>
  <c r="S76" i="4"/>
  <c r="P76" i="4"/>
  <c r="M76" i="4"/>
  <c r="J76" i="4"/>
  <c r="E76" i="4"/>
  <c r="Y75" i="4"/>
  <c r="V75" i="4"/>
  <c r="S75" i="4"/>
  <c r="P75" i="4"/>
  <c r="M75" i="4"/>
  <c r="J75" i="4"/>
  <c r="E75" i="4"/>
  <c r="Y74" i="4"/>
  <c r="V74" i="4"/>
  <c r="S74" i="4"/>
  <c r="P74" i="4"/>
  <c r="M74" i="4"/>
  <c r="J74" i="4"/>
  <c r="E74" i="4"/>
  <c r="Y73" i="4"/>
  <c r="V73" i="4"/>
  <c r="S73" i="4"/>
  <c r="P73" i="4"/>
  <c r="M73" i="4"/>
  <c r="J73" i="4"/>
  <c r="E73" i="4"/>
  <c r="Y72" i="4"/>
  <c r="V72" i="4"/>
  <c r="S72" i="4"/>
  <c r="P72" i="4"/>
  <c r="M72" i="4"/>
  <c r="J72" i="4"/>
  <c r="E72" i="4"/>
  <c r="Y71" i="4"/>
  <c r="V71" i="4"/>
  <c r="S71" i="4"/>
  <c r="P71" i="4"/>
  <c r="M71" i="4"/>
  <c r="J71" i="4"/>
  <c r="E71" i="4"/>
  <c r="Y70" i="4"/>
  <c r="V70" i="4"/>
  <c r="S70" i="4"/>
  <c r="P70" i="4"/>
  <c r="M70" i="4"/>
  <c r="J70" i="4"/>
  <c r="E70" i="4"/>
  <c r="Y69" i="4"/>
  <c r="V69" i="4"/>
  <c r="S69" i="4"/>
  <c r="P69" i="4"/>
  <c r="M69" i="4"/>
  <c r="J69" i="4"/>
  <c r="E69" i="4"/>
  <c r="Y68" i="4"/>
  <c r="V68" i="4"/>
  <c r="S68" i="4"/>
  <c r="P68" i="4"/>
  <c r="M68" i="4"/>
  <c r="J68" i="4"/>
  <c r="E68" i="4"/>
  <c r="Y67" i="4"/>
  <c r="V67" i="4"/>
  <c r="S67" i="4"/>
  <c r="P67" i="4"/>
  <c r="M67" i="4"/>
  <c r="J67" i="4"/>
  <c r="E67" i="4"/>
  <c r="Y66" i="4"/>
  <c r="V66" i="4"/>
  <c r="S66" i="4"/>
  <c r="P66" i="4"/>
  <c r="M66" i="4"/>
  <c r="J66" i="4"/>
  <c r="E66" i="4"/>
  <c r="Y65" i="4"/>
  <c r="V65" i="4"/>
  <c r="S65" i="4"/>
  <c r="P65" i="4"/>
  <c r="M65" i="4"/>
  <c r="J65" i="4"/>
  <c r="E65" i="4"/>
  <c r="Y64" i="4"/>
  <c r="V64" i="4"/>
  <c r="S64" i="4"/>
  <c r="P64" i="4"/>
  <c r="M64" i="4"/>
  <c r="J64" i="4"/>
  <c r="E64" i="4"/>
  <c r="Y63" i="4"/>
  <c r="V63" i="4"/>
  <c r="S63" i="4"/>
  <c r="P63" i="4"/>
  <c r="M63" i="4"/>
  <c r="J63" i="4"/>
  <c r="E63" i="4"/>
  <c r="Y62" i="4"/>
  <c r="V62" i="4"/>
  <c r="S62" i="4"/>
  <c r="P62" i="4"/>
  <c r="M62" i="4"/>
  <c r="J62" i="4"/>
  <c r="E62" i="4"/>
  <c r="Y61" i="4"/>
  <c r="V61" i="4"/>
  <c r="S61" i="4"/>
  <c r="P61" i="4"/>
  <c r="M61" i="4"/>
  <c r="J61" i="4"/>
  <c r="E61" i="4"/>
  <c r="Y60" i="4"/>
  <c r="V60" i="4"/>
  <c r="S60" i="4"/>
  <c r="P60" i="4"/>
  <c r="M60" i="4"/>
  <c r="J60" i="4"/>
  <c r="E60" i="4"/>
  <c r="Y59" i="4"/>
  <c r="V59" i="4"/>
  <c r="S59" i="4"/>
  <c r="P59" i="4"/>
  <c r="M59" i="4"/>
  <c r="J59" i="4"/>
  <c r="E59" i="4"/>
  <c r="Y58" i="4"/>
  <c r="V58" i="4"/>
  <c r="S58" i="4"/>
  <c r="P58" i="4"/>
  <c r="M58" i="4"/>
  <c r="J58" i="4"/>
  <c r="E58" i="4"/>
  <c r="Y57" i="4"/>
  <c r="V57" i="4"/>
  <c r="S57" i="4"/>
  <c r="P57" i="4"/>
  <c r="M57" i="4"/>
  <c r="J57" i="4"/>
  <c r="E57" i="4"/>
  <c r="Y56" i="4"/>
  <c r="V56" i="4"/>
  <c r="S56" i="4"/>
  <c r="P56" i="4"/>
  <c r="M56" i="4"/>
  <c r="J56" i="4"/>
  <c r="E56" i="4"/>
  <c r="Y55" i="4"/>
  <c r="V55" i="4"/>
  <c r="S55" i="4"/>
  <c r="P55" i="4"/>
  <c r="M55" i="4"/>
  <c r="J55" i="4"/>
  <c r="E55" i="4"/>
  <c r="Y54" i="4"/>
  <c r="V54" i="4"/>
  <c r="S54" i="4"/>
  <c r="P54" i="4"/>
  <c r="M54" i="4"/>
  <c r="J54" i="4"/>
  <c r="E54" i="4"/>
  <c r="Y53" i="4"/>
  <c r="V53" i="4"/>
  <c r="S53" i="4"/>
  <c r="P53" i="4"/>
  <c r="M53" i="4"/>
  <c r="J53" i="4"/>
  <c r="E53" i="4"/>
  <c r="Y52" i="4"/>
  <c r="V52" i="4"/>
  <c r="S52" i="4"/>
  <c r="P52" i="4"/>
  <c r="M52" i="4"/>
  <c r="J52" i="4"/>
  <c r="E52" i="4"/>
  <c r="Y51" i="4"/>
  <c r="V51" i="4"/>
  <c r="S51" i="4"/>
  <c r="P51" i="4"/>
  <c r="M51" i="4"/>
  <c r="J51" i="4"/>
  <c r="E51" i="4"/>
  <c r="Y50" i="4"/>
  <c r="V50" i="4"/>
  <c r="S50" i="4"/>
  <c r="P50" i="4"/>
  <c r="M50" i="4"/>
  <c r="J50" i="4"/>
  <c r="E50" i="4"/>
  <c r="Y49" i="4"/>
  <c r="V49" i="4"/>
  <c r="S49" i="4"/>
  <c r="P49" i="4"/>
  <c r="M49" i="4"/>
  <c r="J49" i="4"/>
  <c r="E49" i="4"/>
  <c r="Y48" i="4"/>
  <c r="V48" i="4"/>
  <c r="S48" i="4"/>
  <c r="P48" i="4"/>
  <c r="M48" i="4"/>
  <c r="J48" i="4"/>
  <c r="E48" i="4"/>
  <c r="Y47" i="4"/>
  <c r="V47" i="4"/>
  <c r="S47" i="4"/>
  <c r="P47" i="4"/>
  <c r="M47" i="4"/>
  <c r="J47" i="4"/>
  <c r="E47" i="4"/>
  <c r="Y46" i="4"/>
  <c r="V46" i="4"/>
  <c r="S46" i="4"/>
  <c r="P46" i="4"/>
  <c r="M46" i="4"/>
  <c r="J46" i="4"/>
  <c r="E46" i="4"/>
  <c r="Y45" i="4"/>
  <c r="V45" i="4"/>
  <c r="S45" i="4"/>
  <c r="P45" i="4"/>
  <c r="M45" i="4"/>
  <c r="J45" i="4"/>
  <c r="E45" i="4"/>
  <c r="Y92" i="4"/>
  <c r="V92" i="4"/>
  <c r="S92" i="4"/>
  <c r="P92" i="4"/>
  <c r="M92" i="4"/>
  <c r="J92" i="4"/>
  <c r="E92" i="4"/>
  <c r="Y91" i="4"/>
  <c r="V91" i="4"/>
  <c r="S91" i="4"/>
  <c r="P91" i="4"/>
  <c r="M91" i="4"/>
  <c r="J91" i="4"/>
  <c r="E91" i="4"/>
  <c r="Y90" i="4"/>
  <c r="V90" i="4"/>
  <c r="S90" i="4"/>
  <c r="P90" i="4"/>
  <c r="M90" i="4"/>
  <c r="J90" i="4"/>
  <c r="E90" i="4"/>
  <c r="Y89" i="4"/>
  <c r="V89" i="4"/>
  <c r="S89" i="4"/>
  <c r="P89" i="4"/>
  <c r="M89" i="4"/>
  <c r="J89" i="4"/>
  <c r="E89" i="4"/>
  <c r="Y88" i="4"/>
  <c r="V88" i="4"/>
  <c r="S88" i="4"/>
  <c r="P88" i="4"/>
  <c r="M88" i="4"/>
  <c r="J88" i="4"/>
  <c r="E88" i="4"/>
  <c r="Y87" i="4"/>
  <c r="V87" i="4"/>
  <c r="S87" i="4"/>
  <c r="P87" i="4"/>
  <c r="M87" i="4"/>
  <c r="J87" i="4"/>
  <c r="E87" i="4"/>
  <c r="Y86" i="4"/>
  <c r="V86" i="4"/>
  <c r="S86" i="4"/>
  <c r="P86" i="4"/>
  <c r="M86" i="4"/>
  <c r="J86" i="4"/>
  <c r="E86" i="4"/>
  <c r="Y85" i="4"/>
  <c r="V85" i="4"/>
  <c r="S85" i="4"/>
  <c r="P85" i="4"/>
  <c r="M85" i="4"/>
  <c r="J85" i="4"/>
  <c r="E85" i="4"/>
  <c r="Y84" i="4"/>
  <c r="V84" i="4"/>
  <c r="S84" i="4"/>
  <c r="P84" i="4"/>
  <c r="M84" i="4"/>
  <c r="J84" i="4"/>
  <c r="E84" i="4"/>
  <c r="Y83" i="4"/>
  <c r="V83" i="4"/>
  <c r="S83" i="4"/>
  <c r="P83" i="4"/>
  <c r="M83" i="4"/>
  <c r="J83" i="4"/>
  <c r="E83" i="4"/>
  <c r="Y82" i="4"/>
  <c r="V82" i="4"/>
  <c r="S82" i="4"/>
  <c r="P82" i="4"/>
  <c r="M82" i="4"/>
  <c r="J82" i="4"/>
  <c r="E82" i="4"/>
  <c r="Y81" i="4"/>
  <c r="V81" i="4"/>
  <c r="S81" i="4"/>
  <c r="P81" i="4"/>
  <c r="M81" i="4"/>
  <c r="J81" i="4"/>
  <c r="E81" i="4"/>
  <c r="Y80" i="4"/>
  <c r="V80" i="4"/>
  <c r="S80" i="4"/>
  <c r="P80" i="4"/>
  <c r="M80" i="4"/>
  <c r="J80" i="4"/>
  <c r="E80" i="4"/>
  <c r="Y79" i="4"/>
  <c r="V79" i="4"/>
  <c r="S79" i="4"/>
  <c r="P79" i="4"/>
  <c r="M79" i="4"/>
  <c r="J79" i="4"/>
  <c r="E79" i="4"/>
  <c r="Y78" i="4"/>
  <c r="V78" i="4"/>
  <c r="S78" i="4"/>
  <c r="P78" i="4"/>
  <c r="M78" i="4"/>
  <c r="J78" i="4"/>
  <c r="E78" i="4"/>
  <c r="Y77" i="4"/>
  <c r="V77" i="4"/>
  <c r="S77" i="4"/>
  <c r="P77" i="4"/>
  <c r="M77" i="4"/>
  <c r="J77" i="4"/>
  <c r="E77" i="4"/>
  <c r="Y44" i="4"/>
  <c r="V44" i="4"/>
  <c r="S44" i="4"/>
  <c r="P44" i="4"/>
  <c r="M44" i="4"/>
  <c r="J44" i="4"/>
  <c r="E44" i="4"/>
  <c r="Y43" i="4"/>
  <c r="V43" i="4"/>
  <c r="S43" i="4"/>
  <c r="P43" i="4"/>
  <c r="M43" i="4"/>
  <c r="J43" i="4"/>
  <c r="E43" i="4"/>
  <c r="Y108" i="4"/>
  <c r="V108" i="4"/>
  <c r="S108" i="4"/>
  <c r="P108" i="4"/>
  <c r="M108" i="4"/>
  <c r="J108" i="4"/>
  <c r="E108" i="4"/>
  <c r="Y107" i="4"/>
  <c r="V107" i="4"/>
  <c r="S107" i="4"/>
  <c r="P107" i="4"/>
  <c r="M107" i="4"/>
  <c r="J107" i="4"/>
  <c r="E107" i="4"/>
  <c r="Y106" i="4"/>
  <c r="V106" i="4"/>
  <c r="S106" i="4"/>
  <c r="P106" i="4"/>
  <c r="M106" i="4"/>
  <c r="J106" i="4"/>
  <c r="E106" i="4"/>
  <c r="Y98" i="4"/>
  <c r="V98" i="4"/>
  <c r="S98" i="4"/>
  <c r="P98" i="4"/>
  <c r="M98" i="4"/>
  <c r="J98" i="4"/>
  <c r="E98" i="4"/>
  <c r="Y97" i="4"/>
  <c r="V97" i="4"/>
  <c r="S97" i="4"/>
  <c r="P97" i="4"/>
  <c r="M97" i="4"/>
  <c r="J97" i="4"/>
  <c r="E97" i="4"/>
  <c r="Y110" i="4"/>
  <c r="V110" i="4"/>
  <c r="S110" i="4"/>
  <c r="P110" i="4"/>
  <c r="M110" i="4"/>
  <c r="J110" i="4"/>
  <c r="E110" i="4"/>
  <c r="Y109" i="4"/>
  <c r="V109" i="4"/>
  <c r="S109" i="4"/>
  <c r="P109" i="4"/>
  <c r="M109" i="4"/>
  <c r="J109" i="4"/>
  <c r="E109" i="4"/>
  <c r="A10" i="4"/>
  <c r="A11" i="4" s="1"/>
  <c r="A12" i="4" s="1"/>
  <c r="A13" i="4" s="1"/>
  <c r="A14" i="4" s="1"/>
  <c r="Y14" i="4"/>
  <c r="V14" i="4"/>
  <c r="S14" i="4"/>
  <c r="P14" i="4"/>
  <c r="M14" i="4"/>
  <c r="J14" i="4"/>
  <c r="E14" i="4"/>
  <c r="Y13" i="4"/>
  <c r="V13" i="4"/>
  <c r="S13" i="4"/>
  <c r="P13" i="4"/>
  <c r="M13" i="4"/>
  <c r="J13" i="4"/>
  <c r="E13" i="4"/>
  <c r="Y12" i="4"/>
  <c r="V12" i="4"/>
  <c r="S12" i="4"/>
  <c r="P12" i="4"/>
  <c r="M12" i="4"/>
  <c r="J12" i="4"/>
  <c r="E12" i="4"/>
  <c r="Y10" i="4"/>
  <c r="V10" i="4"/>
  <c r="S10" i="4"/>
  <c r="P10" i="4"/>
  <c r="M10" i="4"/>
  <c r="J10" i="4"/>
  <c r="E10" i="4"/>
  <c r="Y95" i="4"/>
  <c r="V95" i="4"/>
  <c r="S95" i="4"/>
  <c r="P95" i="4"/>
  <c r="M95" i="4"/>
  <c r="J95" i="4"/>
  <c r="E95" i="4"/>
  <c r="Y94" i="4"/>
  <c r="V94" i="4"/>
  <c r="S94" i="4"/>
  <c r="P94" i="4"/>
  <c r="M94" i="4"/>
  <c r="J94" i="4"/>
  <c r="E94" i="4"/>
  <c r="Y93" i="4"/>
  <c r="V93" i="4"/>
  <c r="S93" i="4"/>
  <c r="P93" i="4"/>
  <c r="M93" i="4"/>
  <c r="J93" i="4"/>
  <c r="E93" i="4"/>
  <c r="Y42" i="4"/>
  <c r="V42" i="4"/>
  <c r="S42" i="4"/>
  <c r="P42" i="4"/>
  <c r="M42" i="4"/>
  <c r="J42" i="4"/>
  <c r="E42" i="4"/>
  <c r="Y41" i="4"/>
  <c r="V41" i="4"/>
  <c r="S41" i="4"/>
  <c r="P41" i="4"/>
  <c r="M41" i="4"/>
  <c r="J41" i="4"/>
  <c r="E41" i="4"/>
  <c r="Y40" i="4"/>
  <c r="V40" i="4"/>
  <c r="S40" i="4"/>
  <c r="P40" i="4"/>
  <c r="M40" i="4"/>
  <c r="J40" i="4"/>
  <c r="E40" i="4"/>
  <c r="Y101" i="4"/>
  <c r="V101" i="4"/>
  <c r="S101" i="4"/>
  <c r="P101" i="4"/>
  <c r="M101" i="4"/>
  <c r="J101" i="4"/>
  <c r="E101" i="4"/>
  <c r="Y100" i="4"/>
  <c r="V100" i="4"/>
  <c r="S100" i="4"/>
  <c r="P100" i="4"/>
  <c r="M100" i="4"/>
  <c r="J100" i="4"/>
  <c r="E100" i="4"/>
  <c r="Y99" i="4"/>
  <c r="V99" i="4"/>
  <c r="S99" i="4"/>
  <c r="P99" i="4"/>
  <c r="M99" i="4"/>
  <c r="J99" i="4"/>
  <c r="E99" i="4"/>
  <c r="Y96" i="4"/>
  <c r="V96" i="4"/>
  <c r="S96" i="4"/>
  <c r="P96" i="4"/>
  <c r="M96" i="4"/>
  <c r="J96" i="4"/>
  <c r="E96" i="4"/>
  <c r="Y36" i="4"/>
  <c r="V36" i="4"/>
  <c r="S36" i="4"/>
  <c r="P36" i="4"/>
  <c r="M36" i="4"/>
  <c r="J36" i="4"/>
  <c r="E36" i="4"/>
  <c r="Y35" i="4"/>
  <c r="V35" i="4"/>
  <c r="S35" i="4"/>
  <c r="P35" i="4"/>
  <c r="M35" i="4"/>
  <c r="J35" i="4"/>
  <c r="E35" i="4"/>
  <c r="Y34" i="4"/>
  <c r="V34" i="4"/>
  <c r="S34" i="4"/>
  <c r="P34" i="4"/>
  <c r="M34" i="4"/>
  <c r="J34" i="4"/>
  <c r="E34" i="4"/>
  <c r="Y33" i="4"/>
  <c r="V33" i="4"/>
  <c r="S33" i="4"/>
  <c r="P33" i="4"/>
  <c r="M33" i="4"/>
  <c r="J33" i="4"/>
  <c r="E33" i="4"/>
  <c r="Y32" i="4"/>
  <c r="V32" i="4"/>
  <c r="S32" i="4"/>
  <c r="P32" i="4"/>
  <c r="M32" i="4"/>
  <c r="J32" i="4"/>
  <c r="E32" i="4"/>
  <c r="Y31" i="4"/>
  <c r="V31" i="4"/>
  <c r="S31" i="4"/>
  <c r="P31" i="4"/>
  <c r="A152" i="4" l="1"/>
  <c r="A153" i="4" s="1"/>
  <c r="A154" i="4" s="1"/>
  <c r="C206" i="4" l="1"/>
  <c r="C309" i="4" l="1"/>
  <c r="M224" i="4"/>
  <c r="M225" i="4"/>
  <c r="M226" i="4"/>
  <c r="M9" i="4"/>
  <c r="M11" i="4"/>
  <c r="M17" i="4"/>
  <c r="M18" i="4"/>
  <c r="M19" i="4"/>
  <c r="M20" i="4"/>
  <c r="M21" i="4"/>
  <c r="M22" i="4"/>
  <c r="M25" i="4"/>
  <c r="M26" i="4"/>
  <c r="M27" i="4"/>
  <c r="M28" i="4"/>
  <c r="M29" i="4"/>
  <c r="M39" i="4"/>
  <c r="M102" i="4"/>
  <c r="M103" i="4"/>
  <c r="M104" i="4"/>
  <c r="M105" i="4"/>
  <c r="M228" i="4"/>
  <c r="M229" i="4"/>
  <c r="M230" i="4"/>
  <c r="M231" i="4"/>
  <c r="M232" i="4"/>
  <c r="M233" i="4"/>
  <c r="M234" i="4"/>
  <c r="M238" i="4"/>
  <c r="M239" i="4"/>
  <c r="M240" i="4"/>
  <c r="M241" i="4"/>
  <c r="M242" i="4"/>
  <c r="M243" i="4"/>
  <c r="M270" i="4"/>
  <c r="M276" i="4"/>
  <c r="M277" i="4"/>
  <c r="M278" i="4"/>
  <c r="M279" i="4"/>
  <c r="M280" i="4"/>
  <c r="M114" i="4"/>
  <c r="M115" i="4"/>
  <c r="M116" i="4"/>
  <c r="M117" i="4"/>
  <c r="M118" i="4"/>
  <c r="M121" i="4"/>
  <c r="M146" i="4"/>
  <c r="M147" i="4"/>
  <c r="M154" i="4"/>
  <c r="M223" i="4"/>
  <c r="M298" i="4" l="1"/>
  <c r="M191" i="4"/>
  <c r="D206" i="4" s="1"/>
  <c r="E224" i="4"/>
  <c r="E225" i="4"/>
  <c r="E226" i="4"/>
  <c r="E9" i="4"/>
  <c r="E11" i="4"/>
  <c r="E17" i="4"/>
  <c r="E18" i="4"/>
  <c r="E19" i="4"/>
  <c r="E20" i="4"/>
  <c r="E21" i="4"/>
  <c r="E22" i="4"/>
  <c r="E25" i="4"/>
  <c r="E26" i="4"/>
  <c r="E27" i="4"/>
  <c r="E28" i="4"/>
  <c r="E29" i="4"/>
  <c r="E39" i="4"/>
  <c r="E102" i="4"/>
  <c r="E103" i="4"/>
  <c r="E104" i="4"/>
  <c r="E105" i="4"/>
  <c r="E229" i="4"/>
  <c r="E230" i="4"/>
  <c r="E231" i="4"/>
  <c r="E232" i="4"/>
  <c r="E233" i="4"/>
  <c r="E234" i="4"/>
  <c r="E238" i="4"/>
  <c r="E239" i="4"/>
  <c r="E240" i="4"/>
  <c r="E241" i="4"/>
  <c r="E242" i="4"/>
  <c r="E243" i="4"/>
  <c r="E270" i="4"/>
  <c r="E276" i="4"/>
  <c r="E277" i="4"/>
  <c r="E278" i="4"/>
  <c r="E279" i="4"/>
  <c r="E280" i="4"/>
  <c r="E180" i="4"/>
  <c r="E181" i="4"/>
  <c r="E182" i="4"/>
  <c r="E183" i="4"/>
  <c r="E184" i="4"/>
  <c r="E114" i="4"/>
  <c r="E115" i="4"/>
  <c r="E116" i="4"/>
  <c r="E117" i="4"/>
  <c r="E118" i="4"/>
  <c r="E121" i="4"/>
  <c r="E146" i="4"/>
  <c r="E147" i="4"/>
  <c r="E154" i="4"/>
  <c r="E223" i="4"/>
  <c r="C204" i="4"/>
  <c r="C210" i="4"/>
  <c r="Y9" i="4"/>
  <c r="Y11" i="4"/>
  <c r="Y17" i="4"/>
  <c r="Y18" i="4"/>
  <c r="Y19" i="4"/>
  <c r="Y20" i="4"/>
  <c r="Y21" i="4"/>
  <c r="Y22" i="4"/>
  <c r="Y24" i="4"/>
  <c r="Y25" i="4"/>
  <c r="Y26" i="4"/>
  <c r="Y27" i="4"/>
  <c r="Y28" i="4"/>
  <c r="Y29" i="4"/>
  <c r="Y38" i="4"/>
  <c r="Y39" i="4"/>
  <c r="Y102" i="4"/>
  <c r="Y103" i="4"/>
  <c r="Y104" i="4"/>
  <c r="Y105" i="4"/>
  <c r="Y114" i="4"/>
  <c r="Y115" i="4"/>
  <c r="Y116" i="4"/>
  <c r="Y117" i="4"/>
  <c r="Y118" i="4"/>
  <c r="Y121" i="4"/>
  <c r="Y146" i="4"/>
  <c r="Y147" i="4"/>
  <c r="Y154" i="4"/>
  <c r="Y191" i="4" l="1"/>
  <c r="D210" i="4" s="1"/>
  <c r="E298" i="4"/>
  <c r="E191" i="4"/>
  <c r="D204" i="4" s="1"/>
  <c r="D306" i="4"/>
  <c r="D308" i="4"/>
  <c r="C207" i="4"/>
  <c r="C208" i="4"/>
  <c r="C209" i="4"/>
  <c r="C205" i="4"/>
  <c r="V9" i="4"/>
  <c r="V11" i="4"/>
  <c r="V17" i="4"/>
  <c r="V18" i="4"/>
  <c r="V19" i="4"/>
  <c r="V20" i="4"/>
  <c r="V21" i="4"/>
  <c r="V22" i="4"/>
  <c r="V24" i="4"/>
  <c r="V25" i="4"/>
  <c r="V26" i="4"/>
  <c r="V27" i="4"/>
  <c r="V28" i="4"/>
  <c r="V29" i="4"/>
  <c r="V39" i="4"/>
  <c r="V102" i="4"/>
  <c r="V103" i="4"/>
  <c r="V104" i="4"/>
  <c r="V105" i="4"/>
  <c r="V114" i="4"/>
  <c r="V115" i="4"/>
  <c r="V116" i="4"/>
  <c r="V117" i="4"/>
  <c r="V118" i="4"/>
  <c r="V121" i="4"/>
  <c r="V146" i="4"/>
  <c r="V147" i="4"/>
  <c r="V154" i="4"/>
  <c r="S9" i="4"/>
  <c r="S11" i="4"/>
  <c r="S17" i="4"/>
  <c r="S18" i="4"/>
  <c r="S19" i="4"/>
  <c r="S20" i="4"/>
  <c r="S21" i="4"/>
  <c r="S22" i="4"/>
  <c r="S24" i="4"/>
  <c r="S25" i="4"/>
  <c r="S26" i="4"/>
  <c r="S27" i="4"/>
  <c r="S28" i="4"/>
  <c r="S29" i="4"/>
  <c r="S39" i="4"/>
  <c r="S102" i="4"/>
  <c r="S103" i="4"/>
  <c r="S104" i="4"/>
  <c r="S105" i="4"/>
  <c r="S114" i="4"/>
  <c r="S115" i="4"/>
  <c r="S116" i="4"/>
  <c r="S117" i="4"/>
  <c r="S118" i="4"/>
  <c r="S121" i="4"/>
  <c r="S146" i="4"/>
  <c r="S147" i="4"/>
  <c r="S154" i="4"/>
  <c r="P9" i="4"/>
  <c r="P11" i="4"/>
  <c r="P17" i="4"/>
  <c r="P18" i="4"/>
  <c r="P19" i="4"/>
  <c r="P20" i="4"/>
  <c r="P21" i="4"/>
  <c r="P22" i="4"/>
  <c r="P24" i="4"/>
  <c r="P25" i="4"/>
  <c r="P26" i="4"/>
  <c r="P27" i="4"/>
  <c r="P28" i="4"/>
  <c r="P29" i="4"/>
  <c r="P39" i="4"/>
  <c r="P102" i="4"/>
  <c r="P103" i="4"/>
  <c r="P104" i="4"/>
  <c r="P105" i="4"/>
  <c r="P114" i="4"/>
  <c r="P115" i="4"/>
  <c r="P116" i="4"/>
  <c r="P117" i="4"/>
  <c r="P118" i="4"/>
  <c r="P121" i="4"/>
  <c r="P146" i="4"/>
  <c r="P147" i="4"/>
  <c r="P154" i="4"/>
  <c r="J224" i="4"/>
  <c r="J225" i="4"/>
  <c r="J226" i="4"/>
  <c r="J9" i="4"/>
  <c r="J11" i="4"/>
  <c r="J17" i="4"/>
  <c r="J18" i="4"/>
  <c r="J19" i="4"/>
  <c r="J20" i="4"/>
  <c r="J21" i="4"/>
  <c r="J22" i="4"/>
  <c r="J25" i="4"/>
  <c r="J26" i="4"/>
  <c r="J27" i="4"/>
  <c r="J28" i="4"/>
  <c r="J29" i="4"/>
  <c r="J39" i="4"/>
  <c r="J102" i="4"/>
  <c r="J103" i="4"/>
  <c r="J104" i="4"/>
  <c r="J105" i="4"/>
  <c r="J229" i="4"/>
  <c r="J230" i="4"/>
  <c r="J231" i="4"/>
  <c r="J232" i="4"/>
  <c r="J233" i="4"/>
  <c r="J234" i="4"/>
  <c r="J238" i="4"/>
  <c r="J239" i="4"/>
  <c r="J240" i="4"/>
  <c r="J241" i="4"/>
  <c r="J242" i="4"/>
  <c r="J243" i="4"/>
  <c r="J270" i="4"/>
  <c r="J276" i="4"/>
  <c r="J277" i="4"/>
  <c r="J278" i="4"/>
  <c r="J279" i="4"/>
  <c r="J280" i="4"/>
  <c r="J114" i="4"/>
  <c r="J115" i="4"/>
  <c r="J116" i="4"/>
  <c r="J117" i="4"/>
  <c r="J118" i="4"/>
  <c r="J121" i="4"/>
  <c r="J146" i="4"/>
  <c r="J147" i="4"/>
  <c r="J154" i="4"/>
  <c r="J223" i="4"/>
  <c r="J298" i="4" l="1"/>
  <c r="D307" i="4" s="1"/>
  <c r="D309" i="4" s="1"/>
  <c r="P191" i="4"/>
  <c r="S191" i="4"/>
  <c r="D208" i="4" s="1"/>
  <c r="V191" i="4"/>
  <c r="D209" i="4" s="1"/>
  <c r="J191" i="4"/>
  <c r="D205" i="4" s="1"/>
  <c r="C211" i="4"/>
  <c r="D207" i="4"/>
  <c r="D211" i="4" l="1"/>
</calcChain>
</file>

<file path=xl/sharedStrings.xml><?xml version="1.0" encoding="utf-8"?>
<sst xmlns="http://schemas.openxmlformats.org/spreadsheetml/2006/main" count="1038" uniqueCount="258">
  <si>
    <t>Standaard</t>
  </si>
  <si>
    <t>CODE</t>
  </si>
  <si>
    <t>WEGBEBAKENING EN -MEUBILAIR</t>
  </si>
  <si>
    <t>st</t>
  </si>
  <si>
    <t>Leveren baken.</t>
  </si>
  <si>
    <t>Leveren baakvoet, metaal.</t>
  </si>
  <si>
    <t>Leveren baakvoet, kunststof.</t>
  </si>
  <si>
    <t>Leveren verkeerskegel, 75 cm.</t>
  </si>
  <si>
    <t>Leveren verkeersbord, type 0, rond.</t>
  </si>
  <si>
    <t>Leveren verkeersbord, type 0, vierkant.</t>
  </si>
  <si>
    <t>Leveren verkeersbord, type 1, rond.</t>
  </si>
  <si>
    <t>Leveren verkeersbord, type 1, driehoek.</t>
  </si>
  <si>
    <t>Leveren verkeersbord, type 1, vierkant.</t>
  </si>
  <si>
    <t>Leveren verkeersbord, type 1, rechthoek.</t>
  </si>
  <si>
    <t>Leveren verkeersbord, type 1, zone.</t>
  </si>
  <si>
    <t>Leveren verkeersbord, type 1, 2 zones.</t>
  </si>
  <si>
    <t>Leveren verkeersbord, type 2, rond.</t>
  </si>
  <si>
    <t>Leveren verkeersbord, type 2, driehoek.</t>
  </si>
  <si>
    <t>Leveren verkeersbord, type 2, vierkant.</t>
  </si>
  <si>
    <t>Leveren verkeersbord, type 2, rechthoek.</t>
  </si>
  <si>
    <t>Leveren verkeersbord, type 2, zone.</t>
  </si>
  <si>
    <t>Diverse borden</t>
  </si>
  <si>
    <t>Stickers</t>
  </si>
  <si>
    <t>Leveren sticker, wit vinyl, tot 0,1 m².</t>
  </si>
  <si>
    <t>Leveren sticker, wit vinyl, 0,1 tot 0,25 m².</t>
  </si>
  <si>
    <t>Leveren sticker, wit vinyl, 0,25 tot 0,5 m².</t>
  </si>
  <si>
    <t>Leveren sticker, folie, tot 0,1 m².</t>
  </si>
  <si>
    <t>Leveren sticker, folie, 0,1 tot 0,25 m².</t>
  </si>
  <si>
    <t>Leveren sticker, folie, 0,25 tot 0,5 m².</t>
  </si>
  <si>
    <t>Bevestigingsmiddelen borden</t>
  </si>
  <si>
    <t>m</t>
  </si>
  <si>
    <t>Leveren straatnaambord, enkel, 40/15.</t>
  </si>
  <si>
    <t>Leveren straatnaambord, enkel, 50/15.</t>
  </si>
  <si>
    <t>Leveren straatnaambord, enkel, 60/15.</t>
  </si>
  <si>
    <t>Leveren straatnaambord, enkel, 70/15.</t>
  </si>
  <si>
    <t>Leveren straatnaambord, enkel, 80/15.</t>
  </si>
  <si>
    <t>Leveren straatnaambord, enkel, 90/15.</t>
  </si>
  <si>
    <t>Leveren straatnaambord, koker, 50/15.</t>
  </si>
  <si>
    <t>Leveren straatnaambord, koker, 60/15.</t>
  </si>
  <si>
    <t>Leveren straatnaambord, koker, 70/15.</t>
  </si>
  <si>
    <t>Leveren straatnaambord, koker, 100/15.</t>
  </si>
  <si>
    <t>Verkeersborden, type 2, klasse III</t>
  </si>
  <si>
    <t>Verkeersborden, type 1, klasse III</t>
  </si>
  <si>
    <t>Verkeersborden, type 0, klassse III</t>
  </si>
  <si>
    <t>stuksprijs herstickerd</t>
  </si>
  <si>
    <t>stuksprijs herlakt</t>
  </si>
  <si>
    <t>stuksprijs uit voorraad</t>
  </si>
  <si>
    <t>INSCHRIJF-BEDRAG</t>
  </si>
  <si>
    <t>HOEVEELHEID per jaar</t>
  </si>
  <si>
    <t xml:space="preserve">Totaal </t>
  </si>
  <si>
    <t>totaal</t>
  </si>
  <si>
    <t>Berekening uw fictief inschrijfbedrag</t>
  </si>
  <si>
    <t>Uw percentage herstickerd</t>
  </si>
  <si>
    <t>Uw opercentage herlakt</t>
  </si>
  <si>
    <t>uw percentage uit voorraad</t>
  </si>
  <si>
    <t xml:space="preserve">totaal </t>
  </si>
  <si>
    <t>% herstickerd * J93</t>
  </si>
  <si>
    <t>% herlakt * M93</t>
  </si>
  <si>
    <t>% uit voorraad *  P93</t>
  </si>
  <si>
    <t>suksprijs BIOBASED</t>
  </si>
  <si>
    <t>uw percentage biobased</t>
  </si>
  <si>
    <t>% biobased</t>
  </si>
  <si>
    <t>EEN HEID</t>
  </si>
  <si>
    <t>uw percentage 100% nieuw</t>
  </si>
  <si>
    <t>% 100% nieuw aluminium</t>
  </si>
  <si>
    <t xml:space="preserve">Uit uw offerte  </t>
  </si>
  <si>
    <t xml:space="preserve">INSCHRIJF-BEDRAG </t>
  </si>
  <si>
    <t xml:space="preserve">totaal nieuw </t>
  </si>
  <si>
    <t xml:space="preserve">stuksprijs refurbished aluminium </t>
  </si>
  <si>
    <t xml:space="preserve">stuksprijs refurbished     staal </t>
  </si>
  <si>
    <t>Inschrijver</t>
  </si>
  <si>
    <t>uw percentage refurbished  staal</t>
  </si>
  <si>
    <t>Uw percentage refurbished  aluminium</t>
  </si>
  <si>
    <t>% refubished aluminium * G93</t>
  </si>
  <si>
    <t xml:space="preserve">stuksprijs nieuw exemplaar </t>
  </si>
  <si>
    <t xml:space="preserve">% refurbished staal </t>
  </si>
  <si>
    <t>Deel 2 toebehoren</t>
  </si>
  <si>
    <t>totaal deel 2</t>
  </si>
  <si>
    <t xml:space="preserve">Deel 1 </t>
  </si>
  <si>
    <t xml:space="preserve">Uw inschrijvingsbedragalleen de borden </t>
  </si>
  <si>
    <t>nvt</t>
  </si>
  <si>
    <t>totaal deel 2 toebehoren</t>
  </si>
  <si>
    <t xml:space="preserve">% refubished aluminium  </t>
  </si>
  <si>
    <t>Uw inschrijvingsbedrag deel 2</t>
  </si>
  <si>
    <t>Verkeersborden, type 3, klasse III</t>
  </si>
  <si>
    <t xml:space="preserve">Leveren verkeersbord Vierkant 400 x 400 mm </t>
  </si>
  <si>
    <t xml:space="preserve">Leveren verkeersbord Vierkant 450 x 450 mm </t>
  </si>
  <si>
    <t>Leveren verkeersbord Vierkant 600 x 600 mm</t>
  </si>
  <si>
    <t>Leveren verkeersbord Vierkant 800 x 800 mm</t>
  </si>
  <si>
    <t>Leveren verkeersbord Rechthoek 400 x 600 mm</t>
  </si>
  <si>
    <t>Leveren verkeersbord Rechthoek 450 x 200 mm</t>
  </si>
  <si>
    <t>Leveren verkeersbord Rechthoek 450 x 300 mm</t>
  </si>
  <si>
    <t>Leveren verkeersbord Rechthoek 600 x 270 mm</t>
  </si>
  <si>
    <t>Leveren verkeersbord Rechthoek 700 x 200 mm</t>
  </si>
  <si>
    <t>Leveren verkeersbord Rechthoek 800 x 270 mm</t>
  </si>
  <si>
    <t>Leveren verkeersbord Rechthoek 800 x 400 mm</t>
  </si>
  <si>
    <t>Leveren verkeersbord, type 0, driehoek.</t>
  </si>
  <si>
    <t>Leveren verkeersbord, type 0, rechthoek.</t>
  </si>
  <si>
    <t>Leveren verkeersbord, type 0, zone.</t>
  </si>
  <si>
    <t>Leveren verkeersbord, type 0, 2 zones.</t>
  </si>
  <si>
    <t>Leveren verkeersbord Achthoek 700 mm</t>
  </si>
  <si>
    <t>Leveren verkeersbord Achthoek 900 mm</t>
  </si>
  <si>
    <t>Leveren verkeersbord Rechthoek 530 x 670 mm</t>
  </si>
  <si>
    <t>Leveren verkeersbord Rechthoek 530 x 1200 mm</t>
  </si>
  <si>
    <t>Leveren verkeersbord Rechthoek 800 x 1000 mm</t>
  </si>
  <si>
    <t>Leveren verkeersbord Rechthoek 900 x 600 mm</t>
  </si>
  <si>
    <t>Leveren verkeersbord Vierkant 1000 x 1000 mm</t>
  </si>
  <si>
    <t>Leveren verkeersbord Vierkant 1400 x 1400 mm</t>
  </si>
  <si>
    <t xml:space="preserve">Leveren verkeersbord Rechthoek 300 x 400 mm </t>
  </si>
  <si>
    <t>Leveren verkeersbord Rechthoek 400 x 150 mm</t>
  </si>
  <si>
    <t xml:space="preserve">Leveren verkeersbord Rechthoek 400 x 200 mm </t>
  </si>
  <si>
    <t xml:space="preserve">Leveren verkeersbord Rechthoek 400 x 300 mm </t>
  </si>
  <si>
    <t>Leveren verkeersbord Rechthoek 530 x 200 mm</t>
  </si>
  <si>
    <t>Leveren verkeersbord Rechthoek 530 x 800 mm</t>
  </si>
  <si>
    <t>Leveren verkeersbord Rechthoek 530 x 1000 mm</t>
  </si>
  <si>
    <t>Leveren verkeersbord Rechthoek 600x 400 mm</t>
  </si>
  <si>
    <t>Leveren verkeersbord Rechthoek 600x 200 mm</t>
  </si>
  <si>
    <t>Leveren verkeersbord Rechthoek 600x 300 mm</t>
  </si>
  <si>
    <t>Leveren verkeersbord Rechthoek 600 x 800 mm</t>
  </si>
  <si>
    <t>Leveren verkeersbord Rechthoek 800 x 200 mm</t>
  </si>
  <si>
    <t>Leveren verkeersbord Rechthoek 800 x 300 mm</t>
  </si>
  <si>
    <t>Leveren verkeersbord Rechthoek 800 x 600 mm</t>
  </si>
  <si>
    <t>Leveren verkeersbord Rechthoek 800 x 1200 mm</t>
  </si>
  <si>
    <t>Leveren verkeersbord Rechthoek 900 x 150 mm</t>
  </si>
  <si>
    <t>Leveren verkeersbord Rechthoek 900 x 200 mm</t>
  </si>
  <si>
    <t>Leveren verkeersbord Rechthoek 1000 x 200 mm</t>
  </si>
  <si>
    <t>Leveren verkeersbord Rechthoek 1000 x 300 mm</t>
  </si>
  <si>
    <t>Leveren verkeersbord Rechthoek 1000 x 800 mm</t>
  </si>
  <si>
    <t>Leveren verkeersbord Rechthoek 1000 x 900 mm</t>
  </si>
  <si>
    <t>Leveren verkeersbord Rechthoek 1100 x 150 mm</t>
  </si>
  <si>
    <t>Leveren verkeersbord Rechthoek 1100 x 180 mm</t>
  </si>
  <si>
    <t>Leveren verkeersbord Rechthoek 1100 x 300 mm</t>
  </si>
  <si>
    <t>Leveren verkeersbord Rechthoek 1190 x 200 mm</t>
  </si>
  <si>
    <t>Leveren verkeersbord Rechthoek 1200 x 150 mm</t>
  </si>
  <si>
    <t>Leveren verkeersbord Rechthoek 1200 x 180 mm</t>
  </si>
  <si>
    <t>Leveren verkeersbord Rechthoek 1200 x 200 mm</t>
  </si>
  <si>
    <t>Leveren verkeersbord Rechthoek 1200 x 250 mm</t>
  </si>
  <si>
    <t>Leveren verkeersbord Rechthoek 1200 x 300 mm</t>
  </si>
  <si>
    <t>Leveren verkeersbord Rechthoek 1200 x 500 mm</t>
  </si>
  <si>
    <t>Leveren verkeersbord Rechthoek 1200 x 600 mm</t>
  </si>
  <si>
    <t>Leveren verkeersbord Rechthoek 1200 x 700 mm</t>
  </si>
  <si>
    <t>Leveren verkeersbord Rechthoek 1200 x 800 mm</t>
  </si>
  <si>
    <t>Leveren verkeersbord Rechthoek 1200 x 1000 mm</t>
  </si>
  <si>
    <t>Leveren verkeersbord Rechthoek 1400 x 900 mm</t>
  </si>
  <si>
    <t>Leveren verkeersbord Rechthoek 1500 x 180 mm</t>
  </si>
  <si>
    <t>Leveren verkeersbord Rechthoek 1500 x 200 mm</t>
  </si>
  <si>
    <t>Leveren verkeersbord Rechthoek 1500 x 240 mm</t>
  </si>
  <si>
    <t>Leveren verkeersbord Rechthoek 1500 x 300 mm</t>
  </si>
  <si>
    <t>Leveren verkeersbord Rechthoek 1500 x 360 mm</t>
  </si>
  <si>
    <t>Leveren verkeersbord Rechthoek 1500 x 483 mm</t>
  </si>
  <si>
    <t>Leveren verkeersbord Rechthoek 1500 x 400 mm</t>
  </si>
  <si>
    <t>Leveren verkeersbord Rechthoek 1500 x 500 mm</t>
  </si>
  <si>
    <t>Leveren verkeersbord Rechthoek 1500 x 800 mm</t>
  </si>
  <si>
    <t>Leveren verkeersbord Rechthoek 1500 x 1000 mm</t>
  </si>
  <si>
    <t>Leveren verkeersbord Rechthoek 1500 x 1200 mm</t>
  </si>
  <si>
    <t>Leveren verkeersbord Rechthoek 1540 x 250 mm</t>
  </si>
  <si>
    <t>Leveren verkeersbord Rechthoek 1540 x 340 mm</t>
  </si>
  <si>
    <t>Leveren verkeersbord Rechthoek 1540 x 360 mm</t>
  </si>
  <si>
    <t>Leveren verkeersbord Rechthoek 1540 x 483 mm</t>
  </si>
  <si>
    <t>Leveren verkeersbord Rechthoek 1600 x 300 mm</t>
  </si>
  <si>
    <t>Leveren verkeersbord Rechthoek 1600 x 400 mm</t>
  </si>
  <si>
    <t>Leveren straatnaambord, enkel, 100/15.</t>
  </si>
  <si>
    <t>Leveren straatnaambord, enkel, 118/15.</t>
  </si>
  <si>
    <t>Leveren straatnaambord, enkel, 40/20</t>
  </si>
  <si>
    <t>Leveren straatnaambord, enkel, 50/20</t>
  </si>
  <si>
    <t>Leveren straatnaambord, enkel, 60/20</t>
  </si>
  <si>
    <t>Leveren straatnaambord, enkel, 70/20</t>
  </si>
  <si>
    <t>Leveren straatnaambord, enkel, 80/20</t>
  </si>
  <si>
    <t>Leveren straatnaambord, enkel, 90/20</t>
  </si>
  <si>
    <t>Leveren straatnaambord, enkel, 100/20</t>
  </si>
  <si>
    <t>Leveren straatnaambord, enkel, 118/20</t>
  </si>
  <si>
    <t>STRAATNAAMBORDEN Type Almere</t>
  </si>
  <si>
    <t>Straatnaamborden, enkelzijdig h150mm, gemoffeld</t>
  </si>
  <si>
    <t>Straatnaamborden, enkelzijdig h200mm, gemoffeld</t>
  </si>
  <si>
    <t>Straatnaamborden, enkelzijdig h=150mm, koker</t>
  </si>
  <si>
    <t>Straatnaamborden, tweezijdig h=150mm, koker</t>
  </si>
  <si>
    <t>Straatnaamborden, enkelzijdig h=200mm, koker</t>
  </si>
  <si>
    <t>Straatnaamborden, tweezijdig h=200mm, koker</t>
  </si>
  <si>
    <t>Leveren straatnaambord, koker, 60/20.</t>
  </si>
  <si>
    <t>Leveren straatnaambord, koker, 50/20.</t>
  </si>
  <si>
    <t>Leveren straatnaambord, koker, 70/20.</t>
  </si>
  <si>
    <t>Leveren straatnaambord, koker, 100/20.</t>
  </si>
  <si>
    <t>Mogelijke bevestiging: lichtmast, opzetpot 48mm, gevel</t>
  </si>
  <si>
    <t>Leveren straatnaambord, koker, 80/15.</t>
  </si>
  <si>
    <t>Leveren straatnaambord, koker, 90/15.</t>
  </si>
  <si>
    <t>Leveren straatnaambord, koker, 110/15.</t>
  </si>
  <si>
    <t>Leveren straatnaambord, koker, 120/15.</t>
  </si>
  <si>
    <t>Leveren straatnaambord, koker, 125/15.</t>
  </si>
  <si>
    <t>Leveren straatnaambord, koker, 80/20.</t>
  </si>
  <si>
    <t>Leveren straatnaambord, koker, 90/20.</t>
  </si>
  <si>
    <t>Leveren straatnaambord, koker, 110/20.</t>
  </si>
  <si>
    <t>Leveren straatnaambord, koker, 120/20.</t>
  </si>
  <si>
    <t>Leveren straatnaambord, koker, 125/20.</t>
  </si>
  <si>
    <t>Diversen straatnaamborden</t>
  </si>
  <si>
    <t>AKO kopschot 150 mm RAL 5017</t>
  </si>
  <si>
    <t>AKO kopschot 200 mm RAL 5017</t>
  </si>
  <si>
    <t>Flespalen en buispalen, voorzien van aangelaste nokken thermisch verzinkt t.b.v. haakse plaatankers</t>
  </si>
  <si>
    <t>Standaard stalen thermisch verzinkte flespalen diameter 48/76 mm.</t>
  </si>
  <si>
    <t>Leveren Flespaal lengte 2000 mm (1.200/800)</t>
  </si>
  <si>
    <t>Leveren Flespaal lengte 3300 mm (1.800/1.500)</t>
  </si>
  <si>
    <t>Leveren Flespaal lengte 3600 mm (1.800/1.800)</t>
  </si>
  <si>
    <t>Leveren Flespaal lengte 3900 mm (2.300/1.600)</t>
  </si>
  <si>
    <t>Leveren Flespaal lengte 4300 mm (2.300/2.000)</t>
  </si>
  <si>
    <t>Leveren Flespaal lengte 4700 mm (2.300/2.400)</t>
  </si>
  <si>
    <t>Standaard stalen thermisch verzinkte buispalen diameter 48mm.</t>
  </si>
  <si>
    <t>Leveren Buispaal lengte 1500 mm</t>
  </si>
  <si>
    <t>Leveren Buispaal lengte 1800 mm</t>
  </si>
  <si>
    <t>Leveren Buispaal lengte 2000 mm</t>
  </si>
  <si>
    <t>Leveren Buispaal lengte 2500 mm</t>
  </si>
  <si>
    <t>Leveren Buispaal lengte 3000 mm</t>
  </si>
  <si>
    <t>Leveren Buispaal lengte 3500 mm</t>
  </si>
  <si>
    <t>Leveren Buispaal lengte 4000 mm</t>
  </si>
  <si>
    <t>Leveren Buispaal lengte 4500 mm</t>
  </si>
  <si>
    <t>Standaard stalen thermisch verzinkte buispalen diameter 76mm.</t>
  </si>
  <si>
    <t>Plaatankers tbv verkeersbordpalen</t>
  </si>
  <si>
    <t>Plaatankers THVZ los t.b.v. rond 48mm</t>
  </si>
  <si>
    <t>Plaatankers THVZ los t.b.v. rond 76mm</t>
  </si>
  <si>
    <t>Muurbevestigingsset t.b.v. bevestiging straatnaambord, koker, op gevel.</t>
  </si>
  <si>
    <t>Scharnierbeugel 48mm</t>
  </si>
  <si>
    <t>Scharnierbeugel 51mm</t>
  </si>
  <si>
    <t>Scharnierbeugel 60mm</t>
  </si>
  <si>
    <t>Scharnierbeugel 76mm</t>
  </si>
  <si>
    <t>Scharnierbeugel rug-aan-rug 48mm</t>
  </si>
  <si>
    <t>Scharnierbeugel rug-aan-rug 51mm</t>
  </si>
  <si>
    <t>Scharnierbeugel rug-aan-rug 60mm</t>
  </si>
  <si>
    <t>Scharnierbeugel rug-aan-rug 76mm</t>
  </si>
  <si>
    <t>HR Snelklembeugel (of gelijkwaardig)</t>
  </si>
  <si>
    <t>A-symetrische Band-it beugel alum. Draaibaar</t>
  </si>
  <si>
    <t>A-symetrische scharnierbeugel alum. Tbv r48mm draaib.</t>
  </si>
  <si>
    <t>Lichtmastbeugel (Band it)</t>
  </si>
  <si>
    <t>Muuroren met  rvs-inbusboutjes (set á 4 stuks)</t>
  </si>
  <si>
    <t>Hi Torque klemband HP 2 (32-67 mm) 16 mm</t>
  </si>
  <si>
    <t>Hi Torque klemband HP 3 (42-105 mm) 16 mm</t>
  </si>
  <si>
    <t>Hi Torque klemband HP 3 (54-105 mm) 16 mm</t>
  </si>
  <si>
    <t>Hi Torque klemband HP 4 (93-156 mm) 16 mm</t>
  </si>
  <si>
    <t>Hi Torque klemband HP 4 (102-156 mm) 16 mm</t>
  </si>
  <si>
    <t>Hi Torque klemband HP 5 (156-232 mm) 16 mm</t>
  </si>
  <si>
    <t>Hi Torque klemband HP 6 (229-384 mm) 16 mm</t>
  </si>
  <si>
    <t>Beschermband rubber zwart t.b.v. RVS-band tot 20mm</t>
  </si>
  <si>
    <t>Aluminium ondersteuningsbakens voorzien van een boven- en onderkap t.b.v. flespaal 48/76mm.</t>
  </si>
  <si>
    <t>Verkeerszuil geel (BB22) Retroreflecterend klasse III (fluor)</t>
  </si>
  <si>
    <t>Verkeerszuil geel (BB22) Retroreflecterend klasse III (fluor), incl. D02 400mm Lollipop EZ Klasse III, incl. standaard buis</t>
  </si>
  <si>
    <t>Verkeerszuil zwart-wit (BB21) Retroreflecterend klasse III</t>
  </si>
  <si>
    <t>BB22 opstelling compleet met streetlock opstelling 60mm (incl. stalen fundatie), geel klasse III (fluor)</t>
  </si>
  <si>
    <t>Rotonde bord D01_BB12r 1800x600 klasse III HR-M80-80 (og), 1960x2200mm RAL 1023</t>
  </si>
  <si>
    <t xml:space="preserve">Aluminium schrikhekplanken </t>
  </si>
  <si>
    <t>Blokmotief BB16, retroreflecterend klasse III, incl. verkeerbopalen l=2,5m</t>
  </si>
  <si>
    <t>Pijlmotief BB 17 of BB 18, retroreflecterend klasse III, incl. verkeerbopalen l=2,5m</t>
  </si>
  <si>
    <t>Afdekkapjes los</t>
  </si>
  <si>
    <t>Verkeerszuilen, schrikhekken, WIU borden, rotonde borden en overige bebording:</t>
  </si>
  <si>
    <t>Gem. Almere</t>
  </si>
  <si>
    <t xml:space="preserve">De inschrijfprijs wordt automatisch berekend over de aantallen per jaar uit kolom G. </t>
  </si>
  <si>
    <t>perceel 1</t>
  </si>
  <si>
    <t>totaal palen en plaatankers per jaar</t>
  </si>
  <si>
    <t>deel 1</t>
  </si>
  <si>
    <t>uw inschrjfbedrag voor Gemeente Almere</t>
  </si>
  <si>
    <t>deel 2</t>
  </si>
  <si>
    <t>Let op: deze staat heeft deel 1 en deel 2 en gaat t/m regel 309. Het totaalbedrag staat in kolom/cel D314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</si>
</sst>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&quot;€&quot;* #,##0.00_);_(&quot;€&quot;* \(#,##0.00\);_(&quot;€&quot;* &quot;-&quot;??_);_(@_)"/>
  </numFmts>
  <fonts count="13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1"/>
      <color rgb="FF0000FF"/>
      <name val="Arial"/>
      <family val="2"/>
    </font>
    <font>
      <sz val="11"/>
      <color rgb="FF0000FF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20"/>
      <color theme="1"/>
      <name val="Arial"/>
      <family val="2"/>
    </font>
    <font>
      <u/>
      <sz val="11"/>
      <color theme="10"/>
      <name val="Arial"/>
      <family val="2"/>
    </font>
    <font>
      <u/>
      <sz val="16"/>
      <color theme="10"/>
      <name val="Arial"/>
      <family val="2"/>
    </font>
    <font>
      <sz val="16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6" tint="-0.2499465926084170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3BF74D"/>
        <bgColor indexed="64"/>
      </patternFill>
    </fill>
    <fill>
      <patternFill patternType="solid">
        <fgColor rgb="FF48E71D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67955565050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58">
    <xf numFmtId="0" fontId="0" fillId="0" borderId="0" xfId="0"/>
    <xf numFmtId="4" fontId="0" fillId="0" borderId="0" xfId="0" applyNumberFormat="1" applyBorder="1" applyAlignment="1">
      <alignment vertical="top"/>
    </xf>
    <xf numFmtId="4" fontId="0" fillId="5" borderId="4" xfId="0" applyNumberFormat="1" applyFill="1" applyBorder="1" applyAlignment="1">
      <alignment vertical="top"/>
    </xf>
    <xf numFmtId="4" fontId="0" fillId="6" borderId="4" xfId="0" applyNumberFormat="1" applyFill="1" applyBorder="1" applyAlignment="1">
      <alignment vertical="top"/>
    </xf>
    <xf numFmtId="4" fontId="0" fillId="7" borderId="4" xfId="0" applyNumberFormat="1" applyFill="1" applyBorder="1" applyAlignment="1">
      <alignment vertical="top"/>
    </xf>
    <xf numFmtId="4" fontId="0" fillId="8" borderId="3" xfId="0" applyNumberFormat="1" applyFill="1" applyBorder="1" applyAlignment="1">
      <alignment vertical="top"/>
    </xf>
    <xf numFmtId="4" fontId="3" fillId="0" borderId="2" xfId="0" applyNumberFormat="1" applyFont="1" applyBorder="1" applyAlignment="1">
      <alignment vertical="top"/>
    </xf>
    <xf numFmtId="4" fontId="2" fillId="0" borderId="0" xfId="0" applyNumberFormat="1" applyFont="1"/>
    <xf numFmtId="4" fontId="0" fillId="0" borderId="0" xfId="0" applyNumberFormat="1"/>
    <xf numFmtId="4" fontId="0" fillId="0" borderId="5" xfId="0" applyNumberFormat="1" applyBorder="1"/>
    <xf numFmtId="4" fontId="0" fillId="0" borderId="7" xfId="0" applyNumberFormat="1" applyBorder="1"/>
    <xf numFmtId="4" fontId="0" fillId="0" borderId="3" xfId="0" applyNumberFormat="1" applyBorder="1" applyAlignment="1">
      <alignment vertical="top" wrapText="1"/>
    </xf>
    <xf numFmtId="4" fontId="0" fillId="0" borderId="11" xfId="0" applyNumberFormat="1" applyBorder="1" applyAlignment="1">
      <alignment vertical="top" wrapText="1"/>
    </xf>
    <xf numFmtId="4" fontId="0" fillId="0" borderId="13" xfId="0" applyNumberFormat="1" applyBorder="1" applyAlignment="1">
      <alignment vertical="top" wrapText="1"/>
    </xf>
    <xf numFmtId="4" fontId="0" fillId="5" borderId="12" xfId="0" applyNumberFormat="1" applyFill="1" applyBorder="1" applyAlignment="1">
      <alignment vertical="top" wrapText="1"/>
    </xf>
    <xf numFmtId="4" fontId="0" fillId="0" borderId="12" xfId="0" applyNumberFormat="1" applyBorder="1" applyAlignment="1">
      <alignment wrapText="1"/>
    </xf>
    <xf numFmtId="4" fontId="0" fillId="6" borderId="12" xfId="0" applyNumberFormat="1" applyFill="1" applyBorder="1" applyAlignment="1">
      <alignment vertical="top" wrapText="1"/>
    </xf>
    <xf numFmtId="4" fontId="0" fillId="7" borderId="12" xfId="0" applyNumberFormat="1" applyFill="1" applyBorder="1" applyAlignment="1">
      <alignment vertical="top" wrapText="1"/>
    </xf>
    <xf numFmtId="4" fontId="0" fillId="8" borderId="12" xfId="0" applyNumberFormat="1" applyFill="1" applyBorder="1" applyAlignment="1">
      <alignment vertical="top" wrapText="1"/>
    </xf>
    <xf numFmtId="4" fontId="0" fillId="8" borderId="14" xfId="0" applyNumberFormat="1" applyFill="1" applyBorder="1" applyAlignment="1">
      <alignment vertical="top" wrapText="1"/>
    </xf>
    <xf numFmtId="4" fontId="0" fillId="0" borderId="0" xfId="0" applyNumberFormat="1" applyAlignment="1">
      <alignment wrapText="1"/>
    </xf>
    <xf numFmtId="4" fontId="0" fillId="2" borderId="1" xfId="0" applyNumberFormat="1" applyFill="1" applyBorder="1" applyAlignment="1">
      <alignment horizontal="left" vertical="top"/>
    </xf>
    <xf numFmtId="4" fontId="4" fillId="2" borderId="0" xfId="0" applyNumberFormat="1" applyFont="1" applyFill="1" applyBorder="1" applyAlignment="1">
      <alignment vertical="top"/>
    </xf>
    <xf numFmtId="4" fontId="0" fillId="2" borderId="0" xfId="0" applyNumberFormat="1" applyFill="1" applyBorder="1" applyAlignment="1">
      <alignment vertical="top"/>
    </xf>
    <xf numFmtId="4" fontId="0" fillId="2" borderId="0" xfId="0" applyNumberFormat="1" applyFill="1" applyBorder="1" applyAlignment="1">
      <alignment horizontal="right" vertical="top"/>
    </xf>
    <xf numFmtId="4" fontId="0" fillId="5" borderId="9" xfId="0" applyNumberFormat="1" applyFill="1" applyBorder="1" applyAlignment="1">
      <alignment horizontal="right" vertical="top"/>
    </xf>
    <xf numFmtId="4" fontId="5" fillId="5" borderId="9" xfId="1" applyNumberFormat="1" applyFont="1" applyFill="1" applyBorder="1" applyAlignment="1">
      <alignment vertical="top"/>
    </xf>
    <xf numFmtId="4" fontId="0" fillId="0" borderId="9" xfId="0" applyNumberFormat="1" applyBorder="1"/>
    <xf numFmtId="4" fontId="0" fillId="6" borderId="9" xfId="0" applyNumberFormat="1" applyFill="1" applyBorder="1" applyAlignment="1">
      <alignment horizontal="right" vertical="top"/>
    </xf>
    <xf numFmtId="4" fontId="5" fillId="6" borderId="9" xfId="1" applyNumberFormat="1" applyFont="1" applyFill="1" applyBorder="1" applyAlignment="1">
      <alignment vertical="top"/>
    </xf>
    <xf numFmtId="4" fontId="0" fillId="7" borderId="9" xfId="0" applyNumberFormat="1" applyFill="1" applyBorder="1" applyAlignment="1">
      <alignment horizontal="right" vertical="top"/>
    </xf>
    <xf numFmtId="4" fontId="5" fillId="7" borderId="9" xfId="1" applyNumberFormat="1" applyFont="1" applyFill="1" applyBorder="1" applyAlignment="1">
      <alignment vertical="top"/>
    </xf>
    <xf numFmtId="4" fontId="0" fillId="8" borderId="6" xfId="0" applyNumberFormat="1" applyFill="1" applyBorder="1" applyAlignment="1">
      <alignment horizontal="right" vertical="top"/>
    </xf>
    <xf numFmtId="4" fontId="5" fillId="8" borderId="9" xfId="1" applyNumberFormat="1" applyFont="1" applyFill="1" applyBorder="1" applyAlignment="1">
      <alignment vertical="top"/>
    </xf>
    <xf numFmtId="4" fontId="0" fillId="0" borderId="1" xfId="0" applyNumberFormat="1" applyBorder="1" applyAlignment="1">
      <alignment horizontal="left" vertical="top"/>
    </xf>
    <xf numFmtId="4" fontId="0" fillId="5" borderId="4" xfId="1" applyNumberFormat="1" applyFont="1" applyFill="1" applyBorder="1" applyAlignment="1">
      <alignment vertical="top"/>
    </xf>
    <xf numFmtId="4" fontId="0" fillId="0" borderId="4" xfId="0" applyNumberFormat="1" applyBorder="1"/>
    <xf numFmtId="4" fontId="0" fillId="6" borderId="4" xfId="1" applyNumberFormat="1" applyFont="1" applyFill="1" applyBorder="1" applyAlignment="1">
      <alignment vertical="top"/>
    </xf>
    <xf numFmtId="4" fontId="0" fillId="7" borderId="4" xfId="1" applyNumberFormat="1" applyFont="1" applyFill="1" applyBorder="1" applyAlignment="1">
      <alignment vertical="top"/>
    </xf>
    <xf numFmtId="4" fontId="0" fillId="8" borderId="4" xfId="1" applyNumberFormat="1" applyFont="1" applyFill="1" applyBorder="1" applyAlignment="1">
      <alignment vertical="top"/>
    </xf>
    <xf numFmtId="4" fontId="0" fillId="0" borderId="1" xfId="0" applyNumberFormat="1" applyBorder="1"/>
    <xf numFmtId="4" fontId="0" fillId="0" borderId="0" xfId="0" applyNumberFormat="1" applyBorder="1"/>
    <xf numFmtId="4" fontId="0" fillId="4" borderId="4" xfId="0" applyNumberFormat="1" applyFill="1" applyBorder="1"/>
    <xf numFmtId="4" fontId="0" fillId="4" borderId="4" xfId="1" applyNumberFormat="1" applyFont="1" applyFill="1" applyBorder="1" applyAlignment="1">
      <alignment vertical="top"/>
    </xf>
    <xf numFmtId="4" fontId="0" fillId="4" borderId="3" xfId="0" applyNumberFormat="1" applyFill="1" applyBorder="1"/>
    <xf numFmtId="4" fontId="0" fillId="2" borderId="4" xfId="0" applyNumberFormat="1" applyFill="1" applyBorder="1" applyAlignment="1">
      <alignment horizontal="right" vertical="top"/>
    </xf>
    <xf numFmtId="4" fontId="0" fillId="5" borderId="4" xfId="0" applyNumberFormat="1" applyFill="1" applyBorder="1" applyAlignment="1">
      <alignment horizontal="right" vertical="top"/>
    </xf>
    <xf numFmtId="4" fontId="0" fillId="6" borderId="4" xfId="0" applyNumberFormat="1" applyFill="1" applyBorder="1" applyAlignment="1">
      <alignment horizontal="right" vertical="top"/>
    </xf>
    <xf numFmtId="4" fontId="0" fillId="7" borderId="4" xfId="0" applyNumberFormat="1" applyFill="1" applyBorder="1" applyAlignment="1">
      <alignment horizontal="right" vertical="top"/>
    </xf>
    <xf numFmtId="4" fontId="0" fillId="8" borderId="3" xfId="0" applyNumberFormat="1" applyFill="1" applyBorder="1" applyAlignment="1">
      <alignment horizontal="right" vertical="top"/>
    </xf>
    <xf numFmtId="4" fontId="0" fillId="4" borderId="0" xfId="0" applyNumberFormat="1" applyFill="1" applyBorder="1"/>
    <xf numFmtId="4" fontId="6" fillId="2" borderId="4" xfId="1" applyNumberFormat="1" applyFont="1" applyFill="1" applyBorder="1" applyAlignment="1">
      <alignment vertical="top"/>
    </xf>
    <xf numFmtId="4" fontId="0" fillId="2" borderId="3" xfId="0" applyNumberFormat="1" applyFill="1" applyBorder="1" applyAlignment="1">
      <alignment horizontal="right" vertical="top"/>
    </xf>
    <xf numFmtId="4" fontId="0" fillId="9" borderId="8" xfId="0" applyNumberFormat="1" applyFill="1" applyBorder="1"/>
    <xf numFmtId="4" fontId="0" fillId="0" borderId="8" xfId="0" applyNumberFormat="1" applyBorder="1"/>
    <xf numFmtId="4" fontId="0" fillId="3" borderId="8" xfId="0" applyNumberFormat="1" applyFill="1" applyBorder="1"/>
    <xf numFmtId="4" fontId="0" fillId="9" borderId="15" xfId="0" applyNumberFormat="1" applyFill="1" applyBorder="1"/>
    <xf numFmtId="4" fontId="0" fillId="9" borderId="16" xfId="0" applyNumberFormat="1" applyFill="1" applyBorder="1"/>
    <xf numFmtId="4" fontId="0" fillId="9" borderId="17" xfId="0" applyNumberFormat="1" applyFill="1" applyBorder="1"/>
    <xf numFmtId="4" fontId="0" fillId="0" borderId="18" xfId="0" applyNumberFormat="1" applyBorder="1"/>
    <xf numFmtId="4" fontId="0" fillId="0" borderId="19" xfId="0" applyNumberFormat="1" applyBorder="1"/>
    <xf numFmtId="4" fontId="0" fillId="0" borderId="20" xfId="0" applyNumberFormat="1" applyBorder="1"/>
    <xf numFmtId="4" fontId="0" fillId="0" borderId="21" xfId="0" applyNumberFormat="1" applyBorder="1"/>
    <xf numFmtId="4" fontId="0" fillId="10" borderId="12" xfId="0" applyNumberFormat="1" applyFill="1" applyBorder="1" applyAlignment="1">
      <alignment vertical="top" wrapText="1"/>
    </xf>
    <xf numFmtId="4" fontId="0" fillId="10" borderId="14" xfId="0" applyNumberFormat="1" applyFill="1" applyBorder="1" applyAlignment="1">
      <alignment vertical="top" wrapText="1"/>
    </xf>
    <xf numFmtId="4" fontId="0" fillId="10" borderId="6" xfId="0" applyNumberFormat="1" applyFill="1" applyBorder="1" applyAlignment="1">
      <alignment horizontal="right" vertical="top"/>
    </xf>
    <xf numFmtId="4" fontId="5" fillId="10" borderId="9" xfId="1" applyNumberFormat="1" applyFont="1" applyFill="1" applyBorder="1" applyAlignment="1">
      <alignment vertical="top"/>
    </xf>
    <xf numFmtId="4" fontId="0" fillId="10" borderId="3" xfId="0" applyNumberFormat="1" applyFill="1" applyBorder="1" applyAlignment="1">
      <alignment vertical="top"/>
    </xf>
    <xf numFmtId="4" fontId="0" fillId="10" borderId="4" xfId="1" applyNumberFormat="1" applyFont="1" applyFill="1" applyBorder="1" applyAlignment="1">
      <alignment vertical="top"/>
    </xf>
    <xf numFmtId="4" fontId="0" fillId="10" borderId="3" xfId="0" applyNumberFormat="1" applyFill="1" applyBorder="1" applyAlignment="1">
      <alignment horizontal="right" vertical="top"/>
    </xf>
    <xf numFmtId="4" fontId="0" fillId="9" borderId="3" xfId="0" applyNumberFormat="1" applyFill="1" applyBorder="1" applyAlignment="1">
      <alignment horizontal="right" vertical="top"/>
    </xf>
    <xf numFmtId="4" fontId="0" fillId="0" borderId="22" xfId="0" applyNumberFormat="1" applyBorder="1"/>
    <xf numFmtId="4" fontId="0" fillId="0" borderId="23" xfId="0" applyNumberFormat="1" applyBorder="1"/>
    <xf numFmtId="4" fontId="0" fillId="0" borderId="12" xfId="0" applyNumberFormat="1" applyBorder="1"/>
    <xf numFmtId="4" fontId="0" fillId="4" borderId="8" xfId="0" applyNumberFormat="1" applyFill="1" applyBorder="1"/>
    <xf numFmtId="4" fontId="0" fillId="5" borderId="8" xfId="0" applyNumberFormat="1" applyFill="1" applyBorder="1"/>
    <xf numFmtId="4" fontId="0" fillId="6" borderId="8" xfId="0" applyNumberFormat="1" applyFill="1" applyBorder="1"/>
    <xf numFmtId="4" fontId="0" fillId="7" borderId="8" xfId="0" applyNumberFormat="1" applyFill="1" applyBorder="1"/>
    <xf numFmtId="4" fontId="0" fillId="8" borderId="8" xfId="0" applyNumberFormat="1" applyFill="1" applyBorder="1"/>
    <xf numFmtId="4" fontId="0" fillId="11" borderId="8" xfId="0" applyNumberFormat="1" applyFill="1" applyBorder="1"/>
    <xf numFmtId="4" fontId="0" fillId="3" borderId="11" xfId="0" applyNumberFormat="1" applyFill="1" applyBorder="1" applyAlignment="1">
      <alignment vertical="top" wrapText="1"/>
    </xf>
    <xf numFmtId="4" fontId="0" fillId="2" borderId="6" xfId="0" applyNumberFormat="1" applyFill="1" applyBorder="1" applyAlignment="1">
      <alignment horizontal="right" vertical="top"/>
    </xf>
    <xf numFmtId="4" fontId="0" fillId="3" borderId="3" xfId="1" applyNumberFormat="1" applyFont="1" applyFill="1" applyBorder="1" applyAlignment="1">
      <alignment vertical="top"/>
    </xf>
    <xf numFmtId="4" fontId="0" fillId="0" borderId="3" xfId="0" applyNumberFormat="1" applyBorder="1"/>
    <xf numFmtId="4" fontId="0" fillId="0" borderId="2" xfId="0" applyNumberFormat="1" applyBorder="1"/>
    <xf numFmtId="4" fontId="0" fillId="2" borderId="24" xfId="0" applyNumberFormat="1" applyFill="1" applyBorder="1" applyAlignment="1">
      <alignment horizontal="right" vertical="top"/>
    </xf>
    <xf numFmtId="4" fontId="0" fillId="3" borderId="25" xfId="0" applyNumberFormat="1" applyFill="1" applyBorder="1" applyAlignment="1">
      <alignment vertical="top" wrapText="1"/>
    </xf>
    <xf numFmtId="4" fontId="0" fillId="4" borderId="4" xfId="0" applyNumberFormat="1" applyFill="1" applyBorder="1" applyAlignment="1">
      <alignment vertical="top" wrapText="1"/>
    </xf>
    <xf numFmtId="4" fontId="0" fillId="4" borderId="4" xfId="0" applyNumberFormat="1" applyFill="1" applyBorder="1" applyAlignment="1">
      <alignment horizontal="right" vertical="top"/>
    </xf>
    <xf numFmtId="4" fontId="0" fillId="4" borderId="3" xfId="1" applyNumberFormat="1" applyFont="1" applyFill="1" applyBorder="1" applyAlignment="1">
      <alignment vertical="top"/>
    </xf>
    <xf numFmtId="4" fontId="0" fillId="3" borderId="3" xfId="0" applyNumberFormat="1" applyFill="1" applyBorder="1" applyAlignment="1">
      <alignment horizontal="right" vertical="top"/>
    </xf>
    <xf numFmtId="4" fontId="0" fillId="4" borderId="9" xfId="0" applyNumberFormat="1" applyFill="1" applyBorder="1"/>
    <xf numFmtId="4" fontId="0" fillId="4" borderId="26" xfId="0" applyNumberFormat="1" applyFill="1" applyBorder="1"/>
    <xf numFmtId="4" fontId="0" fillId="4" borderId="26" xfId="0" applyNumberFormat="1" applyFill="1" applyBorder="1" applyAlignment="1">
      <alignment horizontal="right" vertical="top"/>
    </xf>
    <xf numFmtId="4" fontId="0" fillId="0" borderId="12" xfId="0" applyNumberFormat="1" applyFill="1" applyBorder="1" applyAlignment="1">
      <alignment vertical="top" wrapText="1"/>
    </xf>
    <xf numFmtId="4" fontId="5" fillId="0" borderId="9" xfId="1" applyNumberFormat="1" applyFont="1" applyFill="1" applyBorder="1" applyAlignment="1">
      <alignment vertical="top"/>
    </xf>
    <xf numFmtId="4" fontId="0" fillId="0" borderId="4" xfId="1" applyNumberFormat="1" applyFont="1" applyFill="1" applyBorder="1" applyAlignment="1">
      <alignment vertical="top"/>
    </xf>
    <xf numFmtId="4" fontId="6" fillId="0" borderId="4" xfId="1" applyNumberFormat="1" applyFont="1" applyFill="1" applyBorder="1" applyAlignment="1">
      <alignment vertical="top"/>
    </xf>
    <xf numFmtId="4" fontId="3" fillId="4" borderId="4" xfId="1" applyNumberFormat="1" applyFont="1" applyFill="1" applyBorder="1" applyAlignment="1">
      <alignment vertical="top"/>
    </xf>
    <xf numFmtId="4" fontId="0" fillId="12" borderId="4" xfId="1" applyNumberFormat="1" applyFont="1" applyFill="1" applyBorder="1" applyAlignment="1">
      <alignment vertical="top"/>
    </xf>
    <xf numFmtId="4" fontId="0" fillId="12" borderId="12" xfId="0" applyNumberFormat="1" applyFill="1" applyBorder="1" applyAlignment="1">
      <alignment vertical="top" wrapText="1"/>
    </xf>
    <xf numFmtId="4" fontId="5" fillId="12" borderId="9" xfId="1" applyNumberFormat="1" applyFont="1" applyFill="1" applyBorder="1" applyAlignment="1">
      <alignment vertical="top"/>
    </xf>
    <xf numFmtId="4" fontId="0" fillId="12" borderId="8" xfId="0" applyNumberFormat="1" applyFill="1" applyBorder="1"/>
    <xf numFmtId="4" fontId="0" fillId="4" borderId="18" xfId="0" applyNumberFormat="1" applyFill="1" applyBorder="1"/>
    <xf numFmtId="4" fontId="0" fillId="4" borderId="19" xfId="0" applyNumberFormat="1" applyFill="1" applyBorder="1"/>
    <xf numFmtId="4" fontId="0" fillId="13" borderId="31" xfId="0" applyNumberFormat="1" applyFill="1" applyBorder="1"/>
    <xf numFmtId="4" fontId="0" fillId="13" borderId="32" xfId="0" applyNumberFormat="1" applyFill="1" applyBorder="1"/>
    <xf numFmtId="4" fontId="0" fillId="13" borderId="33" xfId="0" applyNumberFormat="1" applyFill="1" applyBorder="1"/>
    <xf numFmtId="4" fontId="0" fillId="13" borderId="34" xfId="0" applyNumberFormat="1" applyFill="1" applyBorder="1"/>
    <xf numFmtId="4" fontId="0" fillId="3" borderId="0" xfId="0" applyNumberFormat="1" applyFill="1"/>
    <xf numFmtId="4" fontId="0" fillId="4" borderId="4" xfId="0" applyNumberFormat="1" applyFill="1" applyBorder="1" applyAlignment="1">
      <alignment vertical="top"/>
    </xf>
    <xf numFmtId="4" fontId="0" fillId="4" borderId="0" xfId="0" applyNumberFormat="1" applyFill="1"/>
    <xf numFmtId="4" fontId="0" fillId="4" borderId="3" xfId="0" applyNumberFormat="1" applyFill="1" applyBorder="1" applyAlignment="1">
      <alignment vertical="top"/>
    </xf>
    <xf numFmtId="4" fontId="0" fillId="0" borderId="4" xfId="0" applyNumberFormat="1" applyFill="1" applyBorder="1"/>
    <xf numFmtId="4" fontId="0" fillId="0" borderId="4" xfId="0" applyNumberFormat="1" applyFill="1" applyBorder="1" applyAlignment="1">
      <alignment vertical="top"/>
    </xf>
    <xf numFmtId="4" fontId="0" fillId="0" borderId="0" xfId="0" applyNumberFormat="1" applyFill="1"/>
    <xf numFmtId="4" fontId="0" fillId="4" borderId="35" xfId="0" applyNumberFormat="1" applyFill="1" applyBorder="1"/>
    <xf numFmtId="4" fontId="0" fillId="13" borderId="0" xfId="0" applyNumberFormat="1" applyFill="1"/>
    <xf numFmtId="4" fontId="0" fillId="0" borderId="10" xfId="0" applyNumberFormat="1" applyBorder="1"/>
    <xf numFmtId="4" fontId="0" fillId="0" borderId="13" xfId="0" applyNumberFormat="1" applyBorder="1"/>
    <xf numFmtId="4" fontId="0" fillId="4" borderId="13" xfId="0" applyNumberFormat="1" applyFill="1" applyBorder="1"/>
    <xf numFmtId="0" fontId="7" fillId="0" borderId="0" xfId="0" applyFont="1" applyBorder="1" applyAlignment="1">
      <alignment vertical="top" wrapText="1"/>
    </xf>
    <xf numFmtId="0" fontId="8" fillId="0" borderId="0" xfId="0" applyFont="1" applyBorder="1" applyAlignment="1">
      <alignment vertical="top" wrapText="1"/>
    </xf>
    <xf numFmtId="0" fontId="8" fillId="0" borderId="0" xfId="0" applyFont="1" applyBorder="1" applyAlignment="1">
      <alignment vertical="top"/>
    </xf>
    <xf numFmtId="4" fontId="4" fillId="2" borderId="0" xfId="0" applyNumberFormat="1" applyFont="1" applyFill="1" applyBorder="1" applyAlignment="1">
      <alignment vertical="top" wrapText="1"/>
    </xf>
    <xf numFmtId="4" fontId="8" fillId="9" borderId="4" xfId="1" applyNumberFormat="1" applyFont="1" applyFill="1" applyBorder="1" applyAlignment="1">
      <alignment vertical="top"/>
    </xf>
    <xf numFmtId="4" fontId="9" fillId="0" borderId="14" xfId="0" applyNumberFormat="1" applyFont="1" applyFill="1" applyBorder="1"/>
    <xf numFmtId="4" fontId="0" fillId="0" borderId="36" xfId="0" applyNumberFormat="1" applyFill="1" applyBorder="1"/>
    <xf numFmtId="4" fontId="3" fillId="14" borderId="0" xfId="0" applyNumberFormat="1" applyFont="1" applyFill="1" applyBorder="1"/>
    <xf numFmtId="4" fontId="3" fillId="14" borderId="0" xfId="0" applyNumberFormat="1" applyFont="1" applyFill="1"/>
    <xf numFmtId="4" fontId="0" fillId="0" borderId="37" xfId="0" applyNumberFormat="1" applyBorder="1"/>
    <xf numFmtId="4" fontId="3" fillId="4" borderId="0" xfId="0" applyNumberFormat="1" applyFont="1" applyFill="1"/>
    <xf numFmtId="3" fontId="0" fillId="0" borderId="0" xfId="0" applyNumberFormat="1"/>
    <xf numFmtId="3" fontId="0" fillId="0" borderId="5" xfId="0" applyNumberFormat="1" applyBorder="1"/>
    <xf numFmtId="3" fontId="0" fillId="0" borderId="0" xfId="0" applyNumberFormat="1" applyBorder="1"/>
    <xf numFmtId="3" fontId="0" fillId="0" borderId="13" xfId="0" applyNumberFormat="1" applyBorder="1" applyAlignment="1">
      <alignment vertical="top" wrapText="1"/>
    </xf>
    <xf numFmtId="3" fontId="0" fillId="2" borderId="0" xfId="0" applyNumberFormat="1" applyFill="1" applyBorder="1" applyAlignment="1">
      <alignment horizontal="right" vertical="top"/>
    </xf>
    <xf numFmtId="3" fontId="0" fillId="0" borderId="0" xfId="0" applyNumberFormat="1" applyBorder="1" applyAlignment="1">
      <alignment vertical="top"/>
    </xf>
    <xf numFmtId="3" fontId="0" fillId="4" borderId="0" xfId="0" applyNumberFormat="1" applyFill="1" applyBorder="1"/>
    <xf numFmtId="3" fontId="0" fillId="0" borderId="26" xfId="0" applyNumberFormat="1" applyBorder="1"/>
    <xf numFmtId="3" fontId="0" fillId="2" borderId="26" xfId="0" applyNumberFormat="1" applyFill="1" applyBorder="1" applyAlignment="1">
      <alignment horizontal="right" vertical="top"/>
    </xf>
    <xf numFmtId="3" fontId="0" fillId="0" borderId="13" xfId="0" applyNumberFormat="1" applyBorder="1"/>
    <xf numFmtId="3" fontId="0" fillId="15" borderId="0" xfId="0" applyNumberFormat="1" applyFill="1" applyBorder="1"/>
    <xf numFmtId="4" fontId="0" fillId="15" borderId="0" xfId="0" applyNumberFormat="1" applyFill="1" applyBorder="1"/>
    <xf numFmtId="4" fontId="3" fillId="3" borderId="2" xfId="0" applyNumberFormat="1" applyFont="1" applyFill="1" applyBorder="1" applyAlignment="1">
      <alignment vertical="top"/>
    </xf>
    <xf numFmtId="4" fontId="9" fillId="14" borderId="27" xfId="0" applyNumberFormat="1" applyFont="1" applyFill="1" applyBorder="1"/>
    <xf numFmtId="4" fontId="0" fillId="14" borderId="28" xfId="0" applyNumberFormat="1" applyFill="1" applyBorder="1"/>
    <xf numFmtId="4" fontId="0" fillId="14" borderId="29" xfId="0" applyNumberFormat="1" applyFill="1" applyBorder="1"/>
    <xf numFmtId="4" fontId="9" fillId="14" borderId="30" xfId="0" applyNumberFormat="1" applyFont="1" applyFill="1" applyBorder="1"/>
    <xf numFmtId="4" fontId="0" fillId="14" borderId="0" xfId="0" applyNumberFormat="1" applyFill="1"/>
    <xf numFmtId="4" fontId="11" fillId="4" borderId="4" xfId="2" applyNumberFormat="1" applyFont="1" applyFill="1" applyBorder="1"/>
    <xf numFmtId="4" fontId="12" fillId="4" borderId="38" xfId="0" applyNumberFormat="1" applyFont="1" applyFill="1" applyBorder="1"/>
    <xf numFmtId="4" fontId="12" fillId="4" borderId="39" xfId="0" applyNumberFormat="1" applyFont="1" applyFill="1" applyBorder="1"/>
    <xf numFmtId="4" fontId="12" fillId="4" borderId="4" xfId="0" applyNumberFormat="1" applyFont="1" applyFill="1" applyBorder="1"/>
    <xf numFmtId="4" fontId="12" fillId="4" borderId="19" xfId="0" applyNumberFormat="1" applyFont="1" applyFill="1" applyBorder="1"/>
    <xf numFmtId="4" fontId="12" fillId="4" borderId="20" xfId="0" applyNumberFormat="1" applyFont="1" applyFill="1" applyBorder="1"/>
    <xf numFmtId="4" fontId="12" fillId="4" borderId="22" xfId="0" applyNumberFormat="1" applyFont="1" applyFill="1" applyBorder="1"/>
    <xf numFmtId="4" fontId="12" fillId="4" borderId="21" xfId="0" applyNumberFormat="1" applyFont="1" applyFill="1" applyBorder="1"/>
  </cellXfs>
  <cellStyles count="3">
    <cellStyle name="Hyperlink" xfId="2" builtinId="8"/>
    <cellStyle name="Standaard" xfId="0" builtinId="0"/>
    <cellStyle name="Valuta" xfId="1" builtinId="4"/>
  </cellStyles>
  <dxfs count="0"/>
  <tableStyles count="0" defaultTableStyle="TableStyleMedium2" defaultPivotStyle="PivotStyleLight16"/>
  <colors>
    <mruColors>
      <color rgb="FF48E71D"/>
      <color rgb="FF3BF7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64"/>
  <sheetViews>
    <sheetView tabSelected="1" zoomScale="70" zoomScaleNormal="70" workbookViewId="0">
      <pane ySplit="6" topLeftCell="A308" activePane="bottomLeft" state="frozen"/>
      <selection pane="bottomLeft" activeCell="F312" sqref="F312"/>
    </sheetView>
  </sheetViews>
  <sheetFormatPr defaultRowHeight="14.25" x14ac:dyDescent="0.2"/>
  <cols>
    <col min="1" max="1" width="18" style="8" bestFit="1" customWidth="1"/>
    <col min="2" max="2" width="89.875" style="8" bestFit="1" customWidth="1"/>
    <col min="3" max="3" width="12.25" style="8" customWidth="1"/>
    <col min="4" max="4" width="18.75" style="8" customWidth="1"/>
    <col min="5" max="5" width="15.375" style="8" customWidth="1"/>
    <col min="6" max="6" width="2.75" style="42" customWidth="1"/>
    <col min="7" max="7" width="13.875" style="132" bestFit="1" customWidth="1"/>
    <col min="8" max="8" width="3.375" style="8" customWidth="1"/>
    <col min="9" max="9" width="13.875" style="8" customWidth="1"/>
    <col min="10" max="10" width="15" style="8" customWidth="1"/>
    <col min="11" max="11" width="3.25" style="8" customWidth="1"/>
    <col min="12" max="13" width="15" style="8" customWidth="1"/>
    <col min="14" max="14" width="3.125" style="8" customWidth="1"/>
    <col min="15" max="15" width="10.875" style="8" customWidth="1"/>
    <col min="16" max="16" width="12.625" style="8" customWidth="1"/>
    <col min="17" max="17" width="4.125" style="8" customWidth="1"/>
    <col min="18" max="18" width="9" style="8"/>
    <col min="19" max="19" width="11.5" style="8" customWidth="1"/>
    <col min="20" max="20" width="3.75" style="8" customWidth="1"/>
    <col min="21" max="21" width="11.5" style="8" customWidth="1"/>
    <col min="22" max="22" width="11.625" style="8" customWidth="1"/>
    <col min="23" max="23" width="9" style="8"/>
    <col min="24" max="24" width="16.5" style="8" customWidth="1"/>
    <col min="25" max="25" width="16.625" style="8" customWidth="1"/>
    <col min="26" max="16384" width="9" style="8"/>
  </cols>
  <sheetData>
    <row r="1" spans="1:25" ht="27" thickTop="1" x14ac:dyDescent="0.4">
      <c r="A1" s="145" t="s">
        <v>70</v>
      </c>
      <c r="B1" s="146"/>
    </row>
    <row r="2" spans="1:25" ht="27" thickBot="1" x14ac:dyDescent="0.45">
      <c r="A2" s="147" t="s">
        <v>252</v>
      </c>
      <c r="B2" s="148" t="s">
        <v>250</v>
      </c>
    </row>
    <row r="3" spans="1:25" ht="15.75" thickTop="1" x14ac:dyDescent="0.25">
      <c r="A3" s="149"/>
      <c r="B3" s="128"/>
    </row>
    <row r="4" spans="1:25" ht="15" x14ac:dyDescent="0.25">
      <c r="A4" s="6" t="s">
        <v>0</v>
      </c>
      <c r="B4" s="129" t="s">
        <v>251</v>
      </c>
      <c r="D4" s="9"/>
      <c r="E4" s="9"/>
      <c r="G4" s="133"/>
      <c r="H4" s="9"/>
      <c r="I4" s="9"/>
      <c r="J4" s="10"/>
      <c r="K4" s="41"/>
      <c r="L4" s="41"/>
      <c r="M4" s="41"/>
    </row>
    <row r="5" spans="1:25" ht="15.75" thickBot="1" x14ac:dyDescent="0.3">
      <c r="A5" s="144" t="s">
        <v>254</v>
      </c>
      <c r="B5" s="129" t="s">
        <v>257</v>
      </c>
      <c r="D5" s="41"/>
      <c r="E5" s="41"/>
      <c r="G5" s="134"/>
      <c r="H5" s="41"/>
      <c r="I5" s="41"/>
      <c r="J5" s="130"/>
      <c r="K5" s="41"/>
      <c r="L5" s="41"/>
      <c r="M5" s="41"/>
    </row>
    <row r="6" spans="1:25" s="20" customFormat="1" ht="43.5" thickBot="1" x14ac:dyDescent="0.3">
      <c r="A6" s="11" t="s">
        <v>1</v>
      </c>
      <c r="B6" s="131"/>
      <c r="C6" s="12" t="s">
        <v>62</v>
      </c>
      <c r="D6" s="80" t="s">
        <v>74</v>
      </c>
      <c r="E6" s="86" t="s">
        <v>66</v>
      </c>
      <c r="F6" s="87"/>
      <c r="G6" s="135" t="s">
        <v>48</v>
      </c>
      <c r="H6" s="13"/>
      <c r="I6" s="14" t="s">
        <v>68</v>
      </c>
      <c r="J6" s="14" t="s">
        <v>47</v>
      </c>
      <c r="K6" s="94"/>
      <c r="L6" s="100" t="s">
        <v>69</v>
      </c>
      <c r="M6" s="100" t="s">
        <v>47</v>
      </c>
      <c r="N6" s="15"/>
      <c r="O6" s="16" t="s">
        <v>44</v>
      </c>
      <c r="P6" s="16" t="s">
        <v>47</v>
      </c>
      <c r="Q6" s="15"/>
      <c r="R6" s="17" t="s">
        <v>45</v>
      </c>
      <c r="S6" s="17" t="s">
        <v>47</v>
      </c>
      <c r="T6" s="15"/>
      <c r="U6" s="18" t="s">
        <v>46</v>
      </c>
      <c r="V6" s="19" t="s">
        <v>47</v>
      </c>
      <c r="X6" s="63" t="s">
        <v>59</v>
      </c>
      <c r="Y6" s="64" t="s">
        <v>47</v>
      </c>
    </row>
    <row r="7" spans="1:25" ht="15" x14ac:dyDescent="0.25">
      <c r="A7" s="21">
        <v>363</v>
      </c>
      <c r="B7" s="129"/>
      <c r="C7" s="23"/>
      <c r="D7" s="90"/>
      <c r="E7" s="82"/>
      <c r="F7" s="88"/>
      <c r="G7" s="136"/>
      <c r="H7" s="24"/>
      <c r="I7" s="46"/>
      <c r="J7" s="35"/>
      <c r="K7" s="96"/>
      <c r="L7" s="99"/>
      <c r="M7" s="99"/>
      <c r="N7" s="36"/>
      <c r="O7" s="47"/>
      <c r="P7" s="37"/>
      <c r="Q7" s="36"/>
      <c r="R7" s="48"/>
      <c r="S7" s="38"/>
      <c r="T7" s="36"/>
      <c r="U7" s="49"/>
      <c r="V7" s="39"/>
      <c r="X7" s="69"/>
      <c r="Y7" s="68"/>
    </row>
    <row r="8" spans="1:25" ht="15" x14ac:dyDescent="0.2">
      <c r="A8" s="21">
        <v>3631</v>
      </c>
      <c r="B8" s="22" t="s">
        <v>43</v>
      </c>
      <c r="C8" s="23"/>
      <c r="D8" s="90"/>
      <c r="E8" s="82"/>
      <c r="F8" s="88"/>
      <c r="G8" s="136"/>
      <c r="H8" s="24"/>
      <c r="I8" s="46"/>
      <c r="J8" s="35"/>
      <c r="K8" s="96"/>
      <c r="L8" s="99"/>
      <c r="M8" s="99"/>
      <c r="N8" s="36"/>
      <c r="O8" s="47"/>
      <c r="P8" s="37"/>
      <c r="Q8" s="36"/>
      <c r="R8" s="48"/>
      <c r="S8" s="38"/>
      <c r="T8" s="36"/>
      <c r="U8" s="49"/>
      <c r="V8" s="39"/>
      <c r="X8" s="69"/>
      <c r="Y8" s="68"/>
    </row>
    <row r="9" spans="1:25" x14ac:dyDescent="0.2">
      <c r="A9" s="34">
        <v>363110</v>
      </c>
      <c r="B9" s="1" t="s">
        <v>8</v>
      </c>
      <c r="C9" s="1" t="s">
        <v>3</v>
      </c>
      <c r="D9" s="82"/>
      <c r="E9" s="82">
        <f t="shared" ref="E9:E105" si="0">SUM(G9*D9)</f>
        <v>0</v>
      </c>
      <c r="F9" s="43"/>
      <c r="G9" s="137">
        <v>10</v>
      </c>
      <c r="H9" s="1"/>
      <c r="I9" s="2"/>
      <c r="J9" s="35">
        <f t="shared" ref="J9:J105" si="1">G9*I9</f>
        <v>0</v>
      </c>
      <c r="K9" s="96"/>
      <c r="L9" s="99"/>
      <c r="M9" s="99">
        <f t="shared" ref="M9:M105" si="2">G9*L9</f>
        <v>0</v>
      </c>
      <c r="N9" s="36"/>
      <c r="O9" s="3"/>
      <c r="P9" s="37">
        <f t="shared" ref="P9:P105" si="3">G9*O9</f>
        <v>0</v>
      </c>
      <c r="Q9" s="36"/>
      <c r="R9" s="4"/>
      <c r="S9" s="38">
        <f t="shared" ref="S9:S105" si="4">G9*R9</f>
        <v>0</v>
      </c>
      <c r="T9" s="36"/>
      <c r="U9" s="5"/>
      <c r="V9" s="39">
        <f t="shared" ref="V9:V105" si="5">G9*U9</f>
        <v>0</v>
      </c>
      <c r="X9" s="67"/>
      <c r="Y9" s="68">
        <f>G9*X9</f>
        <v>0</v>
      </c>
    </row>
    <row r="10" spans="1:25" x14ac:dyDescent="0.2">
      <c r="A10" s="34">
        <f>SUM(A9)+10</f>
        <v>363120</v>
      </c>
      <c r="B10" s="1" t="s">
        <v>96</v>
      </c>
      <c r="C10" s="1" t="s">
        <v>3</v>
      </c>
      <c r="D10" s="82"/>
      <c r="E10" s="82">
        <f t="shared" ref="E10" si="6">SUM(G10*D10)</f>
        <v>0</v>
      </c>
      <c r="F10" s="43"/>
      <c r="G10" s="137">
        <v>10</v>
      </c>
      <c r="H10" s="1"/>
      <c r="I10" s="2"/>
      <c r="J10" s="35">
        <f t="shared" ref="J10" si="7">G10*I10</f>
        <v>0</v>
      </c>
      <c r="K10" s="96"/>
      <c r="L10" s="99"/>
      <c r="M10" s="99">
        <f t="shared" ref="M10" si="8">G10*L10</f>
        <v>0</v>
      </c>
      <c r="N10" s="36"/>
      <c r="O10" s="3"/>
      <c r="P10" s="37">
        <f t="shared" ref="P10" si="9">G10*O10</f>
        <v>0</v>
      </c>
      <c r="Q10" s="36"/>
      <c r="R10" s="4"/>
      <c r="S10" s="38">
        <f t="shared" ref="S10" si="10">G10*R10</f>
        <v>0</v>
      </c>
      <c r="T10" s="36"/>
      <c r="U10" s="5"/>
      <c r="V10" s="39">
        <f t="shared" ref="V10" si="11">G10*U10</f>
        <v>0</v>
      </c>
      <c r="X10" s="67"/>
      <c r="Y10" s="68">
        <f t="shared" ref="Y10" si="12">G10*X10</f>
        <v>0</v>
      </c>
    </row>
    <row r="11" spans="1:25" x14ac:dyDescent="0.2">
      <c r="A11" s="34">
        <f t="shared" ref="A11:A14" si="13">SUM(A10)+10</f>
        <v>363130</v>
      </c>
      <c r="B11" s="1" t="s">
        <v>9</v>
      </c>
      <c r="C11" s="1" t="s">
        <v>3</v>
      </c>
      <c r="D11" s="82"/>
      <c r="E11" s="82">
        <f t="shared" si="0"/>
        <v>0</v>
      </c>
      <c r="F11" s="43"/>
      <c r="G11" s="137">
        <v>20</v>
      </c>
      <c r="H11" s="1"/>
      <c r="I11" s="2"/>
      <c r="J11" s="35">
        <f t="shared" si="1"/>
        <v>0</v>
      </c>
      <c r="K11" s="96"/>
      <c r="L11" s="99"/>
      <c r="M11" s="99">
        <f t="shared" si="2"/>
        <v>0</v>
      </c>
      <c r="N11" s="36"/>
      <c r="O11" s="3"/>
      <c r="P11" s="37">
        <f t="shared" si="3"/>
        <v>0</v>
      </c>
      <c r="Q11" s="36"/>
      <c r="R11" s="4"/>
      <c r="S11" s="38">
        <f t="shared" si="4"/>
        <v>0</v>
      </c>
      <c r="T11" s="36"/>
      <c r="U11" s="5"/>
      <c r="V11" s="39">
        <f t="shared" si="5"/>
        <v>0</v>
      </c>
      <c r="X11" s="67"/>
      <c r="Y11" s="68">
        <f>G11*X11</f>
        <v>0</v>
      </c>
    </row>
    <row r="12" spans="1:25" x14ac:dyDescent="0.2">
      <c r="A12" s="34">
        <f t="shared" si="13"/>
        <v>363140</v>
      </c>
      <c r="B12" s="1" t="s">
        <v>97</v>
      </c>
      <c r="C12" s="1" t="s">
        <v>3</v>
      </c>
      <c r="D12" s="82"/>
      <c r="E12" s="82">
        <f t="shared" ref="E12:E14" si="14">SUM(G12*D12)</f>
        <v>0</v>
      </c>
      <c r="F12" s="43"/>
      <c r="G12" s="137">
        <v>40</v>
      </c>
      <c r="H12" s="1"/>
      <c r="I12" s="2"/>
      <c r="J12" s="35">
        <f t="shared" ref="J12:J14" si="15">G12*I12</f>
        <v>0</v>
      </c>
      <c r="K12" s="96"/>
      <c r="L12" s="99"/>
      <c r="M12" s="99">
        <f t="shared" ref="M12:M14" si="16">G12*L12</f>
        <v>0</v>
      </c>
      <c r="N12" s="36"/>
      <c r="O12" s="3"/>
      <c r="P12" s="37">
        <f t="shared" ref="P12:P14" si="17">G12*O12</f>
        <v>0</v>
      </c>
      <c r="Q12" s="36"/>
      <c r="R12" s="4"/>
      <c r="S12" s="38">
        <f t="shared" ref="S12:S14" si="18">G12*R12</f>
        <v>0</v>
      </c>
      <c r="T12" s="36"/>
      <c r="U12" s="5"/>
      <c r="V12" s="39">
        <f t="shared" ref="V12:V14" si="19">G12*U12</f>
        <v>0</v>
      </c>
      <c r="X12" s="67"/>
      <c r="Y12" s="68">
        <f t="shared" ref="Y12:Y14" si="20">G12*X12</f>
        <v>0</v>
      </c>
    </row>
    <row r="13" spans="1:25" x14ac:dyDescent="0.2">
      <c r="A13" s="34">
        <f t="shared" si="13"/>
        <v>363150</v>
      </c>
      <c r="B13" s="1" t="s">
        <v>98</v>
      </c>
      <c r="C13" s="1" t="s">
        <v>3</v>
      </c>
      <c r="D13" s="82"/>
      <c r="E13" s="82">
        <f t="shared" si="14"/>
        <v>0</v>
      </c>
      <c r="F13" s="43"/>
      <c r="G13" s="137">
        <v>20</v>
      </c>
      <c r="H13" s="1"/>
      <c r="I13" s="2"/>
      <c r="J13" s="35">
        <f t="shared" si="15"/>
        <v>0</v>
      </c>
      <c r="K13" s="96"/>
      <c r="L13" s="99"/>
      <c r="M13" s="99">
        <f t="shared" si="16"/>
        <v>0</v>
      </c>
      <c r="N13" s="36"/>
      <c r="O13" s="3"/>
      <c r="P13" s="37">
        <f t="shared" si="17"/>
        <v>0</v>
      </c>
      <c r="Q13" s="36"/>
      <c r="R13" s="4"/>
      <c r="S13" s="38">
        <f t="shared" si="18"/>
        <v>0</v>
      </c>
      <c r="T13" s="36"/>
      <c r="U13" s="5"/>
      <c r="V13" s="39">
        <f t="shared" si="19"/>
        <v>0</v>
      </c>
      <c r="X13" s="67"/>
      <c r="Y13" s="68">
        <f t="shared" si="20"/>
        <v>0</v>
      </c>
    </row>
    <row r="14" spans="1:25" x14ac:dyDescent="0.2">
      <c r="A14" s="34">
        <f t="shared" si="13"/>
        <v>363160</v>
      </c>
      <c r="B14" s="1" t="s">
        <v>99</v>
      </c>
      <c r="C14" s="1" t="s">
        <v>3</v>
      </c>
      <c r="D14" s="82"/>
      <c r="E14" s="82">
        <f t="shared" si="14"/>
        <v>0</v>
      </c>
      <c r="F14" s="43"/>
      <c r="G14" s="137">
        <v>20</v>
      </c>
      <c r="H14" s="1"/>
      <c r="I14" s="2"/>
      <c r="J14" s="35">
        <f t="shared" si="15"/>
        <v>0</v>
      </c>
      <c r="K14" s="96"/>
      <c r="L14" s="99"/>
      <c r="M14" s="99">
        <f t="shared" si="16"/>
        <v>0</v>
      </c>
      <c r="N14" s="36"/>
      <c r="O14" s="3"/>
      <c r="P14" s="37">
        <f t="shared" si="17"/>
        <v>0</v>
      </c>
      <c r="Q14" s="36"/>
      <c r="R14" s="4"/>
      <c r="S14" s="38">
        <f t="shared" si="18"/>
        <v>0</v>
      </c>
      <c r="T14" s="36"/>
      <c r="U14" s="5"/>
      <c r="V14" s="39">
        <f t="shared" si="19"/>
        <v>0</v>
      </c>
      <c r="X14" s="67"/>
      <c r="Y14" s="68">
        <f t="shared" si="20"/>
        <v>0</v>
      </c>
    </row>
    <row r="15" spans="1:25" ht="15" x14ac:dyDescent="0.2">
      <c r="A15" s="40"/>
      <c r="B15" s="41"/>
      <c r="C15" s="41"/>
      <c r="D15" s="83"/>
      <c r="E15" s="89"/>
      <c r="G15" s="134"/>
      <c r="H15" s="41"/>
      <c r="I15" s="42"/>
      <c r="J15" s="43"/>
      <c r="K15" s="96"/>
      <c r="L15" s="43"/>
      <c r="M15" s="98"/>
      <c r="N15" s="42"/>
      <c r="O15" s="42"/>
      <c r="P15" s="43"/>
      <c r="Q15" s="42"/>
      <c r="R15" s="42"/>
      <c r="S15" s="43"/>
      <c r="T15" s="42"/>
      <c r="U15" s="44"/>
      <c r="V15" s="43"/>
      <c r="X15" s="44"/>
      <c r="Y15" s="43"/>
    </row>
    <row r="16" spans="1:25" ht="15" x14ac:dyDescent="0.2">
      <c r="A16" s="21">
        <v>3632</v>
      </c>
      <c r="B16" s="22" t="s">
        <v>42</v>
      </c>
      <c r="C16" s="23"/>
      <c r="D16" s="90"/>
      <c r="E16" s="82"/>
      <c r="F16" s="88"/>
      <c r="G16" s="136"/>
      <c r="H16" s="24"/>
      <c r="I16" s="46"/>
      <c r="J16" s="35"/>
      <c r="K16" s="96"/>
      <c r="L16" s="99"/>
      <c r="M16" s="99"/>
      <c r="N16" s="36"/>
      <c r="O16" s="47"/>
      <c r="P16" s="37"/>
      <c r="Q16" s="36"/>
      <c r="R16" s="48"/>
      <c r="S16" s="38"/>
      <c r="T16" s="36"/>
      <c r="U16" s="49"/>
      <c r="V16" s="39"/>
      <c r="X16" s="69"/>
      <c r="Y16" s="68"/>
    </row>
    <row r="17" spans="1:25" x14ac:dyDescent="0.2">
      <c r="A17" s="34">
        <v>363210</v>
      </c>
      <c r="B17" s="1" t="s">
        <v>10</v>
      </c>
      <c r="C17" s="1" t="s">
        <v>3</v>
      </c>
      <c r="D17" s="82"/>
      <c r="E17" s="82">
        <f t="shared" si="0"/>
        <v>0</v>
      </c>
      <c r="F17" s="43"/>
      <c r="G17" s="137">
        <v>200</v>
      </c>
      <c r="H17" s="1"/>
      <c r="I17" s="2"/>
      <c r="J17" s="35">
        <f t="shared" si="1"/>
        <v>0</v>
      </c>
      <c r="K17" s="96"/>
      <c r="L17" s="99"/>
      <c r="M17" s="99">
        <f t="shared" si="2"/>
        <v>0</v>
      </c>
      <c r="N17" s="36"/>
      <c r="O17" s="3"/>
      <c r="P17" s="37">
        <f t="shared" si="3"/>
        <v>0</v>
      </c>
      <c r="Q17" s="36"/>
      <c r="R17" s="4"/>
      <c r="S17" s="38">
        <f t="shared" si="4"/>
        <v>0</v>
      </c>
      <c r="T17" s="36"/>
      <c r="U17" s="5"/>
      <c r="V17" s="39">
        <f t="shared" si="5"/>
        <v>0</v>
      </c>
      <c r="X17" s="67"/>
      <c r="Y17" s="68">
        <f t="shared" ref="Y17:Y22" si="21">G17*X17</f>
        <v>0</v>
      </c>
    </row>
    <row r="18" spans="1:25" x14ac:dyDescent="0.2">
      <c r="A18" s="34">
        <v>363220</v>
      </c>
      <c r="B18" s="1" t="s">
        <v>11</v>
      </c>
      <c r="C18" s="1" t="s">
        <v>3</v>
      </c>
      <c r="D18" s="82"/>
      <c r="E18" s="82">
        <f t="shared" si="0"/>
        <v>0</v>
      </c>
      <c r="F18" s="43"/>
      <c r="G18" s="137">
        <v>150</v>
      </c>
      <c r="H18" s="1"/>
      <c r="I18" s="2"/>
      <c r="J18" s="35">
        <f t="shared" si="1"/>
        <v>0</v>
      </c>
      <c r="K18" s="96"/>
      <c r="L18" s="99"/>
      <c r="M18" s="99">
        <f t="shared" si="2"/>
        <v>0</v>
      </c>
      <c r="N18" s="36"/>
      <c r="O18" s="3"/>
      <c r="P18" s="37">
        <f t="shared" si="3"/>
        <v>0</v>
      </c>
      <c r="Q18" s="36"/>
      <c r="R18" s="4"/>
      <c r="S18" s="38">
        <f t="shared" si="4"/>
        <v>0</v>
      </c>
      <c r="T18" s="36"/>
      <c r="U18" s="5"/>
      <c r="V18" s="39">
        <f t="shared" si="5"/>
        <v>0</v>
      </c>
      <c r="X18" s="67"/>
      <c r="Y18" s="68">
        <f t="shared" si="21"/>
        <v>0</v>
      </c>
    </row>
    <row r="19" spans="1:25" x14ac:dyDescent="0.2">
      <c r="A19" s="34">
        <v>363230</v>
      </c>
      <c r="B19" s="1" t="s">
        <v>12</v>
      </c>
      <c r="C19" s="1" t="s">
        <v>3</v>
      </c>
      <c r="D19" s="82"/>
      <c r="E19" s="82">
        <f t="shared" si="0"/>
        <v>0</v>
      </c>
      <c r="F19" s="43"/>
      <c r="G19" s="137">
        <v>150</v>
      </c>
      <c r="H19" s="1"/>
      <c r="I19" s="2"/>
      <c r="J19" s="35">
        <f t="shared" si="1"/>
        <v>0</v>
      </c>
      <c r="K19" s="96"/>
      <c r="L19" s="99"/>
      <c r="M19" s="99">
        <f t="shared" si="2"/>
        <v>0</v>
      </c>
      <c r="N19" s="36"/>
      <c r="O19" s="3"/>
      <c r="P19" s="37">
        <f t="shared" si="3"/>
        <v>0</v>
      </c>
      <c r="Q19" s="36"/>
      <c r="R19" s="4"/>
      <c r="S19" s="38">
        <f t="shared" si="4"/>
        <v>0</v>
      </c>
      <c r="T19" s="36"/>
      <c r="U19" s="5"/>
      <c r="V19" s="39">
        <f t="shared" si="5"/>
        <v>0</v>
      </c>
      <c r="X19" s="67"/>
      <c r="Y19" s="68">
        <f t="shared" si="21"/>
        <v>0</v>
      </c>
    </row>
    <row r="20" spans="1:25" x14ac:dyDescent="0.2">
      <c r="A20" s="34">
        <v>363240</v>
      </c>
      <c r="B20" s="1" t="s">
        <v>13</v>
      </c>
      <c r="C20" s="1" t="s">
        <v>3</v>
      </c>
      <c r="D20" s="82"/>
      <c r="E20" s="82">
        <f t="shared" si="0"/>
        <v>0</v>
      </c>
      <c r="F20" s="43"/>
      <c r="G20" s="137">
        <v>50</v>
      </c>
      <c r="H20" s="1"/>
      <c r="I20" s="2"/>
      <c r="J20" s="35">
        <f t="shared" si="1"/>
        <v>0</v>
      </c>
      <c r="K20" s="96"/>
      <c r="L20" s="99"/>
      <c r="M20" s="99">
        <f t="shared" si="2"/>
        <v>0</v>
      </c>
      <c r="N20" s="36"/>
      <c r="O20" s="3"/>
      <c r="P20" s="37">
        <f t="shared" si="3"/>
        <v>0</v>
      </c>
      <c r="Q20" s="36"/>
      <c r="R20" s="4"/>
      <c r="S20" s="38">
        <f t="shared" si="4"/>
        <v>0</v>
      </c>
      <c r="T20" s="36"/>
      <c r="U20" s="5"/>
      <c r="V20" s="39">
        <f t="shared" si="5"/>
        <v>0</v>
      </c>
      <c r="X20" s="67"/>
      <c r="Y20" s="68">
        <f t="shared" si="21"/>
        <v>0</v>
      </c>
    </row>
    <row r="21" spans="1:25" x14ac:dyDescent="0.2">
      <c r="A21" s="34">
        <v>363250</v>
      </c>
      <c r="B21" s="1" t="s">
        <v>14</v>
      </c>
      <c r="C21" s="1" t="s">
        <v>3</v>
      </c>
      <c r="D21" s="82"/>
      <c r="E21" s="82">
        <f t="shared" si="0"/>
        <v>0</v>
      </c>
      <c r="F21" s="43"/>
      <c r="G21" s="137">
        <v>40</v>
      </c>
      <c r="H21" s="1"/>
      <c r="I21" s="2"/>
      <c r="J21" s="35">
        <f t="shared" si="1"/>
        <v>0</v>
      </c>
      <c r="K21" s="96"/>
      <c r="L21" s="99"/>
      <c r="M21" s="99">
        <f t="shared" si="2"/>
        <v>0</v>
      </c>
      <c r="N21" s="36"/>
      <c r="O21" s="3"/>
      <c r="P21" s="37">
        <f t="shared" si="3"/>
        <v>0</v>
      </c>
      <c r="Q21" s="36"/>
      <c r="R21" s="4"/>
      <c r="S21" s="38">
        <f t="shared" si="4"/>
        <v>0</v>
      </c>
      <c r="T21" s="36"/>
      <c r="U21" s="5"/>
      <c r="V21" s="39">
        <f t="shared" si="5"/>
        <v>0</v>
      </c>
      <c r="X21" s="67"/>
      <c r="Y21" s="68">
        <f t="shared" si="21"/>
        <v>0</v>
      </c>
    </row>
    <row r="22" spans="1:25" x14ac:dyDescent="0.2">
      <c r="A22" s="34">
        <v>363260</v>
      </c>
      <c r="B22" s="1" t="s">
        <v>15</v>
      </c>
      <c r="C22" s="1" t="s">
        <v>3</v>
      </c>
      <c r="D22" s="82"/>
      <c r="E22" s="82">
        <f t="shared" si="0"/>
        <v>0</v>
      </c>
      <c r="F22" s="43"/>
      <c r="G22" s="137">
        <v>40</v>
      </c>
      <c r="H22" s="1"/>
      <c r="I22" s="2"/>
      <c r="J22" s="35">
        <f t="shared" si="1"/>
        <v>0</v>
      </c>
      <c r="K22" s="96"/>
      <c r="L22" s="99"/>
      <c r="M22" s="99">
        <f t="shared" si="2"/>
        <v>0</v>
      </c>
      <c r="N22" s="36"/>
      <c r="O22" s="3"/>
      <c r="P22" s="37">
        <f t="shared" si="3"/>
        <v>0</v>
      </c>
      <c r="Q22" s="36"/>
      <c r="R22" s="4"/>
      <c r="S22" s="38">
        <f t="shared" si="4"/>
        <v>0</v>
      </c>
      <c r="T22" s="36"/>
      <c r="U22" s="5"/>
      <c r="V22" s="39">
        <f t="shared" si="5"/>
        <v>0</v>
      </c>
      <c r="X22" s="67"/>
      <c r="Y22" s="68">
        <f t="shared" si="21"/>
        <v>0</v>
      </c>
    </row>
    <row r="23" spans="1:25" x14ac:dyDescent="0.2">
      <c r="A23" s="40"/>
      <c r="B23" s="41"/>
      <c r="C23" s="41"/>
      <c r="D23" s="83"/>
      <c r="E23" s="89"/>
      <c r="G23" s="134"/>
      <c r="H23" s="41"/>
      <c r="I23" s="42"/>
      <c r="J23" s="43"/>
      <c r="K23" s="96"/>
      <c r="L23" s="43"/>
      <c r="M23" s="96"/>
      <c r="N23" s="42"/>
      <c r="O23" s="42"/>
      <c r="P23" s="43"/>
      <c r="Q23" s="42"/>
      <c r="R23" s="42"/>
      <c r="S23" s="43"/>
      <c r="T23" s="42"/>
      <c r="U23" s="44"/>
      <c r="V23" s="43"/>
      <c r="X23" s="44"/>
      <c r="Y23" s="43"/>
    </row>
    <row r="24" spans="1:25" ht="15" x14ac:dyDescent="0.2">
      <c r="A24" s="21">
        <v>3633</v>
      </c>
      <c r="B24" s="22" t="s">
        <v>41</v>
      </c>
      <c r="C24" s="23"/>
      <c r="D24" s="90"/>
      <c r="E24" s="82"/>
      <c r="F24" s="88"/>
      <c r="G24" s="136"/>
      <c r="H24" s="24"/>
      <c r="I24" s="46"/>
      <c r="J24" s="35"/>
      <c r="K24" s="96"/>
      <c r="L24" s="99"/>
      <c r="M24" s="99"/>
      <c r="N24" s="36"/>
      <c r="O24" s="47"/>
      <c r="P24" s="37">
        <f t="shared" si="3"/>
        <v>0</v>
      </c>
      <c r="Q24" s="36"/>
      <c r="R24" s="48"/>
      <c r="S24" s="38">
        <f t="shared" si="4"/>
        <v>0</v>
      </c>
      <c r="T24" s="36"/>
      <c r="U24" s="49"/>
      <c r="V24" s="39">
        <f t="shared" si="5"/>
        <v>0</v>
      </c>
      <c r="X24" s="69"/>
      <c r="Y24" s="68">
        <f t="shared" ref="Y24:Y29" si="22">G24*X24</f>
        <v>0</v>
      </c>
    </row>
    <row r="25" spans="1:25" x14ac:dyDescent="0.2">
      <c r="A25" s="34">
        <v>363310</v>
      </c>
      <c r="B25" s="1" t="s">
        <v>16</v>
      </c>
      <c r="C25" s="1" t="s">
        <v>3</v>
      </c>
      <c r="D25" s="82"/>
      <c r="E25" s="82">
        <f t="shared" si="0"/>
        <v>0</v>
      </c>
      <c r="F25" s="43"/>
      <c r="G25" s="137">
        <v>10</v>
      </c>
      <c r="H25" s="1"/>
      <c r="I25" s="2"/>
      <c r="J25" s="35">
        <f t="shared" si="1"/>
        <v>0</v>
      </c>
      <c r="K25" s="96"/>
      <c r="L25" s="99"/>
      <c r="M25" s="99">
        <f t="shared" si="2"/>
        <v>0</v>
      </c>
      <c r="N25" s="36"/>
      <c r="O25" s="3"/>
      <c r="P25" s="37">
        <f t="shared" si="3"/>
        <v>0</v>
      </c>
      <c r="Q25" s="36"/>
      <c r="R25" s="4"/>
      <c r="S25" s="38">
        <f t="shared" si="4"/>
        <v>0</v>
      </c>
      <c r="T25" s="36"/>
      <c r="U25" s="5"/>
      <c r="V25" s="39">
        <f t="shared" si="5"/>
        <v>0</v>
      </c>
      <c r="X25" s="67"/>
      <c r="Y25" s="68">
        <f t="shared" si="22"/>
        <v>0</v>
      </c>
    </row>
    <row r="26" spans="1:25" x14ac:dyDescent="0.2">
      <c r="A26" s="34">
        <v>363320</v>
      </c>
      <c r="B26" s="1" t="s">
        <v>17</v>
      </c>
      <c r="C26" s="1" t="s">
        <v>3</v>
      </c>
      <c r="D26" s="82"/>
      <c r="E26" s="82">
        <f t="shared" si="0"/>
        <v>0</v>
      </c>
      <c r="F26" s="43"/>
      <c r="G26" s="137">
        <v>10</v>
      </c>
      <c r="H26" s="1"/>
      <c r="I26" s="2"/>
      <c r="J26" s="35">
        <f t="shared" si="1"/>
        <v>0</v>
      </c>
      <c r="K26" s="96"/>
      <c r="L26" s="99"/>
      <c r="M26" s="99">
        <f t="shared" si="2"/>
        <v>0</v>
      </c>
      <c r="N26" s="36"/>
      <c r="O26" s="3"/>
      <c r="P26" s="37">
        <f t="shared" si="3"/>
        <v>0</v>
      </c>
      <c r="Q26" s="36"/>
      <c r="R26" s="4"/>
      <c r="S26" s="38">
        <f t="shared" si="4"/>
        <v>0</v>
      </c>
      <c r="T26" s="36"/>
      <c r="U26" s="5"/>
      <c r="V26" s="39">
        <f t="shared" si="5"/>
        <v>0</v>
      </c>
      <c r="X26" s="67"/>
      <c r="Y26" s="68">
        <f t="shared" si="22"/>
        <v>0</v>
      </c>
    </row>
    <row r="27" spans="1:25" x14ac:dyDescent="0.2">
      <c r="A27" s="34">
        <v>363330</v>
      </c>
      <c r="B27" s="1" t="s">
        <v>18</v>
      </c>
      <c r="C27" s="1" t="s">
        <v>3</v>
      </c>
      <c r="D27" s="82"/>
      <c r="E27" s="82">
        <f t="shared" si="0"/>
        <v>0</v>
      </c>
      <c r="F27" s="43"/>
      <c r="G27" s="137">
        <v>10</v>
      </c>
      <c r="H27" s="1"/>
      <c r="I27" s="2"/>
      <c r="J27" s="35">
        <f t="shared" si="1"/>
        <v>0</v>
      </c>
      <c r="K27" s="96"/>
      <c r="L27" s="99"/>
      <c r="M27" s="99">
        <f t="shared" si="2"/>
        <v>0</v>
      </c>
      <c r="N27" s="36"/>
      <c r="O27" s="3"/>
      <c r="P27" s="37">
        <f t="shared" si="3"/>
        <v>0</v>
      </c>
      <c r="Q27" s="36"/>
      <c r="R27" s="4"/>
      <c r="S27" s="38">
        <f t="shared" si="4"/>
        <v>0</v>
      </c>
      <c r="T27" s="36"/>
      <c r="U27" s="5"/>
      <c r="V27" s="39">
        <f t="shared" si="5"/>
        <v>0</v>
      </c>
      <c r="X27" s="67"/>
      <c r="Y27" s="68">
        <f t="shared" si="22"/>
        <v>0</v>
      </c>
    </row>
    <row r="28" spans="1:25" x14ac:dyDescent="0.2">
      <c r="A28" s="34">
        <v>363340</v>
      </c>
      <c r="B28" s="1" t="s">
        <v>19</v>
      </c>
      <c r="C28" s="1" t="s">
        <v>3</v>
      </c>
      <c r="D28" s="82"/>
      <c r="E28" s="82">
        <f t="shared" si="0"/>
        <v>0</v>
      </c>
      <c r="F28" s="43"/>
      <c r="G28" s="137">
        <v>10</v>
      </c>
      <c r="H28" s="1"/>
      <c r="I28" s="2"/>
      <c r="J28" s="35">
        <f t="shared" si="1"/>
        <v>0</v>
      </c>
      <c r="K28" s="96"/>
      <c r="L28" s="99"/>
      <c r="M28" s="99">
        <f t="shared" si="2"/>
        <v>0</v>
      </c>
      <c r="N28" s="36"/>
      <c r="O28" s="3"/>
      <c r="P28" s="37">
        <f t="shared" si="3"/>
        <v>0</v>
      </c>
      <c r="Q28" s="36"/>
      <c r="R28" s="4"/>
      <c r="S28" s="38">
        <f t="shared" si="4"/>
        <v>0</v>
      </c>
      <c r="T28" s="36"/>
      <c r="U28" s="5"/>
      <c r="V28" s="39">
        <f t="shared" si="5"/>
        <v>0</v>
      </c>
      <c r="X28" s="67"/>
      <c r="Y28" s="68">
        <f t="shared" si="22"/>
        <v>0</v>
      </c>
    </row>
    <row r="29" spans="1:25" x14ac:dyDescent="0.2">
      <c r="A29" s="34">
        <v>363350</v>
      </c>
      <c r="B29" s="1" t="s">
        <v>20</v>
      </c>
      <c r="C29" s="1" t="s">
        <v>3</v>
      </c>
      <c r="D29" s="82"/>
      <c r="E29" s="82">
        <f t="shared" si="0"/>
        <v>0</v>
      </c>
      <c r="F29" s="43"/>
      <c r="G29" s="137">
        <v>10</v>
      </c>
      <c r="H29" s="1"/>
      <c r="I29" s="2"/>
      <c r="J29" s="35">
        <f t="shared" si="1"/>
        <v>0</v>
      </c>
      <c r="K29" s="96"/>
      <c r="L29" s="99"/>
      <c r="M29" s="99">
        <f t="shared" si="2"/>
        <v>0</v>
      </c>
      <c r="N29" s="36"/>
      <c r="O29" s="3"/>
      <c r="P29" s="37">
        <f t="shared" si="3"/>
        <v>0</v>
      </c>
      <c r="Q29" s="36"/>
      <c r="R29" s="4"/>
      <c r="S29" s="38">
        <f t="shared" si="4"/>
        <v>0</v>
      </c>
      <c r="T29" s="36"/>
      <c r="U29" s="5"/>
      <c r="V29" s="39">
        <f t="shared" si="5"/>
        <v>0</v>
      </c>
      <c r="X29" s="67"/>
      <c r="Y29" s="68">
        <f t="shared" si="22"/>
        <v>0</v>
      </c>
    </row>
    <row r="30" spans="1:25" x14ac:dyDescent="0.2">
      <c r="A30" s="40"/>
      <c r="B30" s="41"/>
      <c r="C30" s="41"/>
      <c r="D30" s="83"/>
      <c r="E30" s="89"/>
      <c r="G30" s="134"/>
      <c r="H30" s="41"/>
      <c r="I30" s="42"/>
      <c r="J30" s="43"/>
      <c r="K30" s="96"/>
      <c r="L30" s="43"/>
      <c r="M30" s="96"/>
      <c r="N30" s="42"/>
      <c r="O30" s="42"/>
      <c r="P30" s="43"/>
      <c r="Q30" s="42"/>
      <c r="R30" s="42"/>
      <c r="S30" s="43"/>
      <c r="T30" s="42"/>
      <c r="U30" s="44"/>
      <c r="V30" s="43"/>
      <c r="X30" s="44"/>
      <c r="Y30" s="43"/>
    </row>
    <row r="31" spans="1:25" ht="15" x14ac:dyDescent="0.2">
      <c r="A31" s="21">
        <v>3634</v>
      </c>
      <c r="B31" s="22" t="s">
        <v>84</v>
      </c>
      <c r="C31" s="23"/>
      <c r="D31" s="90"/>
      <c r="E31" s="82"/>
      <c r="F31" s="88"/>
      <c r="G31" s="136"/>
      <c r="H31" s="24"/>
      <c r="I31" s="46"/>
      <c r="J31" s="35"/>
      <c r="K31" s="96"/>
      <c r="L31" s="99"/>
      <c r="M31" s="99"/>
      <c r="N31" s="36"/>
      <c r="O31" s="47"/>
      <c r="P31" s="37">
        <f t="shared" ref="P31:P36" si="23">G31*O31</f>
        <v>0</v>
      </c>
      <c r="Q31" s="36"/>
      <c r="R31" s="48"/>
      <c r="S31" s="38">
        <f t="shared" ref="S31:S36" si="24">G31*R31</f>
        <v>0</v>
      </c>
      <c r="T31" s="36"/>
      <c r="U31" s="49"/>
      <c r="V31" s="39">
        <f t="shared" ref="V31:V36" si="25">G31*U31</f>
        <v>0</v>
      </c>
      <c r="X31" s="69"/>
      <c r="Y31" s="68">
        <f t="shared" ref="Y31:Y36" si="26">G31*X31</f>
        <v>0</v>
      </c>
    </row>
    <row r="32" spans="1:25" x14ac:dyDescent="0.2">
      <c r="A32" s="34">
        <v>363410</v>
      </c>
      <c r="B32" s="1" t="s">
        <v>16</v>
      </c>
      <c r="C32" s="1" t="s">
        <v>3</v>
      </c>
      <c r="D32" s="82"/>
      <c r="E32" s="82">
        <f t="shared" ref="E32:E36" si="27">SUM(G32*D32)</f>
        <v>0</v>
      </c>
      <c r="F32" s="43"/>
      <c r="G32" s="137">
        <v>10</v>
      </c>
      <c r="H32" s="1"/>
      <c r="I32" s="2"/>
      <c r="J32" s="35">
        <f t="shared" ref="J32:J36" si="28">G32*I32</f>
        <v>0</v>
      </c>
      <c r="K32" s="96"/>
      <c r="L32" s="99"/>
      <c r="M32" s="99">
        <f t="shared" ref="M32:M36" si="29">G32*L32</f>
        <v>0</v>
      </c>
      <c r="N32" s="36"/>
      <c r="O32" s="3"/>
      <c r="P32" s="37">
        <f t="shared" si="23"/>
        <v>0</v>
      </c>
      <c r="Q32" s="36"/>
      <c r="R32" s="4"/>
      <c r="S32" s="38">
        <f t="shared" si="24"/>
        <v>0</v>
      </c>
      <c r="T32" s="36"/>
      <c r="U32" s="5"/>
      <c r="V32" s="39">
        <f t="shared" si="25"/>
        <v>0</v>
      </c>
      <c r="X32" s="67"/>
      <c r="Y32" s="68">
        <f t="shared" si="26"/>
        <v>0</v>
      </c>
    </row>
    <row r="33" spans="1:25" x14ac:dyDescent="0.2">
      <c r="A33" s="34">
        <f>SUM(A32)+10</f>
        <v>363420</v>
      </c>
      <c r="B33" s="1" t="s">
        <v>17</v>
      </c>
      <c r="C33" s="1" t="s">
        <v>3</v>
      </c>
      <c r="D33" s="82"/>
      <c r="E33" s="82">
        <f t="shared" si="27"/>
        <v>0</v>
      </c>
      <c r="F33" s="43"/>
      <c r="G33" s="137">
        <v>10</v>
      </c>
      <c r="H33" s="1"/>
      <c r="I33" s="2"/>
      <c r="J33" s="35">
        <f t="shared" si="28"/>
        <v>0</v>
      </c>
      <c r="K33" s="96"/>
      <c r="L33" s="99"/>
      <c r="M33" s="99">
        <f t="shared" si="29"/>
        <v>0</v>
      </c>
      <c r="N33" s="36"/>
      <c r="O33" s="3"/>
      <c r="P33" s="37">
        <f t="shared" si="23"/>
        <v>0</v>
      </c>
      <c r="Q33" s="36"/>
      <c r="R33" s="4"/>
      <c r="S33" s="38">
        <f t="shared" si="24"/>
        <v>0</v>
      </c>
      <c r="T33" s="36"/>
      <c r="U33" s="5"/>
      <c r="V33" s="39">
        <f t="shared" si="25"/>
        <v>0</v>
      </c>
      <c r="X33" s="67"/>
      <c r="Y33" s="68">
        <f t="shared" si="26"/>
        <v>0</v>
      </c>
    </row>
    <row r="34" spans="1:25" x14ac:dyDescent="0.2">
      <c r="A34" s="34">
        <f t="shared" ref="A34:A36" si="30">SUM(A33)+10</f>
        <v>363430</v>
      </c>
      <c r="B34" s="1" t="s">
        <v>18</v>
      </c>
      <c r="C34" s="1" t="s">
        <v>3</v>
      </c>
      <c r="D34" s="82"/>
      <c r="E34" s="82">
        <f t="shared" si="27"/>
        <v>0</v>
      </c>
      <c r="F34" s="43"/>
      <c r="G34" s="137">
        <v>10</v>
      </c>
      <c r="H34" s="1"/>
      <c r="I34" s="2"/>
      <c r="J34" s="35">
        <f t="shared" si="28"/>
        <v>0</v>
      </c>
      <c r="K34" s="96"/>
      <c r="L34" s="99"/>
      <c r="M34" s="99">
        <f t="shared" si="29"/>
        <v>0</v>
      </c>
      <c r="N34" s="36"/>
      <c r="O34" s="3"/>
      <c r="P34" s="37">
        <f t="shared" si="23"/>
        <v>0</v>
      </c>
      <c r="Q34" s="36"/>
      <c r="R34" s="4"/>
      <c r="S34" s="38">
        <f t="shared" si="24"/>
        <v>0</v>
      </c>
      <c r="T34" s="36"/>
      <c r="U34" s="5"/>
      <c r="V34" s="39">
        <f t="shared" si="25"/>
        <v>0</v>
      </c>
      <c r="X34" s="67"/>
      <c r="Y34" s="68">
        <f t="shared" si="26"/>
        <v>0</v>
      </c>
    </row>
    <row r="35" spans="1:25" x14ac:dyDescent="0.2">
      <c r="A35" s="34">
        <f t="shared" si="30"/>
        <v>363440</v>
      </c>
      <c r="B35" s="1" t="s">
        <v>19</v>
      </c>
      <c r="C35" s="1" t="s">
        <v>3</v>
      </c>
      <c r="D35" s="82"/>
      <c r="E35" s="82">
        <f t="shared" si="27"/>
        <v>0</v>
      </c>
      <c r="F35" s="43"/>
      <c r="G35" s="137">
        <v>10</v>
      </c>
      <c r="H35" s="1"/>
      <c r="I35" s="2"/>
      <c r="J35" s="35">
        <f t="shared" si="28"/>
        <v>0</v>
      </c>
      <c r="K35" s="96"/>
      <c r="L35" s="99"/>
      <c r="M35" s="99">
        <f t="shared" si="29"/>
        <v>0</v>
      </c>
      <c r="N35" s="36"/>
      <c r="O35" s="3"/>
      <c r="P35" s="37">
        <f t="shared" si="23"/>
        <v>0</v>
      </c>
      <c r="Q35" s="36"/>
      <c r="R35" s="4"/>
      <c r="S35" s="38">
        <f t="shared" si="24"/>
        <v>0</v>
      </c>
      <c r="T35" s="36"/>
      <c r="U35" s="5"/>
      <c r="V35" s="39">
        <f t="shared" si="25"/>
        <v>0</v>
      </c>
      <c r="X35" s="67"/>
      <c r="Y35" s="68">
        <f t="shared" si="26"/>
        <v>0</v>
      </c>
    </row>
    <row r="36" spans="1:25" x14ac:dyDescent="0.2">
      <c r="A36" s="34">
        <f t="shared" si="30"/>
        <v>363450</v>
      </c>
      <c r="B36" s="1" t="s">
        <v>20</v>
      </c>
      <c r="C36" s="1" t="s">
        <v>3</v>
      </c>
      <c r="D36" s="82"/>
      <c r="E36" s="82">
        <f t="shared" si="27"/>
        <v>0</v>
      </c>
      <c r="F36" s="43"/>
      <c r="G36" s="137">
        <v>10</v>
      </c>
      <c r="H36" s="1"/>
      <c r="I36" s="2"/>
      <c r="J36" s="35">
        <f t="shared" si="28"/>
        <v>0</v>
      </c>
      <c r="K36" s="96"/>
      <c r="L36" s="99"/>
      <c r="M36" s="99">
        <f t="shared" si="29"/>
        <v>0</v>
      </c>
      <c r="N36" s="36"/>
      <c r="O36" s="3"/>
      <c r="P36" s="37">
        <f t="shared" si="23"/>
        <v>0</v>
      </c>
      <c r="Q36" s="36"/>
      <c r="R36" s="4"/>
      <c r="S36" s="38">
        <f t="shared" si="24"/>
        <v>0</v>
      </c>
      <c r="T36" s="36"/>
      <c r="U36" s="5"/>
      <c r="V36" s="39">
        <f t="shared" si="25"/>
        <v>0</v>
      </c>
      <c r="X36" s="67"/>
      <c r="Y36" s="68">
        <f t="shared" si="26"/>
        <v>0</v>
      </c>
    </row>
    <row r="37" spans="1:25" x14ac:dyDescent="0.2">
      <c r="A37" s="40"/>
      <c r="B37" s="41"/>
      <c r="C37" s="41"/>
      <c r="D37" s="83"/>
      <c r="E37" s="89"/>
      <c r="G37" s="134"/>
      <c r="H37" s="41"/>
      <c r="I37" s="42"/>
      <c r="J37" s="43"/>
      <c r="K37" s="96"/>
      <c r="L37" s="43"/>
      <c r="M37" s="43"/>
      <c r="N37" s="42"/>
      <c r="O37" s="42"/>
      <c r="P37" s="43"/>
      <c r="Q37" s="42"/>
      <c r="R37" s="42"/>
      <c r="S37" s="43"/>
      <c r="T37" s="42"/>
      <c r="U37" s="44"/>
      <c r="V37" s="43"/>
      <c r="X37" s="44"/>
      <c r="Y37" s="43"/>
    </row>
    <row r="38" spans="1:25" ht="15" x14ac:dyDescent="0.2">
      <c r="A38" s="21">
        <v>3635</v>
      </c>
      <c r="B38" s="22" t="s">
        <v>21</v>
      </c>
      <c r="C38" s="23"/>
      <c r="D38" s="90"/>
      <c r="E38" s="82"/>
      <c r="F38" s="88"/>
      <c r="G38" s="136"/>
      <c r="H38" s="24"/>
      <c r="I38" s="46"/>
      <c r="J38" s="35"/>
      <c r="K38" s="96"/>
      <c r="L38" s="99"/>
      <c r="M38" s="99"/>
      <c r="N38" s="36"/>
      <c r="O38" s="47"/>
      <c r="P38" s="37"/>
      <c r="Q38" s="36"/>
      <c r="R38" s="48"/>
      <c r="S38" s="38"/>
      <c r="T38" s="36"/>
      <c r="U38" s="49"/>
      <c r="V38" s="39"/>
      <c r="X38" s="69"/>
      <c r="Y38" s="68">
        <f t="shared" ref="Y38:Y105" si="31">G38*X38</f>
        <v>0</v>
      </c>
    </row>
    <row r="39" spans="1:25" x14ac:dyDescent="0.2">
      <c r="A39" s="34">
        <v>363510</v>
      </c>
      <c r="B39" s="123" t="s">
        <v>85</v>
      </c>
      <c r="C39" s="1" t="s">
        <v>3</v>
      </c>
      <c r="D39" s="82"/>
      <c r="E39" s="82">
        <f t="shared" si="0"/>
        <v>0</v>
      </c>
      <c r="F39" s="43"/>
      <c r="G39" s="137">
        <v>4</v>
      </c>
      <c r="H39" s="1"/>
      <c r="I39" s="2"/>
      <c r="J39" s="35">
        <f t="shared" si="1"/>
        <v>0</v>
      </c>
      <c r="K39" s="96"/>
      <c r="L39" s="99"/>
      <c r="M39" s="99">
        <f t="shared" si="2"/>
        <v>0</v>
      </c>
      <c r="N39" s="36"/>
      <c r="O39" s="3"/>
      <c r="P39" s="37">
        <f t="shared" si="3"/>
        <v>0</v>
      </c>
      <c r="Q39" s="36"/>
      <c r="R39" s="4"/>
      <c r="S39" s="38">
        <f t="shared" si="4"/>
        <v>0</v>
      </c>
      <c r="T39" s="36"/>
      <c r="U39" s="5"/>
      <c r="V39" s="39">
        <f t="shared" si="5"/>
        <v>0</v>
      </c>
      <c r="X39" s="67"/>
      <c r="Y39" s="68">
        <f t="shared" si="31"/>
        <v>0</v>
      </c>
    </row>
    <row r="40" spans="1:25" x14ac:dyDescent="0.2">
      <c r="A40" s="34">
        <f>SUM(A39)+10</f>
        <v>363520</v>
      </c>
      <c r="B40" s="123" t="s">
        <v>86</v>
      </c>
      <c r="C40" s="1" t="s">
        <v>3</v>
      </c>
      <c r="D40" s="82"/>
      <c r="E40" s="82">
        <f t="shared" si="0"/>
        <v>0</v>
      </c>
      <c r="F40" s="43"/>
      <c r="G40" s="137">
        <v>4</v>
      </c>
      <c r="H40" s="1"/>
      <c r="I40" s="2"/>
      <c r="J40" s="35">
        <f t="shared" si="1"/>
        <v>0</v>
      </c>
      <c r="K40" s="96"/>
      <c r="L40" s="99"/>
      <c r="M40" s="99">
        <f t="shared" si="2"/>
        <v>0</v>
      </c>
      <c r="N40" s="36"/>
      <c r="O40" s="3"/>
      <c r="P40" s="37">
        <f t="shared" si="3"/>
        <v>0</v>
      </c>
      <c r="Q40" s="36"/>
      <c r="R40" s="4"/>
      <c r="S40" s="38">
        <f t="shared" si="4"/>
        <v>0</v>
      </c>
      <c r="T40" s="36"/>
      <c r="U40" s="5"/>
      <c r="V40" s="39">
        <f t="shared" si="5"/>
        <v>0</v>
      </c>
      <c r="X40" s="67"/>
      <c r="Y40" s="68">
        <f t="shared" si="31"/>
        <v>0</v>
      </c>
    </row>
    <row r="41" spans="1:25" x14ac:dyDescent="0.2">
      <c r="A41" s="34">
        <f t="shared" ref="A41:A104" si="32">SUM(A40)+10</f>
        <v>363530</v>
      </c>
      <c r="B41" s="123" t="s">
        <v>87</v>
      </c>
      <c r="C41" s="1" t="s">
        <v>3</v>
      </c>
      <c r="D41" s="82"/>
      <c r="E41" s="82">
        <f t="shared" si="0"/>
        <v>0</v>
      </c>
      <c r="F41" s="43"/>
      <c r="G41" s="137">
        <v>4</v>
      </c>
      <c r="H41" s="1"/>
      <c r="I41" s="2"/>
      <c r="J41" s="35">
        <f t="shared" si="1"/>
        <v>0</v>
      </c>
      <c r="K41" s="96"/>
      <c r="L41" s="99"/>
      <c r="M41" s="99">
        <f t="shared" si="2"/>
        <v>0</v>
      </c>
      <c r="N41" s="36"/>
      <c r="O41" s="3"/>
      <c r="P41" s="37">
        <f t="shared" si="3"/>
        <v>0</v>
      </c>
      <c r="Q41" s="36"/>
      <c r="R41" s="4"/>
      <c r="S41" s="38">
        <f t="shared" si="4"/>
        <v>0</v>
      </c>
      <c r="T41" s="36"/>
      <c r="U41" s="5"/>
      <c r="V41" s="39">
        <f t="shared" si="5"/>
        <v>0</v>
      </c>
      <c r="X41" s="67"/>
      <c r="Y41" s="68">
        <f t="shared" si="31"/>
        <v>0</v>
      </c>
    </row>
    <row r="42" spans="1:25" x14ac:dyDescent="0.2">
      <c r="A42" s="34">
        <f t="shared" si="32"/>
        <v>363540</v>
      </c>
      <c r="B42" s="123" t="s">
        <v>88</v>
      </c>
      <c r="C42" s="1" t="s">
        <v>3</v>
      </c>
      <c r="D42" s="82"/>
      <c r="E42" s="82">
        <f t="shared" si="0"/>
        <v>0</v>
      </c>
      <c r="F42" s="43"/>
      <c r="G42" s="137">
        <v>4</v>
      </c>
      <c r="H42" s="1"/>
      <c r="I42" s="2"/>
      <c r="J42" s="35">
        <f t="shared" si="1"/>
        <v>0</v>
      </c>
      <c r="K42" s="96"/>
      <c r="L42" s="99"/>
      <c r="M42" s="99">
        <f t="shared" si="2"/>
        <v>0</v>
      </c>
      <c r="N42" s="36"/>
      <c r="O42" s="3"/>
      <c r="P42" s="37">
        <f t="shared" si="3"/>
        <v>0</v>
      </c>
      <c r="Q42" s="36"/>
      <c r="R42" s="4"/>
      <c r="S42" s="38">
        <f t="shared" si="4"/>
        <v>0</v>
      </c>
      <c r="T42" s="36"/>
      <c r="U42" s="5"/>
      <c r="V42" s="39">
        <f t="shared" si="5"/>
        <v>0</v>
      </c>
      <c r="X42" s="67"/>
      <c r="Y42" s="68">
        <f t="shared" si="31"/>
        <v>0</v>
      </c>
    </row>
    <row r="43" spans="1:25" x14ac:dyDescent="0.2">
      <c r="A43" s="34">
        <f t="shared" si="32"/>
        <v>363550</v>
      </c>
      <c r="B43" s="123" t="s">
        <v>106</v>
      </c>
      <c r="C43" s="1" t="s">
        <v>3</v>
      </c>
      <c r="D43" s="82"/>
      <c r="E43" s="82">
        <f t="shared" ref="E43" si="33">SUM(G43*D43)</f>
        <v>0</v>
      </c>
      <c r="F43" s="43"/>
      <c r="G43" s="137">
        <v>4</v>
      </c>
      <c r="H43" s="1"/>
      <c r="I43" s="2"/>
      <c r="J43" s="35">
        <f t="shared" ref="J43" si="34">G43*I43</f>
        <v>0</v>
      </c>
      <c r="K43" s="96"/>
      <c r="L43" s="99"/>
      <c r="M43" s="99">
        <f t="shared" ref="M43" si="35">G43*L43</f>
        <v>0</v>
      </c>
      <c r="N43" s="36"/>
      <c r="O43" s="3"/>
      <c r="P43" s="37">
        <f t="shared" ref="P43" si="36">G43*O43</f>
        <v>0</v>
      </c>
      <c r="Q43" s="36"/>
      <c r="R43" s="4"/>
      <c r="S43" s="38">
        <f t="shared" ref="S43" si="37">G43*R43</f>
        <v>0</v>
      </c>
      <c r="T43" s="36"/>
      <c r="U43" s="5"/>
      <c r="V43" s="39">
        <f t="shared" ref="V43" si="38">G43*U43</f>
        <v>0</v>
      </c>
      <c r="X43" s="67"/>
      <c r="Y43" s="68">
        <f t="shared" ref="Y43" si="39">G43*X43</f>
        <v>0</v>
      </c>
    </row>
    <row r="44" spans="1:25" x14ac:dyDescent="0.2">
      <c r="A44" s="34">
        <f t="shared" si="32"/>
        <v>363560</v>
      </c>
      <c r="B44" s="123" t="s">
        <v>107</v>
      </c>
      <c r="C44" s="1" t="s">
        <v>3</v>
      </c>
      <c r="D44" s="82"/>
      <c r="E44" s="82">
        <f t="shared" ref="E44:E92" si="40">SUM(G44*D44)</f>
        <v>0</v>
      </c>
      <c r="F44" s="43"/>
      <c r="G44" s="137">
        <v>4</v>
      </c>
      <c r="H44" s="1"/>
      <c r="I44" s="2"/>
      <c r="J44" s="35">
        <f t="shared" ref="J44:J92" si="41">G44*I44</f>
        <v>0</v>
      </c>
      <c r="K44" s="96"/>
      <c r="L44" s="99"/>
      <c r="M44" s="99">
        <f t="shared" ref="M44:M92" si="42">G44*L44</f>
        <v>0</v>
      </c>
      <c r="N44" s="36"/>
      <c r="O44" s="3"/>
      <c r="P44" s="37">
        <f t="shared" ref="P44:P92" si="43">G44*O44</f>
        <v>0</v>
      </c>
      <c r="Q44" s="36"/>
      <c r="R44" s="4"/>
      <c r="S44" s="38">
        <f t="shared" ref="S44:S92" si="44">G44*R44</f>
        <v>0</v>
      </c>
      <c r="T44" s="36"/>
      <c r="U44" s="5"/>
      <c r="V44" s="39">
        <f t="shared" ref="V44:V92" si="45">G44*U44</f>
        <v>0</v>
      </c>
      <c r="X44" s="67"/>
      <c r="Y44" s="68">
        <f t="shared" ref="Y44:Y92" si="46">G44*X44</f>
        <v>0</v>
      </c>
    </row>
    <row r="45" spans="1:25" x14ac:dyDescent="0.2">
      <c r="A45" s="34">
        <f t="shared" si="32"/>
        <v>363570</v>
      </c>
      <c r="B45" s="123" t="s">
        <v>108</v>
      </c>
      <c r="C45" s="1" t="s">
        <v>3</v>
      </c>
      <c r="D45" s="82"/>
      <c r="E45" s="82">
        <f t="shared" ref="E45:E76" si="47">SUM(G45*D45)</f>
        <v>0</v>
      </c>
      <c r="F45" s="43"/>
      <c r="G45" s="137">
        <v>4</v>
      </c>
      <c r="H45" s="1"/>
      <c r="I45" s="2"/>
      <c r="J45" s="35">
        <f t="shared" ref="J45:J76" si="48">G45*I45</f>
        <v>0</v>
      </c>
      <c r="K45" s="96"/>
      <c r="L45" s="99"/>
      <c r="M45" s="99">
        <f t="shared" ref="M45:M76" si="49">G45*L45</f>
        <v>0</v>
      </c>
      <c r="N45" s="36"/>
      <c r="O45" s="3"/>
      <c r="P45" s="37">
        <f t="shared" ref="P45:P76" si="50">G45*O45</f>
        <v>0</v>
      </c>
      <c r="Q45" s="36"/>
      <c r="R45" s="4"/>
      <c r="S45" s="38">
        <f t="shared" ref="S45:S76" si="51">G45*R45</f>
        <v>0</v>
      </c>
      <c r="T45" s="36"/>
      <c r="U45" s="5"/>
      <c r="V45" s="39">
        <f t="shared" ref="V45:V76" si="52">G45*U45</f>
        <v>0</v>
      </c>
      <c r="X45" s="67"/>
      <c r="Y45" s="68">
        <f t="shared" ref="Y45:Y76" si="53">G45*X45</f>
        <v>0</v>
      </c>
    </row>
    <row r="46" spans="1:25" x14ac:dyDescent="0.2">
      <c r="A46" s="34">
        <f t="shared" si="32"/>
        <v>363580</v>
      </c>
      <c r="B46" s="123" t="s">
        <v>109</v>
      </c>
      <c r="C46" s="1" t="s">
        <v>3</v>
      </c>
      <c r="D46" s="82"/>
      <c r="E46" s="82">
        <f t="shared" si="47"/>
        <v>0</v>
      </c>
      <c r="F46" s="43"/>
      <c r="G46" s="137">
        <v>4</v>
      </c>
      <c r="H46" s="1"/>
      <c r="I46" s="2"/>
      <c r="J46" s="35">
        <f t="shared" si="48"/>
        <v>0</v>
      </c>
      <c r="K46" s="96"/>
      <c r="L46" s="99"/>
      <c r="M46" s="99">
        <f t="shared" si="49"/>
        <v>0</v>
      </c>
      <c r="N46" s="36"/>
      <c r="O46" s="3"/>
      <c r="P46" s="37">
        <f t="shared" si="50"/>
        <v>0</v>
      </c>
      <c r="Q46" s="36"/>
      <c r="R46" s="4"/>
      <c r="S46" s="38">
        <f t="shared" si="51"/>
        <v>0</v>
      </c>
      <c r="T46" s="36"/>
      <c r="U46" s="5"/>
      <c r="V46" s="39">
        <f t="shared" si="52"/>
        <v>0</v>
      </c>
      <c r="X46" s="67"/>
      <c r="Y46" s="68">
        <f t="shared" si="53"/>
        <v>0</v>
      </c>
    </row>
    <row r="47" spans="1:25" x14ac:dyDescent="0.2">
      <c r="A47" s="34">
        <f t="shared" si="32"/>
        <v>363590</v>
      </c>
      <c r="B47" s="123" t="s">
        <v>110</v>
      </c>
      <c r="C47" s="1" t="s">
        <v>3</v>
      </c>
      <c r="D47" s="82"/>
      <c r="E47" s="82">
        <f t="shared" si="47"/>
        <v>0</v>
      </c>
      <c r="F47" s="43"/>
      <c r="G47" s="137">
        <v>4</v>
      </c>
      <c r="H47" s="1"/>
      <c r="I47" s="2"/>
      <c r="J47" s="35">
        <f t="shared" si="48"/>
        <v>0</v>
      </c>
      <c r="K47" s="96"/>
      <c r="L47" s="99"/>
      <c r="M47" s="99">
        <f t="shared" si="49"/>
        <v>0</v>
      </c>
      <c r="N47" s="36"/>
      <c r="O47" s="3"/>
      <c r="P47" s="37">
        <f t="shared" si="50"/>
        <v>0</v>
      </c>
      <c r="Q47" s="36"/>
      <c r="R47" s="4"/>
      <c r="S47" s="38">
        <f t="shared" si="51"/>
        <v>0</v>
      </c>
      <c r="T47" s="36"/>
      <c r="U47" s="5"/>
      <c r="V47" s="39">
        <f t="shared" si="52"/>
        <v>0</v>
      </c>
      <c r="X47" s="67"/>
      <c r="Y47" s="68">
        <f t="shared" si="53"/>
        <v>0</v>
      </c>
    </row>
    <row r="48" spans="1:25" x14ac:dyDescent="0.2">
      <c r="A48" s="34">
        <f t="shared" si="32"/>
        <v>363600</v>
      </c>
      <c r="B48" s="123" t="s">
        <v>111</v>
      </c>
      <c r="C48" s="1" t="s">
        <v>3</v>
      </c>
      <c r="D48" s="82"/>
      <c r="E48" s="82">
        <f t="shared" si="47"/>
        <v>0</v>
      </c>
      <c r="F48" s="43"/>
      <c r="G48" s="137">
        <v>4</v>
      </c>
      <c r="H48" s="1"/>
      <c r="I48" s="2"/>
      <c r="J48" s="35">
        <f t="shared" si="48"/>
        <v>0</v>
      </c>
      <c r="K48" s="96"/>
      <c r="L48" s="99"/>
      <c r="M48" s="99">
        <f t="shared" si="49"/>
        <v>0</v>
      </c>
      <c r="N48" s="36"/>
      <c r="O48" s="3"/>
      <c r="P48" s="37">
        <f t="shared" si="50"/>
        <v>0</v>
      </c>
      <c r="Q48" s="36"/>
      <c r="R48" s="4"/>
      <c r="S48" s="38">
        <f t="shared" si="51"/>
        <v>0</v>
      </c>
      <c r="T48" s="36"/>
      <c r="U48" s="5"/>
      <c r="V48" s="39">
        <f t="shared" si="52"/>
        <v>0</v>
      </c>
      <c r="X48" s="67"/>
      <c r="Y48" s="68">
        <f t="shared" si="53"/>
        <v>0</v>
      </c>
    </row>
    <row r="49" spans="1:25" x14ac:dyDescent="0.2">
      <c r="A49" s="34">
        <f t="shared" si="32"/>
        <v>363610</v>
      </c>
      <c r="B49" s="123" t="s">
        <v>89</v>
      </c>
      <c r="C49" s="1" t="s">
        <v>3</v>
      </c>
      <c r="D49" s="82"/>
      <c r="E49" s="82">
        <f t="shared" si="47"/>
        <v>0</v>
      </c>
      <c r="F49" s="43"/>
      <c r="G49" s="137">
        <v>4</v>
      </c>
      <c r="H49" s="1"/>
      <c r="I49" s="2"/>
      <c r="J49" s="35">
        <f t="shared" si="48"/>
        <v>0</v>
      </c>
      <c r="K49" s="96"/>
      <c r="L49" s="99"/>
      <c r="M49" s="99">
        <f t="shared" si="49"/>
        <v>0</v>
      </c>
      <c r="N49" s="36"/>
      <c r="O49" s="3"/>
      <c r="P49" s="37">
        <f t="shared" si="50"/>
        <v>0</v>
      </c>
      <c r="Q49" s="36"/>
      <c r="R49" s="4"/>
      <c r="S49" s="38">
        <f t="shared" si="51"/>
        <v>0</v>
      </c>
      <c r="T49" s="36"/>
      <c r="U49" s="5"/>
      <c r="V49" s="39">
        <f t="shared" si="52"/>
        <v>0</v>
      </c>
      <c r="X49" s="67"/>
      <c r="Y49" s="68">
        <f t="shared" si="53"/>
        <v>0</v>
      </c>
    </row>
    <row r="50" spans="1:25" x14ac:dyDescent="0.2">
      <c r="A50" s="34">
        <f t="shared" si="32"/>
        <v>363620</v>
      </c>
      <c r="B50" s="123" t="s">
        <v>90</v>
      </c>
      <c r="C50" s="1" t="s">
        <v>3</v>
      </c>
      <c r="D50" s="82"/>
      <c r="E50" s="82">
        <f t="shared" si="47"/>
        <v>0</v>
      </c>
      <c r="F50" s="43"/>
      <c r="G50" s="137">
        <v>4</v>
      </c>
      <c r="H50" s="1"/>
      <c r="I50" s="2"/>
      <c r="J50" s="35">
        <f t="shared" si="48"/>
        <v>0</v>
      </c>
      <c r="K50" s="96"/>
      <c r="L50" s="99"/>
      <c r="M50" s="99">
        <f t="shared" si="49"/>
        <v>0</v>
      </c>
      <c r="N50" s="36"/>
      <c r="O50" s="3"/>
      <c r="P50" s="37">
        <f t="shared" si="50"/>
        <v>0</v>
      </c>
      <c r="Q50" s="36"/>
      <c r="R50" s="4"/>
      <c r="S50" s="38">
        <f t="shared" si="51"/>
        <v>0</v>
      </c>
      <c r="T50" s="36"/>
      <c r="U50" s="5"/>
      <c r="V50" s="39">
        <f t="shared" si="52"/>
        <v>0</v>
      </c>
      <c r="X50" s="67"/>
      <c r="Y50" s="68">
        <f t="shared" si="53"/>
        <v>0</v>
      </c>
    </row>
    <row r="51" spans="1:25" x14ac:dyDescent="0.2">
      <c r="A51" s="34">
        <f t="shared" si="32"/>
        <v>363630</v>
      </c>
      <c r="B51" s="123" t="s">
        <v>91</v>
      </c>
      <c r="C51" s="1" t="s">
        <v>3</v>
      </c>
      <c r="D51" s="82"/>
      <c r="E51" s="82">
        <f t="shared" si="47"/>
        <v>0</v>
      </c>
      <c r="F51" s="43"/>
      <c r="G51" s="137">
        <v>4</v>
      </c>
      <c r="H51" s="1"/>
      <c r="I51" s="2"/>
      <c r="J51" s="35">
        <f t="shared" si="48"/>
        <v>0</v>
      </c>
      <c r="K51" s="96"/>
      <c r="L51" s="99"/>
      <c r="M51" s="99">
        <f t="shared" si="49"/>
        <v>0</v>
      </c>
      <c r="N51" s="36"/>
      <c r="O51" s="3"/>
      <c r="P51" s="37">
        <f t="shared" si="50"/>
        <v>0</v>
      </c>
      <c r="Q51" s="36"/>
      <c r="R51" s="4"/>
      <c r="S51" s="38">
        <f t="shared" si="51"/>
        <v>0</v>
      </c>
      <c r="T51" s="36"/>
      <c r="U51" s="5"/>
      <c r="V51" s="39">
        <f t="shared" si="52"/>
        <v>0</v>
      </c>
      <c r="X51" s="67"/>
      <c r="Y51" s="68">
        <f t="shared" si="53"/>
        <v>0</v>
      </c>
    </row>
    <row r="52" spans="1:25" x14ac:dyDescent="0.2">
      <c r="A52" s="34">
        <f t="shared" si="32"/>
        <v>363640</v>
      </c>
      <c r="B52" s="123" t="s">
        <v>112</v>
      </c>
      <c r="C52" s="1" t="s">
        <v>3</v>
      </c>
      <c r="D52" s="82"/>
      <c r="E52" s="82">
        <f t="shared" si="47"/>
        <v>0</v>
      </c>
      <c r="F52" s="43"/>
      <c r="G52" s="137">
        <v>4</v>
      </c>
      <c r="H52" s="1"/>
      <c r="I52" s="2"/>
      <c r="J52" s="35">
        <f t="shared" si="48"/>
        <v>0</v>
      </c>
      <c r="K52" s="96"/>
      <c r="L52" s="99"/>
      <c r="M52" s="99">
        <f t="shared" si="49"/>
        <v>0</v>
      </c>
      <c r="N52" s="36"/>
      <c r="O52" s="3"/>
      <c r="P52" s="37">
        <f t="shared" si="50"/>
        <v>0</v>
      </c>
      <c r="Q52" s="36"/>
      <c r="R52" s="4"/>
      <c r="S52" s="38">
        <f t="shared" si="51"/>
        <v>0</v>
      </c>
      <c r="T52" s="36"/>
      <c r="U52" s="5"/>
      <c r="V52" s="39">
        <f t="shared" si="52"/>
        <v>0</v>
      </c>
      <c r="X52" s="67"/>
      <c r="Y52" s="68">
        <f t="shared" si="53"/>
        <v>0</v>
      </c>
    </row>
    <row r="53" spans="1:25" x14ac:dyDescent="0.2">
      <c r="A53" s="34">
        <f t="shared" si="32"/>
        <v>363650</v>
      </c>
      <c r="B53" s="123" t="s">
        <v>102</v>
      </c>
      <c r="C53" s="1" t="s">
        <v>3</v>
      </c>
      <c r="D53" s="82"/>
      <c r="E53" s="82">
        <f t="shared" si="47"/>
        <v>0</v>
      </c>
      <c r="F53" s="43"/>
      <c r="G53" s="137">
        <v>4</v>
      </c>
      <c r="H53" s="1"/>
      <c r="I53" s="2"/>
      <c r="J53" s="35">
        <f t="shared" si="48"/>
        <v>0</v>
      </c>
      <c r="K53" s="96"/>
      <c r="L53" s="99"/>
      <c r="M53" s="99">
        <f t="shared" si="49"/>
        <v>0</v>
      </c>
      <c r="N53" s="36"/>
      <c r="O53" s="3"/>
      <c r="P53" s="37">
        <f t="shared" si="50"/>
        <v>0</v>
      </c>
      <c r="Q53" s="36"/>
      <c r="R53" s="4"/>
      <c r="S53" s="38">
        <f t="shared" si="51"/>
        <v>0</v>
      </c>
      <c r="T53" s="36"/>
      <c r="U53" s="5"/>
      <c r="V53" s="39">
        <f t="shared" si="52"/>
        <v>0</v>
      </c>
      <c r="X53" s="67"/>
      <c r="Y53" s="68">
        <f t="shared" si="53"/>
        <v>0</v>
      </c>
    </row>
    <row r="54" spans="1:25" x14ac:dyDescent="0.2">
      <c r="A54" s="34">
        <f t="shared" si="32"/>
        <v>363660</v>
      </c>
      <c r="B54" s="123" t="s">
        <v>113</v>
      </c>
      <c r="C54" s="1" t="s">
        <v>3</v>
      </c>
      <c r="D54" s="82"/>
      <c r="E54" s="82">
        <f t="shared" si="47"/>
        <v>0</v>
      </c>
      <c r="F54" s="43"/>
      <c r="G54" s="137">
        <v>4</v>
      </c>
      <c r="H54" s="1"/>
      <c r="I54" s="2"/>
      <c r="J54" s="35">
        <f t="shared" si="48"/>
        <v>0</v>
      </c>
      <c r="K54" s="96"/>
      <c r="L54" s="99"/>
      <c r="M54" s="99">
        <f t="shared" si="49"/>
        <v>0</v>
      </c>
      <c r="N54" s="36"/>
      <c r="O54" s="3"/>
      <c r="P54" s="37">
        <f t="shared" si="50"/>
        <v>0</v>
      </c>
      <c r="Q54" s="36"/>
      <c r="R54" s="4"/>
      <c r="S54" s="38">
        <f t="shared" si="51"/>
        <v>0</v>
      </c>
      <c r="T54" s="36"/>
      <c r="U54" s="5"/>
      <c r="V54" s="39">
        <f t="shared" si="52"/>
        <v>0</v>
      </c>
      <c r="X54" s="67"/>
      <c r="Y54" s="68">
        <f t="shared" si="53"/>
        <v>0</v>
      </c>
    </row>
    <row r="55" spans="1:25" ht="17.25" customHeight="1" x14ac:dyDescent="0.2">
      <c r="A55" s="34">
        <f t="shared" si="32"/>
        <v>363670</v>
      </c>
      <c r="B55" s="123" t="s">
        <v>114</v>
      </c>
      <c r="C55" s="1" t="s">
        <v>3</v>
      </c>
      <c r="D55" s="82"/>
      <c r="E55" s="82">
        <f t="shared" si="47"/>
        <v>0</v>
      </c>
      <c r="F55" s="43"/>
      <c r="G55" s="137">
        <v>4</v>
      </c>
      <c r="H55" s="1"/>
      <c r="I55" s="2"/>
      <c r="J55" s="35">
        <f t="shared" si="48"/>
        <v>0</v>
      </c>
      <c r="K55" s="96"/>
      <c r="L55" s="99"/>
      <c r="M55" s="99">
        <f t="shared" si="49"/>
        <v>0</v>
      </c>
      <c r="N55" s="36"/>
      <c r="O55" s="3"/>
      <c r="P55" s="37">
        <f t="shared" si="50"/>
        <v>0</v>
      </c>
      <c r="Q55" s="36"/>
      <c r="R55" s="4"/>
      <c r="S55" s="38">
        <f t="shared" si="51"/>
        <v>0</v>
      </c>
      <c r="T55" s="36"/>
      <c r="U55" s="5"/>
      <c r="V55" s="39">
        <f t="shared" si="52"/>
        <v>0</v>
      </c>
      <c r="X55" s="67"/>
      <c r="Y55" s="68">
        <f t="shared" si="53"/>
        <v>0</v>
      </c>
    </row>
    <row r="56" spans="1:25" ht="16.5" customHeight="1" x14ac:dyDescent="0.2">
      <c r="A56" s="34">
        <f t="shared" si="32"/>
        <v>363680</v>
      </c>
      <c r="B56" s="123" t="s">
        <v>103</v>
      </c>
      <c r="C56" s="1" t="s">
        <v>3</v>
      </c>
      <c r="D56" s="82"/>
      <c r="E56" s="82">
        <f t="shared" si="47"/>
        <v>0</v>
      </c>
      <c r="F56" s="43"/>
      <c r="G56" s="137">
        <v>4</v>
      </c>
      <c r="H56" s="1"/>
      <c r="I56" s="2"/>
      <c r="J56" s="35">
        <f t="shared" si="48"/>
        <v>0</v>
      </c>
      <c r="K56" s="96"/>
      <c r="L56" s="99"/>
      <c r="M56" s="99">
        <f t="shared" si="49"/>
        <v>0</v>
      </c>
      <c r="N56" s="36"/>
      <c r="O56" s="3"/>
      <c r="P56" s="37">
        <f t="shared" si="50"/>
        <v>0</v>
      </c>
      <c r="Q56" s="36"/>
      <c r="R56" s="4"/>
      <c r="S56" s="38">
        <f t="shared" si="51"/>
        <v>0</v>
      </c>
      <c r="T56" s="36"/>
      <c r="U56" s="5"/>
      <c r="V56" s="39">
        <f t="shared" si="52"/>
        <v>0</v>
      </c>
      <c r="X56" s="67"/>
      <c r="Y56" s="68">
        <f t="shared" si="53"/>
        <v>0</v>
      </c>
    </row>
    <row r="57" spans="1:25" x14ac:dyDescent="0.2">
      <c r="A57" s="34">
        <f t="shared" si="32"/>
        <v>363690</v>
      </c>
      <c r="B57" s="123" t="s">
        <v>116</v>
      </c>
      <c r="C57" s="1" t="s">
        <v>3</v>
      </c>
      <c r="D57" s="82"/>
      <c r="E57" s="82">
        <f t="shared" si="47"/>
        <v>0</v>
      </c>
      <c r="F57" s="43"/>
      <c r="G57" s="137">
        <v>4</v>
      </c>
      <c r="H57" s="1"/>
      <c r="I57" s="2"/>
      <c r="J57" s="35">
        <f t="shared" si="48"/>
        <v>0</v>
      </c>
      <c r="K57" s="96"/>
      <c r="L57" s="99"/>
      <c r="M57" s="99">
        <f t="shared" si="49"/>
        <v>0</v>
      </c>
      <c r="N57" s="36"/>
      <c r="O57" s="3"/>
      <c r="P57" s="37">
        <f t="shared" si="50"/>
        <v>0</v>
      </c>
      <c r="Q57" s="36"/>
      <c r="R57" s="4"/>
      <c r="S57" s="38">
        <f t="shared" si="51"/>
        <v>0</v>
      </c>
      <c r="T57" s="36"/>
      <c r="U57" s="5"/>
      <c r="V57" s="39">
        <f t="shared" si="52"/>
        <v>0</v>
      </c>
      <c r="X57" s="67"/>
      <c r="Y57" s="68">
        <f t="shared" si="53"/>
        <v>0</v>
      </c>
    </row>
    <row r="58" spans="1:25" x14ac:dyDescent="0.2">
      <c r="A58" s="34">
        <f t="shared" si="32"/>
        <v>363700</v>
      </c>
      <c r="B58" s="123" t="s">
        <v>92</v>
      </c>
      <c r="C58" s="1" t="s">
        <v>3</v>
      </c>
      <c r="D58" s="82"/>
      <c r="E58" s="82">
        <f t="shared" si="47"/>
        <v>0</v>
      </c>
      <c r="F58" s="43"/>
      <c r="G58" s="137">
        <v>4</v>
      </c>
      <c r="H58" s="1"/>
      <c r="I58" s="2"/>
      <c r="J58" s="35">
        <f t="shared" si="48"/>
        <v>0</v>
      </c>
      <c r="K58" s="96"/>
      <c r="L58" s="99"/>
      <c r="M58" s="99">
        <f t="shared" si="49"/>
        <v>0</v>
      </c>
      <c r="N58" s="36"/>
      <c r="O58" s="3"/>
      <c r="P58" s="37">
        <f t="shared" si="50"/>
        <v>0</v>
      </c>
      <c r="Q58" s="36"/>
      <c r="R58" s="4"/>
      <c r="S58" s="38">
        <f t="shared" si="51"/>
        <v>0</v>
      </c>
      <c r="T58" s="36"/>
      <c r="U58" s="5"/>
      <c r="V58" s="39">
        <f t="shared" si="52"/>
        <v>0</v>
      </c>
      <c r="X58" s="67"/>
      <c r="Y58" s="68">
        <f t="shared" si="53"/>
        <v>0</v>
      </c>
    </row>
    <row r="59" spans="1:25" x14ac:dyDescent="0.2">
      <c r="A59" s="34">
        <f t="shared" si="32"/>
        <v>363710</v>
      </c>
      <c r="B59" s="123" t="s">
        <v>117</v>
      </c>
      <c r="C59" s="1" t="s">
        <v>3</v>
      </c>
      <c r="D59" s="82"/>
      <c r="E59" s="82">
        <f t="shared" si="47"/>
        <v>0</v>
      </c>
      <c r="F59" s="43"/>
      <c r="G59" s="137">
        <v>4</v>
      </c>
      <c r="H59" s="1"/>
      <c r="I59" s="2"/>
      <c r="J59" s="35">
        <f t="shared" si="48"/>
        <v>0</v>
      </c>
      <c r="K59" s="96"/>
      <c r="L59" s="99"/>
      <c r="M59" s="99">
        <f t="shared" si="49"/>
        <v>0</v>
      </c>
      <c r="N59" s="36"/>
      <c r="O59" s="3"/>
      <c r="P59" s="37">
        <f t="shared" si="50"/>
        <v>0</v>
      </c>
      <c r="Q59" s="36"/>
      <c r="R59" s="4"/>
      <c r="S59" s="38">
        <f t="shared" si="51"/>
        <v>0</v>
      </c>
      <c r="T59" s="36"/>
      <c r="U59" s="5"/>
      <c r="V59" s="39">
        <f t="shared" si="52"/>
        <v>0</v>
      </c>
      <c r="X59" s="67"/>
      <c r="Y59" s="68">
        <f t="shared" si="53"/>
        <v>0</v>
      </c>
    </row>
    <row r="60" spans="1:25" x14ac:dyDescent="0.2">
      <c r="A60" s="34">
        <f t="shared" si="32"/>
        <v>363720</v>
      </c>
      <c r="B60" s="123" t="s">
        <v>115</v>
      </c>
      <c r="C60" s="1" t="s">
        <v>3</v>
      </c>
      <c r="D60" s="82"/>
      <c r="E60" s="82">
        <f t="shared" si="47"/>
        <v>0</v>
      </c>
      <c r="F60" s="43"/>
      <c r="G60" s="137">
        <v>4</v>
      </c>
      <c r="H60" s="1"/>
      <c r="I60" s="2"/>
      <c r="J60" s="35">
        <f t="shared" si="48"/>
        <v>0</v>
      </c>
      <c r="K60" s="96"/>
      <c r="L60" s="99"/>
      <c r="M60" s="99">
        <f t="shared" si="49"/>
        <v>0</v>
      </c>
      <c r="N60" s="36"/>
      <c r="O60" s="3"/>
      <c r="P60" s="37">
        <f t="shared" si="50"/>
        <v>0</v>
      </c>
      <c r="Q60" s="36"/>
      <c r="R60" s="4"/>
      <c r="S60" s="38">
        <f t="shared" si="51"/>
        <v>0</v>
      </c>
      <c r="T60" s="36"/>
      <c r="U60" s="5"/>
      <c r="V60" s="39">
        <f t="shared" si="52"/>
        <v>0</v>
      </c>
      <c r="X60" s="67"/>
      <c r="Y60" s="68">
        <f t="shared" si="53"/>
        <v>0</v>
      </c>
    </row>
    <row r="61" spans="1:25" x14ac:dyDescent="0.2">
      <c r="A61" s="34">
        <f t="shared" si="32"/>
        <v>363730</v>
      </c>
      <c r="B61" s="123" t="s">
        <v>118</v>
      </c>
      <c r="C61" s="1" t="s">
        <v>3</v>
      </c>
      <c r="D61" s="82"/>
      <c r="E61" s="82">
        <f t="shared" si="47"/>
        <v>0</v>
      </c>
      <c r="F61" s="43"/>
      <c r="G61" s="137">
        <v>4</v>
      </c>
      <c r="H61" s="1"/>
      <c r="I61" s="2"/>
      <c r="J61" s="35">
        <f t="shared" si="48"/>
        <v>0</v>
      </c>
      <c r="K61" s="96"/>
      <c r="L61" s="99"/>
      <c r="M61" s="99">
        <f t="shared" si="49"/>
        <v>0</v>
      </c>
      <c r="N61" s="36"/>
      <c r="O61" s="3"/>
      <c r="P61" s="37">
        <f t="shared" si="50"/>
        <v>0</v>
      </c>
      <c r="Q61" s="36"/>
      <c r="R61" s="4"/>
      <c r="S61" s="38">
        <f t="shared" si="51"/>
        <v>0</v>
      </c>
      <c r="T61" s="36"/>
      <c r="U61" s="5"/>
      <c r="V61" s="39">
        <f t="shared" si="52"/>
        <v>0</v>
      </c>
      <c r="X61" s="67"/>
      <c r="Y61" s="68">
        <f t="shared" si="53"/>
        <v>0</v>
      </c>
    </row>
    <row r="62" spans="1:25" x14ac:dyDescent="0.2">
      <c r="A62" s="34">
        <f t="shared" si="32"/>
        <v>363740</v>
      </c>
      <c r="B62" s="123" t="s">
        <v>93</v>
      </c>
      <c r="C62" s="1" t="s">
        <v>3</v>
      </c>
      <c r="D62" s="82"/>
      <c r="E62" s="82">
        <f t="shared" si="47"/>
        <v>0</v>
      </c>
      <c r="F62" s="43"/>
      <c r="G62" s="137">
        <v>4</v>
      </c>
      <c r="H62" s="1"/>
      <c r="I62" s="2"/>
      <c r="J62" s="35">
        <f t="shared" si="48"/>
        <v>0</v>
      </c>
      <c r="K62" s="96"/>
      <c r="L62" s="99"/>
      <c r="M62" s="99">
        <f t="shared" si="49"/>
        <v>0</v>
      </c>
      <c r="N62" s="36"/>
      <c r="O62" s="3"/>
      <c r="P62" s="37">
        <f t="shared" si="50"/>
        <v>0</v>
      </c>
      <c r="Q62" s="36"/>
      <c r="R62" s="4"/>
      <c r="S62" s="38">
        <f t="shared" si="51"/>
        <v>0</v>
      </c>
      <c r="T62" s="36"/>
      <c r="U62" s="5"/>
      <c r="V62" s="39">
        <f t="shared" si="52"/>
        <v>0</v>
      </c>
      <c r="X62" s="67"/>
      <c r="Y62" s="68">
        <f t="shared" si="53"/>
        <v>0</v>
      </c>
    </row>
    <row r="63" spans="1:25" x14ac:dyDescent="0.2">
      <c r="A63" s="34">
        <f t="shared" si="32"/>
        <v>363750</v>
      </c>
      <c r="B63" s="123" t="s">
        <v>119</v>
      </c>
      <c r="C63" s="1" t="s">
        <v>3</v>
      </c>
      <c r="D63" s="82"/>
      <c r="E63" s="82">
        <f t="shared" si="47"/>
        <v>0</v>
      </c>
      <c r="F63" s="43"/>
      <c r="G63" s="137">
        <v>4</v>
      </c>
      <c r="H63" s="1"/>
      <c r="I63" s="2"/>
      <c r="J63" s="35">
        <f t="shared" si="48"/>
        <v>0</v>
      </c>
      <c r="K63" s="96"/>
      <c r="L63" s="99"/>
      <c r="M63" s="99">
        <f t="shared" si="49"/>
        <v>0</v>
      </c>
      <c r="N63" s="36"/>
      <c r="O63" s="3"/>
      <c r="P63" s="37">
        <f t="shared" si="50"/>
        <v>0</v>
      </c>
      <c r="Q63" s="36"/>
      <c r="R63" s="4"/>
      <c r="S63" s="38">
        <f t="shared" si="51"/>
        <v>0</v>
      </c>
      <c r="T63" s="36"/>
      <c r="U63" s="5"/>
      <c r="V63" s="39">
        <f t="shared" si="52"/>
        <v>0</v>
      </c>
      <c r="X63" s="67"/>
      <c r="Y63" s="68">
        <f t="shared" si="53"/>
        <v>0</v>
      </c>
    </row>
    <row r="64" spans="1:25" x14ac:dyDescent="0.2">
      <c r="A64" s="34">
        <f t="shared" si="32"/>
        <v>363760</v>
      </c>
      <c r="B64" s="123" t="s">
        <v>94</v>
      </c>
      <c r="C64" s="1" t="s">
        <v>3</v>
      </c>
      <c r="D64" s="82"/>
      <c r="E64" s="82">
        <f t="shared" si="47"/>
        <v>0</v>
      </c>
      <c r="F64" s="43"/>
      <c r="G64" s="137">
        <v>4</v>
      </c>
      <c r="H64" s="1"/>
      <c r="I64" s="2"/>
      <c r="J64" s="35">
        <f t="shared" si="48"/>
        <v>0</v>
      </c>
      <c r="K64" s="96"/>
      <c r="L64" s="99"/>
      <c r="M64" s="99">
        <f t="shared" si="49"/>
        <v>0</v>
      </c>
      <c r="N64" s="36"/>
      <c r="O64" s="3"/>
      <c r="P64" s="37">
        <f t="shared" si="50"/>
        <v>0</v>
      </c>
      <c r="Q64" s="36"/>
      <c r="R64" s="4"/>
      <c r="S64" s="38">
        <f t="shared" si="51"/>
        <v>0</v>
      </c>
      <c r="T64" s="36"/>
      <c r="U64" s="5"/>
      <c r="V64" s="39">
        <f t="shared" si="52"/>
        <v>0</v>
      </c>
      <c r="X64" s="67"/>
      <c r="Y64" s="68">
        <f t="shared" si="53"/>
        <v>0</v>
      </c>
    </row>
    <row r="65" spans="1:25" x14ac:dyDescent="0.2">
      <c r="A65" s="34">
        <f t="shared" si="32"/>
        <v>363770</v>
      </c>
      <c r="B65" s="123" t="s">
        <v>120</v>
      </c>
      <c r="C65" s="1" t="s">
        <v>3</v>
      </c>
      <c r="D65" s="82"/>
      <c r="E65" s="82">
        <f t="shared" si="47"/>
        <v>0</v>
      </c>
      <c r="F65" s="43"/>
      <c r="G65" s="137">
        <v>4</v>
      </c>
      <c r="H65" s="1"/>
      <c r="I65" s="2"/>
      <c r="J65" s="35">
        <f t="shared" si="48"/>
        <v>0</v>
      </c>
      <c r="K65" s="96"/>
      <c r="L65" s="99"/>
      <c r="M65" s="99">
        <f t="shared" si="49"/>
        <v>0</v>
      </c>
      <c r="N65" s="36"/>
      <c r="O65" s="3"/>
      <c r="P65" s="37">
        <f t="shared" si="50"/>
        <v>0</v>
      </c>
      <c r="Q65" s="36"/>
      <c r="R65" s="4"/>
      <c r="S65" s="38">
        <f t="shared" si="51"/>
        <v>0</v>
      </c>
      <c r="T65" s="36"/>
      <c r="U65" s="5"/>
      <c r="V65" s="39">
        <f t="shared" si="52"/>
        <v>0</v>
      </c>
      <c r="X65" s="67"/>
      <c r="Y65" s="68">
        <f t="shared" si="53"/>
        <v>0</v>
      </c>
    </row>
    <row r="66" spans="1:25" x14ac:dyDescent="0.2">
      <c r="A66" s="34">
        <f t="shared" si="32"/>
        <v>363780</v>
      </c>
      <c r="B66" s="123" t="s">
        <v>95</v>
      </c>
      <c r="C66" s="1" t="s">
        <v>3</v>
      </c>
      <c r="D66" s="82"/>
      <c r="E66" s="82">
        <f t="shared" si="47"/>
        <v>0</v>
      </c>
      <c r="F66" s="43"/>
      <c r="G66" s="137">
        <v>4</v>
      </c>
      <c r="H66" s="1"/>
      <c r="I66" s="2"/>
      <c r="J66" s="35">
        <f t="shared" si="48"/>
        <v>0</v>
      </c>
      <c r="K66" s="96"/>
      <c r="L66" s="99"/>
      <c r="M66" s="99">
        <f t="shared" si="49"/>
        <v>0</v>
      </c>
      <c r="N66" s="36"/>
      <c r="O66" s="3"/>
      <c r="P66" s="37">
        <f t="shared" si="50"/>
        <v>0</v>
      </c>
      <c r="Q66" s="36"/>
      <c r="R66" s="4"/>
      <c r="S66" s="38">
        <f t="shared" si="51"/>
        <v>0</v>
      </c>
      <c r="T66" s="36"/>
      <c r="U66" s="5"/>
      <c r="V66" s="39">
        <f t="shared" si="52"/>
        <v>0</v>
      </c>
      <c r="X66" s="67"/>
      <c r="Y66" s="68">
        <f t="shared" si="53"/>
        <v>0</v>
      </c>
    </row>
    <row r="67" spans="1:25" x14ac:dyDescent="0.2">
      <c r="A67" s="34">
        <f t="shared" si="32"/>
        <v>363790</v>
      </c>
      <c r="B67" s="123" t="s">
        <v>121</v>
      </c>
      <c r="C67" s="1" t="s">
        <v>3</v>
      </c>
      <c r="D67" s="82"/>
      <c r="E67" s="82">
        <f t="shared" si="47"/>
        <v>0</v>
      </c>
      <c r="F67" s="43"/>
      <c r="G67" s="137">
        <v>4</v>
      </c>
      <c r="H67" s="1"/>
      <c r="I67" s="2"/>
      <c r="J67" s="35">
        <f t="shared" si="48"/>
        <v>0</v>
      </c>
      <c r="K67" s="96"/>
      <c r="L67" s="99"/>
      <c r="M67" s="99">
        <f t="shared" si="49"/>
        <v>0</v>
      </c>
      <c r="N67" s="36"/>
      <c r="O67" s="3"/>
      <c r="P67" s="37">
        <f t="shared" si="50"/>
        <v>0</v>
      </c>
      <c r="Q67" s="36"/>
      <c r="R67" s="4"/>
      <c r="S67" s="38">
        <f t="shared" si="51"/>
        <v>0</v>
      </c>
      <c r="T67" s="36"/>
      <c r="U67" s="5"/>
      <c r="V67" s="39">
        <f t="shared" si="52"/>
        <v>0</v>
      </c>
      <c r="X67" s="67"/>
      <c r="Y67" s="68">
        <f t="shared" si="53"/>
        <v>0</v>
      </c>
    </row>
    <row r="68" spans="1:25" ht="14.25" customHeight="1" x14ac:dyDescent="0.2">
      <c r="A68" s="34">
        <f t="shared" si="32"/>
        <v>363800</v>
      </c>
      <c r="B68" s="123" t="s">
        <v>104</v>
      </c>
      <c r="C68" s="1" t="s">
        <v>3</v>
      </c>
      <c r="D68" s="82"/>
      <c r="E68" s="82">
        <f t="shared" si="47"/>
        <v>0</v>
      </c>
      <c r="F68" s="43"/>
      <c r="G68" s="137">
        <v>4</v>
      </c>
      <c r="H68" s="1"/>
      <c r="I68" s="2"/>
      <c r="J68" s="35">
        <f t="shared" si="48"/>
        <v>0</v>
      </c>
      <c r="K68" s="96"/>
      <c r="L68" s="99"/>
      <c r="M68" s="99">
        <f t="shared" si="49"/>
        <v>0</v>
      </c>
      <c r="N68" s="36"/>
      <c r="O68" s="3"/>
      <c r="P68" s="37">
        <f t="shared" si="50"/>
        <v>0</v>
      </c>
      <c r="Q68" s="36"/>
      <c r="R68" s="4"/>
      <c r="S68" s="38">
        <f t="shared" si="51"/>
        <v>0</v>
      </c>
      <c r="T68" s="36"/>
      <c r="U68" s="5"/>
      <c r="V68" s="39">
        <f t="shared" si="52"/>
        <v>0</v>
      </c>
      <c r="X68" s="67"/>
      <c r="Y68" s="68">
        <f t="shared" si="53"/>
        <v>0</v>
      </c>
    </row>
    <row r="69" spans="1:25" x14ac:dyDescent="0.2">
      <c r="A69" s="34">
        <f t="shared" si="32"/>
        <v>363810</v>
      </c>
      <c r="B69" s="123" t="s">
        <v>122</v>
      </c>
      <c r="C69" s="1" t="s">
        <v>3</v>
      </c>
      <c r="D69" s="82"/>
      <c r="E69" s="82">
        <f t="shared" si="47"/>
        <v>0</v>
      </c>
      <c r="F69" s="43"/>
      <c r="G69" s="137">
        <v>4</v>
      </c>
      <c r="H69" s="1"/>
      <c r="I69" s="2"/>
      <c r="J69" s="35">
        <f t="shared" si="48"/>
        <v>0</v>
      </c>
      <c r="K69" s="96"/>
      <c r="L69" s="99"/>
      <c r="M69" s="99">
        <f t="shared" si="49"/>
        <v>0</v>
      </c>
      <c r="N69" s="36"/>
      <c r="O69" s="3"/>
      <c r="P69" s="37">
        <f t="shared" si="50"/>
        <v>0</v>
      </c>
      <c r="Q69" s="36"/>
      <c r="R69" s="4"/>
      <c r="S69" s="38">
        <f t="shared" si="51"/>
        <v>0</v>
      </c>
      <c r="T69" s="36"/>
      <c r="U69" s="5"/>
      <c r="V69" s="39">
        <f t="shared" si="52"/>
        <v>0</v>
      </c>
      <c r="X69" s="67"/>
      <c r="Y69" s="68">
        <f t="shared" si="53"/>
        <v>0</v>
      </c>
    </row>
    <row r="70" spans="1:25" x14ac:dyDescent="0.2">
      <c r="A70" s="34">
        <f t="shared" si="32"/>
        <v>363820</v>
      </c>
      <c r="B70" s="123" t="s">
        <v>123</v>
      </c>
      <c r="C70" s="1" t="s">
        <v>3</v>
      </c>
      <c r="D70" s="82"/>
      <c r="E70" s="82">
        <f t="shared" si="47"/>
        <v>0</v>
      </c>
      <c r="F70" s="43"/>
      <c r="G70" s="137">
        <v>4</v>
      </c>
      <c r="H70" s="1"/>
      <c r="I70" s="2"/>
      <c r="J70" s="35">
        <f t="shared" si="48"/>
        <v>0</v>
      </c>
      <c r="K70" s="96"/>
      <c r="L70" s="99"/>
      <c r="M70" s="99">
        <f t="shared" si="49"/>
        <v>0</v>
      </c>
      <c r="N70" s="36"/>
      <c r="O70" s="3"/>
      <c r="P70" s="37">
        <f t="shared" si="50"/>
        <v>0</v>
      </c>
      <c r="Q70" s="36"/>
      <c r="R70" s="4"/>
      <c r="S70" s="38">
        <f t="shared" si="51"/>
        <v>0</v>
      </c>
      <c r="T70" s="36"/>
      <c r="U70" s="5"/>
      <c r="V70" s="39">
        <f t="shared" si="52"/>
        <v>0</v>
      </c>
      <c r="X70" s="67"/>
      <c r="Y70" s="68">
        <f t="shared" si="53"/>
        <v>0</v>
      </c>
    </row>
    <row r="71" spans="1:25" x14ac:dyDescent="0.2">
      <c r="A71" s="34">
        <f t="shared" si="32"/>
        <v>363830</v>
      </c>
      <c r="B71" s="123" t="s">
        <v>124</v>
      </c>
      <c r="C71" s="1" t="s">
        <v>3</v>
      </c>
      <c r="D71" s="82"/>
      <c r="E71" s="82">
        <f t="shared" si="47"/>
        <v>0</v>
      </c>
      <c r="F71" s="43"/>
      <c r="G71" s="137">
        <v>4</v>
      </c>
      <c r="H71" s="1"/>
      <c r="I71" s="2"/>
      <c r="J71" s="35">
        <f t="shared" si="48"/>
        <v>0</v>
      </c>
      <c r="K71" s="96"/>
      <c r="L71" s="99"/>
      <c r="M71" s="99">
        <f t="shared" si="49"/>
        <v>0</v>
      </c>
      <c r="N71" s="36"/>
      <c r="O71" s="3"/>
      <c r="P71" s="37">
        <f t="shared" si="50"/>
        <v>0</v>
      </c>
      <c r="Q71" s="36"/>
      <c r="R71" s="4"/>
      <c r="S71" s="38">
        <f t="shared" si="51"/>
        <v>0</v>
      </c>
      <c r="T71" s="36"/>
      <c r="U71" s="5"/>
      <c r="V71" s="39">
        <f t="shared" si="52"/>
        <v>0</v>
      </c>
      <c r="X71" s="67"/>
      <c r="Y71" s="68">
        <f t="shared" si="53"/>
        <v>0</v>
      </c>
    </row>
    <row r="72" spans="1:25" x14ac:dyDescent="0.2">
      <c r="A72" s="34">
        <f t="shared" si="32"/>
        <v>363840</v>
      </c>
      <c r="B72" s="123" t="s">
        <v>105</v>
      </c>
      <c r="C72" s="1" t="s">
        <v>3</v>
      </c>
      <c r="D72" s="82"/>
      <c r="E72" s="82">
        <f t="shared" si="47"/>
        <v>0</v>
      </c>
      <c r="F72" s="43"/>
      <c r="G72" s="137">
        <v>4</v>
      </c>
      <c r="H72" s="1"/>
      <c r="I72" s="2"/>
      <c r="J72" s="35">
        <f t="shared" si="48"/>
        <v>0</v>
      </c>
      <c r="K72" s="96"/>
      <c r="L72" s="99"/>
      <c r="M72" s="99">
        <f t="shared" si="49"/>
        <v>0</v>
      </c>
      <c r="N72" s="36"/>
      <c r="O72" s="3"/>
      <c r="P72" s="37">
        <f t="shared" si="50"/>
        <v>0</v>
      </c>
      <c r="Q72" s="36"/>
      <c r="R72" s="4"/>
      <c r="S72" s="38">
        <f t="shared" si="51"/>
        <v>0</v>
      </c>
      <c r="T72" s="36"/>
      <c r="U72" s="5"/>
      <c r="V72" s="39">
        <f t="shared" si="52"/>
        <v>0</v>
      </c>
      <c r="X72" s="67"/>
      <c r="Y72" s="68">
        <f t="shared" si="53"/>
        <v>0</v>
      </c>
    </row>
    <row r="73" spans="1:25" x14ac:dyDescent="0.2">
      <c r="A73" s="34">
        <f t="shared" si="32"/>
        <v>363850</v>
      </c>
      <c r="B73" s="123" t="s">
        <v>125</v>
      </c>
      <c r="C73" s="1" t="s">
        <v>3</v>
      </c>
      <c r="D73" s="82"/>
      <c r="E73" s="82">
        <f t="shared" si="47"/>
        <v>0</v>
      </c>
      <c r="F73" s="43"/>
      <c r="G73" s="137">
        <v>4</v>
      </c>
      <c r="H73" s="1"/>
      <c r="I73" s="2"/>
      <c r="J73" s="35">
        <f t="shared" si="48"/>
        <v>0</v>
      </c>
      <c r="K73" s="96"/>
      <c r="L73" s="99"/>
      <c r="M73" s="99">
        <f t="shared" si="49"/>
        <v>0</v>
      </c>
      <c r="N73" s="36"/>
      <c r="O73" s="3"/>
      <c r="P73" s="37">
        <f t="shared" si="50"/>
        <v>0</v>
      </c>
      <c r="Q73" s="36"/>
      <c r="R73" s="4"/>
      <c r="S73" s="38">
        <f t="shared" si="51"/>
        <v>0</v>
      </c>
      <c r="T73" s="36"/>
      <c r="U73" s="5"/>
      <c r="V73" s="39">
        <f t="shared" si="52"/>
        <v>0</v>
      </c>
      <c r="X73" s="67"/>
      <c r="Y73" s="68">
        <f t="shared" si="53"/>
        <v>0</v>
      </c>
    </row>
    <row r="74" spans="1:25" x14ac:dyDescent="0.2">
      <c r="A74" s="34">
        <f t="shared" si="32"/>
        <v>363860</v>
      </c>
      <c r="B74" s="123" t="s">
        <v>126</v>
      </c>
      <c r="C74" s="1" t="s">
        <v>3</v>
      </c>
      <c r="D74" s="82"/>
      <c r="E74" s="82">
        <f t="shared" si="47"/>
        <v>0</v>
      </c>
      <c r="F74" s="43"/>
      <c r="G74" s="137">
        <v>4</v>
      </c>
      <c r="H74" s="1"/>
      <c r="I74" s="2"/>
      <c r="J74" s="35">
        <f t="shared" si="48"/>
        <v>0</v>
      </c>
      <c r="K74" s="96"/>
      <c r="L74" s="99"/>
      <c r="M74" s="99">
        <f t="shared" si="49"/>
        <v>0</v>
      </c>
      <c r="N74" s="36"/>
      <c r="O74" s="3"/>
      <c r="P74" s="37">
        <f t="shared" si="50"/>
        <v>0</v>
      </c>
      <c r="Q74" s="36"/>
      <c r="R74" s="4"/>
      <c r="S74" s="38">
        <f t="shared" si="51"/>
        <v>0</v>
      </c>
      <c r="T74" s="36"/>
      <c r="U74" s="5"/>
      <c r="V74" s="39">
        <f t="shared" si="52"/>
        <v>0</v>
      </c>
      <c r="X74" s="67"/>
      <c r="Y74" s="68">
        <f t="shared" si="53"/>
        <v>0</v>
      </c>
    </row>
    <row r="75" spans="1:25" x14ac:dyDescent="0.2">
      <c r="A75" s="34">
        <f t="shared" si="32"/>
        <v>363870</v>
      </c>
      <c r="B75" s="123" t="s">
        <v>127</v>
      </c>
      <c r="C75" s="1" t="s">
        <v>3</v>
      </c>
      <c r="D75" s="82"/>
      <c r="E75" s="82">
        <f t="shared" si="47"/>
        <v>0</v>
      </c>
      <c r="F75" s="43"/>
      <c r="G75" s="137">
        <v>4</v>
      </c>
      <c r="H75" s="1"/>
      <c r="I75" s="2"/>
      <c r="J75" s="35">
        <f t="shared" si="48"/>
        <v>0</v>
      </c>
      <c r="K75" s="96"/>
      <c r="L75" s="99"/>
      <c r="M75" s="99">
        <f t="shared" si="49"/>
        <v>0</v>
      </c>
      <c r="N75" s="36"/>
      <c r="O75" s="3"/>
      <c r="P75" s="37">
        <f t="shared" si="50"/>
        <v>0</v>
      </c>
      <c r="Q75" s="36"/>
      <c r="R75" s="4"/>
      <c r="S75" s="38">
        <f t="shared" si="51"/>
        <v>0</v>
      </c>
      <c r="T75" s="36"/>
      <c r="U75" s="5"/>
      <c r="V75" s="39">
        <f t="shared" si="52"/>
        <v>0</v>
      </c>
      <c r="X75" s="67"/>
      <c r="Y75" s="68">
        <f t="shared" si="53"/>
        <v>0</v>
      </c>
    </row>
    <row r="76" spans="1:25" x14ac:dyDescent="0.2">
      <c r="A76" s="34">
        <f t="shared" si="32"/>
        <v>363880</v>
      </c>
      <c r="B76" s="123" t="s">
        <v>128</v>
      </c>
      <c r="C76" s="1" t="s">
        <v>3</v>
      </c>
      <c r="D76" s="82"/>
      <c r="E76" s="82">
        <f t="shared" si="47"/>
        <v>0</v>
      </c>
      <c r="F76" s="43"/>
      <c r="G76" s="137">
        <v>4</v>
      </c>
      <c r="H76" s="1"/>
      <c r="I76" s="2"/>
      <c r="J76" s="35">
        <f t="shared" si="48"/>
        <v>0</v>
      </c>
      <c r="K76" s="96"/>
      <c r="L76" s="99"/>
      <c r="M76" s="99">
        <f t="shared" si="49"/>
        <v>0</v>
      </c>
      <c r="N76" s="36"/>
      <c r="O76" s="3"/>
      <c r="P76" s="37">
        <f t="shared" si="50"/>
        <v>0</v>
      </c>
      <c r="Q76" s="36"/>
      <c r="R76" s="4"/>
      <c r="S76" s="38">
        <f t="shared" si="51"/>
        <v>0</v>
      </c>
      <c r="T76" s="36"/>
      <c r="U76" s="5"/>
      <c r="V76" s="39">
        <f t="shared" si="52"/>
        <v>0</v>
      </c>
      <c r="X76" s="67"/>
      <c r="Y76" s="68">
        <f t="shared" si="53"/>
        <v>0</v>
      </c>
    </row>
    <row r="77" spans="1:25" x14ac:dyDescent="0.2">
      <c r="A77" s="34">
        <f t="shared" si="32"/>
        <v>363890</v>
      </c>
      <c r="B77" s="123" t="s">
        <v>129</v>
      </c>
      <c r="C77" s="1" t="s">
        <v>3</v>
      </c>
      <c r="D77" s="82"/>
      <c r="E77" s="82">
        <f t="shared" si="40"/>
        <v>0</v>
      </c>
      <c r="F77" s="43"/>
      <c r="G77" s="137">
        <v>4</v>
      </c>
      <c r="H77" s="1"/>
      <c r="I77" s="2"/>
      <c r="J77" s="35">
        <f t="shared" si="41"/>
        <v>0</v>
      </c>
      <c r="K77" s="96"/>
      <c r="L77" s="99"/>
      <c r="M77" s="99">
        <f t="shared" si="42"/>
        <v>0</v>
      </c>
      <c r="N77" s="36"/>
      <c r="O77" s="3"/>
      <c r="P77" s="37">
        <f t="shared" si="43"/>
        <v>0</v>
      </c>
      <c r="Q77" s="36"/>
      <c r="R77" s="4"/>
      <c r="S77" s="38">
        <f t="shared" si="44"/>
        <v>0</v>
      </c>
      <c r="T77" s="36"/>
      <c r="U77" s="5"/>
      <c r="V77" s="39">
        <f t="shared" si="45"/>
        <v>0</v>
      </c>
      <c r="X77" s="67"/>
      <c r="Y77" s="68">
        <f t="shared" si="46"/>
        <v>0</v>
      </c>
    </row>
    <row r="78" spans="1:25" x14ac:dyDescent="0.2">
      <c r="A78" s="34">
        <f t="shared" si="32"/>
        <v>363900</v>
      </c>
      <c r="B78" s="123" t="s">
        <v>130</v>
      </c>
      <c r="C78" s="1" t="s">
        <v>3</v>
      </c>
      <c r="D78" s="82"/>
      <c r="E78" s="82">
        <f t="shared" si="40"/>
        <v>0</v>
      </c>
      <c r="F78" s="43"/>
      <c r="G78" s="137">
        <v>4</v>
      </c>
      <c r="H78" s="1"/>
      <c r="I78" s="2"/>
      <c r="J78" s="35">
        <f t="shared" si="41"/>
        <v>0</v>
      </c>
      <c r="K78" s="96"/>
      <c r="L78" s="99"/>
      <c r="M78" s="99">
        <f t="shared" si="42"/>
        <v>0</v>
      </c>
      <c r="N78" s="36"/>
      <c r="O78" s="3"/>
      <c r="P78" s="37">
        <f t="shared" si="43"/>
        <v>0</v>
      </c>
      <c r="Q78" s="36"/>
      <c r="R78" s="4"/>
      <c r="S78" s="38">
        <f t="shared" si="44"/>
        <v>0</v>
      </c>
      <c r="T78" s="36"/>
      <c r="U78" s="5"/>
      <c r="V78" s="39">
        <f t="shared" si="45"/>
        <v>0</v>
      </c>
      <c r="X78" s="67"/>
      <c r="Y78" s="68">
        <f t="shared" si="46"/>
        <v>0</v>
      </c>
    </row>
    <row r="79" spans="1:25" x14ac:dyDescent="0.2">
      <c r="A79" s="34">
        <f t="shared" si="32"/>
        <v>363910</v>
      </c>
      <c r="B79" s="123" t="s">
        <v>131</v>
      </c>
      <c r="C79" s="1" t="s">
        <v>3</v>
      </c>
      <c r="D79" s="82"/>
      <c r="E79" s="82">
        <f t="shared" si="40"/>
        <v>0</v>
      </c>
      <c r="F79" s="43"/>
      <c r="G79" s="137">
        <v>4</v>
      </c>
      <c r="H79" s="1"/>
      <c r="I79" s="2"/>
      <c r="J79" s="35">
        <f t="shared" si="41"/>
        <v>0</v>
      </c>
      <c r="K79" s="96"/>
      <c r="L79" s="99"/>
      <c r="M79" s="99">
        <f t="shared" si="42"/>
        <v>0</v>
      </c>
      <c r="N79" s="36"/>
      <c r="O79" s="3"/>
      <c r="P79" s="37">
        <f t="shared" si="43"/>
        <v>0</v>
      </c>
      <c r="Q79" s="36"/>
      <c r="R79" s="4"/>
      <c r="S79" s="38">
        <f t="shared" si="44"/>
        <v>0</v>
      </c>
      <c r="T79" s="36"/>
      <c r="U79" s="5"/>
      <c r="V79" s="39">
        <f t="shared" si="45"/>
        <v>0</v>
      </c>
      <c r="X79" s="67"/>
      <c r="Y79" s="68">
        <f t="shared" si="46"/>
        <v>0</v>
      </c>
    </row>
    <row r="80" spans="1:25" x14ac:dyDescent="0.2">
      <c r="A80" s="34">
        <f t="shared" si="32"/>
        <v>363920</v>
      </c>
      <c r="B80" s="123" t="s">
        <v>132</v>
      </c>
      <c r="C80" s="1" t="s">
        <v>3</v>
      </c>
      <c r="D80" s="82"/>
      <c r="E80" s="82">
        <f t="shared" si="40"/>
        <v>0</v>
      </c>
      <c r="F80" s="43"/>
      <c r="G80" s="137">
        <v>4</v>
      </c>
      <c r="H80" s="1"/>
      <c r="I80" s="2"/>
      <c r="J80" s="35">
        <f t="shared" si="41"/>
        <v>0</v>
      </c>
      <c r="K80" s="96"/>
      <c r="L80" s="99"/>
      <c r="M80" s="99">
        <f t="shared" si="42"/>
        <v>0</v>
      </c>
      <c r="N80" s="36"/>
      <c r="O80" s="3"/>
      <c r="P80" s="37">
        <f t="shared" si="43"/>
        <v>0</v>
      </c>
      <c r="Q80" s="36"/>
      <c r="R80" s="4"/>
      <c r="S80" s="38">
        <f t="shared" si="44"/>
        <v>0</v>
      </c>
      <c r="T80" s="36"/>
      <c r="U80" s="5"/>
      <c r="V80" s="39">
        <f t="shared" si="45"/>
        <v>0</v>
      </c>
      <c r="X80" s="67"/>
      <c r="Y80" s="68">
        <f t="shared" si="46"/>
        <v>0</v>
      </c>
    </row>
    <row r="81" spans="1:25" x14ac:dyDescent="0.2">
      <c r="A81" s="34">
        <f t="shared" si="32"/>
        <v>363930</v>
      </c>
      <c r="B81" s="123" t="s">
        <v>133</v>
      </c>
      <c r="C81" s="1" t="s">
        <v>3</v>
      </c>
      <c r="D81" s="82"/>
      <c r="E81" s="82">
        <f t="shared" si="40"/>
        <v>0</v>
      </c>
      <c r="F81" s="43"/>
      <c r="G81" s="137">
        <v>4</v>
      </c>
      <c r="H81" s="1"/>
      <c r="I81" s="2"/>
      <c r="J81" s="35">
        <f t="shared" si="41"/>
        <v>0</v>
      </c>
      <c r="K81" s="96"/>
      <c r="L81" s="99"/>
      <c r="M81" s="99">
        <f t="shared" si="42"/>
        <v>0</v>
      </c>
      <c r="N81" s="36"/>
      <c r="O81" s="3"/>
      <c r="P81" s="37">
        <f t="shared" si="43"/>
        <v>0</v>
      </c>
      <c r="Q81" s="36"/>
      <c r="R81" s="4"/>
      <c r="S81" s="38">
        <f t="shared" si="44"/>
        <v>0</v>
      </c>
      <c r="T81" s="36"/>
      <c r="U81" s="5"/>
      <c r="V81" s="39">
        <f t="shared" si="45"/>
        <v>0</v>
      </c>
      <c r="X81" s="67"/>
      <c r="Y81" s="68">
        <f t="shared" si="46"/>
        <v>0</v>
      </c>
    </row>
    <row r="82" spans="1:25" x14ac:dyDescent="0.2">
      <c r="A82" s="34">
        <f t="shared" si="32"/>
        <v>363940</v>
      </c>
      <c r="B82" s="123" t="s">
        <v>134</v>
      </c>
      <c r="C82" s="1" t="s">
        <v>3</v>
      </c>
      <c r="D82" s="82"/>
      <c r="E82" s="82">
        <f t="shared" si="40"/>
        <v>0</v>
      </c>
      <c r="F82" s="43"/>
      <c r="G82" s="137">
        <v>4</v>
      </c>
      <c r="H82" s="1"/>
      <c r="I82" s="2"/>
      <c r="J82" s="35">
        <f t="shared" si="41"/>
        <v>0</v>
      </c>
      <c r="K82" s="96"/>
      <c r="L82" s="99"/>
      <c r="M82" s="99">
        <f t="shared" si="42"/>
        <v>0</v>
      </c>
      <c r="N82" s="36"/>
      <c r="O82" s="3"/>
      <c r="P82" s="37">
        <f t="shared" si="43"/>
        <v>0</v>
      </c>
      <c r="Q82" s="36"/>
      <c r="R82" s="4"/>
      <c r="S82" s="38">
        <f t="shared" si="44"/>
        <v>0</v>
      </c>
      <c r="T82" s="36"/>
      <c r="U82" s="5"/>
      <c r="V82" s="39">
        <f t="shared" si="45"/>
        <v>0</v>
      </c>
      <c r="X82" s="67"/>
      <c r="Y82" s="68">
        <f t="shared" si="46"/>
        <v>0</v>
      </c>
    </row>
    <row r="83" spans="1:25" x14ac:dyDescent="0.2">
      <c r="A83" s="34">
        <f t="shared" si="32"/>
        <v>363950</v>
      </c>
      <c r="B83" s="123" t="s">
        <v>135</v>
      </c>
      <c r="C83" s="1" t="s">
        <v>3</v>
      </c>
      <c r="D83" s="82"/>
      <c r="E83" s="82">
        <f t="shared" si="40"/>
        <v>0</v>
      </c>
      <c r="F83" s="43"/>
      <c r="G83" s="137">
        <v>4</v>
      </c>
      <c r="H83" s="1"/>
      <c r="I83" s="2"/>
      <c r="J83" s="35">
        <f t="shared" si="41"/>
        <v>0</v>
      </c>
      <c r="K83" s="96"/>
      <c r="L83" s="99"/>
      <c r="M83" s="99">
        <f t="shared" si="42"/>
        <v>0</v>
      </c>
      <c r="N83" s="36"/>
      <c r="O83" s="3"/>
      <c r="P83" s="37">
        <f t="shared" si="43"/>
        <v>0</v>
      </c>
      <c r="Q83" s="36"/>
      <c r="R83" s="4"/>
      <c r="S83" s="38">
        <f t="shared" si="44"/>
        <v>0</v>
      </c>
      <c r="T83" s="36"/>
      <c r="U83" s="5"/>
      <c r="V83" s="39">
        <f t="shared" si="45"/>
        <v>0</v>
      </c>
      <c r="X83" s="67"/>
      <c r="Y83" s="68">
        <f t="shared" si="46"/>
        <v>0</v>
      </c>
    </row>
    <row r="84" spans="1:25" x14ac:dyDescent="0.2">
      <c r="A84" s="34">
        <f t="shared" si="32"/>
        <v>363960</v>
      </c>
      <c r="B84" s="123" t="s">
        <v>136</v>
      </c>
      <c r="C84" s="1" t="s">
        <v>3</v>
      </c>
      <c r="D84" s="82"/>
      <c r="E84" s="82">
        <f t="shared" si="40"/>
        <v>0</v>
      </c>
      <c r="F84" s="43"/>
      <c r="G84" s="137">
        <v>4</v>
      </c>
      <c r="H84" s="1"/>
      <c r="I84" s="2"/>
      <c r="J84" s="35">
        <f t="shared" si="41"/>
        <v>0</v>
      </c>
      <c r="K84" s="96"/>
      <c r="L84" s="99"/>
      <c r="M84" s="99">
        <f t="shared" si="42"/>
        <v>0</v>
      </c>
      <c r="N84" s="36"/>
      <c r="O84" s="3"/>
      <c r="P84" s="37">
        <f t="shared" si="43"/>
        <v>0</v>
      </c>
      <c r="Q84" s="36"/>
      <c r="R84" s="4"/>
      <c r="S84" s="38">
        <f t="shared" si="44"/>
        <v>0</v>
      </c>
      <c r="T84" s="36"/>
      <c r="U84" s="5"/>
      <c r="V84" s="39">
        <f t="shared" si="45"/>
        <v>0</v>
      </c>
      <c r="X84" s="67"/>
      <c r="Y84" s="68">
        <f t="shared" si="46"/>
        <v>0</v>
      </c>
    </row>
    <row r="85" spans="1:25" x14ac:dyDescent="0.2">
      <c r="A85" s="34">
        <f t="shared" si="32"/>
        <v>363970</v>
      </c>
      <c r="B85" s="123" t="s">
        <v>137</v>
      </c>
      <c r="C85" s="1" t="s">
        <v>3</v>
      </c>
      <c r="D85" s="82"/>
      <c r="E85" s="82">
        <f t="shared" si="40"/>
        <v>0</v>
      </c>
      <c r="F85" s="43"/>
      <c r="G85" s="137">
        <v>4</v>
      </c>
      <c r="H85" s="1"/>
      <c r="I85" s="2"/>
      <c r="J85" s="35">
        <f t="shared" si="41"/>
        <v>0</v>
      </c>
      <c r="K85" s="96"/>
      <c r="L85" s="99"/>
      <c r="M85" s="99">
        <f t="shared" si="42"/>
        <v>0</v>
      </c>
      <c r="N85" s="36"/>
      <c r="O85" s="3"/>
      <c r="P85" s="37">
        <f t="shared" si="43"/>
        <v>0</v>
      </c>
      <c r="Q85" s="36"/>
      <c r="R85" s="4"/>
      <c r="S85" s="38">
        <f t="shared" si="44"/>
        <v>0</v>
      </c>
      <c r="T85" s="36"/>
      <c r="U85" s="5"/>
      <c r="V85" s="39">
        <f t="shared" si="45"/>
        <v>0</v>
      </c>
      <c r="X85" s="67"/>
      <c r="Y85" s="68">
        <f t="shared" si="46"/>
        <v>0</v>
      </c>
    </row>
    <row r="86" spans="1:25" x14ac:dyDescent="0.2">
      <c r="A86" s="34">
        <f t="shared" si="32"/>
        <v>363980</v>
      </c>
      <c r="B86" s="123" t="s">
        <v>138</v>
      </c>
      <c r="C86" s="1" t="s">
        <v>3</v>
      </c>
      <c r="D86" s="82"/>
      <c r="E86" s="82">
        <f t="shared" si="40"/>
        <v>0</v>
      </c>
      <c r="F86" s="43"/>
      <c r="G86" s="137">
        <v>4</v>
      </c>
      <c r="H86" s="1"/>
      <c r="I86" s="2"/>
      <c r="J86" s="35">
        <f t="shared" si="41"/>
        <v>0</v>
      </c>
      <c r="K86" s="96"/>
      <c r="L86" s="99"/>
      <c r="M86" s="99">
        <f t="shared" si="42"/>
        <v>0</v>
      </c>
      <c r="N86" s="36"/>
      <c r="O86" s="3"/>
      <c r="P86" s="37">
        <f t="shared" si="43"/>
        <v>0</v>
      </c>
      <c r="Q86" s="36"/>
      <c r="R86" s="4"/>
      <c r="S86" s="38">
        <f t="shared" si="44"/>
        <v>0</v>
      </c>
      <c r="T86" s="36"/>
      <c r="U86" s="5"/>
      <c r="V86" s="39">
        <f t="shared" si="45"/>
        <v>0</v>
      </c>
      <c r="X86" s="67"/>
      <c r="Y86" s="68">
        <f t="shared" si="46"/>
        <v>0</v>
      </c>
    </row>
    <row r="87" spans="1:25" x14ac:dyDescent="0.2">
      <c r="A87" s="34">
        <f t="shared" si="32"/>
        <v>363990</v>
      </c>
      <c r="B87" s="123" t="s">
        <v>139</v>
      </c>
      <c r="C87" s="1" t="s">
        <v>3</v>
      </c>
      <c r="D87" s="82"/>
      <c r="E87" s="82">
        <f t="shared" si="40"/>
        <v>0</v>
      </c>
      <c r="F87" s="43"/>
      <c r="G87" s="137">
        <v>4</v>
      </c>
      <c r="H87" s="1"/>
      <c r="I87" s="2"/>
      <c r="J87" s="35">
        <f t="shared" si="41"/>
        <v>0</v>
      </c>
      <c r="K87" s="96"/>
      <c r="L87" s="99"/>
      <c r="M87" s="99">
        <f t="shared" si="42"/>
        <v>0</v>
      </c>
      <c r="N87" s="36"/>
      <c r="O87" s="3"/>
      <c r="P87" s="37">
        <f t="shared" si="43"/>
        <v>0</v>
      </c>
      <c r="Q87" s="36"/>
      <c r="R87" s="4"/>
      <c r="S87" s="38">
        <f t="shared" si="44"/>
        <v>0</v>
      </c>
      <c r="T87" s="36"/>
      <c r="U87" s="5"/>
      <c r="V87" s="39">
        <f t="shared" si="45"/>
        <v>0</v>
      </c>
      <c r="X87" s="67"/>
      <c r="Y87" s="68">
        <f t="shared" si="46"/>
        <v>0</v>
      </c>
    </row>
    <row r="88" spans="1:25" x14ac:dyDescent="0.2">
      <c r="A88" s="34">
        <f t="shared" si="32"/>
        <v>364000</v>
      </c>
      <c r="B88" s="123" t="s">
        <v>140</v>
      </c>
      <c r="C88" s="1" t="s">
        <v>3</v>
      </c>
      <c r="D88" s="82"/>
      <c r="E88" s="82">
        <f t="shared" si="40"/>
        <v>0</v>
      </c>
      <c r="F88" s="43"/>
      <c r="G88" s="137">
        <v>4</v>
      </c>
      <c r="H88" s="1"/>
      <c r="I88" s="2"/>
      <c r="J88" s="35">
        <f t="shared" si="41"/>
        <v>0</v>
      </c>
      <c r="K88" s="96"/>
      <c r="L88" s="99"/>
      <c r="M88" s="99">
        <f t="shared" si="42"/>
        <v>0</v>
      </c>
      <c r="N88" s="36"/>
      <c r="O88" s="3"/>
      <c r="P88" s="37">
        <f t="shared" si="43"/>
        <v>0</v>
      </c>
      <c r="Q88" s="36"/>
      <c r="R88" s="4"/>
      <c r="S88" s="38">
        <f t="shared" si="44"/>
        <v>0</v>
      </c>
      <c r="T88" s="36"/>
      <c r="U88" s="5"/>
      <c r="V88" s="39">
        <f t="shared" si="45"/>
        <v>0</v>
      </c>
      <c r="X88" s="67"/>
      <c r="Y88" s="68">
        <f t="shared" si="46"/>
        <v>0</v>
      </c>
    </row>
    <row r="89" spans="1:25" x14ac:dyDescent="0.2">
      <c r="A89" s="34">
        <f t="shared" si="32"/>
        <v>364010</v>
      </c>
      <c r="B89" s="123" t="s">
        <v>141</v>
      </c>
      <c r="C89" s="1" t="s">
        <v>3</v>
      </c>
      <c r="D89" s="82"/>
      <c r="E89" s="82">
        <f t="shared" si="40"/>
        <v>0</v>
      </c>
      <c r="F89" s="43"/>
      <c r="G89" s="137">
        <v>4</v>
      </c>
      <c r="H89" s="1"/>
      <c r="I89" s="2"/>
      <c r="J89" s="35">
        <f t="shared" si="41"/>
        <v>0</v>
      </c>
      <c r="K89" s="96"/>
      <c r="L89" s="99"/>
      <c r="M89" s="99">
        <f t="shared" si="42"/>
        <v>0</v>
      </c>
      <c r="N89" s="36"/>
      <c r="O89" s="3"/>
      <c r="P89" s="37">
        <f t="shared" si="43"/>
        <v>0</v>
      </c>
      <c r="Q89" s="36"/>
      <c r="R89" s="4"/>
      <c r="S89" s="38">
        <f t="shared" si="44"/>
        <v>0</v>
      </c>
      <c r="T89" s="36"/>
      <c r="U89" s="5"/>
      <c r="V89" s="39">
        <f t="shared" si="45"/>
        <v>0</v>
      </c>
      <c r="X89" s="67"/>
      <c r="Y89" s="68">
        <f t="shared" si="46"/>
        <v>0</v>
      </c>
    </row>
    <row r="90" spans="1:25" x14ac:dyDescent="0.2">
      <c r="A90" s="34">
        <f t="shared" si="32"/>
        <v>364020</v>
      </c>
      <c r="B90" s="123" t="s">
        <v>142</v>
      </c>
      <c r="C90" s="1" t="s">
        <v>3</v>
      </c>
      <c r="D90" s="82"/>
      <c r="E90" s="82">
        <f t="shared" si="40"/>
        <v>0</v>
      </c>
      <c r="F90" s="43"/>
      <c r="G90" s="137">
        <v>4</v>
      </c>
      <c r="H90" s="1"/>
      <c r="I90" s="2"/>
      <c r="J90" s="35">
        <f t="shared" si="41"/>
        <v>0</v>
      </c>
      <c r="K90" s="96"/>
      <c r="L90" s="99"/>
      <c r="M90" s="99">
        <f t="shared" si="42"/>
        <v>0</v>
      </c>
      <c r="N90" s="36"/>
      <c r="O90" s="3"/>
      <c r="P90" s="37">
        <f t="shared" si="43"/>
        <v>0</v>
      </c>
      <c r="Q90" s="36"/>
      <c r="R90" s="4"/>
      <c r="S90" s="38">
        <f t="shared" si="44"/>
        <v>0</v>
      </c>
      <c r="T90" s="36"/>
      <c r="U90" s="5"/>
      <c r="V90" s="39">
        <f t="shared" si="45"/>
        <v>0</v>
      </c>
      <c r="X90" s="67"/>
      <c r="Y90" s="68">
        <f t="shared" si="46"/>
        <v>0</v>
      </c>
    </row>
    <row r="91" spans="1:25" x14ac:dyDescent="0.2">
      <c r="A91" s="34">
        <f t="shared" si="32"/>
        <v>364030</v>
      </c>
      <c r="B91" s="123" t="s">
        <v>143</v>
      </c>
      <c r="C91" s="1" t="s">
        <v>3</v>
      </c>
      <c r="D91" s="82"/>
      <c r="E91" s="82">
        <f t="shared" si="40"/>
        <v>0</v>
      </c>
      <c r="F91" s="43"/>
      <c r="G91" s="137">
        <v>4</v>
      </c>
      <c r="H91" s="1"/>
      <c r="I91" s="2"/>
      <c r="J91" s="35">
        <f t="shared" si="41"/>
        <v>0</v>
      </c>
      <c r="K91" s="96"/>
      <c r="L91" s="99"/>
      <c r="M91" s="99">
        <f t="shared" si="42"/>
        <v>0</v>
      </c>
      <c r="N91" s="36"/>
      <c r="O91" s="3"/>
      <c r="P91" s="37">
        <f t="shared" si="43"/>
        <v>0</v>
      </c>
      <c r="Q91" s="36"/>
      <c r="R91" s="4"/>
      <c r="S91" s="38">
        <f t="shared" si="44"/>
        <v>0</v>
      </c>
      <c r="T91" s="36"/>
      <c r="U91" s="5"/>
      <c r="V91" s="39">
        <f t="shared" si="45"/>
        <v>0</v>
      </c>
      <c r="X91" s="67"/>
      <c r="Y91" s="68">
        <f t="shared" si="46"/>
        <v>0</v>
      </c>
    </row>
    <row r="92" spans="1:25" x14ac:dyDescent="0.2">
      <c r="A92" s="34">
        <f t="shared" si="32"/>
        <v>364040</v>
      </c>
      <c r="B92" s="123" t="s">
        <v>144</v>
      </c>
      <c r="C92" s="1" t="s">
        <v>3</v>
      </c>
      <c r="D92" s="82"/>
      <c r="E92" s="82">
        <f t="shared" si="40"/>
        <v>0</v>
      </c>
      <c r="F92" s="43"/>
      <c r="G92" s="137">
        <v>4</v>
      </c>
      <c r="H92" s="1"/>
      <c r="I92" s="2"/>
      <c r="J92" s="35">
        <f t="shared" si="41"/>
        <v>0</v>
      </c>
      <c r="K92" s="96"/>
      <c r="L92" s="99"/>
      <c r="M92" s="99">
        <f t="shared" si="42"/>
        <v>0</v>
      </c>
      <c r="N92" s="36"/>
      <c r="O92" s="3"/>
      <c r="P92" s="37">
        <f t="shared" si="43"/>
        <v>0</v>
      </c>
      <c r="Q92" s="36"/>
      <c r="R92" s="4"/>
      <c r="S92" s="38">
        <f t="shared" si="44"/>
        <v>0</v>
      </c>
      <c r="T92" s="36"/>
      <c r="U92" s="5"/>
      <c r="V92" s="39">
        <f t="shared" si="45"/>
        <v>0</v>
      </c>
      <c r="X92" s="67"/>
      <c r="Y92" s="68">
        <f t="shared" si="46"/>
        <v>0</v>
      </c>
    </row>
    <row r="93" spans="1:25" x14ac:dyDescent="0.2">
      <c r="A93" s="34">
        <f t="shared" si="32"/>
        <v>364050</v>
      </c>
      <c r="B93" s="123" t="s">
        <v>145</v>
      </c>
      <c r="C93" s="1" t="s">
        <v>3</v>
      </c>
      <c r="D93" s="82"/>
      <c r="E93" s="82">
        <f t="shared" si="0"/>
        <v>0</v>
      </c>
      <c r="F93" s="43"/>
      <c r="G93" s="137">
        <v>4</v>
      </c>
      <c r="H93" s="1"/>
      <c r="I93" s="2"/>
      <c r="J93" s="35">
        <f t="shared" si="1"/>
        <v>0</v>
      </c>
      <c r="K93" s="96"/>
      <c r="L93" s="99"/>
      <c r="M93" s="99">
        <f t="shared" si="2"/>
        <v>0</v>
      </c>
      <c r="N93" s="36"/>
      <c r="O93" s="3"/>
      <c r="P93" s="37">
        <f t="shared" si="3"/>
        <v>0</v>
      </c>
      <c r="Q93" s="36"/>
      <c r="R93" s="4"/>
      <c r="S93" s="38">
        <f t="shared" si="4"/>
        <v>0</v>
      </c>
      <c r="T93" s="36"/>
      <c r="U93" s="5"/>
      <c r="V93" s="39">
        <f t="shared" si="5"/>
        <v>0</v>
      </c>
      <c r="X93" s="67"/>
      <c r="Y93" s="68">
        <f t="shared" si="31"/>
        <v>0</v>
      </c>
    </row>
    <row r="94" spans="1:25" x14ac:dyDescent="0.2">
      <c r="A94" s="34">
        <f t="shared" si="32"/>
        <v>364060</v>
      </c>
      <c r="B94" s="123" t="s">
        <v>146</v>
      </c>
      <c r="C94" s="1" t="s">
        <v>3</v>
      </c>
      <c r="D94" s="82"/>
      <c r="E94" s="82">
        <f t="shared" ref="E94:E95" si="54">SUM(G94*D94)</f>
        <v>0</v>
      </c>
      <c r="F94" s="43"/>
      <c r="G94" s="137">
        <v>4</v>
      </c>
      <c r="H94" s="1"/>
      <c r="I94" s="2"/>
      <c r="J94" s="35">
        <f t="shared" ref="J94:J95" si="55">G94*I94</f>
        <v>0</v>
      </c>
      <c r="K94" s="96"/>
      <c r="L94" s="99"/>
      <c r="M94" s="99">
        <f t="shared" ref="M94:M95" si="56">G94*L94</f>
        <v>0</v>
      </c>
      <c r="N94" s="36"/>
      <c r="O94" s="3"/>
      <c r="P94" s="37">
        <f t="shared" ref="P94:P95" si="57">G94*O94</f>
        <v>0</v>
      </c>
      <c r="Q94" s="36"/>
      <c r="R94" s="4"/>
      <c r="S94" s="38">
        <f t="shared" ref="S94:S95" si="58">G94*R94</f>
        <v>0</v>
      </c>
      <c r="T94" s="36"/>
      <c r="U94" s="5"/>
      <c r="V94" s="39">
        <f t="shared" ref="V94:V95" si="59">G94*U94</f>
        <v>0</v>
      </c>
      <c r="X94" s="67"/>
      <c r="Y94" s="68">
        <f t="shared" ref="Y94:Y95" si="60">G94*X94</f>
        <v>0</v>
      </c>
    </row>
    <row r="95" spans="1:25" x14ac:dyDescent="0.2">
      <c r="A95" s="34">
        <f t="shared" si="32"/>
        <v>364070</v>
      </c>
      <c r="B95" s="123" t="s">
        <v>147</v>
      </c>
      <c r="C95" s="1" t="s">
        <v>3</v>
      </c>
      <c r="D95" s="82"/>
      <c r="E95" s="82">
        <f t="shared" si="54"/>
        <v>0</v>
      </c>
      <c r="F95" s="43"/>
      <c r="G95" s="137">
        <v>4</v>
      </c>
      <c r="H95" s="1"/>
      <c r="I95" s="2"/>
      <c r="J95" s="35">
        <f t="shared" si="55"/>
        <v>0</v>
      </c>
      <c r="K95" s="96"/>
      <c r="L95" s="99"/>
      <c r="M95" s="99">
        <f t="shared" si="56"/>
        <v>0</v>
      </c>
      <c r="N95" s="36"/>
      <c r="O95" s="3"/>
      <c r="P95" s="37">
        <f t="shared" si="57"/>
        <v>0</v>
      </c>
      <c r="Q95" s="36"/>
      <c r="R95" s="4"/>
      <c r="S95" s="38">
        <f t="shared" si="58"/>
        <v>0</v>
      </c>
      <c r="T95" s="36"/>
      <c r="U95" s="5"/>
      <c r="V95" s="39">
        <f t="shared" si="59"/>
        <v>0</v>
      </c>
      <c r="X95" s="67"/>
      <c r="Y95" s="68">
        <f t="shared" si="60"/>
        <v>0</v>
      </c>
    </row>
    <row r="96" spans="1:25" x14ac:dyDescent="0.2">
      <c r="A96" s="34">
        <f t="shared" si="32"/>
        <v>364080</v>
      </c>
      <c r="B96" s="123" t="s">
        <v>148</v>
      </c>
      <c r="C96" s="1" t="s">
        <v>3</v>
      </c>
      <c r="D96" s="82"/>
      <c r="E96" s="82">
        <f t="shared" ref="E96:E101" si="61">SUM(G96*D96)</f>
        <v>0</v>
      </c>
      <c r="F96" s="43"/>
      <c r="G96" s="137">
        <v>4</v>
      </c>
      <c r="H96" s="1"/>
      <c r="I96" s="2"/>
      <c r="J96" s="35">
        <f t="shared" ref="J96:J101" si="62">G96*I96</f>
        <v>0</v>
      </c>
      <c r="K96" s="96"/>
      <c r="L96" s="99"/>
      <c r="M96" s="99">
        <f t="shared" ref="M96:M101" si="63">G96*L96</f>
        <v>0</v>
      </c>
      <c r="N96" s="36"/>
      <c r="O96" s="3"/>
      <c r="P96" s="37">
        <f t="shared" ref="P96:P101" si="64">G96*O96</f>
        <v>0</v>
      </c>
      <c r="Q96" s="36"/>
      <c r="R96" s="4"/>
      <c r="S96" s="38">
        <f t="shared" ref="S96:S101" si="65">G96*R96</f>
        <v>0</v>
      </c>
      <c r="T96" s="36"/>
      <c r="U96" s="5"/>
      <c r="V96" s="39">
        <f t="shared" ref="V96:V101" si="66">G96*U96</f>
        <v>0</v>
      </c>
      <c r="X96" s="67"/>
      <c r="Y96" s="68">
        <f t="shared" ref="Y96:Y101" si="67">G96*X96</f>
        <v>0</v>
      </c>
    </row>
    <row r="97" spans="1:25" x14ac:dyDescent="0.2">
      <c r="A97" s="34">
        <f t="shared" si="32"/>
        <v>364090</v>
      </c>
      <c r="B97" s="123" t="s">
        <v>149</v>
      </c>
      <c r="C97" s="1" t="s">
        <v>3</v>
      </c>
      <c r="D97" s="82"/>
      <c r="E97" s="82">
        <f t="shared" ref="E97" si="68">SUM(G97*D97)</f>
        <v>0</v>
      </c>
      <c r="F97" s="43"/>
      <c r="G97" s="137">
        <v>4</v>
      </c>
      <c r="H97" s="1"/>
      <c r="I97" s="2"/>
      <c r="J97" s="35">
        <f t="shared" ref="J97" si="69">G97*I97</f>
        <v>0</v>
      </c>
      <c r="K97" s="96"/>
      <c r="L97" s="99"/>
      <c r="M97" s="99">
        <f t="shared" ref="M97" si="70">G97*L97</f>
        <v>0</v>
      </c>
      <c r="N97" s="36"/>
      <c r="O97" s="3"/>
      <c r="P97" s="37">
        <f t="shared" ref="P97" si="71">G97*O97</f>
        <v>0</v>
      </c>
      <c r="Q97" s="36"/>
      <c r="R97" s="4"/>
      <c r="S97" s="38">
        <f t="shared" ref="S97" si="72">G97*R97</f>
        <v>0</v>
      </c>
      <c r="T97" s="36"/>
      <c r="U97" s="5"/>
      <c r="V97" s="39">
        <f t="shared" ref="V97" si="73">G97*U97</f>
        <v>0</v>
      </c>
      <c r="X97" s="67"/>
      <c r="Y97" s="68">
        <f t="shared" ref="Y97" si="74">G97*X97</f>
        <v>0</v>
      </c>
    </row>
    <row r="98" spans="1:25" x14ac:dyDescent="0.2">
      <c r="A98" s="34">
        <f t="shared" si="32"/>
        <v>364100</v>
      </c>
      <c r="B98" s="123" t="s">
        <v>150</v>
      </c>
      <c r="C98" s="1" t="s">
        <v>3</v>
      </c>
      <c r="D98" s="82"/>
      <c r="E98" s="82">
        <f t="shared" ref="E98" si="75">SUM(G98*D98)</f>
        <v>0</v>
      </c>
      <c r="F98" s="43"/>
      <c r="G98" s="137">
        <v>4</v>
      </c>
      <c r="H98" s="1"/>
      <c r="I98" s="2"/>
      <c r="J98" s="35">
        <f t="shared" ref="J98" si="76">G98*I98</f>
        <v>0</v>
      </c>
      <c r="K98" s="96"/>
      <c r="L98" s="99"/>
      <c r="M98" s="99">
        <f t="shared" ref="M98" si="77">G98*L98</f>
        <v>0</v>
      </c>
      <c r="N98" s="36"/>
      <c r="O98" s="3"/>
      <c r="P98" s="37">
        <f t="shared" ref="P98" si="78">G98*O98</f>
        <v>0</v>
      </c>
      <c r="Q98" s="36"/>
      <c r="R98" s="4"/>
      <c r="S98" s="38">
        <f t="shared" ref="S98" si="79">G98*R98</f>
        <v>0</v>
      </c>
      <c r="T98" s="36"/>
      <c r="U98" s="5"/>
      <c r="V98" s="39">
        <f t="shared" ref="V98" si="80">G98*U98</f>
        <v>0</v>
      </c>
      <c r="X98" s="67"/>
      <c r="Y98" s="68">
        <f t="shared" ref="Y98" si="81">G98*X98</f>
        <v>0</v>
      </c>
    </row>
    <row r="99" spans="1:25" x14ac:dyDescent="0.2">
      <c r="A99" s="34">
        <f t="shared" si="32"/>
        <v>364110</v>
      </c>
      <c r="B99" s="123" t="s">
        <v>151</v>
      </c>
      <c r="C99" s="1" t="s">
        <v>3</v>
      </c>
      <c r="D99" s="82"/>
      <c r="E99" s="82">
        <f t="shared" si="61"/>
        <v>0</v>
      </c>
      <c r="F99" s="43"/>
      <c r="G99" s="137">
        <v>4</v>
      </c>
      <c r="H99" s="1"/>
      <c r="I99" s="2"/>
      <c r="J99" s="35">
        <f t="shared" si="62"/>
        <v>0</v>
      </c>
      <c r="K99" s="96"/>
      <c r="L99" s="99"/>
      <c r="M99" s="99">
        <f t="shared" si="63"/>
        <v>0</v>
      </c>
      <c r="N99" s="36"/>
      <c r="O99" s="3"/>
      <c r="P99" s="37">
        <f t="shared" si="64"/>
        <v>0</v>
      </c>
      <c r="Q99" s="36"/>
      <c r="R99" s="4"/>
      <c r="S99" s="38">
        <f t="shared" si="65"/>
        <v>0</v>
      </c>
      <c r="T99" s="36"/>
      <c r="U99" s="5"/>
      <c r="V99" s="39">
        <f t="shared" si="66"/>
        <v>0</v>
      </c>
      <c r="X99" s="67"/>
      <c r="Y99" s="68">
        <f t="shared" si="67"/>
        <v>0</v>
      </c>
    </row>
    <row r="100" spans="1:25" x14ac:dyDescent="0.2">
      <c r="A100" s="34">
        <f t="shared" si="32"/>
        <v>364120</v>
      </c>
      <c r="B100" s="123" t="s">
        <v>152</v>
      </c>
      <c r="C100" s="1" t="s">
        <v>3</v>
      </c>
      <c r="D100" s="82"/>
      <c r="E100" s="82">
        <f t="shared" si="61"/>
        <v>0</v>
      </c>
      <c r="F100" s="43"/>
      <c r="G100" s="137">
        <v>4</v>
      </c>
      <c r="H100" s="1"/>
      <c r="I100" s="2"/>
      <c r="J100" s="35">
        <f t="shared" si="62"/>
        <v>0</v>
      </c>
      <c r="K100" s="96"/>
      <c r="L100" s="99"/>
      <c r="M100" s="99">
        <f t="shared" si="63"/>
        <v>0</v>
      </c>
      <c r="N100" s="36"/>
      <c r="O100" s="3"/>
      <c r="P100" s="37">
        <f t="shared" si="64"/>
        <v>0</v>
      </c>
      <c r="Q100" s="36"/>
      <c r="R100" s="4"/>
      <c r="S100" s="38">
        <f t="shared" si="65"/>
        <v>0</v>
      </c>
      <c r="T100" s="36"/>
      <c r="U100" s="5"/>
      <c r="V100" s="39">
        <f t="shared" si="66"/>
        <v>0</v>
      </c>
      <c r="X100" s="67"/>
      <c r="Y100" s="68">
        <f t="shared" si="67"/>
        <v>0</v>
      </c>
    </row>
    <row r="101" spans="1:25" x14ac:dyDescent="0.2">
      <c r="A101" s="34">
        <f t="shared" si="32"/>
        <v>364130</v>
      </c>
      <c r="B101" s="123" t="s">
        <v>153</v>
      </c>
      <c r="C101" s="1" t="s">
        <v>3</v>
      </c>
      <c r="D101" s="82"/>
      <c r="E101" s="82">
        <f t="shared" si="61"/>
        <v>0</v>
      </c>
      <c r="F101" s="43"/>
      <c r="G101" s="137">
        <v>4</v>
      </c>
      <c r="H101" s="1"/>
      <c r="I101" s="2"/>
      <c r="J101" s="35">
        <f t="shared" si="62"/>
        <v>0</v>
      </c>
      <c r="K101" s="96"/>
      <c r="L101" s="99"/>
      <c r="M101" s="99">
        <f t="shared" si="63"/>
        <v>0</v>
      </c>
      <c r="N101" s="36"/>
      <c r="O101" s="3"/>
      <c r="P101" s="37">
        <f t="shared" si="64"/>
        <v>0</v>
      </c>
      <c r="Q101" s="36"/>
      <c r="R101" s="4"/>
      <c r="S101" s="38">
        <f t="shared" si="65"/>
        <v>0</v>
      </c>
      <c r="T101" s="36"/>
      <c r="U101" s="5"/>
      <c r="V101" s="39">
        <f t="shared" si="66"/>
        <v>0</v>
      </c>
      <c r="X101" s="67"/>
      <c r="Y101" s="68">
        <f t="shared" si="67"/>
        <v>0</v>
      </c>
    </row>
    <row r="102" spans="1:25" x14ac:dyDescent="0.2">
      <c r="A102" s="34">
        <f t="shared" si="32"/>
        <v>364140</v>
      </c>
      <c r="B102" s="123" t="s">
        <v>154</v>
      </c>
      <c r="C102" s="1" t="s">
        <v>3</v>
      </c>
      <c r="D102" s="82"/>
      <c r="E102" s="82">
        <f t="shared" si="0"/>
        <v>0</v>
      </c>
      <c r="F102" s="43"/>
      <c r="G102" s="137">
        <v>4</v>
      </c>
      <c r="H102" s="1"/>
      <c r="I102" s="2"/>
      <c r="J102" s="35">
        <f t="shared" si="1"/>
        <v>0</v>
      </c>
      <c r="K102" s="96"/>
      <c r="L102" s="99"/>
      <c r="M102" s="99">
        <f t="shared" si="2"/>
        <v>0</v>
      </c>
      <c r="N102" s="36"/>
      <c r="O102" s="3"/>
      <c r="P102" s="37">
        <f t="shared" si="3"/>
        <v>0</v>
      </c>
      <c r="Q102" s="36"/>
      <c r="R102" s="4"/>
      <c r="S102" s="38">
        <f t="shared" si="4"/>
        <v>0</v>
      </c>
      <c r="T102" s="36"/>
      <c r="U102" s="5"/>
      <c r="V102" s="39">
        <f t="shared" si="5"/>
        <v>0</v>
      </c>
      <c r="X102" s="67"/>
      <c r="Y102" s="68">
        <f t="shared" si="31"/>
        <v>0</v>
      </c>
    </row>
    <row r="103" spans="1:25" x14ac:dyDescent="0.2">
      <c r="A103" s="34">
        <f t="shared" si="32"/>
        <v>364150</v>
      </c>
      <c r="B103" s="123" t="s">
        <v>155</v>
      </c>
      <c r="C103" s="1" t="s">
        <v>3</v>
      </c>
      <c r="D103" s="82"/>
      <c r="E103" s="82">
        <f t="shared" si="0"/>
        <v>0</v>
      </c>
      <c r="F103" s="43"/>
      <c r="G103" s="137">
        <v>4</v>
      </c>
      <c r="H103" s="1"/>
      <c r="I103" s="2"/>
      <c r="J103" s="35">
        <f t="shared" si="1"/>
        <v>0</v>
      </c>
      <c r="K103" s="96"/>
      <c r="L103" s="99"/>
      <c r="M103" s="99">
        <f t="shared" si="2"/>
        <v>0</v>
      </c>
      <c r="N103" s="36"/>
      <c r="O103" s="3"/>
      <c r="P103" s="37">
        <f t="shared" si="3"/>
        <v>0</v>
      </c>
      <c r="Q103" s="36"/>
      <c r="R103" s="4"/>
      <c r="S103" s="38">
        <f t="shared" si="4"/>
        <v>0</v>
      </c>
      <c r="T103" s="36"/>
      <c r="U103" s="5"/>
      <c r="V103" s="39">
        <f t="shared" si="5"/>
        <v>0</v>
      </c>
      <c r="X103" s="67"/>
      <c r="Y103" s="68">
        <f t="shared" si="31"/>
        <v>0</v>
      </c>
    </row>
    <row r="104" spans="1:25" x14ac:dyDescent="0.2">
      <c r="A104" s="34">
        <f t="shared" si="32"/>
        <v>364160</v>
      </c>
      <c r="B104" s="123" t="s">
        <v>156</v>
      </c>
      <c r="C104" s="1" t="s">
        <v>3</v>
      </c>
      <c r="D104" s="82"/>
      <c r="E104" s="82">
        <f t="shared" si="0"/>
        <v>0</v>
      </c>
      <c r="F104" s="43"/>
      <c r="G104" s="137">
        <v>4</v>
      </c>
      <c r="H104" s="1"/>
      <c r="I104" s="2"/>
      <c r="J104" s="35">
        <f t="shared" si="1"/>
        <v>0</v>
      </c>
      <c r="K104" s="96"/>
      <c r="L104" s="99"/>
      <c r="M104" s="99">
        <f t="shared" si="2"/>
        <v>0</v>
      </c>
      <c r="N104" s="36"/>
      <c r="O104" s="3"/>
      <c r="P104" s="37">
        <f t="shared" si="3"/>
        <v>0</v>
      </c>
      <c r="Q104" s="36"/>
      <c r="R104" s="4"/>
      <c r="S104" s="38">
        <f t="shared" si="4"/>
        <v>0</v>
      </c>
      <c r="T104" s="36"/>
      <c r="U104" s="5"/>
      <c r="V104" s="39">
        <f t="shared" si="5"/>
        <v>0</v>
      </c>
      <c r="X104" s="67"/>
      <c r="Y104" s="68">
        <f t="shared" si="31"/>
        <v>0</v>
      </c>
    </row>
    <row r="105" spans="1:25" x14ac:dyDescent="0.2">
      <c r="A105" s="34">
        <f t="shared" ref="A105:A110" si="82">SUM(A104)+10</f>
        <v>364170</v>
      </c>
      <c r="B105" s="123" t="s">
        <v>157</v>
      </c>
      <c r="C105" s="1" t="s">
        <v>3</v>
      </c>
      <c r="D105" s="82"/>
      <c r="E105" s="82">
        <f t="shared" si="0"/>
        <v>0</v>
      </c>
      <c r="F105" s="43"/>
      <c r="G105" s="137">
        <v>4</v>
      </c>
      <c r="H105" s="1"/>
      <c r="I105" s="2"/>
      <c r="J105" s="35">
        <f t="shared" si="1"/>
        <v>0</v>
      </c>
      <c r="K105" s="96"/>
      <c r="L105" s="99"/>
      <c r="M105" s="99">
        <f t="shared" si="2"/>
        <v>0</v>
      </c>
      <c r="N105" s="36"/>
      <c r="O105" s="3"/>
      <c r="P105" s="37">
        <f t="shared" si="3"/>
        <v>0</v>
      </c>
      <c r="Q105" s="36"/>
      <c r="R105" s="4"/>
      <c r="S105" s="38">
        <f t="shared" si="4"/>
        <v>0</v>
      </c>
      <c r="T105" s="36"/>
      <c r="U105" s="5"/>
      <c r="V105" s="39">
        <f t="shared" si="5"/>
        <v>0</v>
      </c>
      <c r="X105" s="67"/>
      <c r="Y105" s="68">
        <f t="shared" si="31"/>
        <v>0</v>
      </c>
    </row>
    <row r="106" spans="1:25" x14ac:dyDescent="0.2">
      <c r="A106" s="34">
        <f t="shared" si="82"/>
        <v>364180</v>
      </c>
      <c r="B106" s="123" t="s">
        <v>158</v>
      </c>
      <c r="C106" s="1" t="s">
        <v>3</v>
      </c>
      <c r="D106" s="82"/>
      <c r="E106" s="82">
        <f t="shared" ref="E106:E107" si="83">SUM(G106*D106)</f>
        <v>0</v>
      </c>
      <c r="F106" s="43"/>
      <c r="G106" s="137">
        <v>4</v>
      </c>
      <c r="H106" s="1"/>
      <c r="I106" s="2"/>
      <c r="J106" s="35">
        <f t="shared" ref="J106:J107" si="84">G106*I106</f>
        <v>0</v>
      </c>
      <c r="K106" s="96"/>
      <c r="L106" s="99"/>
      <c r="M106" s="99">
        <f t="shared" ref="M106:M107" si="85">G106*L106</f>
        <v>0</v>
      </c>
      <c r="N106" s="36"/>
      <c r="O106" s="3"/>
      <c r="P106" s="37">
        <f t="shared" ref="P106:P107" si="86">G106*O106</f>
        <v>0</v>
      </c>
      <c r="Q106" s="36"/>
      <c r="R106" s="4"/>
      <c r="S106" s="38">
        <f t="shared" ref="S106:S107" si="87">G106*R106</f>
        <v>0</v>
      </c>
      <c r="T106" s="36"/>
      <c r="U106" s="5"/>
      <c r="V106" s="39">
        <f t="shared" ref="V106:V107" si="88">G106*U106</f>
        <v>0</v>
      </c>
      <c r="X106" s="67"/>
      <c r="Y106" s="68">
        <f t="shared" ref="Y106:Y107" si="89">G106*X106</f>
        <v>0</v>
      </c>
    </row>
    <row r="107" spans="1:25" x14ac:dyDescent="0.2">
      <c r="A107" s="34">
        <f t="shared" si="82"/>
        <v>364190</v>
      </c>
      <c r="B107" s="123" t="s">
        <v>159</v>
      </c>
      <c r="C107" s="1" t="s">
        <v>3</v>
      </c>
      <c r="D107" s="82"/>
      <c r="E107" s="82">
        <f t="shared" si="83"/>
        <v>0</v>
      </c>
      <c r="F107" s="43"/>
      <c r="G107" s="137">
        <v>4</v>
      </c>
      <c r="H107" s="1"/>
      <c r="I107" s="2"/>
      <c r="J107" s="35">
        <f t="shared" si="84"/>
        <v>0</v>
      </c>
      <c r="K107" s="96"/>
      <c r="L107" s="99"/>
      <c r="M107" s="99">
        <f t="shared" si="85"/>
        <v>0</v>
      </c>
      <c r="N107" s="36"/>
      <c r="O107" s="3"/>
      <c r="P107" s="37">
        <f t="shared" si="86"/>
        <v>0</v>
      </c>
      <c r="Q107" s="36"/>
      <c r="R107" s="4"/>
      <c r="S107" s="38">
        <f t="shared" si="87"/>
        <v>0</v>
      </c>
      <c r="T107" s="36"/>
      <c r="U107" s="5"/>
      <c r="V107" s="39">
        <f t="shared" si="88"/>
        <v>0</v>
      </c>
      <c r="X107" s="67"/>
      <c r="Y107" s="68">
        <f t="shared" si="89"/>
        <v>0</v>
      </c>
    </row>
    <row r="108" spans="1:25" x14ac:dyDescent="0.2">
      <c r="A108" s="34">
        <f t="shared" si="82"/>
        <v>364200</v>
      </c>
      <c r="B108" s="123" t="s">
        <v>160</v>
      </c>
      <c r="C108" s="1" t="s">
        <v>3</v>
      </c>
      <c r="D108" s="82"/>
      <c r="E108" s="82">
        <f t="shared" ref="E108" si="90">SUM(G108*D108)</f>
        <v>0</v>
      </c>
      <c r="F108" s="43"/>
      <c r="G108" s="137">
        <v>4</v>
      </c>
      <c r="H108" s="1"/>
      <c r="I108" s="2"/>
      <c r="J108" s="35">
        <f t="shared" ref="J108" si="91">G108*I108</f>
        <v>0</v>
      </c>
      <c r="K108" s="96"/>
      <c r="L108" s="99"/>
      <c r="M108" s="99">
        <f t="shared" ref="M108" si="92">G108*L108</f>
        <v>0</v>
      </c>
      <c r="N108" s="36"/>
      <c r="O108" s="3"/>
      <c r="P108" s="37">
        <f t="shared" ref="P108" si="93">G108*O108</f>
        <v>0</v>
      </c>
      <c r="Q108" s="36"/>
      <c r="R108" s="4"/>
      <c r="S108" s="38">
        <f t="shared" ref="S108" si="94">G108*R108</f>
        <v>0</v>
      </c>
      <c r="T108" s="36"/>
      <c r="U108" s="5"/>
      <c r="V108" s="39">
        <f t="shared" ref="V108" si="95">G108*U108</f>
        <v>0</v>
      </c>
      <c r="X108" s="67"/>
      <c r="Y108" s="68">
        <f t="shared" ref="Y108" si="96">G108*X108</f>
        <v>0</v>
      </c>
    </row>
    <row r="109" spans="1:25" x14ac:dyDescent="0.2">
      <c r="A109" s="34">
        <f t="shared" si="82"/>
        <v>364210</v>
      </c>
      <c r="B109" s="123" t="s">
        <v>100</v>
      </c>
      <c r="C109" s="1" t="s">
        <v>3</v>
      </c>
      <c r="D109" s="82"/>
      <c r="E109" s="82">
        <f t="shared" ref="E109:E110" si="97">SUM(G109*D109)</f>
        <v>0</v>
      </c>
      <c r="F109" s="43"/>
      <c r="G109" s="137">
        <v>4</v>
      </c>
      <c r="H109" s="1"/>
      <c r="I109" s="2"/>
      <c r="J109" s="35">
        <f t="shared" ref="J109:J110" si="98">G109*I109</f>
        <v>0</v>
      </c>
      <c r="K109" s="96"/>
      <c r="L109" s="99"/>
      <c r="M109" s="99">
        <f t="shared" ref="M109:M110" si="99">G109*L109</f>
        <v>0</v>
      </c>
      <c r="N109" s="36"/>
      <c r="O109" s="3"/>
      <c r="P109" s="37">
        <f t="shared" ref="P109:P110" si="100">G109*O109</f>
        <v>0</v>
      </c>
      <c r="Q109" s="36"/>
      <c r="R109" s="4"/>
      <c r="S109" s="38">
        <f t="shared" ref="S109:S110" si="101">G109*R109</f>
        <v>0</v>
      </c>
      <c r="T109" s="36"/>
      <c r="U109" s="5"/>
      <c r="V109" s="39">
        <f t="shared" ref="V109:V110" si="102">G109*U109</f>
        <v>0</v>
      </c>
      <c r="X109" s="67"/>
      <c r="Y109" s="68">
        <f t="shared" ref="Y109:Y110" si="103">G109*X109</f>
        <v>0</v>
      </c>
    </row>
    <row r="110" spans="1:25" x14ac:dyDescent="0.2">
      <c r="A110" s="34">
        <f t="shared" si="82"/>
        <v>364220</v>
      </c>
      <c r="B110" s="123" t="s">
        <v>101</v>
      </c>
      <c r="C110" s="1" t="s">
        <v>3</v>
      </c>
      <c r="D110" s="82"/>
      <c r="E110" s="82">
        <f t="shared" si="97"/>
        <v>0</v>
      </c>
      <c r="F110" s="43"/>
      <c r="G110" s="137">
        <v>4</v>
      </c>
      <c r="H110" s="1"/>
      <c r="I110" s="2"/>
      <c r="J110" s="35">
        <f t="shared" si="98"/>
        <v>0</v>
      </c>
      <c r="K110" s="96"/>
      <c r="L110" s="99"/>
      <c r="M110" s="99">
        <f t="shared" si="99"/>
        <v>0</v>
      </c>
      <c r="N110" s="36"/>
      <c r="O110" s="3"/>
      <c r="P110" s="37">
        <f t="shared" si="100"/>
        <v>0</v>
      </c>
      <c r="Q110" s="36"/>
      <c r="R110" s="4"/>
      <c r="S110" s="38">
        <f t="shared" si="101"/>
        <v>0</v>
      </c>
      <c r="T110" s="36"/>
      <c r="U110" s="5"/>
      <c r="V110" s="39">
        <f t="shared" si="102"/>
        <v>0</v>
      </c>
      <c r="X110" s="67"/>
      <c r="Y110" s="68">
        <f t="shared" si="103"/>
        <v>0</v>
      </c>
    </row>
    <row r="111" spans="1:25" x14ac:dyDescent="0.2">
      <c r="A111" s="40"/>
      <c r="B111" s="41"/>
      <c r="C111" s="41"/>
      <c r="D111" s="83"/>
      <c r="E111" s="89"/>
      <c r="G111" s="138"/>
      <c r="H111" s="50"/>
      <c r="I111" s="42"/>
      <c r="J111" s="43"/>
      <c r="K111" s="96"/>
      <c r="L111" s="43"/>
      <c r="M111" s="43"/>
      <c r="N111" s="42"/>
      <c r="O111" s="42"/>
      <c r="P111" s="43"/>
      <c r="Q111" s="42"/>
      <c r="R111" s="42"/>
      <c r="S111" s="43"/>
      <c r="T111" s="42"/>
      <c r="U111" s="44"/>
      <c r="V111" s="43"/>
      <c r="X111" s="44"/>
      <c r="Y111" s="43"/>
    </row>
    <row r="112" spans="1:25" ht="15" x14ac:dyDescent="0.2">
      <c r="A112" s="21">
        <v>365</v>
      </c>
      <c r="B112" s="22" t="s">
        <v>171</v>
      </c>
      <c r="C112" s="23"/>
      <c r="D112" s="90"/>
      <c r="E112" s="82"/>
      <c r="F112" s="88"/>
      <c r="G112" s="136"/>
      <c r="H112" s="24"/>
      <c r="I112" s="46"/>
      <c r="J112" s="35"/>
      <c r="K112" s="96"/>
      <c r="L112" s="99"/>
      <c r="M112" s="99"/>
      <c r="N112" s="36"/>
      <c r="O112" s="47"/>
      <c r="P112" s="37"/>
      <c r="Q112" s="36"/>
      <c r="R112" s="48"/>
      <c r="S112" s="38"/>
      <c r="T112" s="36"/>
      <c r="U112" s="49"/>
      <c r="V112" s="39"/>
      <c r="X112" s="69"/>
      <c r="Y112" s="68"/>
    </row>
    <row r="113" spans="1:25" ht="15" x14ac:dyDescent="0.2">
      <c r="A113" s="21">
        <v>3651</v>
      </c>
      <c r="B113" s="22" t="s">
        <v>172</v>
      </c>
      <c r="C113" s="23"/>
      <c r="D113" s="90"/>
      <c r="E113" s="82"/>
      <c r="F113" s="88"/>
      <c r="G113" s="136"/>
      <c r="H113" s="24"/>
      <c r="I113" s="46"/>
      <c r="J113" s="35"/>
      <c r="K113" s="96"/>
      <c r="L113" s="99"/>
      <c r="M113" s="99"/>
      <c r="N113" s="36"/>
      <c r="O113" s="47"/>
      <c r="P113" s="37"/>
      <c r="Q113" s="36"/>
      <c r="R113" s="48"/>
      <c r="S113" s="38"/>
      <c r="T113" s="36"/>
      <c r="U113" s="49"/>
      <c r="V113" s="39"/>
      <c r="X113" s="69"/>
      <c r="Y113" s="68"/>
    </row>
    <row r="114" spans="1:25" x14ac:dyDescent="0.2">
      <c r="A114" s="34">
        <v>365100</v>
      </c>
      <c r="B114" s="1" t="s">
        <v>31</v>
      </c>
      <c r="C114" s="1" t="s">
        <v>3</v>
      </c>
      <c r="D114" s="82"/>
      <c r="E114" s="82">
        <f t="shared" ref="E114:E154" si="104">SUM(G114*D114)</f>
        <v>0</v>
      </c>
      <c r="F114" s="43"/>
      <c r="G114" s="137">
        <v>10</v>
      </c>
      <c r="H114" s="1"/>
      <c r="I114" s="2"/>
      <c r="J114" s="35">
        <f t="shared" ref="J114:J154" si="105">G114*I114</f>
        <v>0</v>
      </c>
      <c r="K114" s="96"/>
      <c r="L114" s="99"/>
      <c r="M114" s="99">
        <f t="shared" ref="M114:M154" si="106">G114*L114</f>
        <v>0</v>
      </c>
      <c r="N114" s="36"/>
      <c r="O114" s="3"/>
      <c r="P114" s="37">
        <f t="shared" ref="P114:P154" si="107">G114*O114</f>
        <v>0</v>
      </c>
      <c r="Q114" s="36"/>
      <c r="R114" s="4"/>
      <c r="S114" s="38">
        <f t="shared" ref="S114:S154" si="108">G114*R114</f>
        <v>0</v>
      </c>
      <c r="T114" s="36"/>
      <c r="U114" s="5"/>
      <c r="V114" s="39">
        <f t="shared" ref="V114:V154" si="109">G114*U114</f>
        <v>0</v>
      </c>
      <c r="X114" s="67"/>
      <c r="Y114" s="68">
        <f t="shared" ref="Y114:Y121" si="110">G114*X114</f>
        <v>0</v>
      </c>
    </row>
    <row r="115" spans="1:25" x14ac:dyDescent="0.2">
      <c r="A115" s="34">
        <f>SUM(A114)+10</f>
        <v>365110</v>
      </c>
      <c r="B115" s="1" t="s">
        <v>32</v>
      </c>
      <c r="C115" s="1" t="s">
        <v>3</v>
      </c>
      <c r="D115" s="82"/>
      <c r="E115" s="82">
        <f t="shared" si="104"/>
        <v>0</v>
      </c>
      <c r="F115" s="43"/>
      <c r="G115" s="137">
        <v>10</v>
      </c>
      <c r="H115" s="1"/>
      <c r="I115" s="2"/>
      <c r="J115" s="35">
        <f t="shared" si="105"/>
        <v>0</v>
      </c>
      <c r="K115" s="96"/>
      <c r="L115" s="99"/>
      <c r="M115" s="99">
        <f t="shared" si="106"/>
        <v>0</v>
      </c>
      <c r="N115" s="36"/>
      <c r="O115" s="3"/>
      <c r="P115" s="37">
        <f t="shared" si="107"/>
        <v>0</v>
      </c>
      <c r="Q115" s="36"/>
      <c r="R115" s="4"/>
      <c r="S115" s="38">
        <f t="shared" si="108"/>
        <v>0</v>
      </c>
      <c r="T115" s="36"/>
      <c r="U115" s="5"/>
      <c r="V115" s="39">
        <f t="shared" si="109"/>
        <v>0</v>
      </c>
      <c r="X115" s="67"/>
      <c r="Y115" s="68">
        <f t="shared" si="110"/>
        <v>0</v>
      </c>
    </row>
    <row r="116" spans="1:25" x14ac:dyDescent="0.2">
      <c r="A116" s="34">
        <f t="shared" ref="A116:A121" si="111">SUM(A115)+10</f>
        <v>365120</v>
      </c>
      <c r="B116" s="1" t="s">
        <v>33</v>
      </c>
      <c r="C116" s="1" t="s">
        <v>3</v>
      </c>
      <c r="D116" s="82"/>
      <c r="E116" s="82">
        <f t="shared" si="104"/>
        <v>0</v>
      </c>
      <c r="F116" s="43"/>
      <c r="G116" s="137">
        <v>10</v>
      </c>
      <c r="H116" s="1"/>
      <c r="I116" s="2"/>
      <c r="J116" s="35">
        <f t="shared" si="105"/>
        <v>0</v>
      </c>
      <c r="K116" s="96"/>
      <c r="L116" s="99"/>
      <c r="M116" s="99">
        <f t="shared" si="106"/>
        <v>0</v>
      </c>
      <c r="N116" s="36"/>
      <c r="O116" s="3"/>
      <c r="P116" s="37">
        <f t="shared" si="107"/>
        <v>0</v>
      </c>
      <c r="Q116" s="36"/>
      <c r="R116" s="4"/>
      <c r="S116" s="38">
        <f t="shared" si="108"/>
        <v>0</v>
      </c>
      <c r="T116" s="36"/>
      <c r="U116" s="5"/>
      <c r="V116" s="39">
        <f t="shared" si="109"/>
        <v>0</v>
      </c>
      <c r="X116" s="67"/>
      <c r="Y116" s="68">
        <f t="shared" si="110"/>
        <v>0</v>
      </c>
    </row>
    <row r="117" spans="1:25" x14ac:dyDescent="0.2">
      <c r="A117" s="34">
        <f t="shared" si="111"/>
        <v>365130</v>
      </c>
      <c r="B117" s="1" t="s">
        <v>34</v>
      </c>
      <c r="C117" s="1" t="s">
        <v>3</v>
      </c>
      <c r="D117" s="82"/>
      <c r="E117" s="82">
        <f t="shared" si="104"/>
        <v>0</v>
      </c>
      <c r="F117" s="43"/>
      <c r="G117" s="137">
        <v>10</v>
      </c>
      <c r="H117" s="1"/>
      <c r="I117" s="2"/>
      <c r="J117" s="35">
        <f t="shared" si="105"/>
        <v>0</v>
      </c>
      <c r="K117" s="96"/>
      <c r="L117" s="99"/>
      <c r="M117" s="99">
        <f t="shared" si="106"/>
        <v>0</v>
      </c>
      <c r="N117" s="36"/>
      <c r="O117" s="3"/>
      <c r="P117" s="37">
        <f t="shared" si="107"/>
        <v>0</v>
      </c>
      <c r="Q117" s="36"/>
      <c r="R117" s="4"/>
      <c r="S117" s="38">
        <f t="shared" si="108"/>
        <v>0</v>
      </c>
      <c r="T117" s="36"/>
      <c r="U117" s="5"/>
      <c r="V117" s="39">
        <f t="shared" si="109"/>
        <v>0</v>
      </c>
      <c r="X117" s="67"/>
      <c r="Y117" s="68">
        <f t="shared" si="110"/>
        <v>0</v>
      </c>
    </row>
    <row r="118" spans="1:25" x14ac:dyDescent="0.2">
      <c r="A118" s="34">
        <f t="shared" si="111"/>
        <v>365140</v>
      </c>
      <c r="B118" s="1" t="s">
        <v>35</v>
      </c>
      <c r="C118" s="1" t="s">
        <v>3</v>
      </c>
      <c r="D118" s="82"/>
      <c r="E118" s="82">
        <f t="shared" si="104"/>
        <v>0</v>
      </c>
      <c r="F118" s="43"/>
      <c r="G118" s="137">
        <v>10</v>
      </c>
      <c r="H118" s="1"/>
      <c r="I118" s="2"/>
      <c r="J118" s="35">
        <f t="shared" si="105"/>
        <v>0</v>
      </c>
      <c r="K118" s="96"/>
      <c r="L118" s="99"/>
      <c r="M118" s="99">
        <f t="shared" si="106"/>
        <v>0</v>
      </c>
      <c r="N118" s="36"/>
      <c r="O118" s="3"/>
      <c r="P118" s="37">
        <f t="shared" si="107"/>
        <v>0</v>
      </c>
      <c r="Q118" s="36"/>
      <c r="R118" s="4"/>
      <c r="S118" s="38">
        <f t="shared" si="108"/>
        <v>0</v>
      </c>
      <c r="T118" s="36"/>
      <c r="U118" s="5"/>
      <c r="V118" s="39">
        <f t="shared" si="109"/>
        <v>0</v>
      </c>
      <c r="X118" s="67"/>
      <c r="Y118" s="68">
        <f t="shared" si="110"/>
        <v>0</v>
      </c>
    </row>
    <row r="119" spans="1:25" x14ac:dyDescent="0.2">
      <c r="A119" s="34">
        <f t="shared" si="111"/>
        <v>365150</v>
      </c>
      <c r="B119" s="1" t="s">
        <v>36</v>
      </c>
      <c r="C119" s="1" t="s">
        <v>3</v>
      </c>
      <c r="D119" s="82"/>
      <c r="E119" s="82">
        <f t="shared" ref="E119:E120" si="112">SUM(G119*D119)</f>
        <v>0</v>
      </c>
      <c r="F119" s="43"/>
      <c r="G119" s="137">
        <v>10</v>
      </c>
      <c r="H119" s="1"/>
      <c r="I119" s="2"/>
      <c r="J119" s="35">
        <f t="shared" ref="J119:J120" si="113">G119*I119</f>
        <v>0</v>
      </c>
      <c r="K119" s="96"/>
      <c r="L119" s="99"/>
      <c r="M119" s="99">
        <f t="shared" ref="M119:M120" si="114">G119*L119</f>
        <v>0</v>
      </c>
      <c r="N119" s="36"/>
      <c r="O119" s="3"/>
      <c r="P119" s="37">
        <f t="shared" ref="P119:P120" si="115">G119*O119</f>
        <v>0</v>
      </c>
      <c r="Q119" s="36"/>
      <c r="R119" s="4"/>
      <c r="S119" s="38">
        <f t="shared" ref="S119:S120" si="116">G119*R119</f>
        <v>0</v>
      </c>
      <c r="T119" s="36"/>
      <c r="U119" s="5"/>
      <c r="V119" s="39">
        <f t="shared" ref="V119:V120" si="117">G119*U119</f>
        <v>0</v>
      </c>
      <c r="X119" s="67"/>
      <c r="Y119" s="68">
        <f t="shared" ref="Y119:Y120" si="118">G119*X119</f>
        <v>0</v>
      </c>
    </row>
    <row r="120" spans="1:25" x14ac:dyDescent="0.2">
      <c r="A120" s="34">
        <f t="shared" si="111"/>
        <v>365160</v>
      </c>
      <c r="B120" s="1" t="s">
        <v>161</v>
      </c>
      <c r="C120" s="1" t="s">
        <v>3</v>
      </c>
      <c r="D120" s="82"/>
      <c r="E120" s="82">
        <f t="shared" si="112"/>
        <v>0</v>
      </c>
      <c r="F120" s="43"/>
      <c r="G120" s="137">
        <v>10</v>
      </c>
      <c r="H120" s="1"/>
      <c r="I120" s="2"/>
      <c r="J120" s="35">
        <f t="shared" si="113"/>
        <v>0</v>
      </c>
      <c r="K120" s="96"/>
      <c r="L120" s="99"/>
      <c r="M120" s="99">
        <f t="shared" si="114"/>
        <v>0</v>
      </c>
      <c r="N120" s="36"/>
      <c r="O120" s="3"/>
      <c r="P120" s="37">
        <f t="shared" si="115"/>
        <v>0</v>
      </c>
      <c r="Q120" s="36"/>
      <c r="R120" s="4"/>
      <c r="S120" s="38">
        <f t="shared" si="116"/>
        <v>0</v>
      </c>
      <c r="T120" s="36"/>
      <c r="U120" s="5"/>
      <c r="V120" s="39">
        <f t="shared" si="117"/>
        <v>0</v>
      </c>
      <c r="X120" s="67"/>
      <c r="Y120" s="68">
        <f t="shared" si="118"/>
        <v>0</v>
      </c>
    </row>
    <row r="121" spans="1:25" x14ac:dyDescent="0.2">
      <c r="A121" s="34">
        <f t="shared" si="111"/>
        <v>365170</v>
      </c>
      <c r="B121" s="1" t="s">
        <v>162</v>
      </c>
      <c r="C121" s="1" t="s">
        <v>3</v>
      </c>
      <c r="D121" s="82"/>
      <c r="E121" s="82">
        <f t="shared" si="104"/>
        <v>0</v>
      </c>
      <c r="F121" s="43"/>
      <c r="G121" s="137">
        <v>10</v>
      </c>
      <c r="H121" s="1"/>
      <c r="I121" s="2"/>
      <c r="J121" s="35">
        <f t="shared" si="105"/>
        <v>0</v>
      </c>
      <c r="K121" s="96"/>
      <c r="L121" s="99"/>
      <c r="M121" s="99">
        <f t="shared" si="106"/>
        <v>0</v>
      </c>
      <c r="N121" s="36"/>
      <c r="O121" s="3"/>
      <c r="P121" s="37">
        <f t="shared" si="107"/>
        <v>0</v>
      </c>
      <c r="Q121" s="36"/>
      <c r="R121" s="4"/>
      <c r="S121" s="38">
        <f t="shared" si="108"/>
        <v>0</v>
      </c>
      <c r="T121" s="36"/>
      <c r="U121" s="5"/>
      <c r="V121" s="39">
        <f t="shared" si="109"/>
        <v>0</v>
      </c>
      <c r="X121" s="67"/>
      <c r="Y121" s="68">
        <f t="shared" si="110"/>
        <v>0</v>
      </c>
    </row>
    <row r="122" spans="1:25" x14ac:dyDescent="0.2">
      <c r="A122" s="40"/>
      <c r="B122" s="41"/>
      <c r="C122" s="41"/>
      <c r="D122" s="83"/>
      <c r="E122" s="89"/>
      <c r="G122" s="134"/>
      <c r="H122" s="41"/>
      <c r="I122" s="42"/>
      <c r="J122" s="43"/>
      <c r="K122" s="96"/>
      <c r="L122" s="43"/>
      <c r="M122" s="43"/>
      <c r="N122" s="42"/>
      <c r="O122" s="42"/>
      <c r="P122" s="43"/>
      <c r="Q122" s="42"/>
      <c r="R122" s="42"/>
      <c r="S122" s="43"/>
      <c r="T122" s="42"/>
      <c r="U122" s="44"/>
      <c r="V122" s="43"/>
      <c r="X122" s="44"/>
      <c r="Y122" s="43"/>
    </row>
    <row r="123" spans="1:25" ht="15" x14ac:dyDescent="0.2">
      <c r="A123" s="21">
        <v>3652</v>
      </c>
      <c r="B123" s="22" t="s">
        <v>173</v>
      </c>
      <c r="C123" s="23"/>
      <c r="D123" s="90"/>
      <c r="E123" s="82"/>
      <c r="F123" s="88"/>
      <c r="G123" s="136"/>
      <c r="H123" s="24"/>
      <c r="I123" s="46"/>
      <c r="J123" s="35"/>
      <c r="K123" s="96"/>
      <c r="L123" s="99"/>
      <c r="M123" s="99"/>
      <c r="N123" s="36"/>
      <c r="O123" s="47"/>
      <c r="P123" s="37"/>
      <c r="Q123" s="36"/>
      <c r="R123" s="48"/>
      <c r="S123" s="38"/>
      <c r="T123" s="36"/>
      <c r="U123" s="49"/>
      <c r="V123" s="39"/>
      <c r="X123" s="69"/>
      <c r="Y123" s="68"/>
    </row>
    <row r="124" spans="1:25" x14ac:dyDescent="0.2">
      <c r="A124" s="34">
        <v>365200</v>
      </c>
      <c r="B124" s="1" t="s">
        <v>163</v>
      </c>
      <c r="C124" s="1" t="s">
        <v>3</v>
      </c>
      <c r="D124" s="82"/>
      <c r="E124" s="82">
        <f t="shared" ref="E124:E131" si="119">SUM(G124*D124)</f>
        <v>0</v>
      </c>
      <c r="F124" s="43"/>
      <c r="G124" s="137">
        <v>10</v>
      </c>
      <c r="H124" s="1"/>
      <c r="I124" s="2"/>
      <c r="J124" s="35">
        <f t="shared" ref="J124:J131" si="120">G124*I124</f>
        <v>0</v>
      </c>
      <c r="K124" s="96"/>
      <c r="L124" s="99"/>
      <c r="M124" s="99">
        <f t="shared" ref="M124:M131" si="121">G124*L124</f>
        <v>0</v>
      </c>
      <c r="N124" s="36"/>
      <c r="O124" s="3"/>
      <c r="P124" s="37">
        <f t="shared" ref="P124:P131" si="122">G124*O124</f>
        <v>0</v>
      </c>
      <c r="Q124" s="36"/>
      <c r="R124" s="4"/>
      <c r="S124" s="38">
        <f t="shared" ref="S124:S131" si="123">G124*R124</f>
        <v>0</v>
      </c>
      <c r="T124" s="36"/>
      <c r="U124" s="5"/>
      <c r="V124" s="39">
        <f t="shared" ref="V124:V131" si="124">G124*U124</f>
        <v>0</v>
      </c>
      <c r="X124" s="67"/>
      <c r="Y124" s="68">
        <f t="shared" ref="Y124:Y131" si="125">G124*X124</f>
        <v>0</v>
      </c>
    </row>
    <row r="125" spans="1:25" x14ac:dyDescent="0.2">
      <c r="A125" s="34">
        <f>SUM(A124)+10</f>
        <v>365210</v>
      </c>
      <c r="B125" s="1" t="s">
        <v>164</v>
      </c>
      <c r="C125" s="1" t="s">
        <v>3</v>
      </c>
      <c r="D125" s="82"/>
      <c r="E125" s="82">
        <f t="shared" si="119"/>
        <v>0</v>
      </c>
      <c r="F125" s="43"/>
      <c r="G125" s="137">
        <v>10</v>
      </c>
      <c r="H125" s="1"/>
      <c r="I125" s="2"/>
      <c r="J125" s="35">
        <f t="shared" si="120"/>
        <v>0</v>
      </c>
      <c r="K125" s="96"/>
      <c r="L125" s="99"/>
      <c r="M125" s="99">
        <f t="shared" si="121"/>
        <v>0</v>
      </c>
      <c r="N125" s="36"/>
      <c r="O125" s="3"/>
      <c r="P125" s="37">
        <f t="shared" si="122"/>
        <v>0</v>
      </c>
      <c r="Q125" s="36"/>
      <c r="R125" s="4"/>
      <c r="S125" s="38">
        <f t="shared" si="123"/>
        <v>0</v>
      </c>
      <c r="T125" s="36"/>
      <c r="U125" s="5"/>
      <c r="V125" s="39">
        <f t="shared" si="124"/>
        <v>0</v>
      </c>
      <c r="X125" s="67"/>
      <c r="Y125" s="68">
        <f t="shared" si="125"/>
        <v>0</v>
      </c>
    </row>
    <row r="126" spans="1:25" x14ac:dyDescent="0.2">
      <c r="A126" s="34">
        <f t="shared" ref="A126:A131" si="126">SUM(A125)+10</f>
        <v>365220</v>
      </c>
      <c r="B126" s="1" t="s">
        <v>165</v>
      </c>
      <c r="C126" s="1" t="s">
        <v>3</v>
      </c>
      <c r="D126" s="82"/>
      <c r="E126" s="82">
        <f t="shared" si="119"/>
        <v>0</v>
      </c>
      <c r="F126" s="43"/>
      <c r="G126" s="137">
        <v>10</v>
      </c>
      <c r="H126" s="1"/>
      <c r="I126" s="2"/>
      <c r="J126" s="35">
        <f t="shared" si="120"/>
        <v>0</v>
      </c>
      <c r="K126" s="96"/>
      <c r="L126" s="99"/>
      <c r="M126" s="99">
        <f t="shared" si="121"/>
        <v>0</v>
      </c>
      <c r="N126" s="36"/>
      <c r="O126" s="3"/>
      <c r="P126" s="37">
        <f t="shared" si="122"/>
        <v>0</v>
      </c>
      <c r="Q126" s="36"/>
      <c r="R126" s="4"/>
      <c r="S126" s="38">
        <f t="shared" si="123"/>
        <v>0</v>
      </c>
      <c r="T126" s="36"/>
      <c r="U126" s="5"/>
      <c r="V126" s="39">
        <f t="shared" si="124"/>
        <v>0</v>
      </c>
      <c r="X126" s="67"/>
      <c r="Y126" s="68">
        <f t="shared" si="125"/>
        <v>0</v>
      </c>
    </row>
    <row r="127" spans="1:25" x14ac:dyDescent="0.2">
      <c r="A127" s="34">
        <f t="shared" si="126"/>
        <v>365230</v>
      </c>
      <c r="B127" s="1" t="s">
        <v>166</v>
      </c>
      <c r="C127" s="1" t="s">
        <v>3</v>
      </c>
      <c r="D127" s="82"/>
      <c r="E127" s="82">
        <f t="shared" si="119"/>
        <v>0</v>
      </c>
      <c r="F127" s="43"/>
      <c r="G127" s="137">
        <v>10</v>
      </c>
      <c r="H127" s="1"/>
      <c r="I127" s="2"/>
      <c r="J127" s="35">
        <f t="shared" si="120"/>
        <v>0</v>
      </c>
      <c r="K127" s="96"/>
      <c r="L127" s="99"/>
      <c r="M127" s="99">
        <f t="shared" si="121"/>
        <v>0</v>
      </c>
      <c r="N127" s="36"/>
      <c r="O127" s="3"/>
      <c r="P127" s="37">
        <f t="shared" si="122"/>
        <v>0</v>
      </c>
      <c r="Q127" s="36"/>
      <c r="R127" s="4"/>
      <c r="S127" s="38">
        <f t="shared" si="123"/>
        <v>0</v>
      </c>
      <c r="T127" s="36"/>
      <c r="U127" s="5"/>
      <c r="V127" s="39">
        <f t="shared" si="124"/>
        <v>0</v>
      </c>
      <c r="X127" s="67"/>
      <c r="Y127" s="68">
        <f t="shared" si="125"/>
        <v>0</v>
      </c>
    </row>
    <row r="128" spans="1:25" x14ac:dyDescent="0.2">
      <c r="A128" s="34">
        <f t="shared" si="126"/>
        <v>365240</v>
      </c>
      <c r="B128" s="1" t="s">
        <v>167</v>
      </c>
      <c r="C128" s="1" t="s">
        <v>3</v>
      </c>
      <c r="D128" s="82"/>
      <c r="E128" s="82">
        <f t="shared" si="119"/>
        <v>0</v>
      </c>
      <c r="F128" s="43"/>
      <c r="G128" s="137">
        <v>10</v>
      </c>
      <c r="H128" s="1"/>
      <c r="I128" s="2"/>
      <c r="J128" s="35">
        <f t="shared" si="120"/>
        <v>0</v>
      </c>
      <c r="K128" s="96"/>
      <c r="L128" s="99"/>
      <c r="M128" s="99">
        <f t="shared" si="121"/>
        <v>0</v>
      </c>
      <c r="N128" s="36"/>
      <c r="O128" s="3"/>
      <c r="P128" s="37">
        <f t="shared" si="122"/>
        <v>0</v>
      </c>
      <c r="Q128" s="36"/>
      <c r="R128" s="4"/>
      <c r="S128" s="38">
        <f t="shared" si="123"/>
        <v>0</v>
      </c>
      <c r="T128" s="36"/>
      <c r="U128" s="5"/>
      <c r="V128" s="39">
        <f t="shared" si="124"/>
        <v>0</v>
      </c>
      <c r="X128" s="67"/>
      <c r="Y128" s="68">
        <f t="shared" si="125"/>
        <v>0</v>
      </c>
    </row>
    <row r="129" spans="1:25" x14ac:dyDescent="0.2">
      <c r="A129" s="34">
        <f t="shared" si="126"/>
        <v>365250</v>
      </c>
      <c r="B129" s="1" t="s">
        <v>168</v>
      </c>
      <c r="C129" s="1" t="s">
        <v>3</v>
      </c>
      <c r="D129" s="82"/>
      <c r="E129" s="82">
        <f t="shared" si="119"/>
        <v>0</v>
      </c>
      <c r="F129" s="43"/>
      <c r="G129" s="137">
        <v>10</v>
      </c>
      <c r="H129" s="1"/>
      <c r="I129" s="2"/>
      <c r="J129" s="35">
        <f t="shared" si="120"/>
        <v>0</v>
      </c>
      <c r="K129" s="96"/>
      <c r="L129" s="99"/>
      <c r="M129" s="99">
        <f t="shared" si="121"/>
        <v>0</v>
      </c>
      <c r="N129" s="36"/>
      <c r="O129" s="3"/>
      <c r="P129" s="37">
        <f t="shared" si="122"/>
        <v>0</v>
      </c>
      <c r="Q129" s="36"/>
      <c r="R129" s="4"/>
      <c r="S129" s="38">
        <f t="shared" si="123"/>
        <v>0</v>
      </c>
      <c r="T129" s="36"/>
      <c r="U129" s="5"/>
      <c r="V129" s="39">
        <f t="shared" si="124"/>
        <v>0</v>
      </c>
      <c r="X129" s="67"/>
      <c r="Y129" s="68">
        <f t="shared" si="125"/>
        <v>0</v>
      </c>
    </row>
    <row r="130" spans="1:25" x14ac:dyDescent="0.2">
      <c r="A130" s="34">
        <f t="shared" si="126"/>
        <v>365260</v>
      </c>
      <c r="B130" s="1" t="s">
        <v>169</v>
      </c>
      <c r="C130" s="1" t="s">
        <v>3</v>
      </c>
      <c r="D130" s="82"/>
      <c r="E130" s="82">
        <f t="shared" si="119"/>
        <v>0</v>
      </c>
      <c r="F130" s="43"/>
      <c r="G130" s="137">
        <v>10</v>
      </c>
      <c r="H130" s="1"/>
      <c r="I130" s="2"/>
      <c r="J130" s="35">
        <f t="shared" si="120"/>
        <v>0</v>
      </c>
      <c r="K130" s="96"/>
      <c r="L130" s="99"/>
      <c r="M130" s="99">
        <f t="shared" si="121"/>
        <v>0</v>
      </c>
      <c r="N130" s="36"/>
      <c r="O130" s="3"/>
      <c r="P130" s="37">
        <f t="shared" si="122"/>
        <v>0</v>
      </c>
      <c r="Q130" s="36"/>
      <c r="R130" s="4"/>
      <c r="S130" s="38">
        <f t="shared" si="123"/>
        <v>0</v>
      </c>
      <c r="T130" s="36"/>
      <c r="U130" s="5"/>
      <c r="V130" s="39">
        <f t="shared" si="124"/>
        <v>0</v>
      </c>
      <c r="X130" s="67"/>
      <c r="Y130" s="68">
        <f t="shared" si="125"/>
        <v>0</v>
      </c>
    </row>
    <row r="131" spans="1:25" x14ac:dyDescent="0.2">
      <c r="A131" s="34">
        <f t="shared" si="126"/>
        <v>365270</v>
      </c>
      <c r="B131" s="1" t="s">
        <v>170</v>
      </c>
      <c r="C131" s="1" t="s">
        <v>3</v>
      </c>
      <c r="D131" s="82"/>
      <c r="E131" s="82">
        <f t="shared" si="119"/>
        <v>0</v>
      </c>
      <c r="F131" s="43"/>
      <c r="G131" s="137">
        <v>10</v>
      </c>
      <c r="H131" s="1"/>
      <c r="I131" s="2"/>
      <c r="J131" s="35">
        <f t="shared" si="120"/>
        <v>0</v>
      </c>
      <c r="K131" s="96"/>
      <c r="L131" s="99"/>
      <c r="M131" s="99">
        <f t="shared" si="121"/>
        <v>0</v>
      </c>
      <c r="N131" s="36"/>
      <c r="O131" s="3"/>
      <c r="P131" s="37">
        <f t="shared" si="122"/>
        <v>0</v>
      </c>
      <c r="Q131" s="36"/>
      <c r="R131" s="4"/>
      <c r="S131" s="38">
        <f t="shared" si="123"/>
        <v>0</v>
      </c>
      <c r="T131" s="36"/>
      <c r="U131" s="5"/>
      <c r="V131" s="39">
        <f t="shared" si="124"/>
        <v>0</v>
      </c>
      <c r="X131" s="67"/>
      <c r="Y131" s="68">
        <f t="shared" si="125"/>
        <v>0</v>
      </c>
    </row>
    <row r="132" spans="1:25" x14ac:dyDescent="0.2">
      <c r="A132" s="40"/>
      <c r="B132" s="41"/>
      <c r="C132" s="41"/>
      <c r="D132" s="83"/>
      <c r="E132" s="89"/>
      <c r="G132" s="134"/>
      <c r="H132" s="41"/>
      <c r="I132" s="42"/>
      <c r="J132" s="43"/>
      <c r="K132" s="96"/>
      <c r="L132" s="43"/>
      <c r="M132" s="43"/>
      <c r="N132" s="42"/>
      <c r="O132" s="42"/>
      <c r="P132" s="43"/>
      <c r="Q132" s="42"/>
      <c r="R132" s="42"/>
      <c r="S132" s="43"/>
      <c r="T132" s="42"/>
      <c r="U132" s="44"/>
      <c r="V132" s="43"/>
      <c r="X132" s="44"/>
      <c r="Y132" s="43"/>
    </row>
    <row r="133" spans="1:25" ht="15" x14ac:dyDescent="0.2">
      <c r="A133" s="21"/>
      <c r="B133" s="22" t="s">
        <v>182</v>
      </c>
      <c r="C133" s="23"/>
      <c r="D133" s="90"/>
      <c r="E133" s="82"/>
      <c r="F133" s="88"/>
      <c r="G133" s="136"/>
      <c r="H133" s="24"/>
      <c r="I133" s="46"/>
      <c r="J133" s="35"/>
      <c r="K133" s="96"/>
      <c r="L133" s="99"/>
      <c r="M133" s="99"/>
      <c r="N133" s="36"/>
      <c r="O133" s="47"/>
      <c r="P133" s="37"/>
      <c r="Q133" s="36"/>
      <c r="R133" s="48"/>
      <c r="S133" s="38"/>
      <c r="T133" s="36"/>
      <c r="U133" s="49"/>
      <c r="V133" s="39"/>
      <c r="X133" s="69"/>
      <c r="Y133" s="68"/>
    </row>
    <row r="134" spans="1:25" ht="15" x14ac:dyDescent="0.2">
      <c r="A134" s="21">
        <v>3653</v>
      </c>
      <c r="B134" s="22" t="s">
        <v>174</v>
      </c>
      <c r="C134" s="23"/>
      <c r="D134" s="90"/>
      <c r="E134" s="82"/>
      <c r="F134" s="88"/>
      <c r="G134" s="136"/>
      <c r="H134" s="24"/>
      <c r="I134" s="46"/>
      <c r="J134" s="35"/>
      <c r="K134" s="96"/>
      <c r="L134" s="99"/>
      <c r="M134" s="99"/>
      <c r="N134" s="36"/>
      <c r="O134" s="47"/>
      <c r="P134" s="37"/>
      <c r="Q134" s="36"/>
      <c r="R134" s="48"/>
      <c r="S134" s="38"/>
      <c r="T134" s="36"/>
      <c r="U134" s="49"/>
      <c r="V134" s="39"/>
      <c r="X134" s="69"/>
      <c r="Y134" s="68"/>
    </row>
    <row r="135" spans="1:25" x14ac:dyDescent="0.2">
      <c r="A135" s="34">
        <v>365310</v>
      </c>
      <c r="B135" s="1" t="s">
        <v>37</v>
      </c>
      <c r="C135" s="1" t="s">
        <v>3</v>
      </c>
      <c r="D135" s="82"/>
      <c r="E135" s="82">
        <f t="shared" ref="E135:E142" si="127">SUM(G135*D135)</f>
        <v>0</v>
      </c>
      <c r="F135" s="43"/>
      <c r="G135" s="137">
        <v>5</v>
      </c>
      <c r="H135" s="1"/>
      <c r="I135" s="2"/>
      <c r="J135" s="35">
        <f t="shared" ref="J135:J142" si="128">G135*I135</f>
        <v>0</v>
      </c>
      <c r="K135" s="96"/>
      <c r="L135" s="99"/>
      <c r="M135" s="99">
        <f t="shared" ref="M135:M142" si="129">G135*L135</f>
        <v>0</v>
      </c>
      <c r="N135" s="36"/>
      <c r="O135" s="3"/>
      <c r="P135" s="37">
        <f t="shared" ref="P135:P142" si="130">G135*O135</f>
        <v>0</v>
      </c>
      <c r="Q135" s="36"/>
      <c r="R135" s="4"/>
      <c r="S135" s="38">
        <f t="shared" ref="S135:S142" si="131">G135*R135</f>
        <v>0</v>
      </c>
      <c r="T135" s="36"/>
      <c r="U135" s="5"/>
      <c r="V135" s="39">
        <f t="shared" ref="V135:V142" si="132">G135*U135</f>
        <v>0</v>
      </c>
      <c r="X135" s="67"/>
      <c r="Y135" s="68">
        <f t="shared" ref="Y135:Y143" si="133">G135*X135</f>
        <v>0</v>
      </c>
    </row>
    <row r="136" spans="1:25" x14ac:dyDescent="0.2">
      <c r="A136" s="34">
        <f>SUM(A135)+10</f>
        <v>365320</v>
      </c>
      <c r="B136" s="1" t="s">
        <v>38</v>
      </c>
      <c r="C136" s="1" t="s">
        <v>3</v>
      </c>
      <c r="D136" s="82"/>
      <c r="E136" s="82">
        <f t="shared" si="127"/>
        <v>0</v>
      </c>
      <c r="F136" s="43"/>
      <c r="G136" s="137">
        <v>5</v>
      </c>
      <c r="H136" s="1"/>
      <c r="I136" s="2"/>
      <c r="J136" s="35">
        <f t="shared" si="128"/>
        <v>0</v>
      </c>
      <c r="K136" s="96"/>
      <c r="L136" s="99"/>
      <c r="M136" s="99">
        <f t="shared" si="129"/>
        <v>0</v>
      </c>
      <c r="N136" s="36"/>
      <c r="O136" s="3"/>
      <c r="P136" s="37">
        <f t="shared" si="130"/>
        <v>0</v>
      </c>
      <c r="Q136" s="36"/>
      <c r="R136" s="4"/>
      <c r="S136" s="38">
        <f t="shared" si="131"/>
        <v>0</v>
      </c>
      <c r="T136" s="36"/>
      <c r="U136" s="5"/>
      <c r="V136" s="39">
        <f t="shared" si="132"/>
        <v>0</v>
      </c>
      <c r="X136" s="67"/>
      <c r="Y136" s="68">
        <f t="shared" si="133"/>
        <v>0</v>
      </c>
    </row>
    <row r="137" spans="1:25" x14ac:dyDescent="0.2">
      <c r="A137" s="34">
        <f t="shared" ref="A137:A143" si="134">SUM(A136)+10</f>
        <v>365330</v>
      </c>
      <c r="B137" s="1" t="s">
        <v>39</v>
      </c>
      <c r="C137" s="1" t="s">
        <v>3</v>
      </c>
      <c r="D137" s="82"/>
      <c r="E137" s="82">
        <f t="shared" si="127"/>
        <v>0</v>
      </c>
      <c r="F137" s="43"/>
      <c r="G137" s="137">
        <v>5</v>
      </c>
      <c r="H137" s="1"/>
      <c r="I137" s="2"/>
      <c r="J137" s="35">
        <f t="shared" si="128"/>
        <v>0</v>
      </c>
      <c r="K137" s="96"/>
      <c r="L137" s="99"/>
      <c r="M137" s="99">
        <f t="shared" si="129"/>
        <v>0</v>
      </c>
      <c r="N137" s="36"/>
      <c r="O137" s="3"/>
      <c r="P137" s="37">
        <f t="shared" si="130"/>
        <v>0</v>
      </c>
      <c r="Q137" s="36"/>
      <c r="R137" s="4"/>
      <c r="S137" s="38">
        <f t="shared" si="131"/>
        <v>0</v>
      </c>
      <c r="T137" s="36"/>
      <c r="U137" s="5"/>
      <c r="V137" s="39">
        <f t="shared" si="132"/>
        <v>0</v>
      </c>
      <c r="X137" s="67"/>
      <c r="Y137" s="68">
        <f t="shared" si="133"/>
        <v>0</v>
      </c>
    </row>
    <row r="138" spans="1:25" x14ac:dyDescent="0.2">
      <c r="A138" s="34">
        <f t="shared" si="134"/>
        <v>365340</v>
      </c>
      <c r="B138" s="1" t="s">
        <v>183</v>
      </c>
      <c r="C138" s="1" t="s">
        <v>3</v>
      </c>
      <c r="D138" s="82"/>
      <c r="E138" s="82">
        <f t="shared" ref="E138" si="135">SUM(G138*D138)</f>
        <v>0</v>
      </c>
      <c r="F138" s="43"/>
      <c r="G138" s="137">
        <v>5</v>
      </c>
      <c r="H138" s="1"/>
      <c r="I138" s="2"/>
      <c r="J138" s="35">
        <f t="shared" ref="J138" si="136">G138*I138</f>
        <v>0</v>
      </c>
      <c r="K138" s="96"/>
      <c r="L138" s="99"/>
      <c r="M138" s="99">
        <f t="shared" ref="M138" si="137">G138*L138</f>
        <v>0</v>
      </c>
      <c r="N138" s="36"/>
      <c r="O138" s="3"/>
      <c r="P138" s="37">
        <f t="shared" ref="P138" si="138">G138*O138</f>
        <v>0</v>
      </c>
      <c r="Q138" s="36"/>
      <c r="R138" s="4"/>
      <c r="S138" s="38">
        <f t="shared" ref="S138" si="139">G138*R138</f>
        <v>0</v>
      </c>
      <c r="T138" s="36"/>
      <c r="U138" s="5"/>
      <c r="V138" s="39">
        <f t="shared" ref="V138" si="140">G138*U138</f>
        <v>0</v>
      </c>
      <c r="X138" s="67"/>
      <c r="Y138" s="68">
        <f t="shared" si="133"/>
        <v>0</v>
      </c>
    </row>
    <row r="139" spans="1:25" x14ac:dyDescent="0.2">
      <c r="A139" s="34">
        <f t="shared" si="134"/>
        <v>365350</v>
      </c>
      <c r="B139" s="1" t="s">
        <v>184</v>
      </c>
      <c r="C139" s="1" t="s">
        <v>3</v>
      </c>
      <c r="D139" s="82"/>
      <c r="E139" s="82">
        <f t="shared" ref="E139:E140" si="141">SUM(G139*D139)</f>
        <v>0</v>
      </c>
      <c r="F139" s="43"/>
      <c r="G139" s="137">
        <v>5</v>
      </c>
      <c r="H139" s="1"/>
      <c r="I139" s="2"/>
      <c r="J139" s="35">
        <f t="shared" ref="J139:J140" si="142">G139*I139</f>
        <v>0</v>
      </c>
      <c r="K139" s="96"/>
      <c r="L139" s="99"/>
      <c r="M139" s="99">
        <f t="shared" ref="M139:M140" si="143">G139*L139</f>
        <v>0</v>
      </c>
      <c r="N139" s="36"/>
      <c r="O139" s="3"/>
      <c r="P139" s="37">
        <f t="shared" ref="P139:P140" si="144">G139*O139</f>
        <v>0</v>
      </c>
      <c r="Q139" s="36"/>
      <c r="R139" s="4"/>
      <c r="S139" s="38">
        <f t="shared" ref="S139:S140" si="145">G139*R139</f>
        <v>0</v>
      </c>
      <c r="T139" s="36"/>
      <c r="U139" s="5"/>
      <c r="V139" s="39">
        <f t="shared" ref="V139:V140" si="146">G139*U139</f>
        <v>0</v>
      </c>
      <c r="X139" s="67"/>
      <c r="Y139" s="68">
        <f t="shared" si="133"/>
        <v>0</v>
      </c>
    </row>
    <row r="140" spans="1:25" x14ac:dyDescent="0.2">
      <c r="A140" s="34">
        <f t="shared" si="134"/>
        <v>365360</v>
      </c>
      <c r="B140" s="1" t="s">
        <v>40</v>
      </c>
      <c r="C140" s="1" t="s">
        <v>3</v>
      </c>
      <c r="D140" s="82"/>
      <c r="E140" s="82">
        <f t="shared" si="141"/>
        <v>0</v>
      </c>
      <c r="F140" s="43"/>
      <c r="G140" s="137">
        <v>5</v>
      </c>
      <c r="H140" s="1"/>
      <c r="I140" s="2"/>
      <c r="J140" s="35">
        <f t="shared" si="142"/>
        <v>0</v>
      </c>
      <c r="K140" s="96"/>
      <c r="L140" s="99"/>
      <c r="M140" s="99">
        <f t="shared" si="143"/>
        <v>0</v>
      </c>
      <c r="N140" s="36"/>
      <c r="O140" s="3"/>
      <c r="P140" s="37">
        <f t="shared" si="144"/>
        <v>0</v>
      </c>
      <c r="Q140" s="36"/>
      <c r="R140" s="4"/>
      <c r="S140" s="38">
        <f t="shared" si="145"/>
        <v>0</v>
      </c>
      <c r="T140" s="36"/>
      <c r="U140" s="5"/>
      <c r="V140" s="39">
        <f t="shared" si="146"/>
        <v>0</v>
      </c>
      <c r="X140" s="67"/>
      <c r="Y140" s="68">
        <f t="shared" si="133"/>
        <v>0</v>
      </c>
    </row>
    <row r="141" spans="1:25" x14ac:dyDescent="0.2">
      <c r="A141" s="34">
        <f t="shared" si="134"/>
        <v>365370</v>
      </c>
      <c r="B141" s="1" t="s">
        <v>185</v>
      </c>
      <c r="C141" s="1" t="s">
        <v>3</v>
      </c>
      <c r="D141" s="82"/>
      <c r="E141" s="82">
        <f t="shared" si="127"/>
        <v>0</v>
      </c>
      <c r="F141" s="43"/>
      <c r="G141" s="137">
        <v>5</v>
      </c>
      <c r="H141" s="1"/>
      <c r="I141" s="2"/>
      <c r="J141" s="35">
        <f t="shared" si="128"/>
        <v>0</v>
      </c>
      <c r="K141" s="96"/>
      <c r="L141" s="99"/>
      <c r="M141" s="99">
        <f t="shared" si="129"/>
        <v>0</v>
      </c>
      <c r="N141" s="36"/>
      <c r="O141" s="3"/>
      <c r="P141" s="37">
        <f t="shared" si="130"/>
        <v>0</v>
      </c>
      <c r="Q141" s="36"/>
      <c r="R141" s="4"/>
      <c r="S141" s="38">
        <f t="shared" si="131"/>
        <v>0</v>
      </c>
      <c r="T141" s="36"/>
      <c r="U141" s="5"/>
      <c r="V141" s="39">
        <f t="shared" si="132"/>
        <v>0</v>
      </c>
      <c r="X141" s="67"/>
      <c r="Y141" s="68">
        <f t="shared" si="133"/>
        <v>0</v>
      </c>
    </row>
    <row r="142" spans="1:25" x14ac:dyDescent="0.2">
      <c r="A142" s="34">
        <f t="shared" si="134"/>
        <v>365380</v>
      </c>
      <c r="B142" s="1" t="s">
        <v>186</v>
      </c>
      <c r="C142" s="1" t="s">
        <v>3</v>
      </c>
      <c r="D142" s="82"/>
      <c r="E142" s="82">
        <f t="shared" si="127"/>
        <v>0</v>
      </c>
      <c r="F142" s="43"/>
      <c r="G142" s="137">
        <v>5</v>
      </c>
      <c r="H142" s="1"/>
      <c r="I142" s="2"/>
      <c r="J142" s="35">
        <f t="shared" si="128"/>
        <v>0</v>
      </c>
      <c r="K142" s="96"/>
      <c r="L142" s="99"/>
      <c r="M142" s="99">
        <f t="shared" si="129"/>
        <v>0</v>
      </c>
      <c r="N142" s="36"/>
      <c r="O142" s="3"/>
      <c r="P142" s="37">
        <f t="shared" si="130"/>
        <v>0</v>
      </c>
      <c r="Q142" s="36"/>
      <c r="R142" s="4"/>
      <c r="S142" s="38">
        <f t="shared" si="131"/>
        <v>0</v>
      </c>
      <c r="T142" s="36"/>
      <c r="U142" s="5"/>
      <c r="V142" s="39">
        <f t="shared" si="132"/>
        <v>0</v>
      </c>
      <c r="X142" s="67"/>
      <c r="Y142" s="68">
        <f t="shared" si="133"/>
        <v>0</v>
      </c>
    </row>
    <row r="143" spans="1:25" x14ac:dyDescent="0.2">
      <c r="A143" s="34">
        <f t="shared" si="134"/>
        <v>365390</v>
      </c>
      <c r="B143" s="1" t="s">
        <v>187</v>
      </c>
      <c r="C143" s="1" t="s">
        <v>3</v>
      </c>
      <c r="D143" s="82"/>
      <c r="E143" s="82">
        <f t="shared" ref="E143" si="147">SUM(G143*D143)</f>
        <v>0</v>
      </c>
      <c r="F143" s="43"/>
      <c r="G143" s="137">
        <v>5</v>
      </c>
      <c r="H143" s="1"/>
      <c r="I143" s="2"/>
      <c r="J143" s="35">
        <f t="shared" ref="J143" si="148">G143*I143</f>
        <v>0</v>
      </c>
      <c r="K143" s="96"/>
      <c r="L143" s="99"/>
      <c r="M143" s="99">
        <f t="shared" ref="M143" si="149">G143*L143</f>
        <v>0</v>
      </c>
      <c r="N143" s="36"/>
      <c r="O143" s="3"/>
      <c r="P143" s="37">
        <f t="shared" ref="P143" si="150">G143*O143</f>
        <v>0</v>
      </c>
      <c r="Q143" s="36"/>
      <c r="R143" s="4"/>
      <c r="S143" s="38">
        <f t="shared" ref="S143" si="151">G143*R143</f>
        <v>0</v>
      </c>
      <c r="T143" s="36"/>
      <c r="U143" s="5"/>
      <c r="V143" s="39">
        <f t="shared" ref="V143" si="152">G143*U143</f>
        <v>0</v>
      </c>
      <c r="X143" s="67"/>
      <c r="Y143" s="68">
        <f t="shared" si="133"/>
        <v>0</v>
      </c>
    </row>
    <row r="144" spans="1:25" x14ac:dyDescent="0.2">
      <c r="A144" s="40"/>
      <c r="B144" s="41"/>
      <c r="C144" s="41"/>
      <c r="D144" s="83"/>
      <c r="E144" s="89"/>
      <c r="G144" s="134"/>
      <c r="H144" s="41"/>
      <c r="I144" s="42"/>
      <c r="J144" s="43"/>
      <c r="K144" s="96"/>
      <c r="L144" s="43"/>
      <c r="M144" s="43"/>
      <c r="N144" s="42"/>
      <c r="O144" s="42"/>
      <c r="P144" s="43"/>
      <c r="Q144" s="42"/>
      <c r="R144" s="42"/>
      <c r="S144" s="43"/>
      <c r="T144" s="42"/>
      <c r="U144" s="44"/>
      <c r="V144" s="43"/>
      <c r="X144" s="44"/>
      <c r="Y144" s="43"/>
    </row>
    <row r="145" spans="1:25" ht="15" x14ac:dyDescent="0.2">
      <c r="A145" s="21">
        <v>3654</v>
      </c>
      <c r="B145" s="22" t="s">
        <v>175</v>
      </c>
      <c r="C145" s="23"/>
      <c r="D145" s="90"/>
      <c r="E145" s="82"/>
      <c r="F145" s="88"/>
      <c r="G145" s="136"/>
      <c r="H145" s="24"/>
      <c r="I145" s="46"/>
      <c r="J145" s="35"/>
      <c r="K145" s="96"/>
      <c r="L145" s="99"/>
      <c r="M145" s="99"/>
      <c r="N145" s="36"/>
      <c r="O145" s="47"/>
      <c r="P145" s="37"/>
      <c r="Q145" s="36"/>
      <c r="R145" s="48"/>
      <c r="S145" s="38"/>
      <c r="T145" s="36"/>
      <c r="U145" s="49"/>
      <c r="V145" s="39"/>
      <c r="X145" s="69"/>
      <c r="Y145" s="68"/>
    </row>
    <row r="146" spans="1:25" x14ac:dyDescent="0.2">
      <c r="A146" s="34">
        <v>365410</v>
      </c>
      <c r="B146" s="1" t="s">
        <v>37</v>
      </c>
      <c r="C146" s="1" t="s">
        <v>3</v>
      </c>
      <c r="D146" s="82"/>
      <c r="E146" s="82">
        <f t="shared" si="104"/>
        <v>0</v>
      </c>
      <c r="F146" s="43"/>
      <c r="G146" s="137">
        <v>5</v>
      </c>
      <c r="H146" s="1"/>
      <c r="I146" s="2"/>
      <c r="J146" s="35">
        <f t="shared" si="105"/>
        <v>0</v>
      </c>
      <c r="K146" s="96"/>
      <c r="L146" s="99"/>
      <c r="M146" s="99">
        <f t="shared" si="106"/>
        <v>0</v>
      </c>
      <c r="N146" s="36"/>
      <c r="O146" s="3"/>
      <c r="P146" s="37">
        <f t="shared" si="107"/>
        <v>0</v>
      </c>
      <c r="Q146" s="36"/>
      <c r="R146" s="4"/>
      <c r="S146" s="38">
        <f t="shared" si="108"/>
        <v>0</v>
      </c>
      <c r="T146" s="36"/>
      <c r="U146" s="5"/>
      <c r="V146" s="39">
        <f t="shared" si="109"/>
        <v>0</v>
      </c>
      <c r="X146" s="67"/>
      <c r="Y146" s="68">
        <f t="shared" ref="Y146:Y154" si="153">G146*X146</f>
        <v>0</v>
      </c>
    </row>
    <row r="147" spans="1:25" x14ac:dyDescent="0.2">
      <c r="A147" s="34">
        <f>SUM(A146)+10</f>
        <v>365420</v>
      </c>
      <c r="B147" s="1" t="s">
        <v>38</v>
      </c>
      <c r="C147" s="1" t="s">
        <v>3</v>
      </c>
      <c r="D147" s="82"/>
      <c r="E147" s="82">
        <f t="shared" si="104"/>
        <v>0</v>
      </c>
      <c r="F147" s="43"/>
      <c r="G147" s="137">
        <v>5</v>
      </c>
      <c r="H147" s="1"/>
      <c r="I147" s="2"/>
      <c r="J147" s="35">
        <f t="shared" si="105"/>
        <v>0</v>
      </c>
      <c r="K147" s="96"/>
      <c r="L147" s="99"/>
      <c r="M147" s="99">
        <f t="shared" si="106"/>
        <v>0</v>
      </c>
      <c r="N147" s="36"/>
      <c r="O147" s="3"/>
      <c r="P147" s="37">
        <f t="shared" si="107"/>
        <v>0</v>
      </c>
      <c r="Q147" s="36"/>
      <c r="R147" s="4"/>
      <c r="S147" s="38">
        <f t="shared" si="108"/>
        <v>0</v>
      </c>
      <c r="T147" s="36"/>
      <c r="U147" s="5"/>
      <c r="V147" s="39">
        <f t="shared" si="109"/>
        <v>0</v>
      </c>
      <c r="X147" s="67"/>
      <c r="Y147" s="68">
        <f t="shared" si="153"/>
        <v>0</v>
      </c>
    </row>
    <row r="148" spans="1:25" x14ac:dyDescent="0.2">
      <c r="A148" s="34">
        <f t="shared" ref="A148:A154" si="154">SUM(A147)+10</f>
        <v>365430</v>
      </c>
      <c r="B148" s="1" t="s">
        <v>39</v>
      </c>
      <c r="C148" s="1" t="s">
        <v>3</v>
      </c>
      <c r="D148" s="82"/>
      <c r="E148" s="82">
        <f t="shared" ref="E148:E151" si="155">SUM(G148*D148)</f>
        <v>0</v>
      </c>
      <c r="F148" s="43"/>
      <c r="G148" s="137">
        <v>5</v>
      </c>
      <c r="H148" s="1"/>
      <c r="I148" s="2"/>
      <c r="J148" s="35">
        <f t="shared" ref="J148:J151" si="156">G148*I148</f>
        <v>0</v>
      </c>
      <c r="K148" s="96"/>
      <c r="L148" s="99"/>
      <c r="M148" s="99">
        <f t="shared" ref="M148:M151" si="157">G148*L148</f>
        <v>0</v>
      </c>
      <c r="N148" s="36"/>
      <c r="O148" s="3"/>
      <c r="P148" s="37">
        <f t="shared" ref="P148:P151" si="158">G148*O148</f>
        <v>0</v>
      </c>
      <c r="Q148" s="36"/>
      <c r="R148" s="4"/>
      <c r="S148" s="38">
        <f t="shared" ref="S148:S151" si="159">G148*R148</f>
        <v>0</v>
      </c>
      <c r="T148" s="36"/>
      <c r="U148" s="5"/>
      <c r="V148" s="39">
        <f t="shared" ref="V148:V151" si="160">G148*U148</f>
        <v>0</v>
      </c>
      <c r="X148" s="67"/>
      <c r="Y148" s="68">
        <f t="shared" si="153"/>
        <v>0</v>
      </c>
    </row>
    <row r="149" spans="1:25" x14ac:dyDescent="0.2">
      <c r="A149" s="34">
        <f t="shared" si="154"/>
        <v>365440</v>
      </c>
      <c r="B149" s="1" t="s">
        <v>183</v>
      </c>
      <c r="C149" s="1" t="s">
        <v>3</v>
      </c>
      <c r="D149" s="82"/>
      <c r="E149" s="82">
        <f t="shared" si="155"/>
        <v>0</v>
      </c>
      <c r="F149" s="43"/>
      <c r="G149" s="137">
        <v>5</v>
      </c>
      <c r="H149" s="1"/>
      <c r="I149" s="2"/>
      <c r="J149" s="35">
        <f t="shared" si="156"/>
        <v>0</v>
      </c>
      <c r="K149" s="96"/>
      <c r="L149" s="99"/>
      <c r="M149" s="99">
        <f t="shared" si="157"/>
        <v>0</v>
      </c>
      <c r="N149" s="36"/>
      <c r="O149" s="3"/>
      <c r="P149" s="37">
        <f t="shared" si="158"/>
        <v>0</v>
      </c>
      <c r="Q149" s="36"/>
      <c r="R149" s="4"/>
      <c r="S149" s="38">
        <f t="shared" si="159"/>
        <v>0</v>
      </c>
      <c r="T149" s="36"/>
      <c r="U149" s="5"/>
      <c r="V149" s="39">
        <f t="shared" si="160"/>
        <v>0</v>
      </c>
      <c r="X149" s="67"/>
      <c r="Y149" s="68">
        <f t="shared" si="153"/>
        <v>0</v>
      </c>
    </row>
    <row r="150" spans="1:25" x14ac:dyDescent="0.2">
      <c r="A150" s="34">
        <f t="shared" si="154"/>
        <v>365450</v>
      </c>
      <c r="B150" s="1" t="s">
        <v>184</v>
      </c>
      <c r="C150" s="1" t="s">
        <v>3</v>
      </c>
      <c r="D150" s="82"/>
      <c r="E150" s="82">
        <f t="shared" si="155"/>
        <v>0</v>
      </c>
      <c r="F150" s="43"/>
      <c r="G150" s="137">
        <v>5</v>
      </c>
      <c r="H150" s="1"/>
      <c r="I150" s="2"/>
      <c r="J150" s="35">
        <f t="shared" si="156"/>
        <v>0</v>
      </c>
      <c r="K150" s="96"/>
      <c r="L150" s="99"/>
      <c r="M150" s="99">
        <f t="shared" si="157"/>
        <v>0</v>
      </c>
      <c r="N150" s="36"/>
      <c r="O150" s="3"/>
      <c r="P150" s="37">
        <f t="shared" si="158"/>
        <v>0</v>
      </c>
      <c r="Q150" s="36"/>
      <c r="R150" s="4"/>
      <c r="S150" s="38">
        <f t="shared" si="159"/>
        <v>0</v>
      </c>
      <c r="T150" s="36"/>
      <c r="U150" s="5"/>
      <c r="V150" s="39">
        <f t="shared" si="160"/>
        <v>0</v>
      </c>
      <c r="X150" s="67"/>
      <c r="Y150" s="68">
        <f t="shared" si="153"/>
        <v>0</v>
      </c>
    </row>
    <row r="151" spans="1:25" x14ac:dyDescent="0.2">
      <c r="A151" s="34">
        <f t="shared" si="154"/>
        <v>365460</v>
      </c>
      <c r="B151" s="1" t="s">
        <v>40</v>
      </c>
      <c r="C151" s="1" t="s">
        <v>3</v>
      </c>
      <c r="D151" s="82"/>
      <c r="E151" s="82">
        <f t="shared" si="155"/>
        <v>0</v>
      </c>
      <c r="F151" s="43"/>
      <c r="G151" s="137">
        <v>5</v>
      </c>
      <c r="H151" s="1"/>
      <c r="I151" s="2"/>
      <c r="J151" s="35">
        <f t="shared" si="156"/>
        <v>0</v>
      </c>
      <c r="K151" s="96"/>
      <c r="L151" s="99"/>
      <c r="M151" s="99">
        <f t="shared" si="157"/>
        <v>0</v>
      </c>
      <c r="N151" s="36"/>
      <c r="O151" s="3"/>
      <c r="P151" s="37">
        <f t="shared" si="158"/>
        <v>0</v>
      </c>
      <c r="Q151" s="36"/>
      <c r="R151" s="4"/>
      <c r="S151" s="38">
        <f t="shared" si="159"/>
        <v>0</v>
      </c>
      <c r="T151" s="36"/>
      <c r="U151" s="5"/>
      <c r="V151" s="39">
        <f t="shared" si="160"/>
        <v>0</v>
      </c>
      <c r="X151" s="67"/>
      <c r="Y151" s="68">
        <f t="shared" si="153"/>
        <v>0</v>
      </c>
    </row>
    <row r="152" spans="1:25" x14ac:dyDescent="0.2">
      <c r="A152" s="34">
        <f t="shared" si="154"/>
        <v>365470</v>
      </c>
      <c r="B152" s="1" t="s">
        <v>185</v>
      </c>
      <c r="C152" s="1" t="s">
        <v>3</v>
      </c>
      <c r="D152" s="82"/>
      <c r="E152" s="82">
        <f t="shared" ref="E152:E153" si="161">SUM(G152*D152)</f>
        <v>0</v>
      </c>
      <c r="F152" s="43"/>
      <c r="G152" s="137">
        <v>5</v>
      </c>
      <c r="H152" s="1"/>
      <c r="I152" s="2"/>
      <c r="J152" s="35">
        <f t="shared" ref="J152:J153" si="162">G152*I152</f>
        <v>0</v>
      </c>
      <c r="K152" s="96"/>
      <c r="L152" s="99"/>
      <c r="M152" s="99">
        <f t="shared" ref="M152:M153" si="163">G152*L152</f>
        <v>0</v>
      </c>
      <c r="N152" s="36"/>
      <c r="O152" s="3"/>
      <c r="P152" s="37">
        <f t="shared" ref="P152:P153" si="164">G152*O152</f>
        <v>0</v>
      </c>
      <c r="Q152" s="36"/>
      <c r="R152" s="4"/>
      <c r="S152" s="38">
        <f t="shared" ref="S152:S153" si="165">G152*R152</f>
        <v>0</v>
      </c>
      <c r="T152" s="36"/>
      <c r="U152" s="5"/>
      <c r="V152" s="39">
        <f t="shared" ref="V152:V153" si="166">G152*U152</f>
        <v>0</v>
      </c>
      <c r="X152" s="67"/>
      <c r="Y152" s="68">
        <f t="shared" si="153"/>
        <v>0</v>
      </c>
    </row>
    <row r="153" spans="1:25" x14ac:dyDescent="0.2">
      <c r="A153" s="34">
        <f t="shared" si="154"/>
        <v>365480</v>
      </c>
      <c r="B153" s="1" t="s">
        <v>186</v>
      </c>
      <c r="C153" s="1" t="s">
        <v>3</v>
      </c>
      <c r="D153" s="82"/>
      <c r="E153" s="82">
        <f t="shared" si="161"/>
        <v>0</v>
      </c>
      <c r="F153" s="43"/>
      <c r="G153" s="137">
        <v>5</v>
      </c>
      <c r="H153" s="1"/>
      <c r="I153" s="2"/>
      <c r="J153" s="35">
        <f t="shared" si="162"/>
        <v>0</v>
      </c>
      <c r="K153" s="96"/>
      <c r="L153" s="99"/>
      <c r="M153" s="99">
        <f t="shared" si="163"/>
        <v>0</v>
      </c>
      <c r="N153" s="36"/>
      <c r="O153" s="3"/>
      <c r="P153" s="37">
        <f t="shared" si="164"/>
        <v>0</v>
      </c>
      <c r="Q153" s="36"/>
      <c r="R153" s="4"/>
      <c r="S153" s="38">
        <f t="shared" si="165"/>
        <v>0</v>
      </c>
      <c r="T153" s="36"/>
      <c r="U153" s="5"/>
      <c r="V153" s="39">
        <f t="shared" si="166"/>
        <v>0</v>
      </c>
      <c r="X153" s="67"/>
      <c r="Y153" s="68">
        <f t="shared" si="153"/>
        <v>0</v>
      </c>
    </row>
    <row r="154" spans="1:25" x14ac:dyDescent="0.2">
      <c r="A154" s="34">
        <f t="shared" si="154"/>
        <v>365490</v>
      </c>
      <c r="B154" s="1" t="s">
        <v>187</v>
      </c>
      <c r="C154" s="1" t="s">
        <v>3</v>
      </c>
      <c r="D154" s="82"/>
      <c r="E154" s="82">
        <f t="shared" si="104"/>
        <v>0</v>
      </c>
      <c r="F154" s="43"/>
      <c r="G154" s="137">
        <v>5</v>
      </c>
      <c r="H154" s="1"/>
      <c r="I154" s="2"/>
      <c r="J154" s="35">
        <f t="shared" si="105"/>
        <v>0</v>
      </c>
      <c r="K154" s="96"/>
      <c r="L154" s="99"/>
      <c r="M154" s="99">
        <f t="shared" si="106"/>
        <v>0</v>
      </c>
      <c r="N154" s="36"/>
      <c r="O154" s="3"/>
      <c r="P154" s="37">
        <f t="shared" si="107"/>
        <v>0</v>
      </c>
      <c r="Q154" s="36"/>
      <c r="R154" s="4"/>
      <c r="S154" s="38">
        <f t="shared" si="108"/>
        <v>0</v>
      </c>
      <c r="T154" s="36"/>
      <c r="U154" s="5"/>
      <c r="V154" s="39">
        <f t="shared" si="109"/>
        <v>0</v>
      </c>
      <c r="X154" s="67"/>
      <c r="Y154" s="68">
        <f t="shared" si="153"/>
        <v>0</v>
      </c>
    </row>
    <row r="155" spans="1:25" x14ac:dyDescent="0.2">
      <c r="A155" s="40"/>
      <c r="B155" s="41"/>
      <c r="C155" s="41"/>
      <c r="D155" s="83"/>
      <c r="E155" s="89"/>
      <c r="G155" s="134"/>
      <c r="H155" s="41"/>
      <c r="I155" s="42"/>
      <c r="J155" s="43"/>
      <c r="K155" s="96"/>
      <c r="L155" s="43"/>
      <c r="M155" s="43"/>
      <c r="N155" s="42"/>
      <c r="O155" s="42"/>
      <c r="P155" s="43"/>
      <c r="Q155" s="42"/>
      <c r="R155" s="42"/>
      <c r="S155" s="43"/>
      <c r="T155" s="42"/>
      <c r="U155" s="44"/>
      <c r="V155" s="43"/>
      <c r="X155" s="44"/>
      <c r="Y155" s="43"/>
    </row>
    <row r="156" spans="1:25" ht="15" x14ac:dyDescent="0.2">
      <c r="A156" s="21">
        <v>3655</v>
      </c>
      <c r="B156" s="22" t="s">
        <v>176</v>
      </c>
      <c r="C156" s="23"/>
      <c r="D156" s="90"/>
      <c r="E156" s="82"/>
      <c r="F156" s="88"/>
      <c r="G156" s="136"/>
      <c r="H156" s="24"/>
      <c r="I156" s="46"/>
      <c r="J156" s="35"/>
      <c r="K156" s="96"/>
      <c r="L156" s="99"/>
      <c r="M156" s="99"/>
      <c r="N156" s="36"/>
      <c r="O156" s="47"/>
      <c r="P156" s="37"/>
      <c r="Q156" s="36"/>
      <c r="R156" s="48"/>
      <c r="S156" s="38"/>
      <c r="T156" s="36"/>
      <c r="U156" s="49"/>
      <c r="V156" s="39"/>
      <c r="X156" s="69"/>
      <c r="Y156" s="68"/>
    </row>
    <row r="157" spans="1:25" x14ac:dyDescent="0.2">
      <c r="A157" s="34">
        <v>365510</v>
      </c>
      <c r="B157" s="1" t="s">
        <v>179</v>
      </c>
      <c r="C157" s="1" t="s">
        <v>3</v>
      </c>
      <c r="D157" s="82"/>
      <c r="E157" s="82">
        <f t="shared" ref="E157:E165" si="167">SUM(G157*D157)</f>
        <v>0</v>
      </c>
      <c r="F157" s="43"/>
      <c r="G157" s="137">
        <v>5</v>
      </c>
      <c r="H157" s="1"/>
      <c r="I157" s="2"/>
      <c r="J157" s="35">
        <f t="shared" ref="J157:J165" si="168">G157*I157</f>
        <v>0</v>
      </c>
      <c r="K157" s="96"/>
      <c r="L157" s="99"/>
      <c r="M157" s="99">
        <f t="shared" ref="M157:M165" si="169">G157*L157</f>
        <v>0</v>
      </c>
      <c r="N157" s="36"/>
      <c r="O157" s="3"/>
      <c r="P157" s="37">
        <f t="shared" ref="P157:P165" si="170">G157*O157</f>
        <v>0</v>
      </c>
      <c r="Q157" s="36"/>
      <c r="R157" s="4"/>
      <c r="S157" s="38">
        <f t="shared" ref="S157:S165" si="171">G157*R157</f>
        <v>0</v>
      </c>
      <c r="T157" s="36"/>
      <c r="U157" s="5"/>
      <c r="V157" s="39">
        <f t="shared" ref="V157:V165" si="172">G157*U157</f>
        <v>0</v>
      </c>
      <c r="X157" s="67"/>
      <c r="Y157" s="68">
        <f t="shared" ref="Y157:Y165" si="173">G157*X157</f>
        <v>0</v>
      </c>
    </row>
    <row r="158" spans="1:25" x14ac:dyDescent="0.2">
      <c r="A158" s="34">
        <f>SUM(A157)+10</f>
        <v>365520</v>
      </c>
      <c r="B158" s="1" t="s">
        <v>178</v>
      </c>
      <c r="C158" s="1" t="s">
        <v>3</v>
      </c>
      <c r="D158" s="82"/>
      <c r="E158" s="82">
        <f t="shared" si="167"/>
        <v>0</v>
      </c>
      <c r="F158" s="43"/>
      <c r="G158" s="137">
        <v>5</v>
      </c>
      <c r="H158" s="1"/>
      <c r="I158" s="2"/>
      <c r="J158" s="35">
        <f t="shared" si="168"/>
        <v>0</v>
      </c>
      <c r="K158" s="96"/>
      <c r="L158" s="99"/>
      <c r="M158" s="99">
        <f t="shared" si="169"/>
        <v>0</v>
      </c>
      <c r="N158" s="36"/>
      <c r="O158" s="3"/>
      <c r="P158" s="37">
        <f t="shared" si="170"/>
        <v>0</v>
      </c>
      <c r="Q158" s="36"/>
      <c r="R158" s="4"/>
      <c r="S158" s="38">
        <f t="shared" si="171"/>
        <v>0</v>
      </c>
      <c r="T158" s="36"/>
      <c r="U158" s="5"/>
      <c r="V158" s="39">
        <f t="shared" si="172"/>
        <v>0</v>
      </c>
      <c r="X158" s="67"/>
      <c r="Y158" s="68">
        <f t="shared" si="173"/>
        <v>0</v>
      </c>
    </row>
    <row r="159" spans="1:25" x14ac:dyDescent="0.2">
      <c r="A159" s="34">
        <f t="shared" ref="A159:A165" si="174">SUM(A158)+10</f>
        <v>365530</v>
      </c>
      <c r="B159" s="1" t="s">
        <v>180</v>
      </c>
      <c r="C159" s="1" t="s">
        <v>3</v>
      </c>
      <c r="D159" s="82"/>
      <c r="E159" s="82">
        <f t="shared" si="167"/>
        <v>0</v>
      </c>
      <c r="F159" s="43"/>
      <c r="G159" s="137">
        <v>5</v>
      </c>
      <c r="H159" s="1"/>
      <c r="I159" s="2"/>
      <c r="J159" s="35">
        <f t="shared" si="168"/>
        <v>0</v>
      </c>
      <c r="K159" s="96"/>
      <c r="L159" s="99"/>
      <c r="M159" s="99">
        <f t="shared" si="169"/>
        <v>0</v>
      </c>
      <c r="N159" s="36"/>
      <c r="O159" s="3"/>
      <c r="P159" s="37">
        <f t="shared" si="170"/>
        <v>0</v>
      </c>
      <c r="Q159" s="36"/>
      <c r="R159" s="4"/>
      <c r="S159" s="38">
        <f t="shared" si="171"/>
        <v>0</v>
      </c>
      <c r="T159" s="36"/>
      <c r="U159" s="5"/>
      <c r="V159" s="39">
        <f t="shared" si="172"/>
        <v>0</v>
      </c>
      <c r="X159" s="67"/>
      <c r="Y159" s="68">
        <f t="shared" si="173"/>
        <v>0</v>
      </c>
    </row>
    <row r="160" spans="1:25" x14ac:dyDescent="0.2">
      <c r="A160" s="34">
        <f t="shared" si="174"/>
        <v>365540</v>
      </c>
      <c r="B160" s="1" t="s">
        <v>188</v>
      </c>
      <c r="C160" s="1" t="s">
        <v>3</v>
      </c>
      <c r="D160" s="82"/>
      <c r="E160" s="82">
        <f t="shared" si="167"/>
        <v>0</v>
      </c>
      <c r="F160" s="43"/>
      <c r="G160" s="137">
        <v>5</v>
      </c>
      <c r="H160" s="1"/>
      <c r="I160" s="2"/>
      <c r="J160" s="35">
        <f t="shared" si="168"/>
        <v>0</v>
      </c>
      <c r="K160" s="96"/>
      <c r="L160" s="99"/>
      <c r="M160" s="99">
        <f t="shared" si="169"/>
        <v>0</v>
      </c>
      <c r="N160" s="36"/>
      <c r="O160" s="3"/>
      <c r="P160" s="37">
        <f t="shared" si="170"/>
        <v>0</v>
      </c>
      <c r="Q160" s="36"/>
      <c r="R160" s="4"/>
      <c r="S160" s="38">
        <f t="shared" si="171"/>
        <v>0</v>
      </c>
      <c r="T160" s="36"/>
      <c r="U160" s="5"/>
      <c r="V160" s="39">
        <f t="shared" si="172"/>
        <v>0</v>
      </c>
      <c r="X160" s="67"/>
      <c r="Y160" s="68">
        <f t="shared" si="173"/>
        <v>0</v>
      </c>
    </row>
    <row r="161" spans="1:25" x14ac:dyDescent="0.2">
      <c r="A161" s="34">
        <f t="shared" si="174"/>
        <v>365550</v>
      </c>
      <c r="B161" s="1" t="s">
        <v>189</v>
      </c>
      <c r="C161" s="1" t="s">
        <v>3</v>
      </c>
      <c r="D161" s="82"/>
      <c r="E161" s="82">
        <f t="shared" ref="E161:E162" si="175">SUM(G161*D161)</f>
        <v>0</v>
      </c>
      <c r="F161" s="43"/>
      <c r="G161" s="137">
        <v>5</v>
      </c>
      <c r="H161" s="1"/>
      <c r="I161" s="2"/>
      <c r="J161" s="35">
        <f t="shared" ref="J161:J162" si="176">G161*I161</f>
        <v>0</v>
      </c>
      <c r="K161" s="96"/>
      <c r="L161" s="99"/>
      <c r="M161" s="99">
        <f t="shared" ref="M161:M162" si="177">G161*L161</f>
        <v>0</v>
      </c>
      <c r="N161" s="36"/>
      <c r="O161" s="3"/>
      <c r="P161" s="37">
        <f t="shared" ref="P161:P162" si="178">G161*O161</f>
        <v>0</v>
      </c>
      <c r="Q161" s="36"/>
      <c r="R161" s="4"/>
      <c r="S161" s="38">
        <f t="shared" ref="S161:S162" si="179">G161*R161</f>
        <v>0</v>
      </c>
      <c r="T161" s="36"/>
      <c r="U161" s="5"/>
      <c r="V161" s="39">
        <f t="shared" ref="V161:V162" si="180">G161*U161</f>
        <v>0</v>
      </c>
      <c r="X161" s="67"/>
      <c r="Y161" s="68">
        <f t="shared" si="173"/>
        <v>0</v>
      </c>
    </row>
    <row r="162" spans="1:25" x14ac:dyDescent="0.2">
      <c r="A162" s="34">
        <f t="shared" si="174"/>
        <v>365560</v>
      </c>
      <c r="B162" s="1" t="s">
        <v>181</v>
      </c>
      <c r="C162" s="1" t="s">
        <v>3</v>
      </c>
      <c r="D162" s="82"/>
      <c r="E162" s="82">
        <f t="shared" si="175"/>
        <v>0</v>
      </c>
      <c r="F162" s="43"/>
      <c r="G162" s="137">
        <v>5</v>
      </c>
      <c r="H162" s="1"/>
      <c r="I162" s="2"/>
      <c r="J162" s="35">
        <f t="shared" si="176"/>
        <v>0</v>
      </c>
      <c r="K162" s="96"/>
      <c r="L162" s="99"/>
      <c r="M162" s="99">
        <f t="shared" si="177"/>
        <v>0</v>
      </c>
      <c r="N162" s="36"/>
      <c r="O162" s="3"/>
      <c r="P162" s="37">
        <f t="shared" si="178"/>
        <v>0</v>
      </c>
      <c r="Q162" s="36"/>
      <c r="R162" s="4"/>
      <c r="S162" s="38">
        <f t="shared" si="179"/>
        <v>0</v>
      </c>
      <c r="T162" s="36"/>
      <c r="U162" s="5"/>
      <c r="V162" s="39">
        <f t="shared" si="180"/>
        <v>0</v>
      </c>
      <c r="X162" s="67"/>
      <c r="Y162" s="68">
        <f t="shared" si="173"/>
        <v>0</v>
      </c>
    </row>
    <row r="163" spans="1:25" x14ac:dyDescent="0.2">
      <c r="A163" s="34">
        <f t="shared" si="174"/>
        <v>365570</v>
      </c>
      <c r="B163" s="1" t="s">
        <v>190</v>
      </c>
      <c r="C163" s="1" t="s">
        <v>3</v>
      </c>
      <c r="D163" s="82"/>
      <c r="E163" s="82">
        <f t="shared" si="167"/>
        <v>0</v>
      </c>
      <c r="F163" s="43"/>
      <c r="G163" s="137">
        <v>5</v>
      </c>
      <c r="H163" s="1"/>
      <c r="I163" s="2"/>
      <c r="J163" s="35">
        <f t="shared" si="168"/>
        <v>0</v>
      </c>
      <c r="K163" s="96"/>
      <c r="L163" s="99"/>
      <c r="M163" s="99">
        <f t="shared" si="169"/>
        <v>0</v>
      </c>
      <c r="N163" s="36"/>
      <c r="O163" s="3"/>
      <c r="P163" s="37">
        <f t="shared" si="170"/>
        <v>0</v>
      </c>
      <c r="Q163" s="36"/>
      <c r="R163" s="4"/>
      <c r="S163" s="38">
        <f t="shared" si="171"/>
        <v>0</v>
      </c>
      <c r="T163" s="36"/>
      <c r="U163" s="5"/>
      <c r="V163" s="39">
        <f t="shared" si="172"/>
        <v>0</v>
      </c>
      <c r="X163" s="67"/>
      <c r="Y163" s="68">
        <f t="shared" si="173"/>
        <v>0</v>
      </c>
    </row>
    <row r="164" spans="1:25" x14ac:dyDescent="0.2">
      <c r="A164" s="34">
        <f t="shared" si="174"/>
        <v>365580</v>
      </c>
      <c r="B164" s="1" t="s">
        <v>191</v>
      </c>
      <c r="C164" s="1" t="s">
        <v>3</v>
      </c>
      <c r="D164" s="82"/>
      <c r="E164" s="82">
        <f t="shared" si="167"/>
        <v>0</v>
      </c>
      <c r="F164" s="43"/>
      <c r="G164" s="137">
        <v>5</v>
      </c>
      <c r="H164" s="1"/>
      <c r="I164" s="2"/>
      <c r="J164" s="35">
        <f t="shared" si="168"/>
        <v>0</v>
      </c>
      <c r="K164" s="96"/>
      <c r="L164" s="99"/>
      <c r="M164" s="99">
        <f t="shared" si="169"/>
        <v>0</v>
      </c>
      <c r="N164" s="36"/>
      <c r="O164" s="3"/>
      <c r="P164" s="37">
        <f t="shared" si="170"/>
        <v>0</v>
      </c>
      <c r="Q164" s="36"/>
      <c r="R164" s="4"/>
      <c r="S164" s="38">
        <f t="shared" si="171"/>
        <v>0</v>
      </c>
      <c r="T164" s="36"/>
      <c r="U164" s="5"/>
      <c r="V164" s="39">
        <f t="shared" si="172"/>
        <v>0</v>
      </c>
      <c r="X164" s="67"/>
      <c r="Y164" s="68">
        <f t="shared" si="173"/>
        <v>0</v>
      </c>
    </row>
    <row r="165" spans="1:25" x14ac:dyDescent="0.2">
      <c r="A165" s="34">
        <f t="shared" si="174"/>
        <v>365590</v>
      </c>
      <c r="B165" s="1" t="s">
        <v>192</v>
      </c>
      <c r="C165" s="1" t="s">
        <v>3</v>
      </c>
      <c r="D165" s="82"/>
      <c r="E165" s="82">
        <f t="shared" si="167"/>
        <v>0</v>
      </c>
      <c r="F165" s="43"/>
      <c r="G165" s="137">
        <v>5</v>
      </c>
      <c r="H165" s="1"/>
      <c r="I165" s="2"/>
      <c r="J165" s="35">
        <f t="shared" si="168"/>
        <v>0</v>
      </c>
      <c r="K165" s="96"/>
      <c r="L165" s="99"/>
      <c r="M165" s="99">
        <f t="shared" si="169"/>
        <v>0</v>
      </c>
      <c r="N165" s="36"/>
      <c r="O165" s="3"/>
      <c r="P165" s="37">
        <f t="shared" si="170"/>
        <v>0</v>
      </c>
      <c r="Q165" s="36"/>
      <c r="R165" s="4"/>
      <c r="S165" s="38">
        <f t="shared" si="171"/>
        <v>0</v>
      </c>
      <c r="T165" s="36"/>
      <c r="U165" s="5"/>
      <c r="V165" s="39">
        <f t="shared" si="172"/>
        <v>0</v>
      </c>
      <c r="X165" s="67"/>
      <c r="Y165" s="68">
        <f t="shared" si="173"/>
        <v>0</v>
      </c>
    </row>
    <row r="166" spans="1:25" x14ac:dyDescent="0.2">
      <c r="A166" s="40"/>
      <c r="B166" s="41"/>
      <c r="C166" s="41"/>
      <c r="D166" s="83"/>
      <c r="E166" s="89"/>
      <c r="G166" s="134"/>
      <c r="H166" s="41"/>
      <c r="I166" s="42"/>
      <c r="J166" s="43"/>
      <c r="K166" s="96"/>
      <c r="L166" s="43"/>
      <c r="M166" s="43"/>
      <c r="N166" s="42"/>
      <c r="O166" s="42"/>
      <c r="P166" s="43"/>
      <c r="Q166" s="42"/>
      <c r="R166" s="42"/>
      <c r="S166" s="43"/>
      <c r="T166" s="42"/>
      <c r="U166" s="44"/>
      <c r="V166" s="43"/>
      <c r="X166" s="44"/>
      <c r="Y166" s="43"/>
    </row>
    <row r="167" spans="1:25" ht="15" x14ac:dyDescent="0.2">
      <c r="A167" s="21">
        <v>3656</v>
      </c>
      <c r="B167" s="22" t="s">
        <v>177</v>
      </c>
      <c r="C167" s="23"/>
      <c r="D167" s="90"/>
      <c r="E167" s="82"/>
      <c r="F167" s="88"/>
      <c r="G167" s="136"/>
      <c r="H167" s="24"/>
      <c r="I167" s="46"/>
      <c r="J167" s="35"/>
      <c r="K167" s="96"/>
      <c r="L167" s="99"/>
      <c r="M167" s="99"/>
      <c r="N167" s="36"/>
      <c r="O167" s="47"/>
      <c r="P167" s="37"/>
      <c r="Q167" s="36"/>
      <c r="R167" s="48"/>
      <c r="S167" s="38"/>
      <c r="T167" s="36"/>
      <c r="U167" s="49"/>
      <c r="V167" s="39"/>
      <c r="X167" s="69"/>
      <c r="Y167" s="68"/>
    </row>
    <row r="168" spans="1:25" x14ac:dyDescent="0.2">
      <c r="A168" s="34">
        <v>365610</v>
      </c>
      <c r="B168" s="1" t="s">
        <v>179</v>
      </c>
      <c r="C168" s="1" t="s">
        <v>3</v>
      </c>
      <c r="D168" s="82"/>
      <c r="E168" s="82">
        <f t="shared" ref="E168:E176" si="181">SUM(G168*D168)</f>
        <v>0</v>
      </c>
      <c r="F168" s="43"/>
      <c r="G168" s="137">
        <v>5</v>
      </c>
      <c r="H168" s="1"/>
      <c r="I168" s="2"/>
      <c r="J168" s="35">
        <f t="shared" ref="J168:J176" si="182">G168*I168</f>
        <v>0</v>
      </c>
      <c r="K168" s="96"/>
      <c r="L168" s="99"/>
      <c r="M168" s="99">
        <f t="shared" ref="M168:M176" si="183">G168*L168</f>
        <v>0</v>
      </c>
      <c r="N168" s="36"/>
      <c r="O168" s="3"/>
      <c r="P168" s="37">
        <f t="shared" ref="P168:P176" si="184">G168*O168</f>
        <v>0</v>
      </c>
      <c r="Q168" s="36"/>
      <c r="R168" s="4"/>
      <c r="S168" s="38">
        <f t="shared" ref="S168:S176" si="185">G168*R168</f>
        <v>0</v>
      </c>
      <c r="T168" s="36"/>
      <c r="U168" s="5"/>
      <c r="V168" s="39">
        <f t="shared" ref="V168:V176" si="186">G168*U168</f>
        <v>0</v>
      </c>
      <c r="X168" s="67"/>
      <c r="Y168" s="68">
        <f t="shared" ref="Y168:Y176" si="187">G168*X168</f>
        <v>0</v>
      </c>
    </row>
    <row r="169" spans="1:25" x14ac:dyDescent="0.2">
      <c r="A169" s="34">
        <f>SUM(A168)+10</f>
        <v>365620</v>
      </c>
      <c r="B169" s="1" t="s">
        <v>178</v>
      </c>
      <c r="C169" s="1" t="s">
        <v>3</v>
      </c>
      <c r="D169" s="82"/>
      <c r="E169" s="82">
        <f t="shared" si="181"/>
        <v>0</v>
      </c>
      <c r="F169" s="43"/>
      <c r="G169" s="137">
        <v>5</v>
      </c>
      <c r="H169" s="1"/>
      <c r="I169" s="2"/>
      <c r="J169" s="35">
        <f t="shared" si="182"/>
        <v>0</v>
      </c>
      <c r="K169" s="96"/>
      <c r="L169" s="99"/>
      <c r="M169" s="99">
        <f t="shared" si="183"/>
        <v>0</v>
      </c>
      <c r="N169" s="36"/>
      <c r="O169" s="3"/>
      <c r="P169" s="37">
        <f t="shared" si="184"/>
        <v>0</v>
      </c>
      <c r="Q169" s="36"/>
      <c r="R169" s="4"/>
      <c r="S169" s="38">
        <f t="shared" si="185"/>
        <v>0</v>
      </c>
      <c r="T169" s="36"/>
      <c r="U169" s="5"/>
      <c r="V169" s="39">
        <f t="shared" si="186"/>
        <v>0</v>
      </c>
      <c r="X169" s="67"/>
      <c r="Y169" s="68">
        <f t="shared" si="187"/>
        <v>0</v>
      </c>
    </row>
    <row r="170" spans="1:25" x14ac:dyDescent="0.2">
      <c r="A170" s="34">
        <f t="shared" ref="A170:A176" si="188">SUM(A169)+10</f>
        <v>365630</v>
      </c>
      <c r="B170" s="1" t="s">
        <v>180</v>
      </c>
      <c r="C170" s="1" t="s">
        <v>3</v>
      </c>
      <c r="D170" s="82"/>
      <c r="E170" s="82">
        <f t="shared" si="181"/>
        <v>0</v>
      </c>
      <c r="F170" s="43"/>
      <c r="G170" s="137">
        <v>5</v>
      </c>
      <c r="H170" s="1"/>
      <c r="I170" s="2"/>
      <c r="J170" s="35">
        <f t="shared" si="182"/>
        <v>0</v>
      </c>
      <c r="K170" s="96"/>
      <c r="L170" s="99"/>
      <c r="M170" s="99">
        <f t="shared" si="183"/>
        <v>0</v>
      </c>
      <c r="N170" s="36"/>
      <c r="O170" s="3"/>
      <c r="P170" s="37">
        <f t="shared" si="184"/>
        <v>0</v>
      </c>
      <c r="Q170" s="36"/>
      <c r="R170" s="4"/>
      <c r="S170" s="38">
        <f t="shared" si="185"/>
        <v>0</v>
      </c>
      <c r="T170" s="36"/>
      <c r="U170" s="5"/>
      <c r="V170" s="39">
        <f t="shared" si="186"/>
        <v>0</v>
      </c>
      <c r="X170" s="67"/>
      <c r="Y170" s="68">
        <f t="shared" si="187"/>
        <v>0</v>
      </c>
    </row>
    <row r="171" spans="1:25" x14ac:dyDescent="0.2">
      <c r="A171" s="34">
        <f t="shared" si="188"/>
        <v>365640</v>
      </c>
      <c r="B171" s="1" t="s">
        <v>188</v>
      </c>
      <c r="C171" s="1" t="s">
        <v>3</v>
      </c>
      <c r="D171" s="82"/>
      <c r="E171" s="82">
        <f t="shared" ref="E171:E173" si="189">SUM(G171*D171)</f>
        <v>0</v>
      </c>
      <c r="F171" s="43"/>
      <c r="G171" s="137">
        <v>5</v>
      </c>
      <c r="H171" s="1"/>
      <c r="I171" s="2"/>
      <c r="J171" s="35">
        <f t="shared" ref="J171:J173" si="190">G171*I171</f>
        <v>0</v>
      </c>
      <c r="K171" s="96"/>
      <c r="L171" s="99"/>
      <c r="M171" s="99">
        <f t="shared" ref="M171:M173" si="191">G171*L171</f>
        <v>0</v>
      </c>
      <c r="N171" s="36"/>
      <c r="O171" s="3"/>
      <c r="P171" s="37">
        <f t="shared" ref="P171:P173" si="192">G171*O171</f>
        <v>0</v>
      </c>
      <c r="Q171" s="36"/>
      <c r="R171" s="4"/>
      <c r="S171" s="38">
        <f t="shared" ref="S171:S173" si="193">G171*R171</f>
        <v>0</v>
      </c>
      <c r="T171" s="36"/>
      <c r="U171" s="5"/>
      <c r="V171" s="39">
        <f t="shared" ref="V171:V173" si="194">G171*U171</f>
        <v>0</v>
      </c>
      <c r="X171" s="67"/>
      <c r="Y171" s="68">
        <f t="shared" si="187"/>
        <v>0</v>
      </c>
    </row>
    <row r="172" spans="1:25" x14ac:dyDescent="0.2">
      <c r="A172" s="34">
        <f t="shared" si="188"/>
        <v>365650</v>
      </c>
      <c r="B172" s="1" t="s">
        <v>189</v>
      </c>
      <c r="C172" s="1" t="s">
        <v>3</v>
      </c>
      <c r="D172" s="82"/>
      <c r="E172" s="82">
        <f t="shared" si="189"/>
        <v>0</v>
      </c>
      <c r="F172" s="43"/>
      <c r="G172" s="137">
        <v>5</v>
      </c>
      <c r="H172" s="1"/>
      <c r="I172" s="2"/>
      <c r="J172" s="35">
        <f t="shared" si="190"/>
        <v>0</v>
      </c>
      <c r="K172" s="96"/>
      <c r="L172" s="99"/>
      <c r="M172" s="99">
        <f t="shared" si="191"/>
        <v>0</v>
      </c>
      <c r="N172" s="36"/>
      <c r="O172" s="3"/>
      <c r="P172" s="37">
        <f t="shared" si="192"/>
        <v>0</v>
      </c>
      <c r="Q172" s="36"/>
      <c r="R172" s="4"/>
      <c r="S172" s="38">
        <f t="shared" si="193"/>
        <v>0</v>
      </c>
      <c r="T172" s="36"/>
      <c r="U172" s="5"/>
      <c r="V172" s="39">
        <f t="shared" si="194"/>
        <v>0</v>
      </c>
      <c r="X172" s="67"/>
      <c r="Y172" s="68">
        <f t="shared" si="187"/>
        <v>0</v>
      </c>
    </row>
    <row r="173" spans="1:25" x14ac:dyDescent="0.2">
      <c r="A173" s="34">
        <f t="shared" si="188"/>
        <v>365660</v>
      </c>
      <c r="B173" s="1" t="s">
        <v>181</v>
      </c>
      <c r="C173" s="1" t="s">
        <v>3</v>
      </c>
      <c r="D173" s="82"/>
      <c r="E173" s="82">
        <f t="shared" si="189"/>
        <v>0</v>
      </c>
      <c r="F173" s="43"/>
      <c r="G173" s="137">
        <v>5</v>
      </c>
      <c r="H173" s="1"/>
      <c r="I173" s="2"/>
      <c r="J173" s="35">
        <f t="shared" si="190"/>
        <v>0</v>
      </c>
      <c r="K173" s="96"/>
      <c r="L173" s="99"/>
      <c r="M173" s="99">
        <f t="shared" si="191"/>
        <v>0</v>
      </c>
      <c r="N173" s="36"/>
      <c r="O173" s="3"/>
      <c r="P173" s="37">
        <f t="shared" si="192"/>
        <v>0</v>
      </c>
      <c r="Q173" s="36"/>
      <c r="R173" s="4"/>
      <c r="S173" s="38">
        <f t="shared" si="193"/>
        <v>0</v>
      </c>
      <c r="T173" s="36"/>
      <c r="U173" s="5"/>
      <c r="V173" s="39">
        <f t="shared" si="194"/>
        <v>0</v>
      </c>
      <c r="X173" s="67"/>
      <c r="Y173" s="68">
        <f t="shared" si="187"/>
        <v>0</v>
      </c>
    </row>
    <row r="174" spans="1:25" x14ac:dyDescent="0.2">
      <c r="A174" s="34">
        <f t="shared" si="188"/>
        <v>365670</v>
      </c>
      <c r="B174" s="1" t="s">
        <v>190</v>
      </c>
      <c r="C174" s="1" t="s">
        <v>3</v>
      </c>
      <c r="D174" s="82"/>
      <c r="E174" s="82">
        <f t="shared" si="181"/>
        <v>0</v>
      </c>
      <c r="F174" s="43"/>
      <c r="G174" s="137">
        <v>5</v>
      </c>
      <c r="H174" s="1"/>
      <c r="I174" s="2"/>
      <c r="J174" s="35">
        <f t="shared" si="182"/>
        <v>0</v>
      </c>
      <c r="K174" s="96"/>
      <c r="L174" s="99"/>
      <c r="M174" s="99">
        <f t="shared" si="183"/>
        <v>0</v>
      </c>
      <c r="N174" s="36"/>
      <c r="O174" s="3"/>
      <c r="P174" s="37">
        <f t="shared" si="184"/>
        <v>0</v>
      </c>
      <c r="Q174" s="36"/>
      <c r="R174" s="4"/>
      <c r="S174" s="38">
        <f t="shared" si="185"/>
        <v>0</v>
      </c>
      <c r="T174" s="36"/>
      <c r="U174" s="5"/>
      <c r="V174" s="39">
        <f t="shared" si="186"/>
        <v>0</v>
      </c>
      <c r="X174" s="67"/>
      <c r="Y174" s="68">
        <f t="shared" si="187"/>
        <v>0</v>
      </c>
    </row>
    <row r="175" spans="1:25" x14ac:dyDescent="0.2">
      <c r="A175" s="34">
        <f t="shared" si="188"/>
        <v>365680</v>
      </c>
      <c r="B175" s="1" t="s">
        <v>191</v>
      </c>
      <c r="C175" s="1" t="s">
        <v>3</v>
      </c>
      <c r="D175" s="82"/>
      <c r="E175" s="82">
        <f t="shared" si="181"/>
        <v>0</v>
      </c>
      <c r="F175" s="43"/>
      <c r="G175" s="137">
        <v>5</v>
      </c>
      <c r="H175" s="1"/>
      <c r="I175" s="2"/>
      <c r="J175" s="35">
        <f t="shared" si="182"/>
        <v>0</v>
      </c>
      <c r="K175" s="96"/>
      <c r="L175" s="99"/>
      <c r="M175" s="99">
        <f t="shared" si="183"/>
        <v>0</v>
      </c>
      <c r="N175" s="36"/>
      <c r="O175" s="3"/>
      <c r="P175" s="37">
        <f t="shared" si="184"/>
        <v>0</v>
      </c>
      <c r="Q175" s="36"/>
      <c r="R175" s="4"/>
      <c r="S175" s="38">
        <f t="shared" si="185"/>
        <v>0</v>
      </c>
      <c r="T175" s="36"/>
      <c r="U175" s="5"/>
      <c r="V175" s="39">
        <f t="shared" si="186"/>
        <v>0</v>
      </c>
      <c r="X175" s="67"/>
      <c r="Y175" s="68">
        <f t="shared" si="187"/>
        <v>0</v>
      </c>
    </row>
    <row r="176" spans="1:25" x14ac:dyDescent="0.2">
      <c r="A176" s="34">
        <f t="shared" si="188"/>
        <v>365690</v>
      </c>
      <c r="B176" s="1" t="s">
        <v>192</v>
      </c>
      <c r="C176" s="1" t="s">
        <v>3</v>
      </c>
      <c r="D176" s="82"/>
      <c r="E176" s="82">
        <f t="shared" si="181"/>
        <v>0</v>
      </c>
      <c r="F176" s="43"/>
      <c r="G176" s="137">
        <v>5</v>
      </c>
      <c r="H176" s="1"/>
      <c r="I176" s="2"/>
      <c r="J176" s="35">
        <f t="shared" si="182"/>
        <v>0</v>
      </c>
      <c r="K176" s="96"/>
      <c r="L176" s="99"/>
      <c r="M176" s="99">
        <f t="shared" si="183"/>
        <v>0</v>
      </c>
      <c r="N176" s="36"/>
      <c r="O176" s="3"/>
      <c r="P176" s="37">
        <f t="shared" si="184"/>
        <v>0</v>
      </c>
      <c r="Q176" s="36"/>
      <c r="R176" s="4"/>
      <c r="S176" s="38">
        <f t="shared" si="185"/>
        <v>0</v>
      </c>
      <c r="T176" s="36"/>
      <c r="U176" s="5"/>
      <c r="V176" s="39">
        <f t="shared" si="186"/>
        <v>0</v>
      </c>
      <c r="X176" s="67"/>
      <c r="Y176" s="68">
        <f t="shared" si="187"/>
        <v>0</v>
      </c>
    </row>
    <row r="177" spans="1:25" x14ac:dyDescent="0.2">
      <c r="A177" s="34"/>
      <c r="B177" s="1"/>
      <c r="C177" s="1"/>
      <c r="D177" s="83"/>
      <c r="E177" s="89"/>
      <c r="G177" s="134"/>
      <c r="H177" s="41"/>
      <c r="I177" s="42"/>
      <c r="J177" s="43"/>
      <c r="K177" s="96"/>
      <c r="L177" s="43"/>
      <c r="M177" s="43"/>
      <c r="N177" s="42"/>
      <c r="O177" s="42"/>
      <c r="P177" s="43"/>
      <c r="Q177" s="42"/>
      <c r="R177" s="42"/>
      <c r="S177" s="43"/>
      <c r="T177" s="42"/>
      <c r="U177" s="44"/>
      <c r="V177" s="43"/>
      <c r="X177" s="44"/>
      <c r="Y177" s="43"/>
    </row>
    <row r="178" spans="1:25" ht="30.75" customHeight="1" x14ac:dyDescent="0.2">
      <c r="A178" s="21">
        <v>365</v>
      </c>
      <c r="B178" s="124" t="s">
        <v>249</v>
      </c>
      <c r="C178" s="23"/>
      <c r="D178" s="90"/>
      <c r="E178" s="82"/>
      <c r="F178" s="88"/>
      <c r="G178" s="136"/>
      <c r="H178" s="24"/>
      <c r="I178" s="46"/>
      <c r="J178" s="35"/>
      <c r="K178" s="96"/>
      <c r="L178" s="99"/>
      <c r="M178" s="99"/>
      <c r="N178" s="36"/>
      <c r="O178" s="47"/>
      <c r="P178" s="37"/>
      <c r="Q178" s="36"/>
      <c r="R178" s="48"/>
      <c r="S178" s="38"/>
      <c r="T178" s="36"/>
      <c r="U178" s="49"/>
      <c r="V178" s="39"/>
      <c r="X178" s="69"/>
      <c r="Y178" s="68"/>
    </row>
    <row r="179" spans="1:25" ht="27.75" customHeight="1" x14ac:dyDescent="0.2">
      <c r="A179" s="21">
        <v>3650</v>
      </c>
      <c r="B179" s="124" t="s">
        <v>239</v>
      </c>
      <c r="C179" s="23"/>
      <c r="D179" s="90"/>
      <c r="E179" s="82"/>
      <c r="F179" s="88"/>
      <c r="G179" s="136"/>
      <c r="H179" s="24"/>
      <c r="I179" s="46"/>
      <c r="J179" s="35"/>
      <c r="K179" s="96"/>
      <c r="L179" s="99"/>
      <c r="M179" s="99"/>
      <c r="N179" s="36"/>
      <c r="O179" s="3"/>
      <c r="P179" s="3"/>
      <c r="Q179" s="36"/>
      <c r="R179" s="4"/>
      <c r="S179" s="38"/>
      <c r="T179" s="36"/>
      <c r="U179" s="5"/>
      <c r="V179" s="39"/>
      <c r="X179" s="67"/>
      <c r="Y179" s="68"/>
    </row>
    <row r="180" spans="1:25" x14ac:dyDescent="0.2">
      <c r="A180" s="34">
        <v>365010</v>
      </c>
      <c r="B180" s="121" t="s">
        <v>240</v>
      </c>
      <c r="C180" s="1" t="s">
        <v>3</v>
      </c>
      <c r="D180" s="82"/>
      <c r="E180" s="82">
        <f t="shared" ref="E180:E189" si="195">SUM(G180*D180)</f>
        <v>0</v>
      </c>
      <c r="F180" s="43"/>
      <c r="G180" s="137">
        <v>2</v>
      </c>
      <c r="H180" s="1"/>
      <c r="I180" s="2"/>
      <c r="J180" s="35">
        <f t="shared" ref="J180:J184" si="196">G180*I180</f>
        <v>0</v>
      </c>
      <c r="K180" s="96"/>
      <c r="L180" s="99"/>
      <c r="M180" s="99">
        <f t="shared" ref="M180:M184" si="197">G180*L180</f>
        <v>0</v>
      </c>
      <c r="N180" s="36"/>
      <c r="O180" s="3"/>
      <c r="P180" s="37">
        <f t="shared" ref="P180:P184" si="198">G180*O180</f>
        <v>0</v>
      </c>
      <c r="Q180" s="36"/>
      <c r="R180" s="4"/>
      <c r="S180" s="38">
        <f t="shared" ref="S180:S184" si="199">G180*R180</f>
        <v>0</v>
      </c>
      <c r="T180" s="36"/>
      <c r="U180" s="5"/>
      <c r="V180" s="39">
        <f t="shared" ref="V180:V184" si="200">G180*U180</f>
        <v>0</v>
      </c>
      <c r="X180" s="67"/>
      <c r="Y180" s="68">
        <f>G180*X180</f>
        <v>0</v>
      </c>
    </row>
    <row r="181" spans="1:25" x14ac:dyDescent="0.2">
      <c r="A181" s="34">
        <f>SUM(A180)+10</f>
        <v>365020</v>
      </c>
      <c r="B181" s="121" t="s">
        <v>241</v>
      </c>
      <c r="C181" s="1" t="s">
        <v>3</v>
      </c>
      <c r="D181" s="82"/>
      <c r="E181" s="82">
        <f t="shared" si="195"/>
        <v>0</v>
      </c>
      <c r="F181" s="43"/>
      <c r="G181" s="137">
        <v>4</v>
      </c>
      <c r="H181" s="1"/>
      <c r="I181" s="2"/>
      <c r="J181" s="35">
        <f t="shared" si="196"/>
        <v>0</v>
      </c>
      <c r="K181" s="96"/>
      <c r="L181" s="99"/>
      <c r="M181" s="99">
        <f t="shared" si="197"/>
        <v>0</v>
      </c>
      <c r="N181" s="36"/>
      <c r="O181" s="3"/>
      <c r="P181" s="37">
        <f t="shared" si="198"/>
        <v>0</v>
      </c>
      <c r="Q181" s="36"/>
      <c r="R181" s="4"/>
      <c r="S181" s="38">
        <f t="shared" si="199"/>
        <v>0</v>
      </c>
      <c r="T181" s="36"/>
      <c r="U181" s="5"/>
      <c r="V181" s="39">
        <f t="shared" si="200"/>
        <v>0</v>
      </c>
      <c r="X181" s="67"/>
      <c r="Y181" s="68">
        <f>G181*X181</f>
        <v>0</v>
      </c>
    </row>
    <row r="182" spans="1:25" x14ac:dyDescent="0.2">
      <c r="A182" s="34">
        <f t="shared" ref="A182:A184" si="201">SUM(A181)+10</f>
        <v>365030</v>
      </c>
      <c r="B182" s="121" t="s">
        <v>242</v>
      </c>
      <c r="C182" s="1" t="s">
        <v>3</v>
      </c>
      <c r="D182" s="82"/>
      <c r="E182" s="82">
        <f t="shared" si="195"/>
        <v>0</v>
      </c>
      <c r="F182" s="43"/>
      <c r="G182" s="137">
        <v>2</v>
      </c>
      <c r="H182" s="1"/>
      <c r="I182" s="2"/>
      <c r="J182" s="35">
        <f t="shared" si="196"/>
        <v>0</v>
      </c>
      <c r="K182" s="96"/>
      <c r="L182" s="99"/>
      <c r="M182" s="99">
        <f t="shared" si="197"/>
        <v>0</v>
      </c>
      <c r="N182" s="36"/>
      <c r="O182" s="3"/>
      <c r="P182" s="37">
        <f t="shared" si="198"/>
        <v>0</v>
      </c>
      <c r="Q182" s="36"/>
      <c r="R182" s="4"/>
      <c r="S182" s="38">
        <f t="shared" si="199"/>
        <v>0</v>
      </c>
      <c r="T182" s="36"/>
      <c r="U182" s="5"/>
      <c r="V182" s="39">
        <f t="shared" si="200"/>
        <v>0</v>
      </c>
      <c r="X182" s="67"/>
      <c r="Y182" s="68">
        <f>G182*X182</f>
        <v>0</v>
      </c>
    </row>
    <row r="183" spans="1:25" x14ac:dyDescent="0.2">
      <c r="A183" s="34">
        <f t="shared" si="201"/>
        <v>365040</v>
      </c>
      <c r="B183" s="121" t="s">
        <v>243</v>
      </c>
      <c r="C183" s="1" t="s">
        <v>3</v>
      </c>
      <c r="D183" s="82"/>
      <c r="E183" s="82">
        <f t="shared" si="195"/>
        <v>0</v>
      </c>
      <c r="F183" s="43"/>
      <c r="G183" s="137">
        <v>4</v>
      </c>
      <c r="H183" s="1"/>
      <c r="I183" s="2"/>
      <c r="J183" s="35">
        <f t="shared" si="196"/>
        <v>0</v>
      </c>
      <c r="K183" s="96"/>
      <c r="L183" s="99"/>
      <c r="M183" s="99">
        <f t="shared" si="197"/>
        <v>0</v>
      </c>
      <c r="N183" s="36"/>
      <c r="O183" s="3"/>
      <c r="P183" s="37">
        <f t="shared" si="198"/>
        <v>0</v>
      </c>
      <c r="Q183" s="36"/>
      <c r="R183" s="4"/>
      <c r="S183" s="38">
        <f t="shared" si="199"/>
        <v>0</v>
      </c>
      <c r="T183" s="36"/>
      <c r="U183" s="5"/>
      <c r="V183" s="39">
        <f t="shared" si="200"/>
        <v>0</v>
      </c>
      <c r="X183" s="67"/>
      <c r="Y183" s="68">
        <f>G183*X183</f>
        <v>0</v>
      </c>
    </row>
    <row r="184" spans="1:25" x14ac:dyDescent="0.2">
      <c r="A184" s="34">
        <f t="shared" si="201"/>
        <v>365050</v>
      </c>
      <c r="B184" s="121" t="s">
        <v>244</v>
      </c>
      <c r="C184" s="1" t="s">
        <v>3</v>
      </c>
      <c r="D184" s="82"/>
      <c r="E184" s="82">
        <f t="shared" si="195"/>
        <v>0</v>
      </c>
      <c r="F184" s="43"/>
      <c r="G184" s="137">
        <v>2</v>
      </c>
      <c r="H184" s="1"/>
      <c r="I184" s="2"/>
      <c r="J184" s="35">
        <f t="shared" si="196"/>
        <v>0</v>
      </c>
      <c r="K184" s="96"/>
      <c r="L184" s="99"/>
      <c r="M184" s="99">
        <f t="shared" si="197"/>
        <v>0</v>
      </c>
      <c r="N184" s="36"/>
      <c r="O184" s="3"/>
      <c r="P184" s="37">
        <f t="shared" si="198"/>
        <v>0</v>
      </c>
      <c r="Q184" s="36"/>
      <c r="R184" s="4"/>
      <c r="S184" s="38">
        <f t="shared" si="199"/>
        <v>0</v>
      </c>
      <c r="T184" s="36"/>
      <c r="U184" s="5"/>
      <c r="V184" s="39">
        <f t="shared" si="200"/>
        <v>0</v>
      </c>
      <c r="X184" s="67"/>
      <c r="Y184" s="68">
        <f>G184*X184</f>
        <v>0</v>
      </c>
    </row>
    <row r="185" spans="1:25" x14ac:dyDescent="0.2">
      <c r="F185" s="50"/>
      <c r="G185" s="134"/>
      <c r="O185" s="110"/>
      <c r="P185" s="43"/>
      <c r="Q185" s="111"/>
      <c r="R185" s="110"/>
      <c r="S185" s="43"/>
      <c r="T185" s="111"/>
      <c r="U185" s="112"/>
      <c r="V185" s="111"/>
      <c r="W185" s="111"/>
      <c r="X185" s="112"/>
    </row>
    <row r="186" spans="1:25" ht="15" x14ac:dyDescent="0.2">
      <c r="A186" s="21">
        <v>3651</v>
      </c>
      <c r="B186" s="22" t="s">
        <v>245</v>
      </c>
      <c r="C186" s="23"/>
      <c r="D186" s="90"/>
      <c r="E186" s="82">
        <f t="shared" si="195"/>
        <v>0</v>
      </c>
      <c r="F186" s="88"/>
      <c r="G186" s="136"/>
      <c r="H186" s="24"/>
      <c r="I186" s="2"/>
      <c r="J186" s="35"/>
      <c r="K186" s="96"/>
      <c r="L186" s="99"/>
      <c r="M186" s="99"/>
      <c r="N186" s="36"/>
      <c r="O186" s="3"/>
      <c r="P186" s="37"/>
      <c r="Q186" s="36"/>
      <c r="R186" s="4"/>
      <c r="S186" s="38"/>
      <c r="T186" s="36"/>
      <c r="U186" s="5"/>
      <c r="V186" s="39"/>
      <c r="X186" s="67"/>
      <c r="Y186" s="68"/>
    </row>
    <row r="187" spans="1:25" x14ac:dyDescent="0.2">
      <c r="A187" s="34">
        <v>365100</v>
      </c>
      <c r="B187" s="1" t="s">
        <v>246</v>
      </c>
      <c r="C187" s="1" t="s">
        <v>3</v>
      </c>
      <c r="D187" s="82"/>
      <c r="E187" s="82">
        <f t="shared" si="195"/>
        <v>0</v>
      </c>
      <c r="F187" s="43"/>
      <c r="G187" s="137">
        <v>10</v>
      </c>
      <c r="H187" s="1"/>
      <c r="I187" s="2"/>
      <c r="J187" s="35">
        <f t="shared" ref="J187:J188" si="202">G187*I187</f>
        <v>0</v>
      </c>
      <c r="K187" s="96"/>
      <c r="L187" s="99"/>
      <c r="M187" s="99">
        <f t="shared" ref="M187:M188" si="203">G187*L187</f>
        <v>0</v>
      </c>
      <c r="N187" s="36"/>
      <c r="O187" s="3"/>
      <c r="P187" s="37">
        <f t="shared" ref="P187:P188" si="204">G187*O187</f>
        <v>0</v>
      </c>
      <c r="Q187" s="36"/>
      <c r="R187" s="4"/>
      <c r="S187" s="38">
        <f t="shared" ref="S187:S188" si="205">G187*R187</f>
        <v>0</v>
      </c>
      <c r="T187" s="36"/>
      <c r="U187" s="5"/>
      <c r="V187" s="39">
        <f t="shared" ref="V187:V188" si="206">G187*U187</f>
        <v>0</v>
      </c>
      <c r="X187" s="67"/>
      <c r="Y187" s="68">
        <f>G187*X187</f>
        <v>0</v>
      </c>
    </row>
    <row r="188" spans="1:25" x14ac:dyDescent="0.2">
      <c r="A188" s="34">
        <v>365110</v>
      </c>
      <c r="B188" s="1" t="s">
        <v>247</v>
      </c>
      <c r="C188" s="1" t="s">
        <v>3</v>
      </c>
      <c r="D188" s="82"/>
      <c r="E188" s="82">
        <f t="shared" ref="E188" si="207">SUM(G188*D188)</f>
        <v>0</v>
      </c>
      <c r="F188" s="43"/>
      <c r="G188" s="137">
        <v>6</v>
      </c>
      <c r="H188" s="1"/>
      <c r="I188" s="2"/>
      <c r="J188" s="35">
        <f t="shared" si="202"/>
        <v>0</v>
      </c>
      <c r="K188" s="96"/>
      <c r="L188" s="99"/>
      <c r="M188" s="99">
        <f t="shared" si="203"/>
        <v>0</v>
      </c>
      <c r="N188" s="36"/>
      <c r="O188" s="3"/>
      <c r="P188" s="37">
        <f t="shared" si="204"/>
        <v>0</v>
      </c>
      <c r="Q188" s="36"/>
      <c r="R188" s="4"/>
      <c r="S188" s="38">
        <f t="shared" si="205"/>
        <v>0</v>
      </c>
      <c r="T188" s="36"/>
      <c r="U188" s="5"/>
      <c r="V188" s="39">
        <f t="shared" si="206"/>
        <v>0</v>
      </c>
      <c r="X188" s="67"/>
      <c r="Y188" s="68">
        <f>G188*X188</f>
        <v>0</v>
      </c>
    </row>
    <row r="189" spans="1:25" x14ac:dyDescent="0.2">
      <c r="A189" s="34">
        <v>365120</v>
      </c>
      <c r="B189" s="1" t="s">
        <v>248</v>
      </c>
      <c r="C189" s="1" t="s">
        <v>3</v>
      </c>
      <c r="D189" s="82"/>
      <c r="E189" s="82">
        <f t="shared" si="195"/>
        <v>0</v>
      </c>
      <c r="F189" s="43"/>
      <c r="G189" s="137">
        <v>10</v>
      </c>
      <c r="H189" s="1"/>
      <c r="I189" s="2"/>
      <c r="J189" s="35">
        <f t="shared" ref="J189" si="208">G189*I189</f>
        <v>0</v>
      </c>
      <c r="K189" s="96"/>
      <c r="L189" s="99"/>
      <c r="M189" s="99">
        <f t="shared" ref="M189" si="209">G189*L189</f>
        <v>0</v>
      </c>
      <c r="N189" s="36"/>
      <c r="O189" s="3"/>
      <c r="P189" s="37">
        <f t="shared" ref="P189" si="210">G189*O189</f>
        <v>0</v>
      </c>
      <c r="Q189" s="36"/>
      <c r="R189" s="4"/>
      <c r="S189" s="38">
        <f t="shared" ref="S189" si="211">G189*R189</f>
        <v>0</v>
      </c>
      <c r="T189" s="36"/>
      <c r="U189" s="5"/>
      <c r="V189" s="39">
        <f t="shared" ref="V189" si="212">G189*U189</f>
        <v>0</v>
      </c>
      <c r="X189" s="67"/>
      <c r="Y189" s="68">
        <f>G189*X189</f>
        <v>0</v>
      </c>
    </row>
    <row r="190" spans="1:25" ht="15" thickBot="1" x14ac:dyDescent="0.25">
      <c r="A190" s="40"/>
      <c r="B190" s="41"/>
      <c r="C190" s="41"/>
      <c r="D190" s="84"/>
      <c r="E190" s="89"/>
      <c r="F190" s="92"/>
      <c r="G190" s="139"/>
      <c r="H190" s="41"/>
      <c r="I190" s="42"/>
      <c r="J190" s="43"/>
      <c r="K190" s="96"/>
      <c r="L190" s="43"/>
      <c r="M190" s="43"/>
      <c r="N190" s="42"/>
      <c r="O190" s="42"/>
      <c r="P190" s="43"/>
      <c r="Q190" s="42"/>
      <c r="R190" s="42"/>
      <c r="S190" s="43"/>
      <c r="T190" s="42"/>
      <c r="U190" s="44"/>
      <c r="V190" s="43"/>
      <c r="X190" s="44"/>
      <c r="Y190" s="43"/>
    </row>
    <row r="191" spans="1:25" ht="21" customHeight="1" thickTop="1" thickBot="1" x14ac:dyDescent="0.25">
      <c r="A191" s="21">
        <v>8011</v>
      </c>
      <c r="B191" s="22" t="s">
        <v>49</v>
      </c>
      <c r="C191" s="23"/>
      <c r="D191" s="85" t="s">
        <v>67</v>
      </c>
      <c r="E191" s="125">
        <f>SUM(E7:E190)</f>
        <v>0</v>
      </c>
      <c r="F191" s="93"/>
      <c r="G191" s="140">
        <f>SUM(G7:G190)</f>
        <v>1518</v>
      </c>
      <c r="H191" s="24"/>
      <c r="I191" s="45" t="s">
        <v>50</v>
      </c>
      <c r="J191" s="125">
        <f>SUM(J7:J190)</f>
        <v>0</v>
      </c>
      <c r="K191" s="97"/>
      <c r="L191" s="51"/>
      <c r="M191" s="125">
        <f>SUM(M7:M190)</f>
        <v>0</v>
      </c>
      <c r="N191" s="36"/>
      <c r="O191" s="45" t="s">
        <v>50</v>
      </c>
      <c r="P191" s="125">
        <f>SUM(P7:P190)</f>
        <v>0</v>
      </c>
      <c r="Q191" s="36"/>
      <c r="R191" s="45" t="s">
        <v>50</v>
      </c>
      <c r="S191" s="125">
        <f>SUM(S7:S190)</f>
        <v>0</v>
      </c>
      <c r="T191" s="36"/>
      <c r="U191" s="52" t="s">
        <v>50</v>
      </c>
      <c r="V191" s="125">
        <f>SUM(V7:V190)</f>
        <v>0</v>
      </c>
      <c r="X191" s="70" t="s">
        <v>50</v>
      </c>
      <c r="Y191" s="125">
        <f>SUM(Y7:Y190)</f>
        <v>0</v>
      </c>
    </row>
    <row r="192" spans="1:25" ht="15.75" thickTop="1" thickBot="1" x14ac:dyDescent="0.25">
      <c r="B192" s="7"/>
      <c r="F192" s="92"/>
      <c r="G192" s="139"/>
    </row>
    <row r="193" spans="2:7" ht="15" thickBot="1" x14ac:dyDescent="0.25">
      <c r="B193" s="53" t="s">
        <v>65</v>
      </c>
      <c r="C193" s="53"/>
      <c r="F193" s="92"/>
      <c r="G193" s="139"/>
    </row>
    <row r="194" spans="2:7" ht="15" thickBot="1" x14ac:dyDescent="0.25">
      <c r="B194" s="74" t="s">
        <v>63</v>
      </c>
      <c r="C194" s="55">
        <v>0</v>
      </c>
      <c r="F194" s="92"/>
      <c r="G194" s="139"/>
    </row>
    <row r="195" spans="2:7" ht="15" thickBot="1" x14ac:dyDescent="0.25">
      <c r="B195" s="54" t="s">
        <v>72</v>
      </c>
      <c r="C195" s="75"/>
      <c r="F195" s="92"/>
      <c r="G195" s="139"/>
    </row>
    <row r="196" spans="2:7" ht="15" thickBot="1" x14ac:dyDescent="0.25">
      <c r="B196" s="54" t="s">
        <v>71</v>
      </c>
      <c r="C196" s="102"/>
      <c r="F196" s="92"/>
      <c r="G196" s="139"/>
    </row>
    <row r="197" spans="2:7" ht="15" thickBot="1" x14ac:dyDescent="0.25">
      <c r="B197" s="54" t="s">
        <v>52</v>
      </c>
      <c r="C197" s="76"/>
      <c r="F197" s="92"/>
      <c r="G197" s="139"/>
    </row>
    <row r="198" spans="2:7" ht="15" thickBot="1" x14ac:dyDescent="0.25">
      <c r="B198" s="54" t="s">
        <v>53</v>
      </c>
      <c r="C198" s="77"/>
      <c r="F198" s="92"/>
      <c r="G198" s="139"/>
    </row>
    <row r="199" spans="2:7" ht="15" thickBot="1" x14ac:dyDescent="0.25">
      <c r="B199" s="54" t="s">
        <v>54</v>
      </c>
      <c r="C199" s="78"/>
      <c r="F199" s="92"/>
      <c r="G199" s="139"/>
    </row>
    <row r="200" spans="2:7" ht="15" thickBot="1" x14ac:dyDescent="0.25">
      <c r="B200" s="54" t="s">
        <v>60</v>
      </c>
      <c r="C200" s="79"/>
      <c r="F200" s="92"/>
      <c r="G200" s="139"/>
    </row>
    <row r="201" spans="2:7" ht="15" thickBot="1" x14ac:dyDescent="0.25">
      <c r="B201" s="54" t="s">
        <v>55</v>
      </c>
      <c r="C201" s="54">
        <v>100</v>
      </c>
      <c r="F201" s="92"/>
      <c r="G201" s="139"/>
    </row>
    <row r="202" spans="2:7" ht="15" thickBot="1" x14ac:dyDescent="0.25">
      <c r="F202" s="92"/>
      <c r="G202" s="139"/>
    </row>
    <row r="203" spans="2:7" x14ac:dyDescent="0.2">
      <c r="B203" s="56" t="s">
        <v>51</v>
      </c>
      <c r="C203" s="57"/>
      <c r="D203" s="58"/>
      <c r="E203" s="50"/>
      <c r="F203" s="92"/>
      <c r="G203" s="139"/>
    </row>
    <row r="204" spans="2:7" x14ac:dyDescent="0.2">
      <c r="B204" s="103" t="s">
        <v>64</v>
      </c>
      <c r="C204" s="42">
        <f>C194</f>
        <v>0</v>
      </c>
      <c r="D204" s="104">
        <f>SUM(E191*C194)/100</f>
        <v>0</v>
      </c>
      <c r="E204" s="50"/>
      <c r="F204" s="92"/>
      <c r="G204" s="139"/>
    </row>
    <row r="205" spans="2:7" x14ac:dyDescent="0.2">
      <c r="B205" s="59" t="s">
        <v>73</v>
      </c>
      <c r="C205" s="36">
        <f>C195</f>
        <v>0</v>
      </c>
      <c r="D205" s="60">
        <f>(J191*C195)/100</f>
        <v>0</v>
      </c>
      <c r="E205" s="41"/>
      <c r="F205" s="92"/>
      <c r="G205" s="139"/>
    </row>
    <row r="206" spans="2:7" x14ac:dyDescent="0.2">
      <c r="B206" s="59" t="s">
        <v>75</v>
      </c>
      <c r="C206" s="36">
        <f>C196</f>
        <v>0</v>
      </c>
      <c r="D206" s="60">
        <f>(M191*C195)/100</f>
        <v>0</v>
      </c>
      <c r="E206" s="41"/>
      <c r="F206" s="92"/>
      <c r="G206" s="139"/>
    </row>
    <row r="207" spans="2:7" x14ac:dyDescent="0.2">
      <c r="B207" s="59" t="s">
        <v>56</v>
      </c>
      <c r="C207" s="36">
        <f t="shared" ref="C207:C208" si="213">C197</f>
        <v>0</v>
      </c>
      <c r="D207" s="60">
        <f>(P191*C197)/100</f>
        <v>0</v>
      </c>
      <c r="E207" s="41"/>
      <c r="F207" s="92"/>
      <c r="G207" s="139"/>
    </row>
    <row r="208" spans="2:7" x14ac:dyDescent="0.2">
      <c r="B208" s="59" t="s">
        <v>57</v>
      </c>
      <c r="C208" s="36">
        <f t="shared" si="213"/>
        <v>0</v>
      </c>
      <c r="D208" s="60">
        <f>(S191*C198)/100</f>
        <v>0</v>
      </c>
      <c r="E208" s="41"/>
      <c r="F208" s="92"/>
      <c r="G208" s="139"/>
    </row>
    <row r="209" spans="1:25" x14ac:dyDescent="0.2">
      <c r="B209" s="59" t="s">
        <v>58</v>
      </c>
      <c r="C209" s="36">
        <f>C199</f>
        <v>0</v>
      </c>
      <c r="D209" s="60">
        <f>(V191*C199)/100</f>
        <v>0</v>
      </c>
      <c r="E209" s="41"/>
      <c r="F209" s="92"/>
      <c r="G209" s="139"/>
    </row>
    <row r="210" spans="1:25" ht="15" thickBot="1" x14ac:dyDescent="0.25">
      <c r="B210" s="61" t="s">
        <v>61</v>
      </c>
      <c r="C210" s="71">
        <f>C200</f>
        <v>0</v>
      </c>
      <c r="D210" s="62">
        <f>(Y191*C200)/100</f>
        <v>0</v>
      </c>
      <c r="E210" s="41"/>
      <c r="F210" s="92"/>
      <c r="G210" s="139"/>
    </row>
    <row r="211" spans="1:25" ht="27" thickBot="1" x14ac:dyDescent="0.45">
      <c r="A211" s="109" t="s">
        <v>78</v>
      </c>
      <c r="B211" s="72" t="s">
        <v>79</v>
      </c>
      <c r="C211" s="73">
        <f>SUM(C205:C210)</f>
        <v>0</v>
      </c>
      <c r="D211" s="126">
        <f>SUM(D205:D209)</f>
        <v>0</v>
      </c>
      <c r="E211" s="50"/>
      <c r="F211" s="92"/>
      <c r="G211" s="139"/>
    </row>
    <row r="212" spans="1:25" x14ac:dyDescent="0.2">
      <c r="F212" s="92"/>
      <c r="G212" s="139"/>
    </row>
    <row r="213" spans="1:25" x14ac:dyDescent="0.2">
      <c r="F213" s="92"/>
      <c r="G213" s="139"/>
    </row>
    <row r="214" spans="1:25" x14ac:dyDescent="0.2">
      <c r="F214" s="92"/>
      <c r="G214" s="139"/>
    </row>
    <row r="215" spans="1:25" ht="15" thickBot="1" x14ac:dyDescent="0.25">
      <c r="F215" s="92"/>
      <c r="G215" s="139"/>
    </row>
    <row r="216" spans="1:25" ht="15" thickTop="1" x14ac:dyDescent="0.2">
      <c r="A216" s="105"/>
      <c r="B216" s="106"/>
      <c r="F216" s="92"/>
      <c r="G216" s="139"/>
    </row>
    <row r="217" spans="1:25" ht="15" thickBot="1" x14ac:dyDescent="0.25">
      <c r="A217" s="107" t="s">
        <v>76</v>
      </c>
      <c r="B217" s="108"/>
      <c r="F217" s="92"/>
      <c r="G217" s="139"/>
    </row>
    <row r="218" spans="1:25" ht="15" thickTop="1" x14ac:dyDescent="0.2">
      <c r="F218" s="92"/>
      <c r="G218" s="139"/>
    </row>
    <row r="219" spans="1:25" x14ac:dyDescent="0.2">
      <c r="F219" s="92"/>
      <c r="G219" s="139"/>
    </row>
    <row r="220" spans="1:25" x14ac:dyDescent="0.2">
      <c r="F220" s="92"/>
      <c r="G220" s="139"/>
    </row>
    <row r="221" spans="1:25" x14ac:dyDescent="0.2">
      <c r="F221" s="92"/>
      <c r="G221" s="139"/>
    </row>
    <row r="222" spans="1:25" ht="15" x14ac:dyDescent="0.2">
      <c r="A222" s="21">
        <v>36</v>
      </c>
      <c r="B222" s="22" t="s">
        <v>2</v>
      </c>
      <c r="C222" s="23"/>
      <c r="D222" s="81"/>
      <c r="E222" s="52"/>
      <c r="F222" s="88"/>
      <c r="G222" s="136"/>
      <c r="H222" s="24"/>
      <c r="I222" s="25"/>
      <c r="J222" s="26"/>
      <c r="K222" s="95"/>
      <c r="L222" s="101"/>
      <c r="M222" s="101"/>
      <c r="N222" s="27"/>
      <c r="O222" s="28"/>
      <c r="P222" s="29"/>
      <c r="Q222" s="27"/>
      <c r="R222" s="30"/>
      <c r="S222" s="31"/>
      <c r="T222" s="27"/>
      <c r="U222" s="32"/>
      <c r="V222" s="33"/>
      <c r="X222" s="65"/>
      <c r="Y222" s="66"/>
    </row>
    <row r="223" spans="1:25" x14ac:dyDescent="0.2">
      <c r="A223" s="34">
        <v>361030</v>
      </c>
      <c r="B223" s="1" t="s">
        <v>4</v>
      </c>
      <c r="C223" s="1" t="s">
        <v>3</v>
      </c>
      <c r="D223" s="82"/>
      <c r="E223" s="82">
        <f>SUM(G223*D223)</f>
        <v>0</v>
      </c>
      <c r="F223" s="43"/>
      <c r="G223" s="137">
        <v>20</v>
      </c>
      <c r="H223" s="1"/>
      <c r="I223" s="2"/>
      <c r="J223" s="35">
        <f>G223*I223</f>
        <v>0</v>
      </c>
      <c r="K223" s="96"/>
      <c r="L223" s="99"/>
      <c r="M223" s="99">
        <f>G223*L223</f>
        <v>0</v>
      </c>
      <c r="N223" s="36"/>
      <c r="O223" s="3" t="s">
        <v>80</v>
      </c>
      <c r="P223" s="37" t="s">
        <v>80</v>
      </c>
      <c r="Q223" s="36"/>
      <c r="R223" s="4" t="s">
        <v>80</v>
      </c>
      <c r="S223" s="38" t="s">
        <v>80</v>
      </c>
      <c r="T223" s="36"/>
      <c r="U223" s="5" t="s">
        <v>80</v>
      </c>
      <c r="V223" s="39" t="s">
        <v>80</v>
      </c>
      <c r="X223" s="67" t="s">
        <v>80</v>
      </c>
      <c r="Y223" s="68" t="s">
        <v>80</v>
      </c>
    </row>
    <row r="224" spans="1:25" x14ac:dyDescent="0.2">
      <c r="A224" s="34">
        <v>361040</v>
      </c>
      <c r="B224" s="1" t="s">
        <v>5</v>
      </c>
      <c r="C224" s="1" t="s">
        <v>3</v>
      </c>
      <c r="D224" s="82"/>
      <c r="E224" s="82">
        <f>SUM(G224*D224)</f>
        <v>0</v>
      </c>
      <c r="F224" s="43"/>
      <c r="G224" s="137">
        <v>20</v>
      </c>
      <c r="H224" s="1"/>
      <c r="I224" s="2"/>
      <c r="J224" s="35">
        <f>G224*I224</f>
        <v>0</v>
      </c>
      <c r="K224" s="96"/>
      <c r="L224" s="99"/>
      <c r="M224" s="99">
        <f>G224*L224</f>
        <v>0</v>
      </c>
      <c r="N224" s="36"/>
      <c r="O224" s="3" t="s">
        <v>80</v>
      </c>
      <c r="P224" s="37" t="s">
        <v>80</v>
      </c>
      <c r="Q224" s="36"/>
      <c r="R224" s="4" t="s">
        <v>80</v>
      </c>
      <c r="S224" s="38" t="s">
        <v>80</v>
      </c>
      <c r="T224" s="36"/>
      <c r="U224" s="5" t="s">
        <v>80</v>
      </c>
      <c r="V224" s="39" t="s">
        <v>80</v>
      </c>
      <c r="X224" s="67" t="s">
        <v>80</v>
      </c>
      <c r="Y224" s="68" t="s">
        <v>80</v>
      </c>
    </row>
    <row r="225" spans="1:25" x14ac:dyDescent="0.2">
      <c r="A225" s="34">
        <v>361050</v>
      </c>
      <c r="B225" s="1" t="s">
        <v>6</v>
      </c>
      <c r="C225" s="1" t="s">
        <v>3</v>
      </c>
      <c r="D225" s="82"/>
      <c r="E225" s="82">
        <f>SUM(G225*D225)</f>
        <v>0</v>
      </c>
      <c r="F225" s="43"/>
      <c r="G225" s="137">
        <v>20</v>
      </c>
      <c r="H225" s="1"/>
      <c r="I225" s="2"/>
      <c r="J225" s="35">
        <f>G225*I225</f>
        <v>0</v>
      </c>
      <c r="K225" s="96"/>
      <c r="L225" s="99"/>
      <c r="M225" s="99">
        <f>G225*L225</f>
        <v>0</v>
      </c>
      <c r="N225" s="36"/>
      <c r="O225" s="3" t="s">
        <v>80</v>
      </c>
      <c r="P225" s="37" t="s">
        <v>80</v>
      </c>
      <c r="Q225" s="36"/>
      <c r="R225" s="4" t="s">
        <v>80</v>
      </c>
      <c r="S225" s="38" t="s">
        <v>80</v>
      </c>
      <c r="T225" s="36"/>
      <c r="U225" s="5" t="s">
        <v>80</v>
      </c>
      <c r="V225" s="39" t="s">
        <v>80</v>
      </c>
      <c r="X225" s="67" t="s">
        <v>80</v>
      </c>
      <c r="Y225" s="68" t="s">
        <v>80</v>
      </c>
    </row>
    <row r="226" spans="1:25" x14ac:dyDescent="0.2">
      <c r="A226" s="34">
        <v>361060</v>
      </c>
      <c r="B226" s="1" t="s">
        <v>7</v>
      </c>
      <c r="C226" s="1" t="s">
        <v>3</v>
      </c>
      <c r="D226" s="82"/>
      <c r="E226" s="82">
        <f>SUM(G226*D226)</f>
        <v>0</v>
      </c>
      <c r="F226" s="43"/>
      <c r="G226" s="137">
        <v>20</v>
      </c>
      <c r="H226" s="1"/>
      <c r="I226" s="2"/>
      <c r="J226" s="35">
        <f>G226*I226</f>
        <v>0</v>
      </c>
      <c r="K226" s="96"/>
      <c r="L226" s="99"/>
      <c r="M226" s="99">
        <f>G226*L226</f>
        <v>0</v>
      </c>
      <c r="N226" s="36"/>
      <c r="O226" s="3" t="s">
        <v>80</v>
      </c>
      <c r="P226" s="37" t="s">
        <v>80</v>
      </c>
      <c r="Q226" s="36"/>
      <c r="R226" s="4" t="s">
        <v>80</v>
      </c>
      <c r="S226" s="38" t="s">
        <v>80</v>
      </c>
      <c r="T226" s="36"/>
      <c r="U226" s="5" t="s">
        <v>80</v>
      </c>
      <c r="V226" s="39" t="s">
        <v>80</v>
      </c>
      <c r="X226" s="67" t="s">
        <v>80</v>
      </c>
      <c r="Y226" s="68" t="s">
        <v>80</v>
      </c>
    </row>
    <row r="227" spans="1:25" x14ac:dyDescent="0.2">
      <c r="F227" s="92"/>
      <c r="G227" s="139"/>
      <c r="M227" s="111"/>
      <c r="N227" s="111"/>
      <c r="O227" s="110"/>
      <c r="P227" s="43"/>
      <c r="Q227" s="111"/>
      <c r="R227" s="110"/>
      <c r="S227" s="43"/>
      <c r="T227" s="111"/>
      <c r="U227" s="110"/>
      <c r="V227" s="116"/>
      <c r="W227" s="116"/>
      <c r="X227" s="110"/>
      <c r="Y227" s="68" t="s">
        <v>80</v>
      </c>
    </row>
    <row r="228" spans="1:25" ht="15" x14ac:dyDescent="0.2">
      <c r="A228" s="21">
        <v>3635</v>
      </c>
      <c r="B228" s="22" t="s">
        <v>22</v>
      </c>
      <c r="C228" s="23"/>
      <c r="D228" s="90"/>
      <c r="E228" s="82"/>
      <c r="F228" s="88"/>
      <c r="G228" s="136"/>
      <c r="H228" s="24"/>
      <c r="I228" s="46"/>
      <c r="J228" s="35"/>
      <c r="K228" s="96"/>
      <c r="L228" s="99"/>
      <c r="M228" s="99">
        <f t="shared" ref="M228:M234" si="214">G228*L228</f>
        <v>0</v>
      </c>
      <c r="N228" s="36"/>
      <c r="O228" s="3" t="s">
        <v>80</v>
      </c>
      <c r="P228" s="37" t="s">
        <v>80</v>
      </c>
      <c r="Q228" s="36"/>
      <c r="R228" s="4" t="s">
        <v>80</v>
      </c>
      <c r="S228" s="38" t="s">
        <v>80</v>
      </c>
      <c r="T228" s="36"/>
      <c r="U228" s="5" t="s">
        <v>80</v>
      </c>
      <c r="V228" s="39" t="s">
        <v>80</v>
      </c>
      <c r="X228" s="67" t="s">
        <v>80</v>
      </c>
      <c r="Y228" s="68" t="s">
        <v>80</v>
      </c>
    </row>
    <row r="229" spans="1:25" x14ac:dyDescent="0.2">
      <c r="A229" s="34">
        <v>363510</v>
      </c>
      <c r="B229" s="1" t="s">
        <v>23</v>
      </c>
      <c r="C229" s="1" t="s">
        <v>3</v>
      </c>
      <c r="D229" s="82"/>
      <c r="E229" s="82">
        <f t="shared" ref="E229:E234" si="215">SUM(G229*D229)</f>
        <v>0</v>
      </c>
      <c r="F229" s="43"/>
      <c r="G229" s="137">
        <v>10</v>
      </c>
      <c r="H229" s="1"/>
      <c r="I229" s="2"/>
      <c r="J229" s="35">
        <f t="shared" ref="J229:J234" si="216">G229*I229</f>
        <v>0</v>
      </c>
      <c r="K229" s="96"/>
      <c r="L229" s="99"/>
      <c r="M229" s="99">
        <f t="shared" si="214"/>
        <v>0</v>
      </c>
      <c r="N229" s="36"/>
      <c r="O229" s="3" t="s">
        <v>80</v>
      </c>
      <c r="P229" s="37" t="s">
        <v>80</v>
      </c>
      <c r="Q229" s="36"/>
      <c r="R229" s="4" t="s">
        <v>80</v>
      </c>
      <c r="S229" s="38" t="s">
        <v>80</v>
      </c>
      <c r="T229" s="36"/>
      <c r="U229" s="5" t="s">
        <v>80</v>
      </c>
      <c r="V229" s="39" t="s">
        <v>80</v>
      </c>
      <c r="X229" s="67" t="s">
        <v>80</v>
      </c>
      <c r="Y229" s="68" t="s">
        <v>80</v>
      </c>
    </row>
    <row r="230" spans="1:25" x14ac:dyDescent="0.2">
      <c r="A230" s="34">
        <v>363520</v>
      </c>
      <c r="B230" s="1" t="s">
        <v>24</v>
      </c>
      <c r="C230" s="1" t="s">
        <v>3</v>
      </c>
      <c r="D230" s="82"/>
      <c r="E230" s="82">
        <f t="shared" si="215"/>
        <v>0</v>
      </c>
      <c r="F230" s="43"/>
      <c r="G230" s="137">
        <v>10</v>
      </c>
      <c r="H230" s="1"/>
      <c r="I230" s="2"/>
      <c r="J230" s="35">
        <f t="shared" si="216"/>
        <v>0</v>
      </c>
      <c r="K230" s="96"/>
      <c r="L230" s="99"/>
      <c r="M230" s="99">
        <f t="shared" si="214"/>
        <v>0</v>
      </c>
      <c r="N230" s="36"/>
      <c r="O230" s="3" t="s">
        <v>80</v>
      </c>
      <c r="P230" s="37" t="s">
        <v>80</v>
      </c>
      <c r="Q230" s="36"/>
      <c r="R230" s="4" t="s">
        <v>80</v>
      </c>
      <c r="S230" s="38" t="s">
        <v>80</v>
      </c>
      <c r="T230" s="36"/>
      <c r="U230" s="5" t="s">
        <v>80</v>
      </c>
      <c r="V230" s="39" t="s">
        <v>80</v>
      </c>
      <c r="X230" s="67" t="s">
        <v>80</v>
      </c>
      <c r="Y230" s="68" t="s">
        <v>80</v>
      </c>
    </row>
    <row r="231" spans="1:25" x14ac:dyDescent="0.2">
      <c r="A231" s="34">
        <v>363530</v>
      </c>
      <c r="B231" s="1" t="s">
        <v>25</v>
      </c>
      <c r="C231" s="1" t="s">
        <v>3</v>
      </c>
      <c r="D231" s="82"/>
      <c r="E231" s="82">
        <f t="shared" si="215"/>
        <v>0</v>
      </c>
      <c r="F231" s="43"/>
      <c r="G231" s="137">
        <v>10</v>
      </c>
      <c r="H231" s="1"/>
      <c r="I231" s="2"/>
      <c r="J231" s="35">
        <f t="shared" si="216"/>
        <v>0</v>
      </c>
      <c r="K231" s="96"/>
      <c r="L231" s="99"/>
      <c r="M231" s="99">
        <f t="shared" si="214"/>
        <v>0</v>
      </c>
      <c r="N231" s="36"/>
      <c r="O231" s="3" t="s">
        <v>80</v>
      </c>
      <c r="P231" s="37" t="s">
        <v>80</v>
      </c>
      <c r="Q231" s="36"/>
      <c r="R231" s="4" t="s">
        <v>80</v>
      </c>
      <c r="S231" s="38" t="s">
        <v>80</v>
      </c>
      <c r="T231" s="36"/>
      <c r="U231" s="5" t="s">
        <v>80</v>
      </c>
      <c r="V231" s="39" t="s">
        <v>80</v>
      </c>
      <c r="X231" s="67" t="s">
        <v>80</v>
      </c>
      <c r="Y231" s="68" t="s">
        <v>80</v>
      </c>
    </row>
    <row r="232" spans="1:25" x14ac:dyDescent="0.2">
      <c r="A232" s="34">
        <v>363550</v>
      </c>
      <c r="B232" s="1" t="s">
        <v>26</v>
      </c>
      <c r="C232" s="1" t="s">
        <v>3</v>
      </c>
      <c r="D232" s="82"/>
      <c r="E232" s="82">
        <f t="shared" si="215"/>
        <v>0</v>
      </c>
      <c r="F232" s="43"/>
      <c r="G232" s="137">
        <v>10</v>
      </c>
      <c r="H232" s="1"/>
      <c r="I232" s="2"/>
      <c r="J232" s="35">
        <f t="shared" si="216"/>
        <v>0</v>
      </c>
      <c r="K232" s="96"/>
      <c r="L232" s="99"/>
      <c r="M232" s="99">
        <f t="shared" si="214"/>
        <v>0</v>
      </c>
      <c r="N232" s="36"/>
      <c r="O232" s="3" t="s">
        <v>80</v>
      </c>
      <c r="P232" s="37" t="s">
        <v>80</v>
      </c>
      <c r="Q232" s="36"/>
      <c r="R232" s="4" t="s">
        <v>80</v>
      </c>
      <c r="S232" s="38" t="s">
        <v>80</v>
      </c>
      <c r="T232" s="36"/>
      <c r="U232" s="5" t="s">
        <v>80</v>
      </c>
      <c r="V232" s="39" t="s">
        <v>80</v>
      </c>
      <c r="X232" s="67" t="s">
        <v>80</v>
      </c>
      <c r="Y232" s="68" t="s">
        <v>80</v>
      </c>
    </row>
    <row r="233" spans="1:25" x14ac:dyDescent="0.2">
      <c r="A233" s="34">
        <v>363560</v>
      </c>
      <c r="B233" s="1" t="s">
        <v>27</v>
      </c>
      <c r="C233" s="1" t="s">
        <v>3</v>
      </c>
      <c r="D233" s="82"/>
      <c r="E233" s="82">
        <f t="shared" si="215"/>
        <v>0</v>
      </c>
      <c r="F233" s="43"/>
      <c r="G233" s="137">
        <v>10</v>
      </c>
      <c r="H233" s="1"/>
      <c r="I233" s="2"/>
      <c r="J233" s="35">
        <f t="shared" si="216"/>
        <v>0</v>
      </c>
      <c r="K233" s="96"/>
      <c r="L233" s="99"/>
      <c r="M233" s="99">
        <f t="shared" si="214"/>
        <v>0</v>
      </c>
      <c r="N233" s="36"/>
      <c r="O233" s="3" t="s">
        <v>80</v>
      </c>
      <c r="P233" s="37" t="s">
        <v>80</v>
      </c>
      <c r="Q233" s="36"/>
      <c r="R233" s="4" t="s">
        <v>80</v>
      </c>
      <c r="S233" s="38" t="s">
        <v>80</v>
      </c>
      <c r="T233" s="36"/>
      <c r="U233" s="5" t="s">
        <v>80</v>
      </c>
      <c r="V233" s="39" t="s">
        <v>80</v>
      </c>
      <c r="X233" s="67" t="s">
        <v>80</v>
      </c>
      <c r="Y233" s="68" t="s">
        <v>80</v>
      </c>
    </row>
    <row r="234" spans="1:25" x14ac:dyDescent="0.2">
      <c r="A234" s="34">
        <v>363570</v>
      </c>
      <c r="B234" s="1" t="s">
        <v>28</v>
      </c>
      <c r="C234" s="1" t="s">
        <v>3</v>
      </c>
      <c r="D234" s="82"/>
      <c r="E234" s="82">
        <f t="shared" si="215"/>
        <v>0</v>
      </c>
      <c r="F234" s="43"/>
      <c r="G234" s="137">
        <v>10</v>
      </c>
      <c r="H234" s="1"/>
      <c r="I234" s="2"/>
      <c r="J234" s="35">
        <f t="shared" si="216"/>
        <v>0</v>
      </c>
      <c r="K234" s="96"/>
      <c r="L234" s="99"/>
      <c r="M234" s="99">
        <f t="shared" si="214"/>
        <v>0</v>
      </c>
      <c r="N234" s="36"/>
      <c r="O234" s="3" t="s">
        <v>80</v>
      </c>
      <c r="P234" s="37" t="s">
        <v>80</v>
      </c>
      <c r="Q234" s="36"/>
      <c r="R234" s="4" t="s">
        <v>80</v>
      </c>
      <c r="S234" s="38" t="s">
        <v>80</v>
      </c>
      <c r="T234" s="36"/>
      <c r="U234" s="5" t="s">
        <v>80</v>
      </c>
      <c r="V234" s="39" t="s">
        <v>80</v>
      </c>
      <c r="X234" s="67" t="s">
        <v>80</v>
      </c>
      <c r="Y234" s="68" t="s">
        <v>80</v>
      </c>
    </row>
    <row r="235" spans="1:25" x14ac:dyDescent="0.2">
      <c r="F235" s="92"/>
      <c r="G235" s="139"/>
      <c r="I235" s="113"/>
      <c r="J235" s="113"/>
      <c r="K235" s="113"/>
      <c r="L235" s="113"/>
      <c r="M235" s="113"/>
      <c r="N235" s="113"/>
      <c r="O235" s="114"/>
      <c r="P235" s="96"/>
      <c r="Q235" s="115"/>
      <c r="R235" s="114"/>
      <c r="S235" s="96"/>
      <c r="T235" s="115"/>
      <c r="U235" s="114"/>
      <c r="V235" s="113"/>
      <c r="W235" s="115"/>
      <c r="X235" s="114"/>
      <c r="Y235" s="36"/>
    </row>
    <row r="236" spans="1:25" ht="30.75" customHeight="1" x14ac:dyDescent="0.2">
      <c r="A236" s="21">
        <v>363</v>
      </c>
      <c r="B236" s="124" t="s">
        <v>196</v>
      </c>
      <c r="C236" s="23"/>
      <c r="D236" s="90"/>
      <c r="E236" s="82"/>
      <c r="F236" s="88"/>
      <c r="G236" s="136"/>
      <c r="H236" s="24"/>
      <c r="I236" s="46"/>
      <c r="J236" s="35"/>
      <c r="K236" s="96"/>
      <c r="L236" s="99"/>
      <c r="M236" s="99"/>
      <c r="N236" s="36"/>
      <c r="O236" s="47"/>
      <c r="P236" s="37"/>
      <c r="Q236" s="36"/>
      <c r="R236" s="48"/>
      <c r="S236" s="38"/>
      <c r="T236" s="36"/>
      <c r="U236" s="49"/>
      <c r="V236" s="39"/>
      <c r="X236" s="69"/>
      <c r="Y236" s="68"/>
    </row>
    <row r="237" spans="1:25" ht="15" x14ac:dyDescent="0.2">
      <c r="A237" s="21">
        <v>3636</v>
      </c>
      <c r="B237" s="22" t="s">
        <v>197</v>
      </c>
      <c r="C237" s="23"/>
      <c r="D237" s="90"/>
      <c r="E237" s="82"/>
      <c r="F237" s="88"/>
      <c r="G237" s="136"/>
      <c r="H237" s="24"/>
      <c r="I237" s="46"/>
      <c r="J237" s="35"/>
      <c r="K237" s="96"/>
      <c r="L237" s="99"/>
      <c r="M237" s="99"/>
      <c r="N237" s="36"/>
      <c r="O237" s="3" t="s">
        <v>80</v>
      </c>
      <c r="P237" s="37" t="s">
        <v>80</v>
      </c>
      <c r="Q237" s="36"/>
      <c r="R237" s="4" t="s">
        <v>80</v>
      </c>
      <c r="S237" s="38" t="s">
        <v>80</v>
      </c>
      <c r="T237" s="36"/>
      <c r="U237" s="5" t="s">
        <v>80</v>
      </c>
      <c r="V237" s="39" t="s">
        <v>80</v>
      </c>
      <c r="X237" s="67" t="s">
        <v>80</v>
      </c>
      <c r="Y237" s="68" t="s">
        <v>80</v>
      </c>
    </row>
    <row r="238" spans="1:25" x14ac:dyDescent="0.2">
      <c r="A238" s="34">
        <v>363610</v>
      </c>
      <c r="B238" s="122" t="s">
        <v>198</v>
      </c>
      <c r="C238" s="1" t="s">
        <v>3</v>
      </c>
      <c r="D238" s="82"/>
      <c r="E238" s="82">
        <f t="shared" ref="E238:E243" si="217">SUM(G238*D238)</f>
        <v>0</v>
      </c>
      <c r="F238" s="43"/>
      <c r="G238" s="137">
        <v>20</v>
      </c>
      <c r="H238" s="1"/>
      <c r="I238" s="2"/>
      <c r="J238" s="35">
        <f t="shared" ref="J238:J243" si="218">G238*I238</f>
        <v>0</v>
      </c>
      <c r="K238" s="96"/>
      <c r="L238" s="99"/>
      <c r="M238" s="99">
        <f t="shared" ref="M238:M243" si="219">G238*L238</f>
        <v>0</v>
      </c>
      <c r="N238" s="36"/>
      <c r="O238" s="3" t="s">
        <v>80</v>
      </c>
      <c r="P238" s="37" t="s">
        <v>80</v>
      </c>
      <c r="Q238" s="36"/>
      <c r="R238" s="4" t="s">
        <v>80</v>
      </c>
      <c r="S238" s="38" t="s">
        <v>80</v>
      </c>
      <c r="T238" s="36"/>
      <c r="U238" s="5" t="s">
        <v>80</v>
      </c>
      <c r="V238" s="39" t="s">
        <v>80</v>
      </c>
      <c r="X238" s="67" t="s">
        <v>80</v>
      </c>
      <c r="Y238" s="68" t="s">
        <v>80</v>
      </c>
    </row>
    <row r="239" spans="1:25" x14ac:dyDescent="0.2">
      <c r="A239" s="34">
        <v>363620</v>
      </c>
      <c r="B239" s="122" t="s">
        <v>199</v>
      </c>
      <c r="C239" s="1" t="s">
        <v>3</v>
      </c>
      <c r="D239" s="82"/>
      <c r="E239" s="82">
        <f t="shared" si="217"/>
        <v>0</v>
      </c>
      <c r="F239" s="43"/>
      <c r="G239" s="137">
        <v>5</v>
      </c>
      <c r="H239" s="1"/>
      <c r="I239" s="2"/>
      <c r="J239" s="35">
        <f t="shared" si="218"/>
        <v>0</v>
      </c>
      <c r="K239" s="96"/>
      <c r="L239" s="99"/>
      <c r="M239" s="99">
        <f t="shared" si="219"/>
        <v>0</v>
      </c>
      <c r="N239" s="36"/>
      <c r="O239" s="3" t="s">
        <v>80</v>
      </c>
      <c r="P239" s="37" t="s">
        <v>80</v>
      </c>
      <c r="Q239" s="36"/>
      <c r="R239" s="4" t="s">
        <v>80</v>
      </c>
      <c r="S239" s="38" t="s">
        <v>80</v>
      </c>
      <c r="T239" s="36"/>
      <c r="U239" s="5" t="s">
        <v>80</v>
      </c>
      <c r="V239" s="39" t="s">
        <v>80</v>
      </c>
      <c r="X239" s="67" t="s">
        <v>80</v>
      </c>
      <c r="Y239" s="68" t="s">
        <v>80</v>
      </c>
    </row>
    <row r="240" spans="1:25" x14ac:dyDescent="0.2">
      <c r="A240" s="34">
        <v>363630</v>
      </c>
      <c r="B240" s="122" t="s">
        <v>200</v>
      </c>
      <c r="C240" s="1" t="s">
        <v>3</v>
      </c>
      <c r="D240" s="82"/>
      <c r="E240" s="82">
        <f t="shared" si="217"/>
        <v>0</v>
      </c>
      <c r="F240" s="43"/>
      <c r="G240" s="137">
        <v>75</v>
      </c>
      <c r="H240" s="1"/>
      <c r="I240" s="2"/>
      <c r="J240" s="35">
        <f t="shared" si="218"/>
        <v>0</v>
      </c>
      <c r="K240" s="96"/>
      <c r="L240" s="99"/>
      <c r="M240" s="99">
        <f t="shared" si="219"/>
        <v>0</v>
      </c>
      <c r="N240" s="36"/>
      <c r="O240" s="3" t="s">
        <v>80</v>
      </c>
      <c r="P240" s="37" t="s">
        <v>80</v>
      </c>
      <c r="Q240" s="36"/>
      <c r="R240" s="4" t="s">
        <v>80</v>
      </c>
      <c r="S240" s="38" t="s">
        <v>80</v>
      </c>
      <c r="T240" s="36"/>
      <c r="U240" s="5" t="s">
        <v>80</v>
      </c>
      <c r="V240" s="39" t="s">
        <v>80</v>
      </c>
      <c r="X240" s="67" t="s">
        <v>80</v>
      </c>
      <c r="Y240" s="68" t="s">
        <v>80</v>
      </c>
    </row>
    <row r="241" spans="1:25" x14ac:dyDescent="0.2">
      <c r="A241" s="34">
        <v>363640</v>
      </c>
      <c r="B241" s="122" t="s">
        <v>201</v>
      </c>
      <c r="C241" s="1" t="s">
        <v>3</v>
      </c>
      <c r="D241" s="82"/>
      <c r="E241" s="82">
        <f t="shared" si="217"/>
        <v>0</v>
      </c>
      <c r="F241" s="43"/>
      <c r="G241" s="137">
        <v>10</v>
      </c>
      <c r="H241" s="1"/>
      <c r="I241" s="2"/>
      <c r="J241" s="35">
        <f t="shared" si="218"/>
        <v>0</v>
      </c>
      <c r="K241" s="96"/>
      <c r="L241" s="99"/>
      <c r="M241" s="99">
        <f t="shared" si="219"/>
        <v>0</v>
      </c>
      <c r="N241" s="36"/>
      <c r="O241" s="3" t="s">
        <v>80</v>
      </c>
      <c r="P241" s="37" t="s">
        <v>80</v>
      </c>
      <c r="Q241" s="36"/>
      <c r="R241" s="4" t="s">
        <v>80</v>
      </c>
      <c r="S241" s="38" t="s">
        <v>80</v>
      </c>
      <c r="T241" s="36"/>
      <c r="U241" s="5" t="s">
        <v>80</v>
      </c>
      <c r="V241" s="39" t="s">
        <v>80</v>
      </c>
      <c r="X241" s="67" t="s">
        <v>80</v>
      </c>
      <c r="Y241" s="68" t="s">
        <v>80</v>
      </c>
    </row>
    <row r="242" spans="1:25" x14ac:dyDescent="0.2">
      <c r="A242" s="34">
        <v>363650</v>
      </c>
      <c r="B242" s="122" t="s">
        <v>202</v>
      </c>
      <c r="C242" s="1" t="s">
        <v>3</v>
      </c>
      <c r="D242" s="82"/>
      <c r="E242" s="82">
        <f t="shared" si="217"/>
        <v>0</v>
      </c>
      <c r="F242" s="43"/>
      <c r="G242" s="137">
        <v>5</v>
      </c>
      <c r="H242" s="1"/>
      <c r="I242" s="2"/>
      <c r="J242" s="35">
        <f t="shared" si="218"/>
        <v>0</v>
      </c>
      <c r="K242" s="96"/>
      <c r="L242" s="99"/>
      <c r="M242" s="99">
        <f t="shared" si="219"/>
        <v>0</v>
      </c>
      <c r="N242" s="36"/>
      <c r="O242" s="3" t="s">
        <v>80</v>
      </c>
      <c r="P242" s="37" t="s">
        <v>80</v>
      </c>
      <c r="Q242" s="36"/>
      <c r="R242" s="4" t="s">
        <v>80</v>
      </c>
      <c r="S242" s="38" t="s">
        <v>80</v>
      </c>
      <c r="T242" s="36"/>
      <c r="U242" s="5" t="s">
        <v>80</v>
      </c>
      <c r="V242" s="39" t="s">
        <v>80</v>
      </c>
      <c r="X242" s="67" t="s">
        <v>80</v>
      </c>
      <c r="Y242" s="68" t="s">
        <v>80</v>
      </c>
    </row>
    <row r="243" spans="1:25" x14ac:dyDescent="0.2">
      <c r="A243" s="34">
        <v>363660</v>
      </c>
      <c r="B243" s="122" t="s">
        <v>203</v>
      </c>
      <c r="C243" s="1" t="s">
        <v>3</v>
      </c>
      <c r="D243" s="82"/>
      <c r="E243" s="82">
        <f t="shared" si="217"/>
        <v>0</v>
      </c>
      <c r="F243" s="43"/>
      <c r="G243" s="137">
        <v>5</v>
      </c>
      <c r="H243" s="1"/>
      <c r="I243" s="2"/>
      <c r="J243" s="35">
        <f t="shared" si="218"/>
        <v>0</v>
      </c>
      <c r="K243" s="96"/>
      <c r="L243" s="99"/>
      <c r="M243" s="99">
        <f t="shared" si="219"/>
        <v>0</v>
      </c>
      <c r="N243" s="36"/>
      <c r="O243" s="3" t="s">
        <v>80</v>
      </c>
      <c r="P243" s="37" t="s">
        <v>80</v>
      </c>
      <c r="Q243" s="36"/>
      <c r="R243" s="4" t="s">
        <v>80</v>
      </c>
      <c r="S243" s="38" t="s">
        <v>80</v>
      </c>
      <c r="T243" s="36"/>
      <c r="U243" s="5" t="s">
        <v>80</v>
      </c>
      <c r="V243" s="39" t="s">
        <v>80</v>
      </c>
      <c r="X243" s="67" t="s">
        <v>80</v>
      </c>
      <c r="Y243" s="68" t="s">
        <v>80</v>
      </c>
    </row>
    <row r="244" spans="1:25" x14ac:dyDescent="0.2">
      <c r="A244" s="40"/>
      <c r="B244" s="41"/>
      <c r="C244" s="41"/>
      <c r="D244" s="83"/>
      <c r="E244" s="89"/>
      <c r="G244" s="134"/>
      <c r="H244" s="41"/>
      <c r="I244" s="42"/>
      <c r="J244" s="43"/>
      <c r="K244" s="96"/>
      <c r="L244" s="43"/>
      <c r="M244" s="43"/>
      <c r="N244" s="42"/>
      <c r="O244" s="110"/>
      <c r="P244" s="43"/>
      <c r="Q244" s="42"/>
      <c r="R244" s="110"/>
      <c r="S244" s="43"/>
      <c r="T244" s="42"/>
      <c r="U244" s="112"/>
      <c r="V244" s="43"/>
      <c r="W244" s="111"/>
      <c r="X244" s="112"/>
      <c r="Y244" s="43"/>
    </row>
    <row r="245" spans="1:25" ht="15" x14ac:dyDescent="0.2">
      <c r="A245" s="21">
        <v>3637</v>
      </c>
      <c r="B245" s="22" t="s">
        <v>204</v>
      </c>
      <c r="C245" s="23"/>
      <c r="D245" s="90"/>
      <c r="E245" s="82"/>
      <c r="F245" s="88"/>
      <c r="G245" s="136"/>
      <c r="H245" s="24"/>
      <c r="I245" s="46"/>
      <c r="J245" s="35"/>
      <c r="K245" s="96"/>
      <c r="L245" s="99"/>
      <c r="M245" s="99"/>
      <c r="N245" s="36"/>
      <c r="O245" s="3" t="s">
        <v>80</v>
      </c>
      <c r="P245" s="37" t="s">
        <v>80</v>
      </c>
      <c r="Q245" s="36"/>
      <c r="R245" s="4" t="s">
        <v>80</v>
      </c>
      <c r="S245" s="38" t="s">
        <v>80</v>
      </c>
      <c r="T245" s="36"/>
      <c r="U245" s="5" t="s">
        <v>80</v>
      </c>
      <c r="V245" s="39" t="s">
        <v>80</v>
      </c>
      <c r="X245" s="67" t="s">
        <v>80</v>
      </c>
      <c r="Y245" s="68" t="s">
        <v>80</v>
      </c>
    </row>
    <row r="246" spans="1:25" x14ac:dyDescent="0.2">
      <c r="A246" s="34">
        <v>363710</v>
      </c>
      <c r="B246" s="122" t="s">
        <v>205</v>
      </c>
      <c r="C246" s="1" t="s">
        <v>3</v>
      </c>
      <c r="D246" s="82"/>
      <c r="E246" s="82">
        <f t="shared" ref="E246:E251" si="220">SUM(G246*D246)</f>
        <v>0</v>
      </c>
      <c r="F246" s="43"/>
      <c r="G246" s="137">
        <v>5</v>
      </c>
      <c r="H246" s="1"/>
      <c r="I246" s="2"/>
      <c r="J246" s="35">
        <f t="shared" ref="J246:J251" si="221">G246*I246</f>
        <v>0</v>
      </c>
      <c r="K246" s="96"/>
      <c r="L246" s="99"/>
      <c r="M246" s="99">
        <f t="shared" ref="M246:M251" si="222">G246*L246</f>
        <v>0</v>
      </c>
      <c r="N246" s="36"/>
      <c r="O246" s="3" t="s">
        <v>80</v>
      </c>
      <c r="P246" s="37" t="s">
        <v>80</v>
      </c>
      <c r="Q246" s="36"/>
      <c r="R246" s="4" t="s">
        <v>80</v>
      </c>
      <c r="S246" s="38" t="s">
        <v>80</v>
      </c>
      <c r="T246" s="36"/>
      <c r="U246" s="5" t="s">
        <v>80</v>
      </c>
      <c r="V246" s="39" t="s">
        <v>80</v>
      </c>
      <c r="X246" s="67" t="s">
        <v>80</v>
      </c>
      <c r="Y246" s="68" t="s">
        <v>80</v>
      </c>
    </row>
    <row r="247" spans="1:25" x14ac:dyDescent="0.2">
      <c r="A247" s="34">
        <f>SUM(A246)+10</f>
        <v>363720</v>
      </c>
      <c r="B247" s="122" t="s">
        <v>206</v>
      </c>
      <c r="C247" s="1" t="s">
        <v>3</v>
      </c>
      <c r="D247" s="82"/>
      <c r="E247" s="82">
        <f t="shared" si="220"/>
        <v>0</v>
      </c>
      <c r="F247" s="43"/>
      <c r="G247" s="137">
        <v>5</v>
      </c>
      <c r="H247" s="1"/>
      <c r="I247" s="2"/>
      <c r="J247" s="35">
        <f t="shared" si="221"/>
        <v>0</v>
      </c>
      <c r="K247" s="96"/>
      <c r="L247" s="99"/>
      <c r="M247" s="99">
        <f t="shared" si="222"/>
        <v>0</v>
      </c>
      <c r="N247" s="36"/>
      <c r="O247" s="3" t="s">
        <v>80</v>
      </c>
      <c r="P247" s="37" t="s">
        <v>80</v>
      </c>
      <c r="Q247" s="36"/>
      <c r="R247" s="4" t="s">
        <v>80</v>
      </c>
      <c r="S247" s="38" t="s">
        <v>80</v>
      </c>
      <c r="T247" s="36"/>
      <c r="U247" s="5" t="s">
        <v>80</v>
      </c>
      <c r="V247" s="39" t="s">
        <v>80</v>
      </c>
      <c r="X247" s="67" t="s">
        <v>80</v>
      </c>
      <c r="Y247" s="68" t="s">
        <v>80</v>
      </c>
    </row>
    <row r="248" spans="1:25" x14ac:dyDescent="0.2">
      <c r="A248" s="34">
        <f t="shared" ref="A248:A253" si="223">SUM(A247)+10</f>
        <v>363730</v>
      </c>
      <c r="B248" s="122" t="s">
        <v>207</v>
      </c>
      <c r="C248" s="1" t="s">
        <v>3</v>
      </c>
      <c r="D248" s="82"/>
      <c r="E248" s="82">
        <f t="shared" si="220"/>
        <v>0</v>
      </c>
      <c r="F248" s="43"/>
      <c r="G248" s="137">
        <v>10</v>
      </c>
      <c r="H248" s="1"/>
      <c r="I248" s="2"/>
      <c r="J248" s="35">
        <f t="shared" si="221"/>
        <v>0</v>
      </c>
      <c r="K248" s="96"/>
      <c r="L248" s="99"/>
      <c r="M248" s="99">
        <f t="shared" si="222"/>
        <v>0</v>
      </c>
      <c r="N248" s="36"/>
      <c r="O248" s="3" t="s">
        <v>80</v>
      </c>
      <c r="P248" s="37" t="s">
        <v>80</v>
      </c>
      <c r="Q248" s="36"/>
      <c r="R248" s="4" t="s">
        <v>80</v>
      </c>
      <c r="S248" s="38" t="s">
        <v>80</v>
      </c>
      <c r="T248" s="36"/>
      <c r="U248" s="5" t="s">
        <v>80</v>
      </c>
      <c r="V248" s="39" t="s">
        <v>80</v>
      </c>
      <c r="X248" s="67" t="s">
        <v>80</v>
      </c>
      <c r="Y248" s="68" t="s">
        <v>80</v>
      </c>
    </row>
    <row r="249" spans="1:25" x14ac:dyDescent="0.2">
      <c r="A249" s="34">
        <f t="shared" si="223"/>
        <v>363740</v>
      </c>
      <c r="B249" s="122" t="s">
        <v>208</v>
      </c>
      <c r="C249" s="1" t="s">
        <v>3</v>
      </c>
      <c r="D249" s="82"/>
      <c r="E249" s="82">
        <f t="shared" si="220"/>
        <v>0</v>
      </c>
      <c r="F249" s="43"/>
      <c r="G249" s="137">
        <v>5</v>
      </c>
      <c r="H249" s="1"/>
      <c r="I249" s="2"/>
      <c r="J249" s="35">
        <f t="shared" si="221"/>
        <v>0</v>
      </c>
      <c r="K249" s="96"/>
      <c r="L249" s="99"/>
      <c r="M249" s="99">
        <f t="shared" si="222"/>
        <v>0</v>
      </c>
      <c r="N249" s="36"/>
      <c r="O249" s="3" t="s">
        <v>80</v>
      </c>
      <c r="P249" s="37" t="s">
        <v>80</v>
      </c>
      <c r="Q249" s="36"/>
      <c r="R249" s="4" t="s">
        <v>80</v>
      </c>
      <c r="S249" s="38" t="s">
        <v>80</v>
      </c>
      <c r="T249" s="36"/>
      <c r="U249" s="5" t="s">
        <v>80</v>
      </c>
      <c r="V249" s="39" t="s">
        <v>80</v>
      </c>
      <c r="X249" s="67" t="s">
        <v>80</v>
      </c>
      <c r="Y249" s="68" t="s">
        <v>80</v>
      </c>
    </row>
    <row r="250" spans="1:25" x14ac:dyDescent="0.2">
      <c r="A250" s="34">
        <f t="shared" si="223"/>
        <v>363750</v>
      </c>
      <c r="B250" s="122" t="s">
        <v>209</v>
      </c>
      <c r="C250" s="1" t="s">
        <v>3</v>
      </c>
      <c r="D250" s="82"/>
      <c r="E250" s="82">
        <f t="shared" si="220"/>
        <v>0</v>
      </c>
      <c r="F250" s="43"/>
      <c r="G250" s="137">
        <v>5</v>
      </c>
      <c r="H250" s="1"/>
      <c r="I250" s="2"/>
      <c r="J250" s="35">
        <f t="shared" si="221"/>
        <v>0</v>
      </c>
      <c r="K250" s="96"/>
      <c r="L250" s="99"/>
      <c r="M250" s="99">
        <f t="shared" si="222"/>
        <v>0</v>
      </c>
      <c r="N250" s="36"/>
      <c r="O250" s="3" t="s">
        <v>80</v>
      </c>
      <c r="P250" s="37" t="s">
        <v>80</v>
      </c>
      <c r="Q250" s="36"/>
      <c r="R250" s="4" t="s">
        <v>80</v>
      </c>
      <c r="S250" s="38" t="s">
        <v>80</v>
      </c>
      <c r="T250" s="36"/>
      <c r="U250" s="5" t="s">
        <v>80</v>
      </c>
      <c r="V250" s="39" t="s">
        <v>80</v>
      </c>
      <c r="X250" s="67" t="s">
        <v>80</v>
      </c>
      <c r="Y250" s="68" t="s">
        <v>80</v>
      </c>
    </row>
    <row r="251" spans="1:25" x14ac:dyDescent="0.2">
      <c r="A251" s="34">
        <f t="shared" si="223"/>
        <v>363760</v>
      </c>
      <c r="B251" s="122" t="s">
        <v>210</v>
      </c>
      <c r="C251" s="1" t="s">
        <v>3</v>
      </c>
      <c r="D251" s="82"/>
      <c r="E251" s="82">
        <f t="shared" si="220"/>
        <v>0</v>
      </c>
      <c r="F251" s="43"/>
      <c r="G251" s="137">
        <v>5</v>
      </c>
      <c r="H251" s="1"/>
      <c r="I251" s="2"/>
      <c r="J251" s="35">
        <f t="shared" si="221"/>
        <v>0</v>
      </c>
      <c r="K251" s="96"/>
      <c r="L251" s="99"/>
      <c r="M251" s="99">
        <f t="shared" si="222"/>
        <v>0</v>
      </c>
      <c r="N251" s="36"/>
      <c r="O251" s="3" t="s">
        <v>80</v>
      </c>
      <c r="P251" s="37" t="s">
        <v>80</v>
      </c>
      <c r="Q251" s="36"/>
      <c r="R251" s="4" t="s">
        <v>80</v>
      </c>
      <c r="S251" s="38" t="s">
        <v>80</v>
      </c>
      <c r="T251" s="36"/>
      <c r="U251" s="5" t="s">
        <v>80</v>
      </c>
      <c r="V251" s="39" t="s">
        <v>80</v>
      </c>
      <c r="X251" s="67" t="s">
        <v>80</v>
      </c>
      <c r="Y251" s="68" t="s">
        <v>80</v>
      </c>
    </row>
    <row r="252" spans="1:25" x14ac:dyDescent="0.2">
      <c r="A252" s="34">
        <f t="shared" si="223"/>
        <v>363770</v>
      </c>
      <c r="B252" s="122" t="s">
        <v>211</v>
      </c>
      <c r="C252" s="1" t="s">
        <v>3</v>
      </c>
      <c r="D252" s="82"/>
      <c r="E252" s="82">
        <f t="shared" ref="E252:E253" si="224">SUM(G252*D252)</f>
        <v>0</v>
      </c>
      <c r="F252" s="43"/>
      <c r="G252" s="137">
        <v>5</v>
      </c>
      <c r="H252" s="1"/>
      <c r="I252" s="2"/>
      <c r="J252" s="35">
        <f t="shared" ref="J252:J253" si="225">G252*I252</f>
        <v>0</v>
      </c>
      <c r="K252" s="96"/>
      <c r="L252" s="99"/>
      <c r="M252" s="99">
        <f t="shared" ref="M252:M253" si="226">G252*L252</f>
        <v>0</v>
      </c>
      <c r="N252" s="36"/>
      <c r="O252" s="3" t="s">
        <v>80</v>
      </c>
      <c r="P252" s="37" t="s">
        <v>80</v>
      </c>
      <c r="Q252" s="36"/>
      <c r="R252" s="4" t="s">
        <v>80</v>
      </c>
      <c r="S252" s="38" t="s">
        <v>80</v>
      </c>
      <c r="T252" s="36"/>
      <c r="U252" s="5" t="s">
        <v>80</v>
      </c>
      <c r="V252" s="39" t="s">
        <v>80</v>
      </c>
      <c r="X252" s="67" t="s">
        <v>80</v>
      </c>
      <c r="Y252" s="68" t="s">
        <v>80</v>
      </c>
    </row>
    <row r="253" spans="1:25" x14ac:dyDescent="0.2">
      <c r="A253" s="34">
        <f t="shared" si="223"/>
        <v>363780</v>
      </c>
      <c r="B253" s="122" t="s">
        <v>212</v>
      </c>
      <c r="C253" s="1" t="s">
        <v>3</v>
      </c>
      <c r="D253" s="82"/>
      <c r="E253" s="82">
        <f t="shared" si="224"/>
        <v>0</v>
      </c>
      <c r="F253" s="43"/>
      <c r="G253" s="137">
        <v>5</v>
      </c>
      <c r="H253" s="1"/>
      <c r="I253" s="2"/>
      <c r="J253" s="35">
        <f t="shared" si="225"/>
        <v>0</v>
      </c>
      <c r="K253" s="96"/>
      <c r="L253" s="99"/>
      <c r="M253" s="99">
        <f t="shared" si="226"/>
        <v>0</v>
      </c>
      <c r="N253" s="36"/>
      <c r="O253" s="3" t="s">
        <v>80</v>
      </c>
      <c r="P253" s="37" t="s">
        <v>80</v>
      </c>
      <c r="Q253" s="36"/>
      <c r="R253" s="4" t="s">
        <v>80</v>
      </c>
      <c r="S253" s="38" t="s">
        <v>80</v>
      </c>
      <c r="T253" s="36"/>
      <c r="U253" s="5" t="s">
        <v>80</v>
      </c>
      <c r="V253" s="39" t="s">
        <v>80</v>
      </c>
      <c r="X253" s="67" t="s">
        <v>80</v>
      </c>
      <c r="Y253" s="68" t="s">
        <v>80</v>
      </c>
    </row>
    <row r="254" spans="1:25" x14ac:dyDescent="0.2">
      <c r="A254" s="40"/>
      <c r="B254" s="41"/>
      <c r="C254" s="41"/>
      <c r="D254" s="83"/>
      <c r="E254" s="89"/>
      <c r="G254" s="134"/>
      <c r="H254" s="41"/>
      <c r="I254" s="42"/>
      <c r="J254" s="43"/>
      <c r="K254" s="96"/>
      <c r="L254" s="43"/>
      <c r="M254" s="43"/>
      <c r="N254" s="42"/>
      <c r="O254" s="110"/>
      <c r="P254" s="43"/>
      <c r="Q254" s="42"/>
      <c r="R254" s="110"/>
      <c r="S254" s="43"/>
      <c r="T254" s="42"/>
      <c r="U254" s="112"/>
      <c r="V254" s="43"/>
      <c r="W254" s="111"/>
      <c r="X254" s="112"/>
      <c r="Y254" s="43"/>
    </row>
    <row r="255" spans="1:25" ht="15" x14ac:dyDescent="0.2">
      <c r="A255" s="21">
        <v>3637</v>
      </c>
      <c r="B255" s="22" t="s">
        <v>213</v>
      </c>
      <c r="C255" s="23"/>
      <c r="D255" s="90"/>
      <c r="E255" s="82"/>
      <c r="F255" s="88"/>
      <c r="G255" s="136"/>
      <c r="H255" s="24"/>
      <c r="I255" s="46"/>
      <c r="J255" s="35"/>
      <c r="K255" s="96"/>
      <c r="L255" s="99"/>
      <c r="M255" s="99"/>
      <c r="N255" s="36"/>
      <c r="O255" s="3" t="s">
        <v>80</v>
      </c>
      <c r="P255" s="37" t="s">
        <v>80</v>
      </c>
      <c r="Q255" s="36"/>
      <c r="R255" s="4" t="s">
        <v>80</v>
      </c>
      <c r="S255" s="38" t="s">
        <v>80</v>
      </c>
      <c r="T255" s="36"/>
      <c r="U255" s="5" t="s">
        <v>80</v>
      </c>
      <c r="V255" s="39" t="s">
        <v>80</v>
      </c>
      <c r="X255" s="67" t="s">
        <v>80</v>
      </c>
      <c r="Y255" s="68" t="s">
        <v>80</v>
      </c>
    </row>
    <row r="256" spans="1:25" x14ac:dyDescent="0.2">
      <c r="A256" s="34">
        <v>363710</v>
      </c>
      <c r="B256" s="122" t="s">
        <v>205</v>
      </c>
      <c r="C256" s="1" t="s">
        <v>3</v>
      </c>
      <c r="D256" s="82"/>
      <c r="E256" s="82">
        <f t="shared" ref="E256:E263" si="227">SUM(G256*D256)</f>
        <v>0</v>
      </c>
      <c r="F256" s="43"/>
      <c r="G256" s="137">
        <v>5</v>
      </c>
      <c r="H256" s="1"/>
      <c r="I256" s="2"/>
      <c r="J256" s="35">
        <f t="shared" ref="J256:J263" si="228">G256*I256</f>
        <v>0</v>
      </c>
      <c r="K256" s="96"/>
      <c r="L256" s="99"/>
      <c r="M256" s="99">
        <f t="shared" ref="M256:M263" si="229">G256*L256</f>
        <v>0</v>
      </c>
      <c r="N256" s="36"/>
      <c r="O256" s="3" t="s">
        <v>80</v>
      </c>
      <c r="P256" s="37" t="s">
        <v>80</v>
      </c>
      <c r="Q256" s="36"/>
      <c r="R256" s="4" t="s">
        <v>80</v>
      </c>
      <c r="S256" s="38" t="s">
        <v>80</v>
      </c>
      <c r="T256" s="36"/>
      <c r="U256" s="5" t="s">
        <v>80</v>
      </c>
      <c r="V256" s="39" t="s">
        <v>80</v>
      </c>
      <c r="X256" s="67" t="s">
        <v>80</v>
      </c>
      <c r="Y256" s="68" t="s">
        <v>80</v>
      </c>
    </row>
    <row r="257" spans="1:25" x14ac:dyDescent="0.2">
      <c r="A257" s="34">
        <f>SUM(A256)+10</f>
        <v>363720</v>
      </c>
      <c r="B257" s="122" t="s">
        <v>206</v>
      </c>
      <c r="C257" s="1" t="s">
        <v>3</v>
      </c>
      <c r="D257" s="82"/>
      <c r="E257" s="82">
        <f t="shared" si="227"/>
        <v>0</v>
      </c>
      <c r="F257" s="43"/>
      <c r="G257" s="137">
        <v>5</v>
      </c>
      <c r="H257" s="1"/>
      <c r="I257" s="2"/>
      <c r="J257" s="35">
        <f t="shared" si="228"/>
        <v>0</v>
      </c>
      <c r="K257" s="96"/>
      <c r="L257" s="99"/>
      <c r="M257" s="99">
        <f t="shared" si="229"/>
        <v>0</v>
      </c>
      <c r="N257" s="36"/>
      <c r="O257" s="3" t="s">
        <v>80</v>
      </c>
      <c r="P257" s="37" t="s">
        <v>80</v>
      </c>
      <c r="Q257" s="36"/>
      <c r="R257" s="4" t="s">
        <v>80</v>
      </c>
      <c r="S257" s="38" t="s">
        <v>80</v>
      </c>
      <c r="T257" s="36"/>
      <c r="U257" s="5" t="s">
        <v>80</v>
      </c>
      <c r="V257" s="39" t="s">
        <v>80</v>
      </c>
      <c r="X257" s="67" t="s">
        <v>80</v>
      </c>
      <c r="Y257" s="68" t="s">
        <v>80</v>
      </c>
    </row>
    <row r="258" spans="1:25" x14ac:dyDescent="0.2">
      <c r="A258" s="34">
        <f t="shared" ref="A258:A263" si="230">SUM(A257)+10</f>
        <v>363730</v>
      </c>
      <c r="B258" s="122" t="s">
        <v>207</v>
      </c>
      <c r="C258" s="1" t="s">
        <v>3</v>
      </c>
      <c r="D258" s="82"/>
      <c r="E258" s="82">
        <f t="shared" si="227"/>
        <v>0</v>
      </c>
      <c r="F258" s="43"/>
      <c r="G258" s="137">
        <v>5</v>
      </c>
      <c r="H258" s="1"/>
      <c r="I258" s="2"/>
      <c r="J258" s="35">
        <f t="shared" si="228"/>
        <v>0</v>
      </c>
      <c r="K258" s="96"/>
      <c r="L258" s="99"/>
      <c r="M258" s="99">
        <f t="shared" si="229"/>
        <v>0</v>
      </c>
      <c r="N258" s="36"/>
      <c r="O258" s="3" t="s">
        <v>80</v>
      </c>
      <c r="P258" s="37" t="s">
        <v>80</v>
      </c>
      <c r="Q258" s="36"/>
      <c r="R258" s="4" t="s">
        <v>80</v>
      </c>
      <c r="S258" s="38" t="s">
        <v>80</v>
      </c>
      <c r="T258" s="36"/>
      <c r="U258" s="5" t="s">
        <v>80</v>
      </c>
      <c r="V258" s="39" t="s">
        <v>80</v>
      </c>
      <c r="X258" s="67" t="s">
        <v>80</v>
      </c>
      <c r="Y258" s="68" t="s">
        <v>80</v>
      </c>
    </row>
    <row r="259" spans="1:25" x14ac:dyDescent="0.2">
      <c r="A259" s="34">
        <f t="shared" si="230"/>
        <v>363740</v>
      </c>
      <c r="B259" s="122" t="s">
        <v>208</v>
      </c>
      <c r="C259" s="1" t="s">
        <v>3</v>
      </c>
      <c r="D259" s="82"/>
      <c r="E259" s="82">
        <f t="shared" si="227"/>
        <v>0</v>
      </c>
      <c r="F259" s="43"/>
      <c r="G259" s="137">
        <v>5</v>
      </c>
      <c r="H259" s="1"/>
      <c r="I259" s="2"/>
      <c r="J259" s="35">
        <f t="shared" si="228"/>
        <v>0</v>
      </c>
      <c r="K259" s="96"/>
      <c r="L259" s="99"/>
      <c r="M259" s="99">
        <f t="shared" si="229"/>
        <v>0</v>
      </c>
      <c r="N259" s="36"/>
      <c r="O259" s="3" t="s">
        <v>80</v>
      </c>
      <c r="P259" s="37" t="s">
        <v>80</v>
      </c>
      <c r="Q259" s="36"/>
      <c r="R259" s="4" t="s">
        <v>80</v>
      </c>
      <c r="S259" s="38" t="s">
        <v>80</v>
      </c>
      <c r="T259" s="36"/>
      <c r="U259" s="5" t="s">
        <v>80</v>
      </c>
      <c r="V259" s="39" t="s">
        <v>80</v>
      </c>
      <c r="X259" s="67" t="s">
        <v>80</v>
      </c>
      <c r="Y259" s="68" t="s">
        <v>80</v>
      </c>
    </row>
    <row r="260" spans="1:25" x14ac:dyDescent="0.2">
      <c r="A260" s="34">
        <f t="shared" si="230"/>
        <v>363750</v>
      </c>
      <c r="B260" s="122" t="s">
        <v>209</v>
      </c>
      <c r="C260" s="1" t="s">
        <v>3</v>
      </c>
      <c r="D260" s="82"/>
      <c r="E260" s="82">
        <f t="shared" si="227"/>
        <v>0</v>
      </c>
      <c r="F260" s="43"/>
      <c r="G260" s="137">
        <v>5</v>
      </c>
      <c r="H260" s="1"/>
      <c r="I260" s="2"/>
      <c r="J260" s="35">
        <f t="shared" si="228"/>
        <v>0</v>
      </c>
      <c r="K260" s="96"/>
      <c r="L260" s="99"/>
      <c r="M260" s="99">
        <f t="shared" si="229"/>
        <v>0</v>
      </c>
      <c r="N260" s="36"/>
      <c r="O260" s="3" t="s">
        <v>80</v>
      </c>
      <c r="P260" s="37" t="s">
        <v>80</v>
      </c>
      <c r="Q260" s="36"/>
      <c r="R260" s="4" t="s">
        <v>80</v>
      </c>
      <c r="S260" s="38" t="s">
        <v>80</v>
      </c>
      <c r="T260" s="36"/>
      <c r="U260" s="5" t="s">
        <v>80</v>
      </c>
      <c r="V260" s="39" t="s">
        <v>80</v>
      </c>
      <c r="X260" s="67" t="s">
        <v>80</v>
      </c>
      <c r="Y260" s="68" t="s">
        <v>80</v>
      </c>
    </row>
    <row r="261" spans="1:25" x14ac:dyDescent="0.2">
      <c r="A261" s="34">
        <f t="shared" si="230"/>
        <v>363760</v>
      </c>
      <c r="B261" s="122" t="s">
        <v>210</v>
      </c>
      <c r="C261" s="1" t="s">
        <v>3</v>
      </c>
      <c r="D261" s="82"/>
      <c r="E261" s="82">
        <f t="shared" si="227"/>
        <v>0</v>
      </c>
      <c r="F261" s="43"/>
      <c r="G261" s="137">
        <v>5</v>
      </c>
      <c r="H261" s="1"/>
      <c r="I261" s="2"/>
      <c r="J261" s="35">
        <f t="shared" si="228"/>
        <v>0</v>
      </c>
      <c r="K261" s="96"/>
      <c r="L261" s="99"/>
      <c r="M261" s="99">
        <f t="shared" si="229"/>
        <v>0</v>
      </c>
      <c r="N261" s="36"/>
      <c r="O261" s="3" t="s">
        <v>80</v>
      </c>
      <c r="P261" s="37" t="s">
        <v>80</v>
      </c>
      <c r="Q261" s="36"/>
      <c r="R261" s="4" t="s">
        <v>80</v>
      </c>
      <c r="S261" s="38" t="s">
        <v>80</v>
      </c>
      <c r="T261" s="36"/>
      <c r="U261" s="5" t="s">
        <v>80</v>
      </c>
      <c r="V261" s="39" t="s">
        <v>80</v>
      </c>
      <c r="X261" s="67" t="s">
        <v>80</v>
      </c>
      <c r="Y261" s="68" t="s">
        <v>80</v>
      </c>
    </row>
    <row r="262" spans="1:25" x14ac:dyDescent="0.2">
      <c r="A262" s="34">
        <f t="shared" si="230"/>
        <v>363770</v>
      </c>
      <c r="B262" s="122" t="s">
        <v>211</v>
      </c>
      <c r="C262" s="1" t="s">
        <v>3</v>
      </c>
      <c r="D262" s="82"/>
      <c r="E262" s="82">
        <f t="shared" si="227"/>
        <v>0</v>
      </c>
      <c r="F262" s="43"/>
      <c r="G262" s="137">
        <v>5</v>
      </c>
      <c r="H262" s="1"/>
      <c r="I262" s="2"/>
      <c r="J262" s="35">
        <f t="shared" si="228"/>
        <v>0</v>
      </c>
      <c r="K262" s="96"/>
      <c r="L262" s="99"/>
      <c r="M262" s="99">
        <f t="shared" si="229"/>
        <v>0</v>
      </c>
      <c r="N262" s="36"/>
      <c r="O262" s="3" t="s">
        <v>80</v>
      </c>
      <c r="P262" s="37" t="s">
        <v>80</v>
      </c>
      <c r="Q262" s="36"/>
      <c r="R262" s="4" t="s">
        <v>80</v>
      </c>
      <c r="S262" s="38" t="s">
        <v>80</v>
      </c>
      <c r="T262" s="36"/>
      <c r="U262" s="5" t="s">
        <v>80</v>
      </c>
      <c r="V262" s="39" t="s">
        <v>80</v>
      </c>
      <c r="X262" s="67" t="s">
        <v>80</v>
      </c>
      <c r="Y262" s="68" t="s">
        <v>80</v>
      </c>
    </row>
    <row r="263" spans="1:25" x14ac:dyDescent="0.2">
      <c r="A263" s="34">
        <f t="shared" si="230"/>
        <v>363780</v>
      </c>
      <c r="B263" s="122" t="s">
        <v>212</v>
      </c>
      <c r="C263" s="1" t="s">
        <v>3</v>
      </c>
      <c r="D263" s="82"/>
      <c r="E263" s="82">
        <f t="shared" si="227"/>
        <v>0</v>
      </c>
      <c r="F263" s="43"/>
      <c r="G263" s="137">
        <v>5</v>
      </c>
      <c r="H263" s="1"/>
      <c r="I263" s="2"/>
      <c r="J263" s="35">
        <f t="shared" si="228"/>
        <v>0</v>
      </c>
      <c r="K263" s="96"/>
      <c r="L263" s="99"/>
      <c r="M263" s="99">
        <f t="shared" si="229"/>
        <v>0</v>
      </c>
      <c r="N263" s="36"/>
      <c r="O263" s="3" t="s">
        <v>80</v>
      </c>
      <c r="P263" s="37" t="s">
        <v>80</v>
      </c>
      <c r="Q263" s="36"/>
      <c r="R263" s="4" t="s">
        <v>80</v>
      </c>
      <c r="S263" s="38" t="s">
        <v>80</v>
      </c>
      <c r="T263" s="36"/>
      <c r="U263" s="5" t="s">
        <v>80</v>
      </c>
      <c r="V263" s="39" t="s">
        <v>80</v>
      </c>
      <c r="X263" s="67" t="s">
        <v>80</v>
      </c>
      <c r="Y263" s="68" t="s">
        <v>80</v>
      </c>
    </row>
    <row r="264" spans="1:25" x14ac:dyDescent="0.2">
      <c r="A264" s="40"/>
      <c r="B264" s="41"/>
      <c r="C264" s="41"/>
      <c r="D264" s="83"/>
      <c r="E264" s="89"/>
      <c r="G264" s="134"/>
      <c r="H264" s="41"/>
      <c r="I264" s="42"/>
      <c r="J264" s="43"/>
      <c r="K264" s="96"/>
      <c r="L264" s="43"/>
      <c r="M264" s="43"/>
      <c r="N264" s="42"/>
      <c r="O264" s="110"/>
      <c r="P264" s="43"/>
      <c r="Q264" s="42"/>
      <c r="R264" s="110"/>
      <c r="S264" s="43"/>
      <c r="T264" s="42"/>
      <c r="U264" s="112"/>
      <c r="V264" s="43"/>
      <c r="W264" s="111"/>
      <c r="X264" s="112"/>
      <c r="Y264" s="43"/>
    </row>
    <row r="265" spans="1:25" ht="15" x14ac:dyDescent="0.2">
      <c r="A265" s="21">
        <v>3638</v>
      </c>
      <c r="B265" s="22" t="s">
        <v>214</v>
      </c>
      <c r="C265" s="23"/>
      <c r="D265" s="90"/>
      <c r="E265" s="82"/>
      <c r="F265" s="88"/>
      <c r="G265" s="136"/>
      <c r="H265" s="24"/>
      <c r="I265" s="46"/>
      <c r="J265" s="35"/>
      <c r="K265" s="96"/>
      <c r="L265" s="99"/>
      <c r="M265" s="99"/>
      <c r="N265" s="36"/>
      <c r="O265" s="3" t="s">
        <v>80</v>
      </c>
      <c r="P265" s="37" t="s">
        <v>80</v>
      </c>
      <c r="Q265" s="36"/>
      <c r="R265" s="4" t="s">
        <v>80</v>
      </c>
      <c r="S265" s="38" t="s">
        <v>80</v>
      </c>
      <c r="T265" s="36"/>
      <c r="U265" s="5" t="s">
        <v>80</v>
      </c>
      <c r="V265" s="39" t="s">
        <v>80</v>
      </c>
      <c r="X265" s="67" t="s">
        <v>80</v>
      </c>
      <c r="Y265" s="68" t="s">
        <v>80</v>
      </c>
    </row>
    <row r="266" spans="1:25" x14ac:dyDescent="0.2">
      <c r="A266" s="34">
        <v>363810</v>
      </c>
      <c r="B266" s="122" t="s">
        <v>215</v>
      </c>
      <c r="C266" s="1" t="s">
        <v>3</v>
      </c>
      <c r="D266" s="82"/>
      <c r="E266" s="82">
        <f t="shared" ref="E266:E267" si="231">SUM(G266*D266)</f>
        <v>0</v>
      </c>
      <c r="F266" s="43"/>
      <c r="G266" s="137">
        <v>50</v>
      </c>
      <c r="H266" s="1"/>
      <c r="I266" s="2"/>
      <c r="J266" s="35">
        <f t="shared" ref="J266:J267" si="232">G266*I266</f>
        <v>0</v>
      </c>
      <c r="K266" s="96"/>
      <c r="L266" s="99"/>
      <c r="M266" s="99">
        <f t="shared" ref="M266:M267" si="233">G266*L266</f>
        <v>0</v>
      </c>
      <c r="N266" s="36"/>
      <c r="O266" s="3" t="s">
        <v>80</v>
      </c>
      <c r="P266" s="37" t="s">
        <v>80</v>
      </c>
      <c r="Q266" s="36"/>
      <c r="R266" s="4" t="s">
        <v>80</v>
      </c>
      <c r="S266" s="38" t="s">
        <v>80</v>
      </c>
      <c r="T266" s="36"/>
      <c r="U266" s="5" t="s">
        <v>80</v>
      </c>
      <c r="V266" s="39" t="s">
        <v>80</v>
      </c>
      <c r="X266" s="67" t="s">
        <v>80</v>
      </c>
      <c r="Y266" s="68" t="s">
        <v>80</v>
      </c>
    </row>
    <row r="267" spans="1:25" x14ac:dyDescent="0.2">
      <c r="A267" s="34">
        <f>SUM(A266)+10</f>
        <v>363820</v>
      </c>
      <c r="B267" s="122" t="s">
        <v>216</v>
      </c>
      <c r="C267" s="1" t="s">
        <v>3</v>
      </c>
      <c r="D267" s="82"/>
      <c r="E267" s="82">
        <f t="shared" si="231"/>
        <v>0</v>
      </c>
      <c r="F267" s="43"/>
      <c r="G267" s="137">
        <v>125</v>
      </c>
      <c r="H267" s="1"/>
      <c r="I267" s="2"/>
      <c r="J267" s="35">
        <f t="shared" si="232"/>
        <v>0</v>
      </c>
      <c r="K267" s="96"/>
      <c r="L267" s="99"/>
      <c r="M267" s="99">
        <f t="shared" si="233"/>
        <v>0</v>
      </c>
      <c r="N267" s="36"/>
      <c r="O267" s="3" t="s">
        <v>80</v>
      </c>
      <c r="P267" s="37" t="s">
        <v>80</v>
      </c>
      <c r="Q267" s="36"/>
      <c r="R267" s="4" t="s">
        <v>80</v>
      </c>
      <c r="S267" s="38" t="s">
        <v>80</v>
      </c>
      <c r="T267" s="36"/>
      <c r="U267" s="5" t="s">
        <v>80</v>
      </c>
      <c r="V267" s="39" t="s">
        <v>80</v>
      </c>
      <c r="X267" s="67" t="s">
        <v>80</v>
      </c>
      <c r="Y267" s="68" t="s">
        <v>80</v>
      </c>
    </row>
    <row r="268" spans="1:25" x14ac:dyDescent="0.2">
      <c r="A268" s="40"/>
      <c r="B268" s="143" t="s">
        <v>253</v>
      </c>
      <c r="C268" s="41"/>
      <c r="D268" s="83"/>
      <c r="E268" s="89"/>
      <c r="G268" s="142">
        <f>SUM(G245:G267)</f>
        <v>260</v>
      </c>
      <c r="H268" s="41"/>
      <c r="I268" s="42"/>
      <c r="J268" s="43"/>
      <c r="K268" s="96"/>
      <c r="L268" s="43"/>
      <c r="M268" s="43"/>
      <c r="N268" s="42"/>
      <c r="O268" s="110"/>
      <c r="P268" s="43"/>
      <c r="Q268" s="42"/>
      <c r="R268" s="110"/>
      <c r="S268" s="43"/>
      <c r="T268" s="42"/>
      <c r="U268" s="112"/>
      <c r="V268" s="43"/>
      <c r="W268" s="111"/>
      <c r="X268" s="112"/>
      <c r="Y268" s="43"/>
    </row>
    <row r="269" spans="1:25" ht="15" x14ac:dyDescent="0.2">
      <c r="A269" s="21">
        <v>3639</v>
      </c>
      <c r="B269" s="22" t="s">
        <v>29</v>
      </c>
      <c r="C269" s="23"/>
      <c r="D269" s="90"/>
      <c r="E269" s="82"/>
      <c r="F269" s="88"/>
      <c r="G269" s="136"/>
      <c r="H269" s="24"/>
      <c r="I269" s="46"/>
      <c r="J269" s="35"/>
      <c r="K269" s="96"/>
      <c r="L269" s="99"/>
      <c r="M269" s="99"/>
      <c r="N269" s="36"/>
      <c r="O269" s="3" t="s">
        <v>80</v>
      </c>
      <c r="P269" s="37" t="s">
        <v>80</v>
      </c>
      <c r="Q269" s="36"/>
      <c r="R269" s="4" t="s">
        <v>80</v>
      </c>
      <c r="S269" s="38" t="s">
        <v>80</v>
      </c>
      <c r="T269" s="36"/>
      <c r="U269" s="5" t="s">
        <v>80</v>
      </c>
      <c r="V269" s="39" t="s">
        <v>80</v>
      </c>
      <c r="X269" s="67" t="s">
        <v>80</v>
      </c>
      <c r="Y269" s="68" t="s">
        <v>80</v>
      </c>
    </row>
    <row r="270" spans="1:25" x14ac:dyDescent="0.2">
      <c r="A270" s="34">
        <v>363910</v>
      </c>
      <c r="B270" s="121" t="s">
        <v>217</v>
      </c>
      <c r="C270" s="1" t="s">
        <v>3</v>
      </c>
      <c r="D270" s="82"/>
      <c r="E270" s="82">
        <f t="shared" ref="E270:E280" si="234">SUM(G270*D270)</f>
        <v>0</v>
      </c>
      <c r="F270" s="43"/>
      <c r="G270" s="137">
        <v>40</v>
      </c>
      <c r="H270" s="1"/>
      <c r="I270" s="2"/>
      <c r="J270" s="35">
        <f t="shared" ref="J270:J280" si="235">G270*I270</f>
        <v>0</v>
      </c>
      <c r="K270" s="96"/>
      <c r="L270" s="99"/>
      <c r="M270" s="99">
        <f t="shared" ref="M270:M280" si="236">G270*L270</f>
        <v>0</v>
      </c>
      <c r="N270" s="36"/>
      <c r="O270" s="3" t="s">
        <v>80</v>
      </c>
      <c r="P270" s="37" t="s">
        <v>80</v>
      </c>
      <c r="Q270" s="36"/>
      <c r="R270" s="4" t="s">
        <v>80</v>
      </c>
      <c r="S270" s="38" t="s">
        <v>80</v>
      </c>
      <c r="T270" s="36"/>
      <c r="U270" s="5" t="s">
        <v>80</v>
      </c>
      <c r="V270" s="39" t="s">
        <v>80</v>
      </c>
      <c r="X270" s="67" t="s">
        <v>80</v>
      </c>
      <c r="Y270" s="68" t="s">
        <v>80</v>
      </c>
    </row>
    <row r="271" spans="1:25" x14ac:dyDescent="0.2">
      <c r="A271" s="34">
        <f>SUM(A270)+10</f>
        <v>363920</v>
      </c>
      <c r="B271" s="121" t="s">
        <v>218</v>
      </c>
      <c r="C271" s="1" t="s">
        <v>3</v>
      </c>
      <c r="D271" s="82"/>
      <c r="E271" s="82">
        <f t="shared" ref="E271:E275" si="237">SUM(G271*D271)</f>
        <v>0</v>
      </c>
      <c r="F271" s="43"/>
      <c r="G271" s="137">
        <v>500</v>
      </c>
      <c r="H271" s="1"/>
      <c r="I271" s="2"/>
      <c r="J271" s="35">
        <f t="shared" ref="J271:J275" si="238">G271*I271</f>
        <v>0</v>
      </c>
      <c r="K271" s="96"/>
      <c r="L271" s="99"/>
      <c r="M271" s="99">
        <f t="shared" ref="M271:M275" si="239">G271*L271</f>
        <v>0</v>
      </c>
      <c r="N271" s="36"/>
      <c r="O271" s="3" t="s">
        <v>80</v>
      </c>
      <c r="P271" s="37" t="s">
        <v>80</v>
      </c>
      <c r="Q271" s="36"/>
      <c r="R271" s="4" t="s">
        <v>80</v>
      </c>
      <c r="S271" s="38" t="s">
        <v>80</v>
      </c>
      <c r="T271" s="36"/>
      <c r="U271" s="5" t="s">
        <v>80</v>
      </c>
      <c r="V271" s="39" t="s">
        <v>80</v>
      </c>
      <c r="X271" s="67" t="s">
        <v>80</v>
      </c>
      <c r="Y271" s="68" t="s">
        <v>80</v>
      </c>
    </row>
    <row r="272" spans="1:25" x14ac:dyDescent="0.2">
      <c r="A272" s="34">
        <f t="shared" ref="A272:A291" si="240">SUM(A271)+10</f>
        <v>363930</v>
      </c>
      <c r="B272" s="121" t="s">
        <v>219</v>
      </c>
      <c r="C272" s="1" t="s">
        <v>3</v>
      </c>
      <c r="D272" s="82"/>
      <c r="E272" s="82">
        <f t="shared" si="237"/>
        <v>0</v>
      </c>
      <c r="F272" s="43"/>
      <c r="G272" s="137">
        <v>10</v>
      </c>
      <c r="H272" s="1"/>
      <c r="I272" s="2"/>
      <c r="J272" s="35">
        <f t="shared" si="238"/>
        <v>0</v>
      </c>
      <c r="K272" s="96"/>
      <c r="L272" s="99"/>
      <c r="M272" s="99">
        <f t="shared" si="239"/>
        <v>0</v>
      </c>
      <c r="N272" s="36"/>
      <c r="O272" s="3" t="s">
        <v>80</v>
      </c>
      <c r="P272" s="37" t="s">
        <v>80</v>
      </c>
      <c r="Q272" s="36"/>
      <c r="R272" s="4" t="s">
        <v>80</v>
      </c>
      <c r="S272" s="38" t="s">
        <v>80</v>
      </c>
      <c r="T272" s="36"/>
      <c r="U272" s="5" t="s">
        <v>80</v>
      </c>
      <c r="V272" s="39" t="s">
        <v>80</v>
      </c>
      <c r="X272" s="67" t="s">
        <v>80</v>
      </c>
      <c r="Y272" s="68" t="s">
        <v>80</v>
      </c>
    </row>
    <row r="273" spans="1:25" x14ac:dyDescent="0.2">
      <c r="A273" s="34">
        <f t="shared" si="240"/>
        <v>363940</v>
      </c>
      <c r="B273" s="121" t="s">
        <v>220</v>
      </c>
      <c r="C273" s="1" t="s">
        <v>3</v>
      </c>
      <c r="D273" s="82"/>
      <c r="E273" s="82">
        <f t="shared" si="237"/>
        <v>0</v>
      </c>
      <c r="F273" s="43"/>
      <c r="G273" s="137">
        <v>10</v>
      </c>
      <c r="H273" s="1"/>
      <c r="I273" s="2"/>
      <c r="J273" s="35">
        <f t="shared" si="238"/>
        <v>0</v>
      </c>
      <c r="K273" s="96"/>
      <c r="L273" s="99"/>
      <c r="M273" s="99">
        <f t="shared" si="239"/>
        <v>0</v>
      </c>
      <c r="N273" s="36"/>
      <c r="O273" s="3" t="s">
        <v>80</v>
      </c>
      <c r="P273" s="37" t="s">
        <v>80</v>
      </c>
      <c r="Q273" s="36"/>
      <c r="R273" s="4" t="s">
        <v>80</v>
      </c>
      <c r="S273" s="38" t="s">
        <v>80</v>
      </c>
      <c r="T273" s="36"/>
      <c r="U273" s="5" t="s">
        <v>80</v>
      </c>
      <c r="V273" s="39" t="s">
        <v>80</v>
      </c>
      <c r="X273" s="67" t="s">
        <v>80</v>
      </c>
      <c r="Y273" s="68" t="s">
        <v>80</v>
      </c>
    </row>
    <row r="274" spans="1:25" x14ac:dyDescent="0.2">
      <c r="A274" s="34">
        <f t="shared" si="240"/>
        <v>363950</v>
      </c>
      <c r="B274" s="121" t="s">
        <v>221</v>
      </c>
      <c r="C274" s="1" t="s">
        <v>3</v>
      </c>
      <c r="D274" s="82"/>
      <c r="E274" s="82">
        <f t="shared" si="237"/>
        <v>0</v>
      </c>
      <c r="F274" s="43"/>
      <c r="G274" s="137">
        <v>10</v>
      </c>
      <c r="H274" s="1"/>
      <c r="I274" s="2"/>
      <c r="J274" s="35">
        <f t="shared" si="238"/>
        <v>0</v>
      </c>
      <c r="K274" s="96"/>
      <c r="L274" s="99"/>
      <c r="M274" s="99">
        <f t="shared" si="239"/>
        <v>0</v>
      </c>
      <c r="N274" s="36"/>
      <c r="O274" s="3" t="s">
        <v>80</v>
      </c>
      <c r="P274" s="37" t="s">
        <v>80</v>
      </c>
      <c r="Q274" s="36"/>
      <c r="R274" s="4" t="s">
        <v>80</v>
      </c>
      <c r="S274" s="38" t="s">
        <v>80</v>
      </c>
      <c r="T274" s="36"/>
      <c r="U274" s="5" t="s">
        <v>80</v>
      </c>
      <c r="V274" s="39" t="s">
        <v>80</v>
      </c>
      <c r="X274" s="67" t="s">
        <v>80</v>
      </c>
      <c r="Y274" s="68" t="s">
        <v>80</v>
      </c>
    </row>
    <row r="275" spans="1:25" x14ac:dyDescent="0.2">
      <c r="A275" s="34">
        <f t="shared" si="240"/>
        <v>363960</v>
      </c>
      <c r="B275" s="121" t="s">
        <v>222</v>
      </c>
      <c r="C275" s="1" t="s">
        <v>3</v>
      </c>
      <c r="D275" s="82"/>
      <c r="E275" s="82">
        <f t="shared" si="237"/>
        <v>0</v>
      </c>
      <c r="F275" s="43"/>
      <c r="G275" s="137">
        <v>125</v>
      </c>
      <c r="H275" s="1"/>
      <c r="I275" s="2"/>
      <c r="J275" s="35">
        <f t="shared" si="238"/>
        <v>0</v>
      </c>
      <c r="K275" s="96"/>
      <c r="L275" s="99"/>
      <c r="M275" s="99">
        <f t="shared" si="239"/>
        <v>0</v>
      </c>
      <c r="N275" s="36"/>
      <c r="O275" s="3" t="s">
        <v>80</v>
      </c>
      <c r="P275" s="37" t="s">
        <v>80</v>
      </c>
      <c r="Q275" s="36"/>
      <c r="R275" s="4" t="s">
        <v>80</v>
      </c>
      <c r="S275" s="38" t="s">
        <v>80</v>
      </c>
      <c r="T275" s="36"/>
      <c r="U275" s="5" t="s">
        <v>80</v>
      </c>
      <c r="V275" s="39" t="s">
        <v>80</v>
      </c>
      <c r="X275" s="67" t="s">
        <v>80</v>
      </c>
      <c r="Y275" s="68" t="s">
        <v>80</v>
      </c>
    </row>
    <row r="276" spans="1:25" x14ac:dyDescent="0.2">
      <c r="A276" s="34">
        <f t="shared" si="240"/>
        <v>363970</v>
      </c>
      <c r="B276" s="121" t="s">
        <v>223</v>
      </c>
      <c r="C276" s="1" t="s">
        <v>3</v>
      </c>
      <c r="D276" s="82"/>
      <c r="E276" s="82">
        <f t="shared" si="234"/>
        <v>0</v>
      </c>
      <c r="F276" s="43"/>
      <c r="G276" s="137">
        <v>10</v>
      </c>
      <c r="H276" s="1"/>
      <c r="I276" s="2"/>
      <c r="J276" s="35">
        <f t="shared" si="235"/>
        <v>0</v>
      </c>
      <c r="K276" s="96"/>
      <c r="L276" s="99"/>
      <c r="M276" s="99">
        <f t="shared" si="236"/>
        <v>0</v>
      </c>
      <c r="N276" s="36"/>
      <c r="O276" s="3" t="s">
        <v>80</v>
      </c>
      <c r="P276" s="37" t="s">
        <v>80</v>
      </c>
      <c r="Q276" s="36"/>
      <c r="R276" s="4" t="s">
        <v>80</v>
      </c>
      <c r="S276" s="38" t="s">
        <v>80</v>
      </c>
      <c r="T276" s="36"/>
      <c r="U276" s="5" t="s">
        <v>80</v>
      </c>
      <c r="V276" s="39" t="s">
        <v>80</v>
      </c>
      <c r="X276" s="67" t="s">
        <v>80</v>
      </c>
      <c r="Y276" s="68" t="s">
        <v>80</v>
      </c>
    </row>
    <row r="277" spans="1:25" x14ac:dyDescent="0.2">
      <c r="A277" s="34">
        <f t="shared" si="240"/>
        <v>363980</v>
      </c>
      <c r="B277" s="121" t="s">
        <v>224</v>
      </c>
      <c r="C277" s="1" t="s">
        <v>3</v>
      </c>
      <c r="D277" s="82"/>
      <c r="E277" s="82">
        <f t="shared" si="234"/>
        <v>0</v>
      </c>
      <c r="F277" s="43"/>
      <c r="G277" s="137">
        <v>10</v>
      </c>
      <c r="H277" s="1"/>
      <c r="I277" s="2"/>
      <c r="J277" s="35">
        <f t="shared" si="235"/>
        <v>0</v>
      </c>
      <c r="K277" s="96"/>
      <c r="L277" s="99"/>
      <c r="M277" s="99">
        <f t="shared" si="236"/>
        <v>0</v>
      </c>
      <c r="N277" s="36"/>
      <c r="O277" s="3" t="s">
        <v>80</v>
      </c>
      <c r="P277" s="37" t="s">
        <v>80</v>
      </c>
      <c r="Q277" s="36"/>
      <c r="R277" s="4" t="s">
        <v>80</v>
      </c>
      <c r="S277" s="38" t="s">
        <v>80</v>
      </c>
      <c r="T277" s="36"/>
      <c r="U277" s="5" t="s">
        <v>80</v>
      </c>
      <c r="V277" s="39" t="s">
        <v>80</v>
      </c>
      <c r="X277" s="67" t="s">
        <v>80</v>
      </c>
      <c r="Y277" s="68" t="s">
        <v>80</v>
      </c>
    </row>
    <row r="278" spans="1:25" x14ac:dyDescent="0.2">
      <c r="A278" s="34">
        <f t="shared" si="240"/>
        <v>363990</v>
      </c>
      <c r="B278" s="121" t="s">
        <v>225</v>
      </c>
      <c r="C278" s="1" t="s">
        <v>3</v>
      </c>
      <c r="D278" s="82"/>
      <c r="E278" s="82">
        <f t="shared" si="234"/>
        <v>0</v>
      </c>
      <c r="F278" s="43"/>
      <c r="G278" s="137">
        <v>10</v>
      </c>
      <c r="H278" s="1"/>
      <c r="I278" s="2"/>
      <c r="J278" s="35">
        <f t="shared" si="235"/>
        <v>0</v>
      </c>
      <c r="K278" s="96"/>
      <c r="L278" s="99"/>
      <c r="M278" s="99">
        <f t="shared" si="236"/>
        <v>0</v>
      </c>
      <c r="N278" s="36"/>
      <c r="O278" s="3" t="s">
        <v>80</v>
      </c>
      <c r="P278" s="37" t="s">
        <v>80</v>
      </c>
      <c r="Q278" s="36"/>
      <c r="R278" s="4" t="s">
        <v>80</v>
      </c>
      <c r="S278" s="38" t="s">
        <v>80</v>
      </c>
      <c r="T278" s="36"/>
      <c r="U278" s="5" t="s">
        <v>80</v>
      </c>
      <c r="V278" s="39" t="s">
        <v>80</v>
      </c>
      <c r="X278" s="67" t="s">
        <v>80</v>
      </c>
      <c r="Y278" s="68" t="s">
        <v>80</v>
      </c>
    </row>
    <row r="279" spans="1:25" x14ac:dyDescent="0.2">
      <c r="A279" s="34">
        <f t="shared" si="240"/>
        <v>364000</v>
      </c>
      <c r="B279" s="121" t="s">
        <v>226</v>
      </c>
      <c r="C279" s="1" t="s">
        <v>3</v>
      </c>
      <c r="D279" s="82"/>
      <c r="E279" s="82">
        <f t="shared" si="234"/>
        <v>0</v>
      </c>
      <c r="F279" s="43"/>
      <c r="G279" s="137">
        <v>40</v>
      </c>
      <c r="H279" s="1"/>
      <c r="I279" s="2"/>
      <c r="J279" s="35">
        <f t="shared" si="235"/>
        <v>0</v>
      </c>
      <c r="K279" s="96"/>
      <c r="L279" s="99"/>
      <c r="M279" s="99">
        <f t="shared" si="236"/>
        <v>0</v>
      </c>
      <c r="N279" s="36"/>
      <c r="O279" s="3" t="s">
        <v>80</v>
      </c>
      <c r="P279" s="37" t="s">
        <v>80</v>
      </c>
      <c r="Q279" s="36"/>
      <c r="R279" s="4" t="s">
        <v>80</v>
      </c>
      <c r="S279" s="38" t="s">
        <v>80</v>
      </c>
      <c r="T279" s="36"/>
      <c r="U279" s="5" t="s">
        <v>80</v>
      </c>
      <c r="V279" s="39" t="s">
        <v>80</v>
      </c>
      <c r="X279" s="67" t="s">
        <v>80</v>
      </c>
      <c r="Y279" s="68" t="s">
        <v>80</v>
      </c>
    </row>
    <row r="280" spans="1:25" x14ac:dyDescent="0.2">
      <c r="A280" s="34">
        <f t="shared" si="240"/>
        <v>364010</v>
      </c>
      <c r="B280" s="121" t="s">
        <v>227</v>
      </c>
      <c r="C280" s="1" t="s">
        <v>3</v>
      </c>
      <c r="D280" s="82"/>
      <c r="E280" s="82">
        <f t="shared" si="234"/>
        <v>0</v>
      </c>
      <c r="F280" s="43"/>
      <c r="G280" s="137">
        <v>40</v>
      </c>
      <c r="H280" s="1"/>
      <c r="I280" s="2"/>
      <c r="J280" s="35">
        <f t="shared" si="235"/>
        <v>0</v>
      </c>
      <c r="K280" s="96"/>
      <c r="L280" s="99"/>
      <c r="M280" s="99">
        <f t="shared" si="236"/>
        <v>0</v>
      </c>
      <c r="N280" s="36"/>
      <c r="O280" s="3" t="s">
        <v>80</v>
      </c>
      <c r="P280" s="37" t="s">
        <v>80</v>
      </c>
      <c r="Q280" s="36"/>
      <c r="R280" s="4" t="s">
        <v>80</v>
      </c>
      <c r="S280" s="38" t="s">
        <v>80</v>
      </c>
      <c r="T280" s="36"/>
      <c r="U280" s="5" t="s">
        <v>80</v>
      </c>
      <c r="V280" s="39" t="s">
        <v>80</v>
      </c>
      <c r="X280" s="67" t="s">
        <v>80</v>
      </c>
      <c r="Y280" s="68" t="s">
        <v>80</v>
      </c>
    </row>
    <row r="281" spans="1:25" x14ac:dyDescent="0.2">
      <c r="A281" s="34">
        <f t="shared" si="240"/>
        <v>364020</v>
      </c>
      <c r="B281" s="121" t="s">
        <v>228</v>
      </c>
      <c r="C281" s="1" t="s">
        <v>3</v>
      </c>
      <c r="D281" s="82"/>
      <c r="E281" s="82">
        <f t="shared" ref="E281:E291" si="241">SUM(G281*D281)</f>
        <v>0</v>
      </c>
      <c r="F281" s="43"/>
      <c r="G281" s="137">
        <v>40</v>
      </c>
      <c r="H281" s="1"/>
      <c r="I281" s="2"/>
      <c r="J281" s="35">
        <f t="shared" ref="J281:J291" si="242">G281*I281</f>
        <v>0</v>
      </c>
      <c r="K281" s="96"/>
      <c r="L281" s="99"/>
      <c r="M281" s="99">
        <f t="shared" ref="M281:M291" si="243">G281*L281</f>
        <v>0</v>
      </c>
      <c r="N281" s="36"/>
      <c r="O281" s="3" t="s">
        <v>80</v>
      </c>
      <c r="P281" s="37" t="s">
        <v>80</v>
      </c>
      <c r="Q281" s="36"/>
      <c r="R281" s="4" t="s">
        <v>80</v>
      </c>
      <c r="S281" s="38" t="s">
        <v>80</v>
      </c>
      <c r="T281" s="36"/>
      <c r="U281" s="5" t="s">
        <v>80</v>
      </c>
      <c r="V281" s="39" t="s">
        <v>80</v>
      </c>
      <c r="X281" s="67" t="s">
        <v>80</v>
      </c>
      <c r="Y281" s="68" t="s">
        <v>80</v>
      </c>
    </row>
    <row r="282" spans="1:25" x14ac:dyDescent="0.2">
      <c r="A282" s="34">
        <f t="shared" si="240"/>
        <v>364030</v>
      </c>
      <c r="B282" s="121" t="s">
        <v>229</v>
      </c>
      <c r="C282" s="1" t="s">
        <v>3</v>
      </c>
      <c r="D282" s="82"/>
      <c r="E282" s="82">
        <f t="shared" si="241"/>
        <v>0</v>
      </c>
      <c r="F282" s="43"/>
      <c r="G282" s="137">
        <v>20</v>
      </c>
      <c r="H282" s="1"/>
      <c r="I282" s="2"/>
      <c r="J282" s="35">
        <f t="shared" si="242"/>
        <v>0</v>
      </c>
      <c r="K282" s="96"/>
      <c r="L282" s="99"/>
      <c r="M282" s="99">
        <f t="shared" si="243"/>
        <v>0</v>
      </c>
      <c r="N282" s="36"/>
      <c r="O282" s="3" t="s">
        <v>80</v>
      </c>
      <c r="P282" s="37" t="s">
        <v>80</v>
      </c>
      <c r="Q282" s="36"/>
      <c r="R282" s="4" t="s">
        <v>80</v>
      </c>
      <c r="S282" s="38" t="s">
        <v>80</v>
      </c>
      <c r="T282" s="36"/>
      <c r="U282" s="5" t="s">
        <v>80</v>
      </c>
      <c r="V282" s="39" t="s">
        <v>80</v>
      </c>
      <c r="X282" s="67" t="s">
        <v>80</v>
      </c>
      <c r="Y282" s="68" t="s">
        <v>80</v>
      </c>
    </row>
    <row r="283" spans="1:25" x14ac:dyDescent="0.2">
      <c r="A283" s="34">
        <f t="shared" si="240"/>
        <v>364040</v>
      </c>
      <c r="B283" s="121" t="s">
        <v>230</v>
      </c>
      <c r="C283" s="1" t="s">
        <v>3</v>
      </c>
      <c r="D283" s="82"/>
      <c r="E283" s="82">
        <f t="shared" si="241"/>
        <v>0</v>
      </c>
      <c r="F283" s="43"/>
      <c r="G283" s="137">
        <v>40</v>
      </c>
      <c r="H283" s="1"/>
      <c r="I283" s="2"/>
      <c r="J283" s="35">
        <f t="shared" si="242"/>
        <v>0</v>
      </c>
      <c r="K283" s="96"/>
      <c r="L283" s="99"/>
      <c r="M283" s="99">
        <f t="shared" si="243"/>
        <v>0</v>
      </c>
      <c r="N283" s="36"/>
      <c r="O283" s="3" t="s">
        <v>80</v>
      </c>
      <c r="P283" s="37" t="s">
        <v>80</v>
      </c>
      <c r="Q283" s="36"/>
      <c r="R283" s="4" t="s">
        <v>80</v>
      </c>
      <c r="S283" s="38" t="s">
        <v>80</v>
      </c>
      <c r="T283" s="36"/>
      <c r="U283" s="5" t="s">
        <v>80</v>
      </c>
      <c r="V283" s="39" t="s">
        <v>80</v>
      </c>
      <c r="X283" s="67" t="s">
        <v>80</v>
      </c>
      <c r="Y283" s="68" t="s">
        <v>80</v>
      </c>
    </row>
    <row r="284" spans="1:25" x14ac:dyDescent="0.2">
      <c r="A284" s="34">
        <f t="shared" si="240"/>
        <v>364050</v>
      </c>
      <c r="B284" s="121" t="s">
        <v>231</v>
      </c>
      <c r="C284" s="1" t="s">
        <v>3</v>
      </c>
      <c r="D284" s="82"/>
      <c r="E284" s="82">
        <f t="shared" si="241"/>
        <v>0</v>
      </c>
      <c r="F284" s="43"/>
      <c r="G284" s="137">
        <v>200</v>
      </c>
      <c r="H284" s="1"/>
      <c r="I284" s="2"/>
      <c r="J284" s="35">
        <f t="shared" si="242"/>
        <v>0</v>
      </c>
      <c r="K284" s="96"/>
      <c r="L284" s="99"/>
      <c r="M284" s="99">
        <f t="shared" si="243"/>
        <v>0</v>
      </c>
      <c r="N284" s="36"/>
      <c r="O284" s="3" t="s">
        <v>80</v>
      </c>
      <c r="P284" s="37" t="s">
        <v>80</v>
      </c>
      <c r="Q284" s="36"/>
      <c r="R284" s="4" t="s">
        <v>80</v>
      </c>
      <c r="S284" s="38" t="s">
        <v>80</v>
      </c>
      <c r="T284" s="36"/>
      <c r="U284" s="5" t="s">
        <v>80</v>
      </c>
      <c r="V284" s="39" t="s">
        <v>80</v>
      </c>
      <c r="X284" s="67" t="s">
        <v>80</v>
      </c>
      <c r="Y284" s="68" t="s">
        <v>80</v>
      </c>
    </row>
    <row r="285" spans="1:25" x14ac:dyDescent="0.2">
      <c r="A285" s="34">
        <f t="shared" si="240"/>
        <v>364060</v>
      </c>
      <c r="B285" s="121" t="s">
        <v>232</v>
      </c>
      <c r="C285" s="1" t="s">
        <v>3</v>
      </c>
      <c r="D285" s="82"/>
      <c r="E285" s="82">
        <f t="shared" si="241"/>
        <v>0</v>
      </c>
      <c r="F285" s="43"/>
      <c r="G285" s="137">
        <v>400</v>
      </c>
      <c r="H285" s="1"/>
      <c r="I285" s="2"/>
      <c r="J285" s="35">
        <f t="shared" si="242"/>
        <v>0</v>
      </c>
      <c r="K285" s="96"/>
      <c r="L285" s="99"/>
      <c r="M285" s="99">
        <f t="shared" si="243"/>
        <v>0</v>
      </c>
      <c r="N285" s="36"/>
      <c r="O285" s="3" t="s">
        <v>80</v>
      </c>
      <c r="P285" s="37" t="s">
        <v>80</v>
      </c>
      <c r="Q285" s="36"/>
      <c r="R285" s="4" t="s">
        <v>80</v>
      </c>
      <c r="S285" s="38" t="s">
        <v>80</v>
      </c>
      <c r="T285" s="36"/>
      <c r="U285" s="5" t="s">
        <v>80</v>
      </c>
      <c r="V285" s="39" t="s">
        <v>80</v>
      </c>
      <c r="X285" s="67" t="s">
        <v>80</v>
      </c>
      <c r="Y285" s="68" t="s">
        <v>80</v>
      </c>
    </row>
    <row r="286" spans="1:25" x14ac:dyDescent="0.2">
      <c r="A286" s="34">
        <f t="shared" si="240"/>
        <v>364070</v>
      </c>
      <c r="B286" s="121" t="s">
        <v>233</v>
      </c>
      <c r="C286" s="1" t="s">
        <v>3</v>
      </c>
      <c r="D286" s="82"/>
      <c r="E286" s="82">
        <f t="shared" si="241"/>
        <v>0</v>
      </c>
      <c r="F286" s="43"/>
      <c r="G286" s="137">
        <v>10</v>
      </c>
      <c r="H286" s="1"/>
      <c r="I286" s="2"/>
      <c r="J286" s="35">
        <f t="shared" si="242"/>
        <v>0</v>
      </c>
      <c r="K286" s="96"/>
      <c r="L286" s="99"/>
      <c r="M286" s="99">
        <f t="shared" si="243"/>
        <v>0</v>
      </c>
      <c r="N286" s="36"/>
      <c r="O286" s="3" t="s">
        <v>80</v>
      </c>
      <c r="P286" s="37" t="s">
        <v>80</v>
      </c>
      <c r="Q286" s="36"/>
      <c r="R286" s="4" t="s">
        <v>80</v>
      </c>
      <c r="S286" s="38" t="s">
        <v>80</v>
      </c>
      <c r="T286" s="36"/>
      <c r="U286" s="5" t="s">
        <v>80</v>
      </c>
      <c r="V286" s="39" t="s">
        <v>80</v>
      </c>
      <c r="X286" s="67" t="s">
        <v>80</v>
      </c>
      <c r="Y286" s="68" t="s">
        <v>80</v>
      </c>
    </row>
    <row r="287" spans="1:25" x14ac:dyDescent="0.2">
      <c r="A287" s="34">
        <f t="shared" si="240"/>
        <v>364080</v>
      </c>
      <c r="B287" s="121" t="s">
        <v>234</v>
      </c>
      <c r="C287" s="1" t="s">
        <v>3</v>
      </c>
      <c r="D287" s="82"/>
      <c r="E287" s="82">
        <f t="shared" si="241"/>
        <v>0</v>
      </c>
      <c r="F287" s="43"/>
      <c r="G287" s="137">
        <v>300</v>
      </c>
      <c r="H287" s="1"/>
      <c r="I287" s="2"/>
      <c r="J287" s="35">
        <f t="shared" si="242"/>
        <v>0</v>
      </c>
      <c r="K287" s="96"/>
      <c r="L287" s="99"/>
      <c r="M287" s="99">
        <f t="shared" si="243"/>
        <v>0</v>
      </c>
      <c r="N287" s="36"/>
      <c r="O287" s="3" t="s">
        <v>80</v>
      </c>
      <c r="P287" s="37" t="s">
        <v>80</v>
      </c>
      <c r="Q287" s="36"/>
      <c r="R287" s="4" t="s">
        <v>80</v>
      </c>
      <c r="S287" s="38" t="s">
        <v>80</v>
      </c>
      <c r="T287" s="36"/>
      <c r="U287" s="5" t="s">
        <v>80</v>
      </c>
      <c r="V287" s="39" t="s">
        <v>80</v>
      </c>
      <c r="X287" s="67" t="s">
        <v>80</v>
      </c>
      <c r="Y287" s="68" t="s">
        <v>80</v>
      </c>
    </row>
    <row r="288" spans="1:25" x14ac:dyDescent="0.2">
      <c r="A288" s="34">
        <f t="shared" si="240"/>
        <v>364090</v>
      </c>
      <c r="B288" s="121" t="s">
        <v>235</v>
      </c>
      <c r="C288" s="1" t="s">
        <v>3</v>
      </c>
      <c r="D288" s="82"/>
      <c r="E288" s="82">
        <f t="shared" si="241"/>
        <v>0</v>
      </c>
      <c r="F288" s="43"/>
      <c r="G288" s="137">
        <v>300</v>
      </c>
      <c r="H288" s="1"/>
      <c r="I288" s="2"/>
      <c r="J288" s="35">
        <f t="shared" si="242"/>
        <v>0</v>
      </c>
      <c r="K288" s="96"/>
      <c r="L288" s="99"/>
      <c r="M288" s="99">
        <f t="shared" si="243"/>
        <v>0</v>
      </c>
      <c r="N288" s="36"/>
      <c r="O288" s="3" t="s">
        <v>80</v>
      </c>
      <c r="P288" s="37" t="s">
        <v>80</v>
      </c>
      <c r="Q288" s="36"/>
      <c r="R288" s="4" t="s">
        <v>80</v>
      </c>
      <c r="S288" s="38" t="s">
        <v>80</v>
      </c>
      <c r="T288" s="36"/>
      <c r="U288" s="5" t="s">
        <v>80</v>
      </c>
      <c r="V288" s="39" t="s">
        <v>80</v>
      </c>
      <c r="X288" s="67" t="s">
        <v>80</v>
      </c>
      <c r="Y288" s="68" t="s">
        <v>80</v>
      </c>
    </row>
    <row r="289" spans="1:25" x14ac:dyDescent="0.2">
      <c r="A289" s="34">
        <f t="shared" si="240"/>
        <v>364100</v>
      </c>
      <c r="B289" s="121" t="s">
        <v>236</v>
      </c>
      <c r="C289" s="1" t="s">
        <v>3</v>
      </c>
      <c r="D289" s="82"/>
      <c r="E289" s="82">
        <f t="shared" si="241"/>
        <v>0</v>
      </c>
      <c r="F289" s="43"/>
      <c r="G289" s="137">
        <v>10</v>
      </c>
      <c r="H289" s="1"/>
      <c r="I289" s="2"/>
      <c r="J289" s="35">
        <f t="shared" si="242"/>
        <v>0</v>
      </c>
      <c r="K289" s="96"/>
      <c r="L289" s="99"/>
      <c r="M289" s="99">
        <f t="shared" si="243"/>
        <v>0</v>
      </c>
      <c r="N289" s="36"/>
      <c r="O289" s="3" t="s">
        <v>80</v>
      </c>
      <c r="P289" s="37" t="s">
        <v>80</v>
      </c>
      <c r="Q289" s="36"/>
      <c r="R289" s="4" t="s">
        <v>80</v>
      </c>
      <c r="S289" s="38" t="s">
        <v>80</v>
      </c>
      <c r="T289" s="36"/>
      <c r="U289" s="5" t="s">
        <v>80</v>
      </c>
      <c r="V289" s="39" t="s">
        <v>80</v>
      </c>
      <c r="X289" s="67" t="s">
        <v>80</v>
      </c>
      <c r="Y289" s="68" t="s">
        <v>80</v>
      </c>
    </row>
    <row r="290" spans="1:25" x14ac:dyDescent="0.2">
      <c r="A290" s="34">
        <f t="shared" si="240"/>
        <v>364110</v>
      </c>
      <c r="B290" s="121" t="s">
        <v>237</v>
      </c>
      <c r="C290" s="1" t="s">
        <v>3</v>
      </c>
      <c r="D290" s="82"/>
      <c r="E290" s="82">
        <f t="shared" si="241"/>
        <v>0</v>
      </c>
      <c r="F290" s="43"/>
      <c r="G290" s="137">
        <v>10</v>
      </c>
      <c r="H290" s="1"/>
      <c r="I290" s="2"/>
      <c r="J290" s="35">
        <f t="shared" si="242"/>
        <v>0</v>
      </c>
      <c r="K290" s="96"/>
      <c r="L290" s="99"/>
      <c r="M290" s="99">
        <f t="shared" si="243"/>
        <v>0</v>
      </c>
      <c r="N290" s="36"/>
      <c r="O290" s="3" t="s">
        <v>80</v>
      </c>
      <c r="P290" s="37" t="s">
        <v>80</v>
      </c>
      <c r="Q290" s="36"/>
      <c r="R290" s="4" t="s">
        <v>80</v>
      </c>
      <c r="S290" s="38" t="s">
        <v>80</v>
      </c>
      <c r="T290" s="36"/>
      <c r="U290" s="5" t="s">
        <v>80</v>
      </c>
      <c r="V290" s="39" t="s">
        <v>80</v>
      </c>
      <c r="X290" s="67" t="s">
        <v>80</v>
      </c>
      <c r="Y290" s="68" t="s">
        <v>80</v>
      </c>
    </row>
    <row r="291" spans="1:25" x14ac:dyDescent="0.2">
      <c r="A291" s="34">
        <f t="shared" si="240"/>
        <v>364120</v>
      </c>
      <c r="B291" s="121" t="s">
        <v>238</v>
      </c>
      <c r="C291" s="1" t="s">
        <v>30</v>
      </c>
      <c r="D291" s="82"/>
      <c r="E291" s="82">
        <f t="shared" si="241"/>
        <v>0</v>
      </c>
      <c r="F291" s="43"/>
      <c r="G291" s="137">
        <v>100</v>
      </c>
      <c r="H291" s="1"/>
      <c r="I291" s="2"/>
      <c r="J291" s="35">
        <f t="shared" si="242"/>
        <v>0</v>
      </c>
      <c r="K291" s="96"/>
      <c r="L291" s="99"/>
      <c r="M291" s="99">
        <f t="shared" si="243"/>
        <v>0</v>
      </c>
      <c r="N291" s="36"/>
      <c r="O291" s="3" t="s">
        <v>80</v>
      </c>
      <c r="P291" s="37" t="s">
        <v>80</v>
      </c>
      <c r="Q291" s="36"/>
      <c r="R291" s="4" t="s">
        <v>80</v>
      </c>
      <c r="S291" s="38" t="s">
        <v>80</v>
      </c>
      <c r="T291" s="36"/>
      <c r="U291" s="5" t="s">
        <v>80</v>
      </c>
      <c r="V291" s="39" t="s">
        <v>80</v>
      </c>
      <c r="X291" s="67" t="s">
        <v>80</v>
      </c>
      <c r="Y291" s="68" t="s">
        <v>80</v>
      </c>
    </row>
    <row r="292" spans="1:25" x14ac:dyDescent="0.2">
      <c r="F292" s="50"/>
      <c r="G292" s="134"/>
      <c r="O292" s="110"/>
      <c r="P292" s="43"/>
      <c r="Q292" s="111"/>
      <c r="R292" s="110"/>
      <c r="S292" s="43"/>
      <c r="T292" s="111"/>
      <c r="U292" s="112"/>
      <c r="V292" s="111"/>
      <c r="W292" s="111"/>
      <c r="X292" s="112"/>
    </row>
    <row r="293" spans="1:25" ht="15" x14ac:dyDescent="0.2">
      <c r="A293" s="21">
        <v>3642</v>
      </c>
      <c r="B293" s="22" t="s">
        <v>193</v>
      </c>
      <c r="C293" s="23"/>
      <c r="D293" s="90"/>
      <c r="E293" s="82">
        <f t="shared" ref="E293:E295" si="244">SUM(G293*D293)</f>
        <v>0</v>
      </c>
      <c r="F293" s="88"/>
      <c r="G293" s="136"/>
      <c r="H293" s="24"/>
      <c r="I293" s="46"/>
      <c r="J293" s="35"/>
      <c r="K293" s="96"/>
      <c r="L293" s="99"/>
      <c r="M293" s="99"/>
      <c r="N293" s="36"/>
      <c r="O293" s="3" t="s">
        <v>80</v>
      </c>
      <c r="P293" s="37" t="s">
        <v>80</v>
      </c>
      <c r="Q293" s="36"/>
      <c r="R293" s="4" t="s">
        <v>80</v>
      </c>
      <c r="S293" s="38" t="s">
        <v>80</v>
      </c>
      <c r="T293" s="36"/>
      <c r="U293" s="5" t="s">
        <v>80</v>
      </c>
      <c r="V293" s="39" t="s">
        <v>80</v>
      </c>
      <c r="X293" s="67" t="s">
        <v>80</v>
      </c>
      <c r="Y293" s="68" t="s">
        <v>80</v>
      </c>
    </row>
    <row r="294" spans="1:25" x14ac:dyDescent="0.2">
      <c r="A294" s="34">
        <v>364421</v>
      </c>
      <c r="B294" s="1" t="s">
        <v>194</v>
      </c>
      <c r="C294" s="1" t="s">
        <v>3</v>
      </c>
      <c r="D294" s="82"/>
      <c r="E294" s="82">
        <f t="shared" si="244"/>
        <v>0</v>
      </c>
      <c r="F294" s="43"/>
      <c r="G294" s="137">
        <v>15</v>
      </c>
      <c r="H294" s="1"/>
      <c r="I294" s="2"/>
      <c r="J294" s="35">
        <f>G294*I294</f>
        <v>0</v>
      </c>
      <c r="K294" s="96"/>
      <c r="L294" s="99"/>
      <c r="M294" s="99">
        <f>G294*L294</f>
        <v>0</v>
      </c>
      <c r="N294" s="36"/>
      <c r="O294" s="3" t="s">
        <v>80</v>
      </c>
      <c r="P294" s="37" t="s">
        <v>80</v>
      </c>
      <c r="Q294" s="36"/>
      <c r="R294" s="4" t="s">
        <v>80</v>
      </c>
      <c r="S294" s="38" t="s">
        <v>80</v>
      </c>
      <c r="T294" s="36"/>
      <c r="U294" s="5" t="s">
        <v>80</v>
      </c>
      <c r="V294" s="39" t="s">
        <v>80</v>
      </c>
      <c r="X294" s="67" t="s">
        <v>80</v>
      </c>
      <c r="Y294" s="68" t="s">
        <v>80</v>
      </c>
    </row>
    <row r="295" spans="1:25" x14ac:dyDescent="0.2">
      <c r="A295" s="34">
        <v>364422</v>
      </c>
      <c r="B295" s="1" t="s">
        <v>195</v>
      </c>
      <c r="C295" s="1" t="s">
        <v>3</v>
      </c>
      <c r="D295" s="82"/>
      <c r="E295" s="82">
        <f t="shared" si="244"/>
        <v>0</v>
      </c>
      <c r="F295" s="43"/>
      <c r="G295" s="137">
        <v>40</v>
      </c>
      <c r="H295" s="1"/>
      <c r="I295" s="2"/>
      <c r="J295" s="35">
        <f>G295*I295</f>
        <v>0</v>
      </c>
      <c r="K295" s="96"/>
      <c r="L295" s="99"/>
      <c r="M295" s="99">
        <f>G295*L295</f>
        <v>0</v>
      </c>
      <c r="N295" s="36"/>
      <c r="O295" s="3" t="s">
        <v>80</v>
      </c>
      <c r="P295" s="37" t="s">
        <v>80</v>
      </c>
      <c r="Q295" s="36"/>
      <c r="R295" s="4" t="s">
        <v>80</v>
      </c>
      <c r="S295" s="38" t="s">
        <v>80</v>
      </c>
      <c r="T295" s="36"/>
      <c r="U295" s="5" t="s">
        <v>80</v>
      </c>
      <c r="V295" s="39" t="s">
        <v>80</v>
      </c>
      <c r="X295" s="67" t="s">
        <v>80</v>
      </c>
      <c r="Y295" s="68" t="s">
        <v>80</v>
      </c>
    </row>
    <row r="296" spans="1:25" x14ac:dyDescent="0.2">
      <c r="A296" s="40"/>
      <c r="B296" s="41"/>
      <c r="C296" s="41"/>
      <c r="D296" s="83"/>
      <c r="E296" s="89"/>
      <c r="G296" s="134"/>
      <c r="H296" s="41"/>
      <c r="I296" s="42"/>
      <c r="J296" s="43"/>
      <c r="K296" s="96"/>
      <c r="L296" s="43"/>
      <c r="M296" s="43"/>
      <c r="N296" s="42"/>
      <c r="O296" s="110"/>
      <c r="P296" s="43"/>
      <c r="Q296" s="42"/>
      <c r="R296" s="110"/>
      <c r="S296" s="43"/>
      <c r="T296" s="42"/>
      <c r="U296" s="112"/>
      <c r="V296" s="43"/>
      <c r="W296" s="111"/>
      <c r="X296" s="112"/>
      <c r="Y296" s="43"/>
    </row>
    <row r="297" spans="1:25" ht="15" thickBot="1" x14ac:dyDescent="0.25">
      <c r="F297" s="50"/>
      <c r="G297" s="134"/>
    </row>
    <row r="298" spans="1:25" ht="15" thickBot="1" x14ac:dyDescent="0.25">
      <c r="A298" s="117" t="s">
        <v>81</v>
      </c>
      <c r="B298" s="117"/>
      <c r="D298" s="118" t="s">
        <v>77</v>
      </c>
      <c r="E298" s="127">
        <f>SUM(E223:E295)</f>
        <v>0</v>
      </c>
      <c r="F298" s="120"/>
      <c r="G298" s="141"/>
      <c r="H298" s="119"/>
      <c r="I298" s="54" t="s">
        <v>77</v>
      </c>
      <c r="J298" s="96">
        <f>SUM(J223:J295)</f>
        <v>0</v>
      </c>
      <c r="K298" s="119"/>
      <c r="L298" s="54" t="s">
        <v>77</v>
      </c>
      <c r="M298" s="127">
        <f>SUM(M223:M295)</f>
        <v>0</v>
      </c>
    </row>
    <row r="299" spans="1:25" ht="15" thickBot="1" x14ac:dyDescent="0.25">
      <c r="F299" s="50"/>
      <c r="G299" s="134"/>
    </row>
    <row r="300" spans="1:25" ht="15" thickBot="1" x14ac:dyDescent="0.25">
      <c r="B300" s="53" t="s">
        <v>65</v>
      </c>
      <c r="C300" s="53"/>
      <c r="F300" s="50"/>
      <c r="G300" s="134"/>
    </row>
    <row r="301" spans="1:25" ht="15" thickBot="1" x14ac:dyDescent="0.25">
      <c r="B301" s="74" t="s">
        <v>63</v>
      </c>
      <c r="C301" s="55">
        <v>0</v>
      </c>
      <c r="F301" s="50"/>
      <c r="G301" s="134"/>
    </row>
    <row r="302" spans="1:25" ht="15" thickBot="1" x14ac:dyDescent="0.25">
      <c r="B302" s="54" t="s">
        <v>72</v>
      </c>
      <c r="C302" s="75"/>
      <c r="F302" s="50"/>
      <c r="G302" s="134"/>
    </row>
    <row r="303" spans="1:25" ht="15" thickBot="1" x14ac:dyDescent="0.25">
      <c r="B303" s="54" t="s">
        <v>71</v>
      </c>
      <c r="C303" s="102"/>
      <c r="F303" s="50"/>
      <c r="G303" s="134"/>
    </row>
    <row r="304" spans="1:25" ht="15" thickBot="1" x14ac:dyDescent="0.25">
      <c r="F304" s="50"/>
      <c r="G304" s="134"/>
    </row>
    <row r="305" spans="2:7" x14ac:dyDescent="0.2">
      <c r="B305" s="56" t="s">
        <v>51</v>
      </c>
      <c r="C305" s="57"/>
      <c r="D305" s="58"/>
      <c r="F305" s="50"/>
      <c r="G305" s="134"/>
    </row>
    <row r="306" spans="2:7" x14ac:dyDescent="0.2">
      <c r="B306" s="103" t="s">
        <v>64</v>
      </c>
      <c r="C306" s="36">
        <f>C301</f>
        <v>0</v>
      </c>
      <c r="D306" s="104">
        <f>SUM(E298*C301)/100</f>
        <v>0</v>
      </c>
      <c r="F306" s="50"/>
      <c r="G306" s="134"/>
    </row>
    <row r="307" spans="2:7" x14ac:dyDescent="0.2">
      <c r="B307" s="59" t="s">
        <v>82</v>
      </c>
      <c r="C307" s="36">
        <f>C302</f>
        <v>0</v>
      </c>
      <c r="D307" s="60">
        <f>(J298*C302)/100</f>
        <v>0</v>
      </c>
      <c r="F307" s="50"/>
      <c r="G307" s="134"/>
    </row>
    <row r="308" spans="2:7" ht="15" thickBot="1" x14ac:dyDescent="0.25">
      <c r="B308" s="59" t="s">
        <v>75</v>
      </c>
      <c r="C308" s="36">
        <f>C303</f>
        <v>0</v>
      </c>
      <c r="D308" s="60">
        <f>(M298*C303)/100</f>
        <v>0</v>
      </c>
      <c r="F308" s="50"/>
      <c r="G308" s="134"/>
    </row>
    <row r="309" spans="2:7" ht="27" thickBot="1" x14ac:dyDescent="0.45">
      <c r="B309" s="72" t="s">
        <v>83</v>
      </c>
      <c r="C309" s="73">
        <f>SUM(C307:C308)</f>
        <v>0</v>
      </c>
      <c r="D309" s="126">
        <f>SUM(D307:D308)</f>
        <v>0</v>
      </c>
      <c r="F309" s="50"/>
      <c r="G309" s="134"/>
    </row>
    <row r="310" spans="2:7" x14ac:dyDescent="0.2">
      <c r="F310" s="50"/>
      <c r="G310" s="134"/>
    </row>
    <row r="311" spans="2:7" ht="15" thickBot="1" x14ac:dyDescent="0.25">
      <c r="F311" s="50"/>
      <c r="G311" s="134"/>
    </row>
    <row r="312" spans="2:7" ht="20.25" x14ac:dyDescent="0.3">
      <c r="B312" s="150"/>
      <c r="C312" s="151" t="s">
        <v>254</v>
      </c>
      <c r="D312" s="152">
        <f>D211</f>
        <v>0</v>
      </c>
      <c r="F312" s="50"/>
      <c r="G312" s="134"/>
    </row>
    <row r="313" spans="2:7" ht="20.25" x14ac:dyDescent="0.3">
      <c r="B313" s="153"/>
      <c r="C313" s="153" t="s">
        <v>256</v>
      </c>
      <c r="D313" s="154">
        <f>D309</f>
        <v>0</v>
      </c>
      <c r="F313" s="50"/>
      <c r="G313" s="134"/>
    </row>
    <row r="314" spans="2:7" ht="21" thickBot="1" x14ac:dyDescent="0.35">
      <c r="B314" s="155" t="s">
        <v>255</v>
      </c>
      <c r="C314" s="156"/>
      <c r="D314" s="157"/>
      <c r="F314" s="50"/>
      <c r="G314" s="134"/>
    </row>
    <row r="315" spans="2:7" x14ac:dyDescent="0.2">
      <c r="F315" s="50"/>
      <c r="G315" s="134"/>
    </row>
    <row r="316" spans="2:7" x14ac:dyDescent="0.2">
      <c r="F316" s="50"/>
      <c r="G316" s="134"/>
    </row>
    <row r="317" spans="2:7" x14ac:dyDescent="0.2">
      <c r="F317" s="50"/>
      <c r="G317" s="134"/>
    </row>
    <row r="318" spans="2:7" x14ac:dyDescent="0.2">
      <c r="F318" s="50"/>
      <c r="G318" s="134"/>
    </row>
    <row r="319" spans="2:7" x14ac:dyDescent="0.2">
      <c r="F319" s="50"/>
      <c r="G319" s="134"/>
    </row>
    <row r="320" spans="2:7" x14ac:dyDescent="0.2">
      <c r="F320" s="50"/>
      <c r="G320" s="134"/>
    </row>
    <row r="321" spans="6:7" x14ac:dyDescent="0.2">
      <c r="F321" s="50"/>
      <c r="G321" s="134"/>
    </row>
    <row r="322" spans="6:7" x14ac:dyDescent="0.2">
      <c r="F322" s="50"/>
      <c r="G322" s="134"/>
    </row>
    <row r="323" spans="6:7" x14ac:dyDescent="0.2">
      <c r="F323" s="50"/>
      <c r="G323" s="134"/>
    </row>
    <row r="324" spans="6:7" x14ac:dyDescent="0.2">
      <c r="F324" s="50"/>
      <c r="G324" s="134"/>
    </row>
    <row r="325" spans="6:7" x14ac:dyDescent="0.2">
      <c r="F325" s="50"/>
      <c r="G325" s="134"/>
    </row>
    <row r="326" spans="6:7" x14ac:dyDescent="0.2">
      <c r="F326" s="50"/>
      <c r="G326" s="134"/>
    </row>
    <row r="327" spans="6:7" x14ac:dyDescent="0.2">
      <c r="F327" s="50"/>
      <c r="G327" s="134"/>
    </row>
    <row r="328" spans="6:7" x14ac:dyDescent="0.2">
      <c r="F328" s="50"/>
      <c r="G328" s="134"/>
    </row>
    <row r="329" spans="6:7" x14ac:dyDescent="0.2">
      <c r="F329" s="50"/>
      <c r="G329" s="134"/>
    </row>
    <row r="330" spans="6:7" x14ac:dyDescent="0.2">
      <c r="F330" s="50"/>
      <c r="G330" s="134"/>
    </row>
    <row r="331" spans="6:7" x14ac:dyDescent="0.2">
      <c r="F331" s="50"/>
      <c r="G331" s="134"/>
    </row>
    <row r="332" spans="6:7" x14ac:dyDescent="0.2">
      <c r="F332" s="50"/>
      <c r="G332" s="134"/>
    </row>
    <row r="333" spans="6:7" x14ac:dyDescent="0.2">
      <c r="F333" s="50"/>
      <c r="G333" s="134"/>
    </row>
    <row r="334" spans="6:7" x14ac:dyDescent="0.2">
      <c r="F334" s="50"/>
      <c r="G334" s="134"/>
    </row>
    <row r="335" spans="6:7" x14ac:dyDescent="0.2">
      <c r="F335" s="91"/>
      <c r="G335" s="134"/>
    </row>
    <row r="336" spans="6:7" x14ac:dyDescent="0.2">
      <c r="G336" s="134"/>
    </row>
    <row r="337" spans="7:7" x14ac:dyDescent="0.2">
      <c r="G337" s="134"/>
    </row>
    <row r="338" spans="7:7" x14ac:dyDescent="0.2">
      <c r="G338" s="134"/>
    </row>
    <row r="339" spans="7:7" x14ac:dyDescent="0.2">
      <c r="G339" s="134"/>
    </row>
    <row r="340" spans="7:7" x14ac:dyDescent="0.2">
      <c r="G340" s="134"/>
    </row>
    <row r="341" spans="7:7" x14ac:dyDescent="0.2">
      <c r="G341" s="134"/>
    </row>
    <row r="342" spans="7:7" x14ac:dyDescent="0.2">
      <c r="G342" s="134"/>
    </row>
    <row r="343" spans="7:7" x14ac:dyDescent="0.2">
      <c r="G343" s="134"/>
    </row>
    <row r="344" spans="7:7" x14ac:dyDescent="0.2">
      <c r="G344" s="134"/>
    </row>
    <row r="345" spans="7:7" x14ac:dyDescent="0.2">
      <c r="G345" s="134"/>
    </row>
    <row r="346" spans="7:7" x14ac:dyDescent="0.2">
      <c r="G346" s="134"/>
    </row>
    <row r="347" spans="7:7" x14ac:dyDescent="0.2">
      <c r="G347" s="134"/>
    </row>
    <row r="348" spans="7:7" x14ac:dyDescent="0.2">
      <c r="G348" s="134"/>
    </row>
    <row r="349" spans="7:7" x14ac:dyDescent="0.2">
      <c r="G349" s="134"/>
    </row>
    <row r="350" spans="7:7" x14ac:dyDescent="0.2">
      <c r="G350" s="134"/>
    </row>
    <row r="351" spans="7:7" x14ac:dyDescent="0.2">
      <c r="G351" s="134"/>
    </row>
    <row r="352" spans="7:7" x14ac:dyDescent="0.2">
      <c r="G352" s="134"/>
    </row>
    <row r="353" spans="7:7" x14ac:dyDescent="0.2">
      <c r="G353" s="134"/>
    </row>
    <row r="354" spans="7:7" x14ac:dyDescent="0.2">
      <c r="G354" s="134"/>
    </row>
    <row r="355" spans="7:7" x14ac:dyDescent="0.2">
      <c r="G355" s="134"/>
    </row>
    <row r="356" spans="7:7" x14ac:dyDescent="0.2">
      <c r="G356" s="134"/>
    </row>
    <row r="357" spans="7:7" x14ac:dyDescent="0.2">
      <c r="G357" s="134"/>
    </row>
    <row r="358" spans="7:7" x14ac:dyDescent="0.2">
      <c r="G358" s="134"/>
    </row>
    <row r="359" spans="7:7" x14ac:dyDescent="0.2">
      <c r="G359" s="134"/>
    </row>
    <row r="360" spans="7:7" x14ac:dyDescent="0.2">
      <c r="G360" s="134"/>
    </row>
    <row r="361" spans="7:7" x14ac:dyDescent="0.2">
      <c r="G361" s="134"/>
    </row>
    <row r="362" spans="7:7" x14ac:dyDescent="0.2">
      <c r="G362" s="134"/>
    </row>
    <row r="363" spans="7:7" x14ac:dyDescent="0.2">
      <c r="G363" s="134"/>
    </row>
    <row r="364" spans="7:7" x14ac:dyDescent="0.2">
      <c r="G364" s="134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42" sqref="C42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Inschrijstaat Almere</vt:lpstr>
      <vt:lpstr>Blad1</vt:lpstr>
      <vt:lpstr>Blad2</vt:lpstr>
      <vt:lpstr>Blad3</vt:lpstr>
    </vt:vector>
  </TitlesOfParts>
  <Company>Gemeente Zaanstad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Jager, Jan de</dc:creator>
  <cp:lastModifiedBy>Groeneveld, Jaap</cp:lastModifiedBy>
  <cp:lastPrinted>2014-12-04T12:39:59Z</cp:lastPrinted>
  <dcterms:created xsi:type="dcterms:W3CDTF">2014-12-03T07:19:13Z</dcterms:created>
  <dcterms:modified xsi:type="dcterms:W3CDTF">2020-12-23T09:21:49Z</dcterms:modified>
</cp:coreProperties>
</file>