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Document archiveringssysteem/Aanbestedingsdocumenten/Definitief/"/>
    </mc:Choice>
  </mc:AlternateContent>
  <xr:revisionPtr revIDLastSave="487" documentId="8_{E82AF352-D0EF-43CC-B87A-3F597D4069EC}" xr6:coauthVersionLast="46" xr6:coauthVersionMax="46" xr10:uidLastSave="{0C908DB3-214A-4F2F-9820-7A75D7B878D2}"/>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 i="2" l="1"/>
  <c r="Q11" i="2"/>
  <c r="P12" i="2"/>
  <c r="P11" i="2"/>
  <c r="O12" i="2"/>
  <c r="O11" i="2"/>
  <c r="N12" i="2"/>
  <c r="N11" i="2"/>
  <c r="M12" i="2"/>
  <c r="M11" i="2"/>
  <c r="L12" i="2"/>
  <c r="L11" i="2"/>
  <c r="K12" i="2"/>
  <c r="K11" i="2"/>
  <c r="J12" i="2"/>
  <c r="J11" i="2"/>
  <c r="I12" i="2"/>
  <c r="I11" i="2"/>
  <c r="I10" i="2"/>
  <c r="I9" i="2"/>
  <c r="J10" i="2"/>
  <c r="K10" i="2" s="1"/>
  <c r="L10" i="2" s="1"/>
  <c r="M10" i="2" s="1"/>
  <c r="N10" i="2" s="1"/>
  <c r="O10" i="2" s="1"/>
  <c r="P10" i="2" s="1"/>
  <c r="Q10" i="2" s="1"/>
  <c r="R10" i="2" s="1"/>
  <c r="J9" i="2"/>
  <c r="K9" i="2" s="1"/>
  <c r="L9" i="2" s="1"/>
  <c r="M9" i="2" s="1"/>
  <c r="N9" i="2" s="1"/>
  <c r="O9" i="2" s="1"/>
  <c r="P9" i="2" s="1"/>
  <c r="Q9" i="2" s="1"/>
  <c r="R9" i="2" s="1"/>
  <c r="I8" i="2"/>
  <c r="R13" i="2" l="1"/>
  <c r="Q13" i="2"/>
  <c r="M13" i="2"/>
  <c r="L13" i="2"/>
  <c r="J13" i="2"/>
  <c r="I13" i="2"/>
  <c r="N13" i="2"/>
  <c r="O13" i="2"/>
  <c r="K13" i="2"/>
  <c r="P13" i="2"/>
  <c r="R15" i="2" l="1"/>
</calcChain>
</file>

<file path=xl/sharedStrings.xml><?xml version="1.0" encoding="utf-8"?>
<sst xmlns="http://schemas.openxmlformats.org/spreadsheetml/2006/main" count="38" uniqueCount="35">
  <si>
    <t>Totaalprijs</t>
  </si>
  <si>
    <t>Onderdeel</t>
  </si>
  <si>
    <t>1.</t>
  </si>
  <si>
    <t>Maandbedrag</t>
  </si>
  <si>
    <t>Subtotaal</t>
  </si>
  <si>
    <t>2.</t>
  </si>
  <si>
    <t>Implementatiekosten</t>
  </si>
  <si>
    <t>3.</t>
  </si>
  <si>
    <t>Bijlage 2 - Format Prijzenblad</t>
  </si>
  <si>
    <t>Junior consultant (uurtarief)</t>
  </si>
  <si>
    <t>Consultant (uurtarief)</t>
  </si>
  <si>
    <t>Prijs</t>
  </si>
  <si>
    <t>Maandelijkse licentiekosten</t>
  </si>
  <si>
    <t>Beheer en exploitatiekosten (onderhoudskosten)</t>
  </si>
  <si>
    <t xml:space="preserve">Aanbesteding: 'Record management applicatie' </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</si>
  <si>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</si>
  <si>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</si>
  <si>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</si>
  <si>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</si>
  <si>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</si>
  <si>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</si>
  <si>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</si>
  <si>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</si>
  <si>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</si>
  <si>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</si>
  <si>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</si>
  <si>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</si>
  <si>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</si>
  <si>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Uurtarief</t>
  </si>
  <si>
    <t>4.</t>
  </si>
  <si>
    <t>*</t>
  </si>
  <si>
    <t>**</t>
  </si>
  <si>
    <t>Datum: 7 april 2021</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</si>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</sst>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3">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5" xfId="0" applyBorder="1" applyAlignment="1">
      <alignment horizontal="left" vertical="center"/>
    </xf>
    <xf numFmtId="44" fontId="0" fillId="2" borderId="6" xfId="0" applyNumberFormat="1" applyFill="1" applyBorder="1" applyAlignment="1">
      <alignment vertical="center"/>
    </xf>
    <xf numFmtId="0" fontId="0" fillId="0" borderId="0" xfId="0" applyAlignment="1">
      <alignment horizontal="right"/>
    </xf>
    <xf numFmtId="0" fontId="1" fillId="0" borderId="7" xfId="0" applyFont="1" applyBorder="1" applyAlignment="1">
      <alignment vertical="center"/>
    </xf>
    <xf numFmtId="0" fontId="0" fillId="0" borderId="7" xfId="0" applyBorder="1" applyAlignment="1">
      <alignment vertical="center"/>
    </xf>
    <xf numFmtId="44" fontId="0" fillId="0" borderId="7" xfId="0" applyNumberFormat="1" applyBorder="1" applyAlignment="1">
      <alignment vertical="center"/>
    </xf>
    <xf numFmtId="44" fontId="0" fillId="0" borderId="0" xfId="0" applyNumberFormat="1"/>
    <xf numFmtId="0" fontId="1" fillId="0" borderId="8" xfId="0" applyFont="1" applyBorder="1" applyAlignment="1">
      <alignment horizontal="left" vertical="center"/>
    </xf>
    <xf numFmtId="0" fontId="1" fillId="0" borderId="3" xfId="0" applyFont="1" applyBorder="1" applyAlignment="1">
      <alignment horizontal="left" vertical="center"/>
    </xf>
    <xf numFmtId="0" fontId="0" fillId="0" borderId="3" xfId="0" applyBorder="1" applyAlignment="1">
      <alignment horizontal="left" vertical="center"/>
    </xf>
    <xf numFmtId="44" fontId="0" fillId="2" borderId="9" xfId="0" applyNumberFormat="1" applyFill="1" applyBorder="1" applyAlignment="1">
      <alignment vertical="center"/>
    </xf>
    <xf numFmtId="0" fontId="1" fillId="0" borderId="10" xfId="0" applyFont="1" applyBorder="1" applyAlignment="1">
      <alignment horizontal="left" vertical="center"/>
    </xf>
    <xf numFmtId="44" fontId="0" fillId="2" borderId="11" xfId="0" applyNumberFormat="1" applyFill="1" applyBorder="1" applyAlignment="1">
      <alignment vertical="center"/>
    </xf>
    <xf numFmtId="44" fontId="1" fillId="0" borderId="8" xfId="0" applyNumberFormat="1" applyFont="1" applyBorder="1" applyAlignment="1">
      <alignment vertical="center"/>
    </xf>
    <xf numFmtId="44" fontId="1" fillId="0" borderId="3" xfId="0" applyNumberFormat="1" applyFont="1" applyBorder="1" applyAlignment="1">
      <alignment horizontal="right" vertical="center"/>
    </xf>
    <xf numFmtId="44" fontId="1" fillId="0" borderId="9" xfId="0" applyNumberFormat="1" applyFont="1" applyBorder="1" applyAlignment="1">
      <alignment horizontal="right" vertical="center"/>
    </xf>
    <xf numFmtId="44" fontId="0" fillId="0" borderId="10" xfId="0" applyNumberFormat="1" applyBorder="1" applyAlignment="1">
      <alignment vertical="center"/>
    </xf>
    <xf numFmtId="44" fontId="0" fillId="0" borderId="11" xfId="0" applyNumberFormat="1" applyBorder="1" applyAlignment="1">
      <alignment vertical="center"/>
    </xf>
    <xf numFmtId="0" fontId="0" fillId="0" borderId="13" xfId="0" applyBorder="1" applyAlignment="1">
      <alignment vertical="center"/>
    </xf>
    <xf numFmtId="0" fontId="1" fillId="0" borderId="14" xfId="0" applyFont="1" applyBorder="1" applyAlignment="1">
      <alignment horizontal="left" vertical="center"/>
    </xf>
    <xf numFmtId="0" fontId="1" fillId="0" borderId="13" xfId="0" applyFont="1" applyBorder="1" applyAlignment="1">
      <alignment vertical="center"/>
    </xf>
    <xf numFmtId="44" fontId="0" fillId="2" borderId="15" xfId="0" applyNumberFormat="1" applyFill="1" applyBorder="1" applyAlignment="1">
      <alignment vertical="center"/>
    </xf>
    <xf numFmtId="0" fontId="0" fillId="0" borderId="16" xfId="0" applyBorder="1" applyAlignment="1">
      <alignment horizontal="left" vertical="center"/>
    </xf>
    <xf numFmtId="0" fontId="0" fillId="0" borderId="3" xfId="0" applyFill="1" applyBorder="1" applyAlignment="1">
      <alignment vertical="center"/>
    </xf>
    <xf numFmtId="0" fontId="0" fillId="0" borderId="12" xfId="0" applyFill="1" applyBorder="1" applyAlignment="1">
      <alignment vertical="center"/>
    </xf>
    <xf numFmtId="44" fontId="0" fillId="0" borderId="7" xfId="0" applyNumberFormat="1" applyBorder="1"/>
    <xf numFmtId="44" fontId="0" fillId="0" borderId="10" xfId="0" applyNumberFormat="1" applyBorder="1"/>
    <xf numFmtId="0" fontId="0" fillId="0" borderId="11" xfId="0" applyBorder="1"/>
    <xf numFmtId="44" fontId="0" fillId="0" borderId="14" xfId="0" applyNumberFormat="1" applyBorder="1"/>
    <xf numFmtId="44" fontId="0" fillId="0" borderId="13" xfId="0" applyNumberFormat="1" applyBorder="1"/>
    <xf numFmtId="0" fontId="0" fillId="0" borderId="15" xfId="0" applyBorder="1"/>
    <xf numFmtId="44" fontId="1" fillId="0" borderId="17" xfId="0" applyNumberFormat="1" applyFont="1" applyBorder="1" applyAlignment="1">
      <alignment horizontal="right" vertical="center"/>
    </xf>
    <xf numFmtId="44" fontId="1" fillId="0" borderId="18" xfId="0" applyNumberFormat="1" applyFont="1" applyBorder="1" applyAlignment="1">
      <alignment horizontal="right" vertical="center"/>
    </xf>
    <xf numFmtId="44" fontId="1" fillId="0" borderId="4" xfId="0" applyNumberFormat="1" applyFont="1" applyBorder="1" applyAlignment="1">
      <alignment horizontal="right" vertical="center"/>
    </xf>
    <xf numFmtId="0" fontId="0" fillId="3" borderId="0" xfId="0" applyFill="1" applyAlignment="1">
      <alignment horizontal="right"/>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25"/>
  <sheetViews>
    <sheetView tabSelected="1" workbookViewId="0">
      <selection activeCell="C23" sqref="C23"/>
    </sheetView>
  </sheetViews>
  <sheetFormatPr defaultRowHeight="15" x14ac:dyDescent="0.25"/>
  <cols>
    <col min="2" max="2" width="11.28515625" customWidth="1"/>
    <col min="3" max="3" width="46.85546875" customWidth="1"/>
    <col min="4" max="4" width="13.28515625" bestFit="1" customWidth="1"/>
    <col min="5" max="5" width="13.85546875" customWidth="1"/>
    <col min="6" max="6" width="3.42578125" customWidth="1"/>
    <col min="7" max="7" width="3.28515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8" ht="21" x14ac:dyDescent="0.35">
      <c r="B2" s="1" t="s">
        <v>8</v>
      </c>
    </row>
    <row r="3" spans="2:18" ht="21" x14ac:dyDescent="0.35">
      <c r="B3" s="1" t="s">
        <v>14</v>
      </c>
    </row>
    <row r="4" spans="2:18" ht="21" x14ac:dyDescent="0.35">
      <c r="B4" s="1" t="s">
        <v>32</v>
      </c>
    </row>
    <row r="5" spans="2:18" x14ac:dyDescent="0.25">
      <c r="B5" s="2"/>
      <c r="C5" s="2"/>
      <c r="D5" s="3"/>
      <c r="E5" s="3"/>
    </row>
    <row r="6" spans="2:18" x14ac:dyDescent="0.25">
      <c r="H6" s="5"/>
      <c r="I6" s="3" t="s">
        <v>0</v>
      </c>
      <c r="J6" s="3"/>
    </row>
    <row r="7" spans="2:18" ht="15.75" thickBot="1" x14ac:dyDescent="0.3">
      <c r="B7" s="3" t="s">
        <v>1</v>
      </c>
      <c r="C7" s="2"/>
      <c r="D7" s="2"/>
      <c r="E7" s="3" t="s">
        <v>11</v>
      </c>
      <c r="H7" s="5"/>
      <c r="I7" s="4" t="s">
        <v>25</v>
      </c>
      <c r="J7" s="4" t="s">
        <v>15</v>
      </c>
      <c r="K7" s="8" t="s">
        <v>26</v>
      </c>
      <c r="L7" s="8" t="s">
        <v>16</v>
      </c>
      <c r="M7" s="8" t="s">
        <v>17</v>
      </c>
      <c r="N7" s="8" t="s">
        <v>18</v>
      </c>
      <c r="O7" s="8" t="s">
        <v>19</v>
      </c>
      <c r="P7" s="8" t="s">
        <v>20</v>
      </c>
      <c r="Q7" s="8" t="s">
        <v>21</v>
      </c>
      <c r="R7" s="8" t="s">
        <v>22</v>
      </c>
    </row>
    <row r="8" spans="2:18" x14ac:dyDescent="0.25">
      <c r="B8" s="13" t="s">
        <v>2</v>
      </c>
      <c r="C8" s="14" t="s">
        <v>6</v>
      </c>
      <c r="D8" s="15" t="s">
        <v>0</v>
      </c>
      <c r="E8" s="16"/>
      <c r="H8" s="5"/>
      <c r="I8" s="19">
        <f>E8</f>
        <v>0</v>
      </c>
      <c r="J8" s="20">
        <v>0</v>
      </c>
      <c r="K8" s="20">
        <v>0</v>
      </c>
      <c r="L8" s="20">
        <v>0</v>
      </c>
      <c r="M8" s="20">
        <v>0</v>
      </c>
      <c r="N8" s="20">
        <v>0</v>
      </c>
      <c r="O8" s="20">
        <v>0</v>
      </c>
      <c r="P8" s="20">
        <v>0</v>
      </c>
      <c r="Q8" s="20">
        <v>0</v>
      </c>
      <c r="R8" s="21">
        <v>0</v>
      </c>
    </row>
    <row r="9" spans="2:18" x14ac:dyDescent="0.25">
      <c r="B9" s="17" t="s">
        <v>5</v>
      </c>
      <c r="C9" s="9" t="s">
        <v>12</v>
      </c>
      <c r="D9" s="10" t="s">
        <v>3</v>
      </c>
      <c r="E9" s="18"/>
      <c r="H9" s="5"/>
      <c r="I9" s="22">
        <f>E9*12</f>
        <v>0</v>
      </c>
      <c r="J9" s="11">
        <f>E9*12</f>
        <v>0</v>
      </c>
      <c r="K9" s="11">
        <f>J9*1.015</f>
        <v>0</v>
      </c>
      <c r="L9" s="11">
        <f t="shared" ref="L9:R9" si="0">K9*1.015</f>
        <v>0</v>
      </c>
      <c r="M9" s="11">
        <f t="shared" si="0"/>
        <v>0</v>
      </c>
      <c r="N9" s="11">
        <f t="shared" si="0"/>
        <v>0</v>
      </c>
      <c r="O9" s="11">
        <f t="shared" si="0"/>
        <v>0</v>
      </c>
      <c r="P9" s="11">
        <f t="shared" si="0"/>
        <v>0</v>
      </c>
      <c r="Q9" s="11">
        <f t="shared" si="0"/>
        <v>0</v>
      </c>
      <c r="R9" s="23">
        <f t="shared" si="0"/>
        <v>0</v>
      </c>
    </row>
    <row r="10" spans="2:18" ht="15.75" thickBot="1" x14ac:dyDescent="0.3">
      <c r="B10" s="25" t="s">
        <v>7</v>
      </c>
      <c r="C10" s="26" t="s">
        <v>13</v>
      </c>
      <c r="D10" s="24" t="s">
        <v>3</v>
      </c>
      <c r="E10" s="27"/>
      <c r="H10" s="5"/>
      <c r="I10" s="22">
        <f>E10*12</f>
        <v>0</v>
      </c>
      <c r="J10" s="11">
        <f>E10*12</f>
        <v>0</v>
      </c>
      <c r="K10" s="11">
        <f>J10*1.015</f>
        <v>0</v>
      </c>
      <c r="L10" s="11">
        <f t="shared" ref="L10:R10" si="1">K10*1.015</f>
        <v>0</v>
      </c>
      <c r="M10" s="11">
        <f t="shared" si="1"/>
        <v>0</v>
      </c>
      <c r="N10" s="11">
        <f t="shared" si="1"/>
        <v>0</v>
      </c>
      <c r="O10" s="11">
        <f t="shared" si="1"/>
        <v>0</v>
      </c>
      <c r="P10" s="11">
        <f t="shared" si="1"/>
        <v>0</v>
      </c>
      <c r="Q10" s="11">
        <f t="shared" si="1"/>
        <v>0</v>
      </c>
      <c r="R10" s="23">
        <f t="shared" si="1"/>
        <v>0</v>
      </c>
    </row>
    <row r="11" spans="2:18" x14ac:dyDescent="0.25">
      <c r="B11" s="41" t="s">
        <v>29</v>
      </c>
      <c r="C11" s="28" t="s">
        <v>10</v>
      </c>
      <c r="D11" s="29" t="s">
        <v>28</v>
      </c>
      <c r="E11" s="16"/>
      <c r="I11" s="32">
        <f>60*E11</f>
        <v>0</v>
      </c>
      <c r="J11" s="31">
        <f>60*E11</f>
        <v>0</v>
      </c>
      <c r="K11" s="31">
        <f>(60*E11)*1.015</f>
        <v>0</v>
      </c>
      <c r="L11" s="31">
        <f>(60*E11)*1.015</f>
        <v>0</v>
      </c>
      <c r="M11" s="31">
        <f>(60*E11)*1.015</f>
        <v>0</v>
      </c>
      <c r="N11" s="31">
        <f>(40*E11)*1.015</f>
        <v>0</v>
      </c>
      <c r="O11" s="31">
        <f>(40*E11)*1.015</f>
        <v>0</v>
      </c>
      <c r="P11" s="31">
        <f>(40*E11)*1.015</f>
        <v>0</v>
      </c>
      <c r="Q11" s="31">
        <f>(40*E11)*1.015</f>
        <v>0</v>
      </c>
      <c r="R11" s="33">
        <v>0</v>
      </c>
    </row>
    <row r="12" spans="2:18" ht="15.75" thickBot="1" x14ac:dyDescent="0.3">
      <c r="B12" s="42"/>
      <c r="C12" s="6" t="s">
        <v>9</v>
      </c>
      <c r="D12" s="30" t="s">
        <v>28</v>
      </c>
      <c r="E12" s="7"/>
      <c r="I12" s="34">
        <f>40*E12</f>
        <v>0</v>
      </c>
      <c r="J12" s="35">
        <f>40*E12</f>
        <v>0</v>
      </c>
      <c r="K12" s="35">
        <f>(40*E12)*1.015</f>
        <v>0</v>
      </c>
      <c r="L12" s="35">
        <f>(40*E12)*1.015</f>
        <v>0</v>
      </c>
      <c r="M12" s="35">
        <f>(40*E12)*1.015</f>
        <v>0</v>
      </c>
      <c r="N12" s="35">
        <f>(20*E12)*1.015</f>
        <v>0</v>
      </c>
      <c r="O12" s="35">
        <f>(20*E12)*1.015</f>
        <v>0</v>
      </c>
      <c r="P12" s="35">
        <f>(20*E12)*1.015</f>
        <v>0</v>
      </c>
      <c r="Q12" s="35">
        <f>(20*E12)*1.015</f>
        <v>0</v>
      </c>
      <c r="R12" s="36">
        <v>0</v>
      </c>
    </row>
    <row r="13" spans="2:18" ht="15.75" thickBot="1" x14ac:dyDescent="0.3">
      <c r="H13" s="5" t="s">
        <v>4</v>
      </c>
      <c r="I13" s="37">
        <f>I8+I9+I10+I11+I12</f>
        <v>0</v>
      </c>
      <c r="J13" s="38">
        <f t="shared" ref="J13:R13" si="2">J8+J9+J10+J11+J12</f>
        <v>0</v>
      </c>
      <c r="K13" s="38">
        <f t="shared" si="2"/>
        <v>0</v>
      </c>
      <c r="L13" s="38">
        <f t="shared" si="2"/>
        <v>0</v>
      </c>
      <c r="M13" s="38">
        <f t="shared" si="2"/>
        <v>0</v>
      </c>
      <c r="N13" s="38">
        <f t="shared" si="2"/>
        <v>0</v>
      </c>
      <c r="O13" s="38">
        <f t="shared" si="2"/>
        <v>0</v>
      </c>
      <c r="P13" s="38">
        <f t="shared" si="2"/>
        <v>0</v>
      </c>
      <c r="Q13" s="38">
        <f t="shared" si="2"/>
        <v>0</v>
      </c>
      <c r="R13" s="39">
        <f t="shared" si="2"/>
        <v>0</v>
      </c>
    </row>
    <row r="14" spans="2:18" x14ac:dyDescent="0.25">
      <c r="I14" s="2"/>
      <c r="J14" s="5"/>
      <c r="K14" s="5"/>
      <c r="L14" s="5"/>
      <c r="M14" s="5"/>
      <c r="N14" s="5"/>
      <c r="O14" s="5"/>
      <c r="P14" s="5"/>
      <c r="Q14" s="5"/>
      <c r="R14" s="5"/>
    </row>
    <row r="15" spans="2:18" x14ac:dyDescent="0.25">
      <c r="B15" s="8" t="s">
        <v>30</v>
      </c>
      <c r="C15" t="s">
        <v>23</v>
      </c>
      <c r="I15" s="2"/>
      <c r="J15" s="5"/>
      <c r="K15" s="5"/>
      <c r="L15" s="5"/>
      <c r="M15" s="5"/>
      <c r="N15" s="5"/>
      <c r="O15" s="5"/>
      <c r="P15" s="5"/>
      <c r="Q15" s="5" t="s">
        <v>27</v>
      </c>
      <c r="R15" s="12">
        <f>I13+J13+K13+L13+M13+N13+O13+P13+Q13+R13</f>
        <v>0</v>
      </c>
    </row>
    <row r="16" spans="2:18" x14ac:dyDescent="0.25">
      <c r="B16" s="8" t="s">
        <v>31</v>
      </c>
      <c r="C16" t="s">
        <v>24</v>
      </c>
    </row>
    <row r="18" spans="2:15" x14ac:dyDescent="0.25">
      <c r="B18" s="4"/>
      <c r="D18" s="2"/>
    </row>
    <row r="19" spans="2:15" x14ac:dyDescent="0.25">
      <c r="B19" s="40" t="s">
        <v>33</v>
      </c>
      <c r="C19" t="s">
        <v>34</v>
      </c>
    </row>
    <row r="20" spans="2:15" x14ac:dyDescent="0.25">
      <c r="E20" s="5"/>
      <c r="F20" s="5"/>
      <c r="G20" s="5"/>
      <c r="H20" s="5"/>
      <c r="I20" s="5"/>
      <c r="J20" s="5"/>
      <c r="K20" s="5"/>
      <c r="L20" s="5"/>
      <c r="M20" s="5"/>
      <c r="N20" s="5"/>
      <c r="O20" s="5"/>
    </row>
    <row r="21" spans="2:15" x14ac:dyDescent="0.25">
      <c r="B21" s="4"/>
      <c r="D21" s="2"/>
      <c r="E21" s="5"/>
      <c r="F21" s="5"/>
      <c r="G21" s="5"/>
      <c r="H21" s="5"/>
      <c r="I21" s="5"/>
      <c r="J21" s="5"/>
      <c r="K21" s="5"/>
      <c r="L21" s="5"/>
      <c r="M21" s="5"/>
      <c r="N21" s="5"/>
      <c r="O21" s="5"/>
    </row>
    <row r="22" spans="2:15" x14ac:dyDescent="0.25">
      <c r="B22" s="4"/>
      <c r="D22" s="2"/>
      <c r="E22" s="5"/>
      <c r="F22" s="5"/>
      <c r="G22" s="5"/>
      <c r="H22" s="5"/>
      <c r="I22" s="5"/>
      <c r="J22" s="5"/>
      <c r="K22" s="5"/>
      <c r="L22" s="5"/>
      <c r="M22" s="5"/>
      <c r="N22" s="5"/>
      <c r="O22" s="5"/>
    </row>
    <row r="23" spans="2:15" x14ac:dyDescent="0.25">
      <c r="B23" s="4"/>
      <c r="D23" s="2"/>
      <c r="E23" s="5"/>
      <c r="F23" s="5"/>
      <c r="G23" s="5"/>
      <c r="H23" s="5"/>
      <c r="I23" s="5"/>
      <c r="J23" s="5"/>
      <c r="K23" s="5"/>
      <c r="L23" s="5"/>
      <c r="M23" s="5"/>
      <c r="N23" s="5"/>
      <c r="O23" s="5"/>
    </row>
    <row r="24" spans="2:15" x14ac:dyDescent="0.25">
      <c r="D24" s="2"/>
    </row>
    <row r="25" spans="2:15" x14ac:dyDescent="0.25">
      <c r="D25" s="2"/>
    </row>
  </sheetData>
  <sheetProtection algorithmName="SHA-512" hashValue="0ADM5O5u0sjP0Sadp0YF8w3Gwd98izIjS0+5Z2XAy3faoDAsIWT7qx3g9pJsSl9C3V+doTgyc0KVGXfkEyoPAA==" saltValue="VJ8qjYjjdrWiKFi+kVzbFA==" spinCount="100000" sheet="1" objects="1" scenarios="1"/>
  <protectedRanges>
    <protectedRange sqref="E8 E9 E10 E11 E12" name="Bereik1"/>
  </protectedRanges>
  <mergeCells count="1">
    <mergeCell ref="B11:B12"/>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10094-8756-4D12-9A99-EB12ADF0C059}">
  <ds:schemaRefs>
    <ds:schemaRef ds:uri="http://schemas.microsoft.com/sharepoint/events"/>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2021-04-07T20:08:36Z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