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527"/>
  <workbookPr defaultThemeVersion="124226"/>
  <mc:AlternateContent xmlns:mc="http://schemas.openxmlformats.org/markup-compatibility/2006">
    <mc:Choice Requires="x15">
      <x15ac:absPath xmlns:x15ac="http://schemas.microsoft.com/office/spreadsheetml/2010/11/ac" url="https://hannl.sharepoint.com/teams/ProjectPrinters-HKP-Aanbestedingsdocumentatieafdrukfaciliteiten/Gedeelde documenten/Aanbestedingsdocumentatie afdrukfaciliteiten/Aanbestedingsdocumentatie afdrukfaciliteiten/Aanbestedingsdocumenten/Nota van Inlichtingen IV/"/>
    </mc:Choice>
  </mc:AlternateContent>
  <xr:revisionPtr revIDLastSave="7" documentId="8_{CBD43961-AA7F-4617-8E22-D175676A9688}" xr6:coauthVersionLast="45" xr6:coauthVersionMax="45" xr10:uidLastSave="{1121C093-F631-41ED-B2A7-71F53E4A7637}"/>
  <bookViews>
    <workbookView xWindow="28680" yWindow="780" windowWidth="19440" windowHeight="15000" xr2:uid="{00000000-000D-0000-FFFF-FFFF00000000}"/>
  </bookViews>
  <sheets>
    <sheet name="Prijzenblad" sheetId="9" r:id="rId1"/>
    <sheet name="Grafiek" sheetId="10" r:id="rId2"/>
  </sheets>
  <definedNames>
    <definedName name="_xlnm.Print_Area" localSheetId="0">Prijzenblad!$A$1:$F$63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51" i="9" l="1"/>
  <c r="F13" i="9" l="1"/>
  <c r="F12" i="9"/>
  <c r="F26" i="9" l="1"/>
  <c r="F32" i="9" l="1"/>
  <c r="F19" i="9" l="1"/>
  <c r="F18" i="9"/>
  <c r="F17" i="9"/>
  <c r="F16" i="9"/>
  <c r="F25" i="9"/>
  <c r="F24" i="9"/>
  <c r="F23" i="9"/>
  <c r="F22" i="9"/>
  <c r="C41" i="9" l="1"/>
  <c r="F41" i="9" s="1"/>
  <c r="F40" i="9"/>
  <c r="F39" i="9" l="1"/>
  <c r="F38" i="9"/>
  <c r="F42" i="9" l="1"/>
  <c r="F33" i="9"/>
  <c r="F9" i="9"/>
  <c r="F8" i="9"/>
  <c r="F7" i="9"/>
  <c r="F6" i="9"/>
  <c r="F27" i="9" l="1"/>
  <c r="F34" i="9"/>
  <c r="C10" i="10" l="1"/>
  <c r="J19" i="10" s="1"/>
  <c r="J20" i="10" l="1"/>
  <c r="J18" i="10"/>
  <c r="D10" i="10"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Fredo Schotanus</author>
  </authors>
  <commentList>
    <comment ref="B6" authorId="0" shapeId="0" xr:uid="{1F203E2D-C9F0-4845-8764-0FE1454C4D34}">
      <text>
        <r>
          <rPr>
            <sz val="9"/>
            <color indexed="81"/>
            <rFont val="Tahoma"/>
            <family val="2"/>
          </rPr>
          <t>Als een omslagpunt niet gewenst is, vul dan bijvoorbeeld dezelfde waarde in als staat in cellen C5 en D5.</t>
        </r>
      </text>
    </comment>
    <comment ref="B7" authorId="0" shapeId="0" xr:uid="{69DD5632-E750-4D5C-B2F7-4B28C5238AAE}">
      <text>
        <r>
          <rPr>
            <sz val="9"/>
            <color indexed="81"/>
            <rFont val="Tahoma"/>
            <family val="2"/>
          </rPr>
          <t>Als een omslagpunt niet gewenst is, vul dan bijvoorbeeld dezelfde waarde in als staat in cellen C5 en D5.</t>
        </r>
      </text>
    </comment>
  </commentList>
</comments>
</file>

<file path=xl/sharedStrings.xml><?xml version="1.0" encoding="utf-8"?>
<sst xmlns="http://schemas.openxmlformats.org/spreadsheetml/2006/main" count="85" uniqueCount="77">
  <si>
    <t xml:space="preserve"> </t>
  </si>
  <si>
    <t xml:space="preserve">Naam </t>
  </si>
  <si>
    <t>Opgave prijs per tik</t>
  </si>
  <si>
    <t>Functie</t>
  </si>
  <si>
    <t>Naam organisatie</t>
  </si>
  <si>
    <t>Plaats en datum</t>
  </si>
  <si>
    <t>Inschrijfprijs</t>
  </si>
  <si>
    <t>Totale integrale tikprijs tijdens contractperiode</t>
  </si>
  <si>
    <t>Integrale tikprijs full color print</t>
  </si>
  <si>
    <t>Integrale tikprijs zwart-wit print</t>
  </si>
  <si>
    <t>-</t>
  </si>
  <si>
    <t>Aantal tikken gedurende contractperiode incl. optionele verlengingen</t>
  </si>
  <si>
    <t>Aantal maanden waarin wordt afgeschreven</t>
  </si>
  <si>
    <t>In de prijs zijn inbegrepen</t>
  </si>
  <si>
    <t>Opgave fixed price</t>
  </si>
  <si>
    <t>Typenaam/nummer</t>
  </si>
  <si>
    <t>Fixed Price voor de gehele Implementatie t/m het moment van acceptatie door de HAN</t>
  </si>
  <si>
    <t>2. Integrale tikprijs* (incl. supplies voor alle types; de software, updates en het onderhoud hierop; het onderhoud op alle type printers en supportwerkzaamheden)</t>
  </si>
  <si>
    <t>*De ingediende prijs per Tellertik dient onafhankelijk te zijn van papierformaat, A3=A4; kopie of print; dubbel- / enkelzijdig (waarbij de dubbelzijdige afdruk wel 2 tellertikken rekent); soort, functie of type apparaat, geldend voor zowel alle full color machines als alle zwart-wit machines.</t>
  </si>
  <si>
    <t>Multi Functional Printer (MFP) op de gang</t>
  </si>
  <si>
    <t>Multi Functional Printer (MFP) op het bureau</t>
  </si>
  <si>
    <t xml:space="preserve">Full color basis GPC-machine </t>
  </si>
  <si>
    <t>Opgave huurprijs per maand, per eenheid
(tevens vigerend als afkoopsom per maand)*</t>
  </si>
  <si>
    <t>Aantal</t>
  </si>
  <si>
    <t>Totale huurprijs initiële contractperiode</t>
  </si>
  <si>
    <t>Totale huurprijs</t>
  </si>
  <si>
    <t>Totaal 96 maanden 
(incl. optionele verlengingen)</t>
  </si>
  <si>
    <t>Kosten interne verhuizingen (binnen één gebouw, alleen administratief)</t>
  </si>
  <si>
    <t>Kosten externe verhuizingen (van gebouw A naar gebouw B, buitenom)</t>
  </si>
  <si>
    <t>Alle werkzaamheden gerelateerd aan de Implementatie die noodzakelijk zijn om het geintegreerde Systeem succesvol te implementeren.</t>
  </si>
  <si>
    <t xml:space="preserve">De Inschrijfprijs is opgebouwd uit: </t>
  </si>
  <si>
    <t>1. Huurprijzen Afdrukfaciliteiten
(incl het gebruiksrecht, milieubijdrage en verwijderingskosten)</t>
  </si>
  <si>
    <t>3. Software en dienstverlening</t>
  </si>
  <si>
    <t>4. Implementatiekosten</t>
  </si>
  <si>
    <t>Prijs per eenheid</t>
  </si>
  <si>
    <t>Eenheid</t>
  </si>
  <si>
    <t>maand</t>
  </si>
  <si>
    <t>Prijzenblad Afdrukfaciliteiten</t>
  </si>
  <si>
    <t>stuk</t>
  </si>
  <si>
    <t xml:space="preserve">1) de som van de huurprijs van de initiële looptijd;
</t>
  </si>
  <si>
    <t xml:space="preserve">2) de integrale tikprijs voor de initiële looptijd + optiejaren;
</t>
  </si>
  <si>
    <t>4) de implementatiekosten;</t>
  </si>
  <si>
    <t>Totale prijs software en dienstverlening</t>
  </si>
  <si>
    <t>Software voor MFP's t.b.v. follow-me, incl. betaalfunctie, app's, QR codes, barcodes, pincodes, koppelingen, beheer, gebruiksrecht, onderhoud, support</t>
  </si>
  <si>
    <t>Workflow software GPC incl. beheer, gebruiksrecht, onderhoud, support en koppelingen</t>
  </si>
  <si>
    <t xml:space="preserve">      Lijnfunctie (lineaire functie)</t>
  </si>
  <si>
    <t>Omschrijving</t>
  </si>
  <si>
    <t>Waarde</t>
  </si>
  <si>
    <t>Score</t>
  </si>
  <si>
    <t>Lijnfunctie</t>
  </si>
  <si>
    <t>Slechtste waarde / laagste score</t>
  </si>
  <si>
    <t>Eventueel omslagpunt (optioneel)</t>
  </si>
  <si>
    <t>Beste waarde / hoogste score</t>
  </si>
  <si>
    <t>Score voor waarde van inschrijver</t>
  </si>
  <si>
    <t>Score:</t>
  </si>
  <si>
    <t>Inschrijver vult alleen de geel gearceerde velden in. Daar waar geen waarde is ingevuld, of '-' staat wordt geacht 0 (nul) bedoeld te worden. Alleen tikprijzen worden in 5 decimalen opgegeven, alle overige prijzen zijn in maximaal twee decimalen. Alle prijzen en tarieven dienen opgegeven te worden in Euro's en zijn exclusief BTW en inclusief overige belastingen en/of heffingen.</t>
  </si>
  <si>
    <t>Het is niet toegestaan te offreren onder de genoemde minimale prijs of boven de maximale prijs</t>
  </si>
  <si>
    <t>De genoemde getallen in dit prijzenblad zijn gebaseerd op de afnames in 2019 en geprognotiseerde verwachtingen voor de toekomst. Hieraan kunnen geen rechten of afnamegaranties worden verleend.</t>
  </si>
  <si>
    <t>3) software en dienstverlening</t>
  </si>
  <si>
    <t>Totale eenmalige implementatiekosten</t>
  </si>
  <si>
    <t xml:space="preserve">Rechtsgeldige handtekening </t>
  </si>
  <si>
    <t>Zwart-wit basis GPC-machine Optioneel</t>
  </si>
  <si>
    <r>
      <t xml:space="preserve">* </t>
    </r>
    <r>
      <rPr>
        <sz val="11"/>
        <color rgb="FFFF0000"/>
        <rFont val="Arial"/>
        <family val="2"/>
      </rPr>
      <t xml:space="preserve">De HAN gaat de multifunctionals en de Apparatuur voor het GPC in de initiële looptijd van vier (4) jaar afschrijven. Indien de HAN dus gebruik maakt van de </t>
    </r>
    <r>
      <rPr>
        <b/>
        <sz val="11"/>
        <color rgb="FFFF0000"/>
        <rFont val="Arial"/>
        <family val="2"/>
      </rPr>
      <t xml:space="preserve">twee keer twee </t>
    </r>
    <r>
      <rPr>
        <sz val="11"/>
        <color rgb="FFFF0000"/>
        <rFont val="Arial"/>
        <family val="2"/>
      </rPr>
      <t>optiejaren, wordt er in deze optiejaren géén huurprijs in rekening gebracht en hoeft de HAN geen afkoopsom te betalen. De Inschrijver dient hier in haar Inschrijfprijs rekening mee te houden. De afkoopsom per machine wordt als volgt berekend: resterend aantal maanden t/m einde initiele contractduur * de huurprijs per maand.</t>
    </r>
  </si>
  <si>
    <t>Opties voor Full color basis GPC-machine</t>
  </si>
  <si>
    <t>Opties voor Zwart-wit basis GPC-machine</t>
  </si>
  <si>
    <t>Opties MFP</t>
  </si>
  <si>
    <t>Eis A9 Bulklade MFP op de gang</t>
  </si>
  <si>
    <t>Eis A9 Extra lade MFP op het bureau</t>
  </si>
  <si>
    <t>Eis 66 Bookletmaker</t>
  </si>
  <si>
    <t>Eis 67 Rillen en schoonsnijden</t>
  </si>
  <si>
    <t>Eis 68 High Capacity Stacker</t>
  </si>
  <si>
    <t>Eis 69 Automatische kleurcalibratie</t>
  </si>
  <si>
    <t xml:space="preserve">Eis 70 Externe papierinvoerladen met vacuüminvoer en luchtseperatie </t>
  </si>
  <si>
    <t>Eis 39 Puncher (2 en 4 gaats)</t>
  </si>
  <si>
    <t>Eis 40 Document insertion</t>
  </si>
  <si>
    <t>Eis 41 High Capacity Stacker</t>
  </si>
  <si>
    <t xml:space="preserve">Eis 42 Externe papierinvoerladen met vacuüminvoer en luchtseperatie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</si>
</sst>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7" formatCode="&quot;€&quot;\ #,##0.00;&quot;€&quot;\ \-#,##0.00"/>
    <numFmt numFmtId="44" formatCode="_ &quot;€&quot;\ * #,##0.00_ ;_ &quot;€&quot;\ * \-#,##0.00_ ;_ &quot;€&quot;\ * &quot;-&quot;??_ ;_ @_ "/>
    <numFmt numFmtId="164" formatCode="_-&quot;€&quot;\ * #,##0.00_-;_-&quot;€&quot;\ * #,##0.00\-;_-&quot;€&quot;\ * &quot;-&quot;??_-;_-@_-"/>
    <numFmt numFmtId="165" formatCode="_-&quot;€&quot;\ * #,##0.00000_-;_-&quot;€&quot;\ * #,##0.00000\-;_-&quot;€&quot;\ * &quot;-&quot;??_-;_-@_-"/>
    <numFmt numFmtId="166" formatCode="0.0"/>
    <numFmt numFmtId="167" formatCode="0.0%"/>
    <numFmt numFmtId="168" formatCode="_-* #,##0.00_-;_-* #,##0.00\-;_-* &quot;-&quot;??_-;_-@_-"/>
    <numFmt numFmtId="169" formatCode="0_ ;[Red]\-0\ "/>
    <numFmt numFmtId="170" formatCode="_(* #,##0.00_);_(* \(#,##0.00\);_(* &quot;-&quot;??_);_(@_)"/>
    <numFmt numFmtId="171" formatCode="_-* #,##0_-;_-* #,##0\-;_-* &quot;-&quot;??_-;_-@_-"/>
    <numFmt numFmtId="172" formatCode="&quot;€&quot;\ #,##0.00"/>
  </numFmts>
  <fonts count="25" x14ac:knownFonts="1">
    <font>
      <sz val="10"/>
      <name val="Arial"/>
    </font>
    <font>
      <sz val="11"/>
      <color theme="1"/>
      <name val="Calibri"/>
      <family val="2"/>
      <scheme val="minor"/>
    </font>
    <font>
      <sz val="10"/>
      <name val="Arial"/>
      <family val="2"/>
    </font>
    <font>
      <sz val="11"/>
      <name val="Arial"/>
      <family val="2"/>
    </font>
    <font>
      <b/>
      <sz val="16"/>
      <name val="Arial"/>
      <family val="2"/>
    </font>
    <font>
      <b/>
      <sz val="11"/>
      <name val="Arial"/>
      <family val="2"/>
    </font>
    <font>
      <b/>
      <sz val="11"/>
      <color theme="0"/>
      <name val="Arial"/>
      <family val="2"/>
    </font>
    <font>
      <sz val="10"/>
      <color rgb="FFFF0000"/>
      <name val="Arial"/>
      <family val="2"/>
    </font>
    <font>
      <sz val="11"/>
      <color rgb="FFFF0000"/>
      <name val="Arial"/>
      <family val="2"/>
    </font>
    <font>
      <sz val="11"/>
      <color rgb="FF006100"/>
      <name val="Calibri"/>
      <family val="2"/>
      <scheme val="minor"/>
    </font>
    <font>
      <sz val="11"/>
      <color rgb="FF9C0006"/>
      <name val="Calibri"/>
      <family val="2"/>
      <scheme val="minor"/>
    </font>
    <font>
      <sz val="11"/>
      <color rgb="FF3F3F76"/>
      <name val="Calibri"/>
      <family val="2"/>
      <scheme val="minor"/>
    </font>
    <font>
      <sz val="11"/>
      <color rgb="FFFF0000"/>
      <name val="Calibri"/>
      <family val="2"/>
      <scheme val="minor"/>
    </font>
    <font>
      <sz val="11"/>
      <color theme="0"/>
      <name val="Calibri"/>
      <family val="2"/>
      <scheme val="minor"/>
    </font>
    <font>
      <sz val="11"/>
      <color indexed="22"/>
      <name val="Calibri"/>
      <family val="2"/>
      <scheme val="minor"/>
    </font>
    <font>
      <sz val="11"/>
      <color indexed="9"/>
      <name val="Calibri"/>
      <family val="2"/>
      <scheme val="minor"/>
    </font>
    <font>
      <b/>
      <sz val="11"/>
      <name val="Calibri"/>
      <family val="2"/>
      <scheme val="minor"/>
    </font>
    <font>
      <b/>
      <sz val="11"/>
      <color rgb="FF3F3F76"/>
      <name val="Calibri"/>
      <family val="2"/>
      <scheme val="minor"/>
    </font>
    <font>
      <sz val="11"/>
      <name val="Calibri"/>
      <family val="2"/>
      <scheme val="minor"/>
    </font>
    <font>
      <i/>
      <sz val="11"/>
      <name val="Calibri"/>
      <family val="2"/>
      <scheme val="minor"/>
    </font>
    <font>
      <sz val="11"/>
      <color rgb="FFCC9900"/>
      <name val="Calibri"/>
      <family val="2"/>
      <scheme val="minor"/>
    </font>
    <font>
      <sz val="9"/>
      <color indexed="81"/>
      <name val="Tahoma"/>
      <family val="2"/>
    </font>
    <font>
      <b/>
      <sz val="14"/>
      <name val="Arial"/>
      <family val="2"/>
    </font>
    <font>
      <b/>
      <sz val="14"/>
      <color theme="0"/>
      <name val="Arial"/>
      <family val="2"/>
    </font>
    <font>
      <b/>
      <sz val="11"/>
      <color rgb="FFFF0000"/>
      <name val="Arial"/>
      <family val="2"/>
    </font>
  </fonts>
  <fills count="14">
    <fill>
      <patternFill patternType="none"/>
    </fill>
    <fill>
      <patternFill patternType="gray125"/>
    </fill>
    <fill>
      <patternFill patternType="solid">
        <fgColor indexed="31"/>
        <bgColor indexed="64"/>
      </patternFill>
    </fill>
    <fill>
      <patternFill patternType="solid">
        <fgColor rgb="FFFFFF00"/>
        <bgColor indexed="64"/>
      </patternFill>
    </fill>
    <fill>
      <patternFill patternType="solid">
        <fgColor theme="3" tint="0.39997558519241921"/>
        <bgColor indexed="64"/>
      </patternFill>
    </fill>
    <fill>
      <patternFill patternType="solid">
        <fgColor rgb="FFC6EFCE"/>
      </patternFill>
    </fill>
    <fill>
      <patternFill patternType="solid">
        <fgColor rgb="FFFFC7CE"/>
      </patternFill>
    </fill>
    <fill>
      <patternFill patternType="solid">
        <fgColor rgb="FFFFCC99"/>
      </patternFill>
    </fill>
    <fill>
      <patternFill patternType="solid">
        <fgColor rgb="FFFFFFCC"/>
      </patternFill>
    </fill>
    <fill>
      <patternFill patternType="solid">
        <fgColor theme="4"/>
      </patternFill>
    </fill>
    <fill>
      <patternFill patternType="solid">
        <fgColor theme="6" tint="0.79998168889431442"/>
        <bgColor indexed="65"/>
      </patternFill>
    </fill>
    <fill>
      <patternFill patternType="solid">
        <fgColor indexed="9"/>
        <bgColor indexed="64"/>
      </patternFill>
    </fill>
    <fill>
      <patternFill patternType="solid">
        <fgColor theme="0"/>
        <bgColor indexed="64"/>
      </patternFill>
    </fill>
    <fill>
      <patternFill patternType="solid">
        <fgColor theme="3" tint="0.79998168889431442"/>
        <bgColor indexed="64"/>
      </patternFill>
    </fill>
  </fills>
  <borders count="4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3"/>
      </left>
      <right style="thin">
        <color indexed="63"/>
      </right>
      <top style="thin">
        <color indexed="63"/>
      </top>
      <bottom style="thin">
        <color indexed="63"/>
      </bottom>
      <diagonal/>
    </border>
    <border>
      <left/>
      <right style="thin">
        <color indexed="64"/>
      </right>
      <top/>
      <bottom style="thin">
        <color indexed="64"/>
      </bottom>
      <diagonal/>
    </border>
    <border>
      <left style="thin">
        <color indexed="64"/>
      </left>
      <right style="thin">
        <color indexed="64"/>
      </right>
      <top/>
      <bottom style="double">
        <color indexed="64"/>
      </bottom>
      <diagonal/>
    </border>
    <border>
      <left style="thin">
        <color indexed="64"/>
      </left>
      <right/>
      <top/>
      <bottom/>
      <diagonal/>
    </border>
    <border>
      <left/>
      <right/>
      <top style="double">
        <color indexed="64"/>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style="thin">
        <color indexed="64"/>
      </left>
      <right style="thin">
        <color indexed="64"/>
      </right>
      <top style="thin">
        <color indexed="64"/>
      </top>
      <bottom/>
      <diagonal/>
    </border>
    <border>
      <left style="medium">
        <color rgb="FFFF0066"/>
      </left>
      <right style="medium">
        <color rgb="FFFF0066"/>
      </right>
      <top style="medium">
        <color rgb="FFFF0066"/>
      </top>
      <bottom style="medium">
        <color rgb="FFFF0066"/>
      </bottom>
      <diagonal/>
    </border>
    <border>
      <left style="medium">
        <color rgb="FFFF0066"/>
      </left>
      <right/>
      <top style="medium">
        <color rgb="FFFF0066"/>
      </top>
      <bottom/>
      <diagonal/>
    </border>
    <border>
      <left/>
      <right style="medium">
        <color rgb="FFFF0066"/>
      </right>
      <top style="medium">
        <color rgb="FFFF0066"/>
      </top>
      <bottom/>
      <diagonal/>
    </border>
    <border>
      <left style="medium">
        <color rgb="FFFF0066"/>
      </left>
      <right/>
      <top/>
      <bottom/>
      <diagonal/>
    </border>
    <border>
      <left/>
      <right style="medium">
        <color rgb="FFFF0066"/>
      </right>
      <top/>
      <bottom/>
      <diagonal/>
    </border>
    <border>
      <left style="medium">
        <color rgb="FFFF0066"/>
      </left>
      <right/>
      <top/>
      <bottom style="medium">
        <color rgb="FFFF0066"/>
      </bottom>
      <diagonal/>
    </border>
    <border>
      <left/>
      <right style="medium">
        <color rgb="FFFF0066"/>
      </right>
      <top/>
      <bottom style="medium">
        <color rgb="FFFF0066"/>
      </bottom>
      <diagonal/>
    </border>
    <border>
      <left/>
      <right/>
      <top style="medium">
        <color rgb="FFFF0066"/>
      </top>
      <bottom/>
      <diagonal/>
    </border>
    <border>
      <left/>
      <right/>
      <top/>
      <bottom style="medium">
        <color rgb="FFFF0066"/>
      </bottom>
      <diagonal/>
    </border>
    <border>
      <left/>
      <right style="thin">
        <color indexed="64"/>
      </right>
      <top/>
      <bottom/>
      <diagonal/>
    </border>
    <border>
      <left style="double">
        <color indexed="64"/>
      </left>
      <right style="thin">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double">
        <color indexed="64"/>
      </right>
      <top style="double">
        <color indexed="64"/>
      </top>
      <bottom style="double">
        <color indexed="64"/>
      </bottom>
      <diagonal/>
    </border>
    <border>
      <left/>
      <right/>
      <top style="thin">
        <color indexed="64"/>
      </top>
      <bottom/>
      <diagonal/>
    </border>
    <border>
      <left style="thin">
        <color theme="4"/>
      </left>
      <right/>
      <top style="thin">
        <color theme="4"/>
      </top>
      <bottom style="thin">
        <color theme="4"/>
      </bottom>
      <diagonal/>
    </border>
    <border>
      <left/>
      <right/>
      <top style="thin">
        <color theme="4"/>
      </top>
      <bottom/>
      <diagonal/>
    </border>
    <border>
      <left/>
      <right style="thin">
        <color theme="4"/>
      </right>
      <top style="thin">
        <color theme="4"/>
      </top>
      <bottom/>
      <diagonal/>
    </border>
    <border>
      <left style="thin">
        <color theme="4"/>
      </left>
      <right/>
      <top style="thin">
        <color theme="4"/>
      </top>
      <bottom/>
      <diagonal/>
    </border>
    <border>
      <left style="medium">
        <color theme="3" tint="0.39997558519241921"/>
      </left>
      <right style="thin">
        <color rgb="FF7F7F7F"/>
      </right>
      <top style="medium">
        <color theme="3" tint="0.39997558519241921"/>
      </top>
      <bottom style="thin">
        <color rgb="FF7F7F7F"/>
      </bottom>
      <diagonal/>
    </border>
    <border>
      <left style="thin">
        <color rgb="FF7F7F7F"/>
      </left>
      <right style="medium">
        <color theme="3" tint="0.39997558519241921"/>
      </right>
      <top style="medium">
        <color theme="3" tint="0.39997558519241921"/>
      </top>
      <bottom style="thin">
        <color rgb="FF7F7F7F"/>
      </bottom>
      <diagonal/>
    </border>
    <border>
      <left style="thin">
        <color theme="4"/>
      </left>
      <right/>
      <top/>
      <bottom/>
      <diagonal/>
    </border>
    <border>
      <left style="thin">
        <color theme="4"/>
      </left>
      <right/>
      <top style="thin">
        <color rgb="FFB2B2B2"/>
      </top>
      <bottom style="thin">
        <color rgb="FFB2B2B2"/>
      </bottom>
      <diagonal/>
    </border>
    <border>
      <left style="medium">
        <color theme="3" tint="0.39997558519241921"/>
      </left>
      <right style="thin">
        <color rgb="FF7F7F7F"/>
      </right>
      <top style="thin">
        <color rgb="FF7F7F7F"/>
      </top>
      <bottom style="thin">
        <color rgb="FF7F7F7F"/>
      </bottom>
      <diagonal/>
    </border>
    <border>
      <left style="thin">
        <color rgb="FF7F7F7F"/>
      </left>
      <right style="medium">
        <color theme="3" tint="0.39997558519241921"/>
      </right>
      <top style="thin">
        <color rgb="FF7F7F7F"/>
      </top>
      <bottom style="thin">
        <color rgb="FF7F7F7F"/>
      </bottom>
      <diagonal/>
    </border>
    <border>
      <left style="thin">
        <color rgb="FF7F7F7F"/>
      </left>
      <right style="medium">
        <color theme="3" tint="0.39997558519241921"/>
      </right>
      <top style="thin">
        <color rgb="FF7F7F7F"/>
      </top>
      <bottom/>
      <diagonal/>
    </border>
    <border>
      <left style="thin">
        <color theme="4"/>
      </left>
      <right/>
      <top/>
      <bottom style="thin">
        <color theme="4"/>
      </bottom>
      <diagonal/>
    </border>
    <border>
      <left style="medium">
        <color theme="3" tint="0.39997558519241921"/>
      </left>
      <right style="thin">
        <color rgb="FF7F7F7F"/>
      </right>
      <top style="thin">
        <color rgb="FF7F7F7F"/>
      </top>
      <bottom style="medium">
        <color theme="3" tint="0.39997558519241921"/>
      </bottom>
      <diagonal/>
    </border>
    <border>
      <left style="thin">
        <color rgb="FF7F7F7F"/>
      </left>
      <right style="medium">
        <color theme="3" tint="0.39997558519241921"/>
      </right>
      <top style="thin">
        <color rgb="FF7F7F7F"/>
      </top>
      <bottom style="medium">
        <color theme="3" tint="0.39997558519241921"/>
      </bottom>
      <diagonal/>
    </border>
    <border>
      <left/>
      <right style="thin">
        <color theme="4"/>
      </right>
      <top/>
      <bottom/>
      <diagonal/>
    </border>
    <border>
      <left style="medium">
        <color theme="3" tint="0.39997558519241921"/>
      </left>
      <right style="medium">
        <color theme="3" tint="0.39997558519241921"/>
      </right>
      <top style="medium">
        <color theme="3" tint="0.39997558519241921"/>
      </top>
      <bottom style="medium">
        <color theme="3" tint="0.39997558519241921"/>
      </bottom>
      <diagonal/>
    </border>
    <border>
      <left/>
      <right style="thin">
        <color theme="4"/>
      </right>
      <top style="thin">
        <color theme="4"/>
      </top>
      <bottom style="thin">
        <color theme="4"/>
      </bottom>
      <diagonal/>
    </border>
    <border>
      <left/>
      <right style="thin">
        <color indexed="64"/>
      </right>
      <top style="thin">
        <color indexed="64"/>
      </top>
      <bottom style="thin">
        <color indexed="64"/>
      </bottom>
      <diagonal/>
    </border>
  </borders>
  <cellStyleXfs count="14">
    <xf numFmtId="0" fontId="0" fillId="0" borderId="0"/>
    <xf numFmtId="164" fontId="2" fillId="0" borderId="0" applyFont="0" applyFill="0" applyBorder="0" applyAlignment="0" applyProtection="0"/>
    <xf numFmtId="164" fontId="2" fillId="0" borderId="0" applyFont="0" applyFill="0" applyBorder="0" applyAlignment="0" applyProtection="0"/>
    <xf numFmtId="0" fontId="2" fillId="0" borderId="0"/>
    <xf numFmtId="0" fontId="2" fillId="2" borderId="6" applyNumberFormat="0" applyProtection="0">
      <alignment horizontal="left" vertical="center" indent="1"/>
    </xf>
    <xf numFmtId="0" fontId="2" fillId="2" borderId="6" applyNumberFormat="0" applyProtection="0">
      <alignment horizontal="left" vertical="center" indent="1"/>
    </xf>
    <xf numFmtId="0" fontId="9" fillId="5" borderId="0" applyNumberFormat="0" applyBorder="0" applyAlignment="0" applyProtection="0"/>
    <xf numFmtId="0" fontId="10" fillId="6" borderId="0" applyNumberFormat="0" applyBorder="0" applyAlignment="0" applyProtection="0"/>
    <xf numFmtId="0" fontId="11" fillId="7" borderId="11" applyNumberFormat="0" applyAlignment="0" applyProtection="0"/>
    <xf numFmtId="0" fontId="13" fillId="9" borderId="0" applyNumberFormat="0" applyBorder="0" applyAlignment="0" applyProtection="0"/>
    <xf numFmtId="0" fontId="1" fillId="10" borderId="0" applyNumberFormat="0" applyBorder="0" applyAlignment="0" applyProtection="0"/>
    <xf numFmtId="0" fontId="1" fillId="0" borderId="0"/>
    <xf numFmtId="0" fontId="1" fillId="8" borderId="12" applyNumberFormat="0" applyFont="0" applyAlignment="0" applyProtection="0"/>
    <xf numFmtId="170" fontId="1" fillId="0" borderId="0" applyFont="0" applyFill="0" applyBorder="0" applyAlignment="0" applyProtection="0"/>
  </cellStyleXfs>
  <cellXfs count="163">
    <xf numFmtId="0" fontId="0" fillId="0" borderId="0" xfId="0"/>
    <xf numFmtId="0" fontId="3" fillId="0" borderId="0" xfId="0" applyFont="1" applyFill="1" applyProtection="1"/>
    <xf numFmtId="0" fontId="3" fillId="0" borderId="0" xfId="0" applyFont="1" applyFill="1" applyAlignment="1" applyProtection="1">
      <alignment horizontal="center" vertical="center"/>
    </xf>
    <xf numFmtId="0" fontId="3" fillId="0" borderId="1" xfId="0" applyFont="1" applyFill="1" applyBorder="1" applyAlignment="1" applyProtection="1">
      <alignment horizontal="center" vertical="center"/>
    </xf>
    <xf numFmtId="0" fontId="4" fillId="0" borderId="0" xfId="0" applyFont="1" applyFill="1" applyProtection="1"/>
    <xf numFmtId="0" fontId="5" fillId="0" borderId="0" xfId="0" applyFont="1" applyFill="1" applyProtection="1"/>
    <xf numFmtId="0" fontId="5" fillId="0" borderId="0" xfId="0" applyFont="1" applyFill="1" applyAlignment="1" applyProtection="1">
      <alignment horizontal="center" vertical="center"/>
    </xf>
    <xf numFmtId="164" fontId="5" fillId="0" borderId="0" xfId="1" applyFont="1" applyFill="1" applyProtection="1"/>
    <xf numFmtId="164" fontId="5" fillId="0" borderId="0" xfId="1" applyFont="1" applyFill="1" applyAlignment="1" applyProtection="1">
      <alignment horizontal="center"/>
    </xf>
    <xf numFmtId="0" fontId="6" fillId="4" borderId="1" xfId="0" applyFont="1" applyFill="1" applyBorder="1" applyAlignment="1" applyProtection="1">
      <alignment horizontal="left" vertical="center" wrapText="1"/>
    </xf>
    <xf numFmtId="164" fontId="3" fillId="0" borderId="0" xfId="1" applyFont="1" applyFill="1" applyBorder="1" applyAlignment="1" applyProtection="1">
      <alignment vertical="center"/>
    </xf>
    <xf numFmtId="0" fontId="3" fillId="3" borderId="1" xfId="0" applyFont="1" applyFill="1" applyBorder="1" applyAlignment="1" applyProtection="1">
      <alignment horizontal="left" vertical="center" wrapText="1"/>
      <protection locked="0"/>
    </xf>
    <xf numFmtId="164" fontId="3" fillId="3" borderId="1" xfId="2" applyFont="1" applyFill="1" applyBorder="1" applyAlignment="1" applyProtection="1">
      <alignment vertical="center"/>
      <protection locked="0"/>
    </xf>
    <xf numFmtId="0" fontId="3" fillId="0" borderId="1" xfId="2" applyNumberFormat="1" applyFont="1" applyFill="1" applyBorder="1" applyAlignment="1" applyProtection="1">
      <alignment horizontal="center" vertical="center"/>
    </xf>
    <xf numFmtId="0" fontId="3" fillId="0" borderId="1" xfId="0" applyFont="1" applyFill="1" applyBorder="1" applyAlignment="1" applyProtection="1">
      <alignment vertical="center" wrapText="1"/>
    </xf>
    <xf numFmtId="0" fontId="5" fillId="3" borderId="1" xfId="0" applyFont="1" applyFill="1" applyBorder="1" applyAlignment="1" applyProtection="1">
      <alignment horizontal="left" vertical="center" wrapText="1"/>
      <protection locked="0"/>
    </xf>
    <xf numFmtId="0" fontId="7" fillId="0" borderId="0" xfId="0" applyFont="1" applyFill="1" applyBorder="1" applyAlignment="1" applyProtection="1">
      <alignment horizontal="left" vertical="center" wrapText="1"/>
    </xf>
    <xf numFmtId="164" fontId="5" fillId="0" borderId="0" xfId="1" applyFont="1" applyFill="1" applyAlignment="1" applyProtection="1">
      <alignment horizontal="center" vertical="center"/>
    </xf>
    <xf numFmtId="0" fontId="3" fillId="0" borderId="5" xfId="0" applyFont="1" applyFill="1" applyBorder="1" applyAlignment="1" applyProtection="1">
      <alignment vertical="center"/>
    </xf>
    <xf numFmtId="0" fontId="3" fillId="0" borderId="4" xfId="0" applyFont="1" applyFill="1" applyBorder="1" applyAlignment="1" applyProtection="1">
      <alignment horizontal="center" vertical="center"/>
    </xf>
    <xf numFmtId="3" fontId="3" fillId="0" borderId="5" xfId="0" applyNumberFormat="1" applyFont="1" applyFill="1" applyBorder="1" applyAlignment="1" applyProtection="1">
      <alignment horizontal="center" vertical="center"/>
    </xf>
    <xf numFmtId="165" fontId="3" fillId="3" borderId="5" xfId="2" applyNumberFormat="1" applyFont="1" applyFill="1" applyBorder="1" applyAlignment="1" applyProtection="1">
      <alignment vertical="center"/>
      <protection locked="0"/>
    </xf>
    <xf numFmtId="164" fontId="3" fillId="0" borderId="7" xfId="1" applyFont="1" applyFill="1" applyBorder="1" applyAlignment="1" applyProtection="1">
      <alignment vertical="center"/>
    </xf>
    <xf numFmtId="0" fontId="3" fillId="0" borderId="3" xfId="0" applyFont="1" applyFill="1" applyBorder="1" applyAlignment="1" applyProtection="1">
      <alignment horizontal="center" vertical="center"/>
    </xf>
    <xf numFmtId="3" fontId="3" fillId="0" borderId="1" xfId="0" applyNumberFormat="1" applyFont="1" applyFill="1" applyBorder="1" applyAlignment="1" applyProtection="1">
      <alignment horizontal="center" vertical="center"/>
    </xf>
    <xf numFmtId="164" fontId="3" fillId="0" borderId="0" xfId="1" applyFont="1" applyFill="1" applyAlignment="1" applyProtection="1">
      <alignment horizontal="center" vertical="center"/>
    </xf>
    <xf numFmtId="164" fontId="3" fillId="0" borderId="0" xfId="1" applyFont="1" applyFill="1" applyAlignment="1" applyProtection="1">
      <alignment vertical="center"/>
    </xf>
    <xf numFmtId="0" fontId="3" fillId="0" borderId="0" xfId="0" applyFont="1" applyFill="1" applyAlignment="1" applyProtection="1">
      <alignment vertical="center"/>
    </xf>
    <xf numFmtId="0" fontId="6" fillId="4" borderId="1" xfId="0" applyFont="1" applyFill="1" applyBorder="1" applyAlignment="1" applyProtection="1">
      <alignment horizontal="center" vertical="center" wrapText="1"/>
    </xf>
    <xf numFmtId="0" fontId="3" fillId="0" borderId="1" xfId="0" applyFont="1" applyFill="1" applyBorder="1" applyAlignment="1" applyProtection="1">
      <alignment horizontal="left" vertical="center" wrapText="1"/>
    </xf>
    <xf numFmtId="0" fontId="3" fillId="0" borderId="1" xfId="0" applyFont="1" applyFill="1" applyBorder="1" applyAlignment="1" applyProtection="1">
      <alignment vertical="center"/>
    </xf>
    <xf numFmtId="0" fontId="3" fillId="0" borderId="0" xfId="0" applyFont="1" applyFill="1" applyBorder="1" applyAlignment="1" applyProtection="1">
      <alignment vertical="center"/>
    </xf>
    <xf numFmtId="0" fontId="3" fillId="0" borderId="0" xfId="0" applyFont="1" applyFill="1" applyBorder="1" applyAlignment="1" applyProtection="1">
      <alignment horizontal="center" vertical="center"/>
    </xf>
    <xf numFmtId="164" fontId="3" fillId="0" borderId="0" xfId="1" applyFont="1" applyFill="1" applyBorder="1" applyAlignment="1" applyProtection="1">
      <alignment horizontal="center" vertical="center"/>
    </xf>
    <xf numFmtId="0" fontId="6" fillId="4" borderId="2" xfId="0" applyFont="1" applyFill="1" applyBorder="1" applyAlignment="1" applyProtection="1">
      <alignment vertical="center" wrapText="1"/>
    </xf>
    <xf numFmtId="0" fontId="5" fillId="0" borderId="0" xfId="0" applyFont="1" applyFill="1" applyAlignment="1" applyProtection="1">
      <alignment vertical="center"/>
    </xf>
    <xf numFmtId="0" fontId="6" fillId="4" borderId="1" xfId="0" applyFont="1" applyFill="1" applyBorder="1" applyAlignment="1" applyProtection="1">
      <alignment vertical="center"/>
    </xf>
    <xf numFmtId="164" fontId="3" fillId="0" borderId="0" xfId="1" applyFont="1" applyFill="1" applyBorder="1" applyAlignment="1" applyProtection="1">
      <alignment horizontal="left" vertical="top" wrapText="1"/>
    </xf>
    <xf numFmtId="0" fontId="3" fillId="0" borderId="0" xfId="0" applyFont="1" applyFill="1" applyAlignment="1" applyProtection="1">
      <alignment horizontal="left" vertical="top" wrapText="1"/>
    </xf>
    <xf numFmtId="0" fontId="6" fillId="4" borderId="0" xfId="0" applyFont="1" applyFill="1" applyBorder="1" applyAlignment="1" applyProtection="1">
      <alignment horizontal="center" vertical="center" wrapText="1"/>
    </xf>
    <xf numFmtId="164" fontId="3" fillId="0" borderId="17" xfId="1" applyFont="1" applyFill="1" applyBorder="1" applyAlignment="1" applyProtection="1">
      <alignment vertical="top" wrapText="1"/>
    </xf>
    <xf numFmtId="164" fontId="3" fillId="0" borderId="18" xfId="1" applyFont="1" applyFill="1" applyBorder="1" applyAlignment="1" applyProtection="1">
      <alignment vertical="top" wrapText="1"/>
    </xf>
    <xf numFmtId="164" fontId="3" fillId="0" borderId="20" xfId="1" applyFont="1" applyFill="1" applyBorder="1" applyAlignment="1" applyProtection="1">
      <alignment vertical="top" wrapText="1"/>
    </xf>
    <xf numFmtId="164" fontId="3" fillId="0" borderId="0" xfId="1" applyFont="1" applyFill="1" applyBorder="1" applyAlignment="1" applyProtection="1">
      <alignment vertical="top" wrapText="1"/>
    </xf>
    <xf numFmtId="164" fontId="3" fillId="0" borderId="22" xfId="1" applyFont="1" applyFill="1" applyBorder="1" applyAlignment="1" applyProtection="1">
      <alignment vertical="top" wrapText="1"/>
    </xf>
    <xf numFmtId="164" fontId="3" fillId="0" borderId="23" xfId="1" applyFont="1" applyFill="1" applyBorder="1" applyAlignment="1" applyProtection="1">
      <alignment vertical="center"/>
    </xf>
    <xf numFmtId="164" fontId="3" fillId="0" borderId="1" xfId="1" applyFont="1" applyFill="1" applyBorder="1" applyAlignment="1" applyProtection="1">
      <alignment vertical="center"/>
    </xf>
    <xf numFmtId="164" fontId="3" fillId="0" borderId="17" xfId="1" applyFont="1" applyFill="1" applyBorder="1" applyAlignment="1" applyProtection="1">
      <alignment vertical="top"/>
    </xf>
    <xf numFmtId="164" fontId="3" fillId="0" borderId="19" xfId="1" applyFont="1" applyFill="1" applyBorder="1" applyAlignment="1" applyProtection="1">
      <alignment vertical="top"/>
    </xf>
    <xf numFmtId="164" fontId="3" fillId="0" borderId="25" xfId="1" applyFont="1" applyFill="1" applyBorder="1" applyAlignment="1" applyProtection="1">
      <alignment horizontal="center" vertical="center"/>
    </xf>
    <xf numFmtId="0" fontId="3" fillId="0" borderId="27" xfId="0" applyFont="1" applyFill="1" applyBorder="1" applyAlignment="1" applyProtection="1">
      <alignment horizontal="center" vertical="center"/>
    </xf>
    <xf numFmtId="3" fontId="3" fillId="0" borderId="13" xfId="0" applyNumberFormat="1" applyFont="1" applyFill="1" applyBorder="1" applyAlignment="1" applyProtection="1">
      <alignment horizontal="center" vertical="center"/>
    </xf>
    <xf numFmtId="165" fontId="3" fillId="3" borderId="13" xfId="2" applyNumberFormat="1" applyFont="1" applyFill="1" applyBorder="1" applyAlignment="1" applyProtection="1">
      <alignment vertical="center"/>
      <protection locked="0"/>
    </xf>
    <xf numFmtId="0" fontId="5" fillId="0" borderId="24" xfId="0" applyFont="1" applyFill="1" applyBorder="1" applyAlignment="1" applyProtection="1">
      <alignment vertical="center"/>
    </xf>
    <xf numFmtId="0" fontId="5" fillId="0" borderId="25" xfId="0" applyFont="1" applyFill="1" applyBorder="1" applyAlignment="1" applyProtection="1">
      <alignment vertical="center"/>
    </xf>
    <xf numFmtId="0" fontId="5" fillId="0" borderId="25" xfId="0" applyFont="1" applyFill="1" applyBorder="1" applyAlignment="1" applyProtection="1">
      <alignment horizontal="center" vertical="center"/>
    </xf>
    <xf numFmtId="164" fontId="5" fillId="0" borderId="25" xfId="2" applyFont="1" applyFill="1" applyBorder="1" applyAlignment="1" applyProtection="1">
      <alignment vertical="center"/>
    </xf>
    <xf numFmtId="164" fontId="5" fillId="0" borderId="25" xfId="2" applyFont="1" applyFill="1" applyBorder="1" applyAlignment="1" applyProtection="1">
      <alignment horizontal="center" vertical="center"/>
    </xf>
    <xf numFmtId="164" fontId="5" fillId="0" borderId="26" xfId="2" applyFont="1" applyFill="1" applyBorder="1" applyAlignment="1" applyProtection="1">
      <alignment vertical="center"/>
    </xf>
    <xf numFmtId="0" fontId="1" fillId="11" borderId="0" xfId="11" applyFill="1"/>
    <xf numFmtId="0" fontId="14" fillId="11" borderId="0" xfId="11" applyFont="1" applyFill="1"/>
    <xf numFmtId="0" fontId="15" fillId="11" borderId="0" xfId="11" applyFont="1" applyFill="1"/>
    <xf numFmtId="0" fontId="1" fillId="12" borderId="0" xfId="11" applyFill="1"/>
    <xf numFmtId="0" fontId="14" fillId="11" borderId="0" xfId="11" applyFont="1" applyFill="1" applyAlignment="1">
      <alignment horizontal="center"/>
    </xf>
    <xf numFmtId="0" fontId="13" fillId="9" borderId="28" xfId="9" applyBorder="1" applyAlignment="1">
      <alignment horizontal="center" vertical="top"/>
    </xf>
    <xf numFmtId="0" fontId="13" fillId="9" borderId="29" xfId="9" applyBorder="1" applyAlignment="1">
      <alignment horizontal="center"/>
    </xf>
    <xf numFmtId="0" fontId="13" fillId="9" borderId="30" xfId="9" applyBorder="1" applyAlignment="1">
      <alignment horizontal="center"/>
    </xf>
    <xf numFmtId="0" fontId="1" fillId="11" borderId="0" xfId="11" applyFill="1" applyAlignment="1">
      <alignment horizontal="center"/>
    </xf>
    <xf numFmtId="0" fontId="10" fillId="6" borderId="31" xfId="7" applyBorder="1" applyAlignment="1">
      <alignment horizontal="left"/>
    </xf>
    <xf numFmtId="164" fontId="17" fillId="13" borderId="32" xfId="8" applyNumberFormat="1" applyFont="1" applyFill="1" applyBorder="1"/>
    <xf numFmtId="1" fontId="18" fillId="11" borderId="0" xfId="11" applyNumberFormat="1" applyFont="1" applyFill="1"/>
    <xf numFmtId="0" fontId="16" fillId="11" borderId="0" xfId="11" applyFont="1" applyFill="1"/>
    <xf numFmtId="167" fontId="15" fillId="11" borderId="0" xfId="11" applyNumberFormat="1" applyFont="1" applyFill="1"/>
    <xf numFmtId="168" fontId="15" fillId="11" borderId="0" xfId="11" applyNumberFormat="1" applyFont="1" applyFill="1"/>
    <xf numFmtId="0" fontId="18" fillId="12" borderId="35" xfId="12" applyFont="1" applyFill="1" applyBorder="1" applyAlignment="1">
      <alignment horizontal="left"/>
    </xf>
    <xf numFmtId="164" fontId="17" fillId="13" borderId="36" xfId="8" applyNumberFormat="1" applyFont="1" applyFill="1" applyBorder="1"/>
    <xf numFmtId="169" fontId="9" fillId="5" borderId="39" xfId="6" applyNumberFormat="1" applyBorder="1" applyAlignment="1">
      <alignment horizontal="left"/>
    </xf>
    <xf numFmtId="164" fontId="17" fillId="13" borderId="40" xfId="8" applyNumberFormat="1" applyFont="1" applyFill="1" applyBorder="1"/>
    <xf numFmtId="0" fontId="1" fillId="11" borderId="34" xfId="11" applyFill="1" applyBorder="1"/>
    <xf numFmtId="0" fontId="1" fillId="11" borderId="42" xfId="11" applyFill="1" applyBorder="1"/>
    <xf numFmtId="166" fontId="0" fillId="10" borderId="28" xfId="10" applyNumberFormat="1" applyFont="1" applyBorder="1"/>
    <xf numFmtId="164" fontId="17" fillId="13" borderId="43" xfId="12" applyNumberFormat="1" applyFont="1" applyFill="1" applyBorder="1"/>
    <xf numFmtId="2" fontId="0" fillId="10" borderId="44" xfId="10" applyNumberFormat="1" applyFont="1" applyBorder="1"/>
    <xf numFmtId="0" fontId="18" fillId="11" borderId="0" xfId="11" applyFont="1" applyFill="1" applyAlignment="1">
      <alignment horizontal="left"/>
    </xf>
    <xf numFmtId="1" fontId="16" fillId="11" borderId="0" xfId="11" applyNumberFormat="1" applyFont="1" applyFill="1"/>
    <xf numFmtId="171" fontId="16" fillId="11" borderId="0" xfId="13" applyNumberFormat="1" applyFont="1" applyFill="1"/>
    <xf numFmtId="0" fontId="1" fillId="0" borderId="0" xfId="11"/>
    <xf numFmtId="0" fontId="18" fillId="11" borderId="0" xfId="11" applyFont="1" applyFill="1"/>
    <xf numFmtId="166" fontId="18" fillId="11" borderId="0" xfId="11" applyNumberFormat="1" applyFont="1" applyFill="1"/>
    <xf numFmtId="0" fontId="18" fillId="11" borderId="0" xfId="11" quotePrefix="1" applyFont="1" applyFill="1" applyAlignment="1">
      <alignment horizontal="left"/>
    </xf>
    <xf numFmtId="44" fontId="18" fillId="11" borderId="0" xfId="11" applyNumberFormat="1" applyFont="1" applyFill="1" applyAlignment="1">
      <alignment horizontal="left"/>
    </xf>
    <xf numFmtId="44" fontId="19" fillId="11" borderId="0" xfId="11" applyNumberFormat="1" applyFont="1" applyFill="1" applyAlignment="1">
      <alignment horizontal="left"/>
    </xf>
    <xf numFmtId="2" fontId="1" fillId="11" borderId="0" xfId="11" applyNumberFormat="1" applyFill="1"/>
    <xf numFmtId="0" fontId="19" fillId="11" borderId="0" xfId="11" quotePrefix="1" applyFont="1" applyFill="1" applyAlignment="1">
      <alignment horizontal="left"/>
    </xf>
    <xf numFmtId="0" fontId="20" fillId="11" borderId="0" xfId="11" applyFont="1" applyFill="1"/>
    <xf numFmtId="171" fontId="0" fillId="11" borderId="0" xfId="13" applyNumberFormat="1" applyFont="1" applyFill="1"/>
    <xf numFmtId="0" fontId="12" fillId="11" borderId="0" xfId="11" applyFont="1" applyFill="1"/>
    <xf numFmtId="0" fontId="1" fillId="12" borderId="0" xfId="11" applyFill="1" applyAlignment="1">
      <alignment horizontal="center"/>
    </xf>
    <xf numFmtId="0" fontId="16" fillId="12" borderId="0" xfId="11" applyFont="1" applyFill="1"/>
    <xf numFmtId="167" fontId="15" fillId="12" borderId="0" xfId="11" applyNumberFormat="1" applyFont="1" applyFill="1"/>
    <xf numFmtId="168" fontId="15" fillId="12" borderId="0" xfId="11" applyNumberFormat="1" applyFont="1" applyFill="1"/>
    <xf numFmtId="1" fontId="16" fillId="12" borderId="0" xfId="11" applyNumberFormat="1" applyFont="1" applyFill="1"/>
    <xf numFmtId="0" fontId="13" fillId="12" borderId="0" xfId="9" applyFill="1" applyAlignment="1">
      <alignment vertical="center" textRotation="90"/>
    </xf>
    <xf numFmtId="171" fontId="1" fillId="11" borderId="0" xfId="11" applyNumberFormat="1" applyFill="1"/>
    <xf numFmtId="0" fontId="13" fillId="11" borderId="0" xfId="11" applyFont="1" applyFill="1"/>
    <xf numFmtId="171" fontId="13" fillId="11" borderId="0" xfId="13" applyNumberFormat="1" applyFont="1" applyFill="1" applyAlignment="1">
      <alignment horizontal="right"/>
    </xf>
    <xf numFmtId="0" fontId="6" fillId="0" borderId="0" xfId="0" applyFont="1" applyFill="1" applyBorder="1" applyAlignment="1" applyProtection="1">
      <alignment vertical="center" wrapText="1"/>
    </xf>
    <xf numFmtId="7" fontId="3" fillId="3" borderId="5" xfId="2" applyNumberFormat="1" applyFont="1" applyFill="1" applyBorder="1" applyAlignment="1" applyProtection="1">
      <alignment vertical="center"/>
      <protection locked="0"/>
    </xf>
    <xf numFmtId="7" fontId="3" fillId="3" borderId="1" xfId="2" applyNumberFormat="1" applyFont="1" applyFill="1" applyBorder="1" applyAlignment="1" applyProtection="1">
      <alignment vertical="center"/>
      <protection locked="0"/>
    </xf>
    <xf numFmtId="2" fontId="17" fillId="13" borderId="33" xfId="8" applyNumberFormat="1" applyFont="1" applyFill="1" applyBorder="1"/>
    <xf numFmtId="2" fontId="17" fillId="13" borderId="37" xfId="8" applyNumberFormat="1" applyFont="1" applyFill="1" applyBorder="1"/>
    <xf numFmtId="2" fontId="17" fillId="13" borderId="38" xfId="8" applyNumberFormat="1" applyFont="1" applyFill="1" applyBorder="1"/>
    <xf numFmtId="2" fontId="17" fillId="13" borderId="41" xfId="8" applyNumberFormat="1" applyFont="1" applyFill="1" applyBorder="1"/>
    <xf numFmtId="164" fontId="5" fillId="0" borderId="26" xfId="1" applyFont="1" applyFill="1" applyBorder="1" applyAlignment="1" applyProtection="1">
      <alignment vertical="center"/>
    </xf>
    <xf numFmtId="0" fontId="3" fillId="3" borderId="1" xfId="0" applyFont="1" applyFill="1" applyBorder="1" applyAlignment="1" applyProtection="1">
      <alignment vertical="center" wrapText="1"/>
      <protection locked="0"/>
    </xf>
    <xf numFmtId="0" fontId="3" fillId="3" borderId="2" xfId="0" applyFont="1" applyFill="1" applyBorder="1" applyAlignment="1" applyProtection="1">
      <alignment vertical="center" wrapText="1"/>
      <protection locked="0"/>
    </xf>
    <xf numFmtId="164" fontId="5" fillId="0" borderId="15" xfId="1" applyFont="1" applyFill="1" applyBorder="1" applyAlignment="1" applyProtection="1"/>
    <xf numFmtId="164" fontId="5" fillId="0" borderId="21" xfId="1" applyFont="1" applyFill="1" applyBorder="1" applyAlignment="1" applyProtection="1"/>
    <xf numFmtId="164" fontId="5" fillId="0" borderId="17" xfId="1" applyFont="1" applyFill="1" applyBorder="1" applyAlignment="1" applyProtection="1"/>
    <xf numFmtId="164" fontId="5" fillId="0" borderId="16" xfId="1" applyFont="1" applyFill="1" applyBorder="1" applyAlignment="1" applyProtection="1"/>
    <xf numFmtId="0" fontId="6" fillId="4" borderId="13" xfId="0" applyFont="1" applyFill="1" applyBorder="1" applyAlignment="1" applyProtection="1">
      <alignment horizontal="left" vertical="center" wrapText="1"/>
    </xf>
    <xf numFmtId="0" fontId="6" fillId="4" borderId="13" xfId="0" applyFont="1" applyFill="1" applyBorder="1" applyAlignment="1" applyProtection="1">
      <alignment vertical="center" wrapText="1"/>
    </xf>
    <xf numFmtId="0" fontId="6" fillId="4" borderId="13" xfId="0" applyFont="1" applyFill="1" applyBorder="1" applyAlignment="1" applyProtection="1">
      <alignment horizontal="center" vertical="center" wrapText="1"/>
    </xf>
    <xf numFmtId="0" fontId="3" fillId="0" borderId="24" xfId="0" applyFont="1" applyFill="1" applyBorder="1" applyAlignment="1" applyProtection="1">
      <alignment vertical="center" wrapText="1"/>
    </xf>
    <xf numFmtId="0" fontId="3" fillId="0" borderId="25" xfId="0" applyFont="1" applyFill="1" applyBorder="1" applyAlignment="1" applyProtection="1">
      <alignment vertical="center" wrapText="1"/>
    </xf>
    <xf numFmtId="7" fontId="3" fillId="3" borderId="25" xfId="2" applyNumberFormat="1" applyFont="1" applyFill="1" applyBorder="1" applyAlignment="1" applyProtection="1">
      <alignment vertical="center"/>
      <protection locked="0"/>
    </xf>
    <xf numFmtId="0" fontId="3" fillId="0" borderId="8" xfId="0" applyFont="1" applyFill="1" applyBorder="1" applyAlignment="1" applyProtection="1">
      <alignment vertical="center"/>
    </xf>
    <xf numFmtId="0" fontId="6" fillId="4" borderId="9" xfId="0" applyFont="1" applyFill="1" applyBorder="1" applyAlignment="1" applyProtection="1">
      <alignment vertical="center" wrapText="1"/>
    </xf>
    <xf numFmtId="0" fontId="3" fillId="12" borderId="1" xfId="0" applyFont="1" applyFill="1" applyBorder="1" applyAlignment="1" applyProtection="1">
      <alignment horizontal="left" vertical="center" wrapText="1"/>
    </xf>
    <xf numFmtId="3" fontId="3" fillId="12" borderId="1" xfId="0" applyNumberFormat="1" applyFont="1" applyFill="1" applyBorder="1" applyAlignment="1" applyProtection="1">
      <alignment horizontal="center" vertical="center"/>
    </xf>
    <xf numFmtId="0" fontId="3" fillId="0" borderId="45" xfId="0" applyFont="1" applyFill="1" applyBorder="1" applyAlignment="1" applyProtection="1">
      <alignment horizontal="center" vertical="center"/>
    </xf>
    <xf numFmtId="0" fontId="5" fillId="0" borderId="45" xfId="0" applyFont="1" applyFill="1" applyBorder="1" applyAlignment="1" applyProtection="1">
      <alignment horizontal="left" vertical="top"/>
    </xf>
    <xf numFmtId="0" fontId="3" fillId="0" borderId="45" xfId="0" applyFont="1" applyFill="1" applyBorder="1" applyAlignment="1" applyProtection="1">
      <alignment horizontal="left" vertical="top"/>
    </xf>
    <xf numFmtId="0" fontId="3" fillId="0" borderId="45" xfId="0" applyFont="1" applyFill="1" applyBorder="1" applyAlignment="1" applyProtection="1">
      <alignment vertical="center" wrapText="1"/>
    </xf>
    <xf numFmtId="0" fontId="5" fillId="0" borderId="45" xfId="0" applyFont="1" applyFill="1" applyBorder="1" applyAlignment="1" applyProtection="1">
      <alignment vertical="center" wrapText="1"/>
    </xf>
    <xf numFmtId="0" fontId="3" fillId="12" borderId="1" xfId="0" applyFont="1" applyFill="1" applyBorder="1" applyAlignment="1" applyProtection="1">
      <alignment horizontal="center" vertical="center"/>
    </xf>
    <xf numFmtId="0" fontId="5" fillId="12" borderId="1" xfId="0" applyFont="1" applyFill="1" applyBorder="1" applyAlignment="1" applyProtection="1">
      <alignment horizontal="left" vertical="center" wrapText="1"/>
    </xf>
    <xf numFmtId="164" fontId="3" fillId="12" borderId="1" xfId="2" applyFont="1" applyFill="1" applyBorder="1" applyAlignment="1" applyProtection="1">
      <alignment vertical="center"/>
    </xf>
    <xf numFmtId="164" fontId="3" fillId="0" borderId="1" xfId="2" applyFont="1" applyFill="1" applyBorder="1" applyAlignment="1" applyProtection="1">
      <alignment vertical="center"/>
    </xf>
    <xf numFmtId="0" fontId="2" fillId="0" borderId="0" xfId="0" applyFont="1" applyProtection="1"/>
    <xf numFmtId="0" fontId="3" fillId="12" borderId="1" xfId="0" applyFont="1" applyFill="1" applyBorder="1" applyAlignment="1" applyProtection="1">
      <alignment horizontal="left" vertical="top" wrapText="1"/>
    </xf>
    <xf numFmtId="164" fontId="3" fillId="0" borderId="2" xfId="2" applyFont="1" applyFill="1" applyBorder="1" applyAlignment="1" applyProtection="1">
      <alignment vertical="center"/>
    </xf>
    <xf numFmtId="0" fontId="2" fillId="0" borderId="0" xfId="0" applyFont="1" applyAlignment="1" applyProtection="1">
      <alignment horizontal="left" vertical="top" wrapText="1"/>
    </xf>
    <xf numFmtId="165" fontId="3" fillId="0" borderId="5" xfId="2" applyNumberFormat="1" applyFont="1" applyFill="1" applyBorder="1" applyAlignment="1" applyProtection="1">
      <alignment vertical="center"/>
    </xf>
    <xf numFmtId="165" fontId="3" fillId="0" borderId="13" xfId="2" applyNumberFormat="1" applyFont="1" applyFill="1" applyBorder="1" applyAlignment="1" applyProtection="1">
      <alignment vertical="center"/>
    </xf>
    <xf numFmtId="0" fontId="8" fillId="0" borderId="0" xfId="0" applyFont="1" applyBorder="1" applyAlignment="1" applyProtection="1">
      <alignment horizontal="left" wrapText="1"/>
    </xf>
    <xf numFmtId="7" fontId="3" fillId="12" borderId="1" xfId="2" applyNumberFormat="1" applyFont="1" applyFill="1" applyBorder="1" applyAlignment="1" applyProtection="1">
      <alignment vertical="center"/>
    </xf>
    <xf numFmtId="165" fontId="3" fillId="0" borderId="1" xfId="2" applyNumberFormat="1" applyFont="1" applyFill="1" applyBorder="1" applyAlignment="1" applyProtection="1">
      <alignment vertical="center"/>
    </xf>
    <xf numFmtId="0" fontId="5" fillId="0" borderId="24" xfId="0" applyFont="1" applyBorder="1" applyAlignment="1" applyProtection="1">
      <alignment wrapText="1"/>
    </xf>
    <xf numFmtId="0" fontId="5" fillId="0" borderId="25" xfId="0" applyFont="1" applyBorder="1" applyAlignment="1" applyProtection="1">
      <alignment wrapText="1"/>
    </xf>
    <xf numFmtId="0" fontId="2" fillId="0" borderId="25" xfId="0" applyFont="1" applyBorder="1" applyAlignment="1" applyProtection="1"/>
    <xf numFmtId="7" fontId="5" fillId="0" borderId="26" xfId="2" applyNumberFormat="1" applyFont="1" applyFill="1" applyBorder="1" applyAlignment="1" applyProtection="1">
      <alignment vertical="center"/>
    </xf>
    <xf numFmtId="164" fontId="22" fillId="0" borderId="14" xfId="0" applyNumberFormat="1" applyFont="1" applyBorder="1" applyProtection="1"/>
    <xf numFmtId="172" fontId="2" fillId="0" borderId="0" xfId="0" applyNumberFormat="1" applyFont="1" applyFill="1" applyBorder="1" applyProtection="1"/>
    <xf numFmtId="0" fontId="3" fillId="0" borderId="5" xfId="0" applyFont="1" applyFill="1" applyBorder="1" applyAlignment="1" applyProtection="1">
      <alignment vertical="center" wrapText="1"/>
    </xf>
    <xf numFmtId="0" fontId="23" fillId="4" borderId="9" xfId="0" applyFont="1" applyFill="1" applyBorder="1" applyAlignment="1" applyProtection="1">
      <alignment horizontal="right" vertical="center" wrapText="1"/>
    </xf>
    <xf numFmtId="0" fontId="23" fillId="4" borderId="0" xfId="0" applyFont="1" applyFill="1" applyBorder="1" applyAlignment="1" applyProtection="1">
      <alignment horizontal="right" vertical="center" wrapText="1"/>
    </xf>
    <xf numFmtId="0" fontId="24" fillId="0" borderId="0" xfId="0" applyFont="1" applyFill="1" applyBorder="1" applyAlignment="1" applyProtection="1">
      <alignment horizontal="left" vertical="top" wrapText="1"/>
    </xf>
    <xf numFmtId="0" fontId="8" fillId="0" borderId="10" xfId="0" applyFont="1" applyBorder="1" applyAlignment="1" applyProtection="1">
      <alignment horizontal="left" vertical="top" wrapText="1"/>
    </xf>
    <xf numFmtId="0" fontId="16" fillId="11" borderId="0" xfId="11" applyFont="1" applyFill="1" applyAlignment="1">
      <alignment horizontal="center"/>
    </xf>
    <xf numFmtId="0" fontId="13" fillId="9" borderId="31" xfId="9" applyBorder="1" applyAlignment="1">
      <alignment horizontal="center" vertical="center" textRotation="90"/>
    </xf>
    <xf numFmtId="0" fontId="13" fillId="9" borderId="34" xfId="9" applyBorder="1" applyAlignment="1">
      <alignment horizontal="center" vertical="center" textRotation="90"/>
    </xf>
    <xf numFmtId="0" fontId="13" fillId="9" borderId="39" xfId="9" applyBorder="1" applyAlignment="1">
      <alignment horizontal="center" vertical="center" textRotation="90"/>
    </xf>
  </cellXfs>
  <cellStyles count="14">
    <cellStyle name="20% - Accent3" xfId="10" builtinId="38"/>
    <cellStyle name="Accent1" xfId="9" builtinId="29"/>
    <cellStyle name="Euro" xfId="1" xr:uid="{00000000-0005-0000-0000-000000000000}"/>
    <cellStyle name="Goed" xfId="6" builtinId="26"/>
    <cellStyle name="Invoer" xfId="8" builtinId="20"/>
    <cellStyle name="Komma 2" xfId="13" xr:uid="{5D115787-8261-4AD1-8FCF-F51B8CE59751}"/>
    <cellStyle name="Notitie 2" xfId="12" xr:uid="{C100E442-63CD-46E4-B97C-10F6CF85064E}"/>
    <cellStyle name="Ongeldig" xfId="7" builtinId="27"/>
    <cellStyle name="SAPBEXchaText" xfId="4" xr:uid="{00000000-0005-0000-0000-000003000000}"/>
    <cellStyle name="SAPBEXstdItem" xfId="5" xr:uid="{00000000-0005-0000-0000-000004000000}"/>
    <cellStyle name="Standaard" xfId="0" builtinId="0"/>
    <cellStyle name="Standaard 2" xfId="3" xr:uid="{00000000-0005-0000-0000-000006000000}"/>
    <cellStyle name="Standaard 3" xfId="11" xr:uid="{4FA84F4B-68DC-4244-A2AD-CCBA94651746}"/>
    <cellStyle name="Valuta" xfId="2" builtinId="4"/>
  </cellStyles>
  <dxfs count="3">
    <dxf>
      <fill>
        <patternFill>
          <bgColor rgb="FFFF0000"/>
        </patternFill>
      </fill>
    </dxf>
    <dxf>
      <fill>
        <patternFill>
          <bgColor rgb="FFFF0000"/>
        </patternFill>
      </fill>
    </dxf>
    <dxf>
      <font>
        <b/>
        <i val="0"/>
        <strike val="0"/>
      </font>
      <fill>
        <patternFill>
          <bgColor rgb="FFFF3300"/>
        </patternFill>
      </fill>
    </dxf>
  </dxfs>
  <tableStyles count="0" defaultTableStyle="TableStyleMedium9" defaultPivotStyle="PivotStyleLight16"/>
  <colors>
    <mruColors>
      <color rgb="FFFF3300"/>
      <color rgb="FFFF00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1"/>
  <mc:AlternateContent xmlns:mc="http://schemas.openxmlformats.org/markup-compatibility/2006">
    <mc:Choice xmlns:c14="http://schemas.microsoft.com/office/drawing/2007/8/2/chart" Requires="c14">
      <c14:style val="110"/>
    </mc:Choice>
    <mc:Fallback>
      <c:style val="10"/>
    </mc:Fallback>
  </mc:AlternateContent>
  <c:chart>
    <c:autoTitleDeleted val="0"/>
    <c:plotArea>
      <c:layout>
        <c:manualLayout>
          <c:layoutTarget val="inner"/>
          <c:xMode val="edge"/>
          <c:yMode val="edge"/>
          <c:x val="0.15444375267045107"/>
          <c:y val="7.8611173603299556E-2"/>
          <c:w val="0.75828505157785508"/>
          <c:h val="0.70182047244094681"/>
        </c:manualLayout>
      </c:layout>
      <c:scatterChart>
        <c:scatterStyle val="smoothMarker"/>
        <c:varyColors val="0"/>
        <c:ser>
          <c:idx val="0"/>
          <c:order val="0"/>
          <c:marker>
            <c:symbol val="none"/>
          </c:marker>
          <c:xVal>
            <c:numRef>
              <c:f>Grafiek!$C$5:$C$8</c:f>
              <c:numCache>
                <c:formatCode>_-"€"\ * #,##0.00_-;_-"€"\ * #,##0.00\-;_-"€"\ * "-"??_-;_-@_-</c:formatCode>
                <c:ptCount val="4"/>
                <c:pt idx="0">
                  <c:v>2400000</c:v>
                </c:pt>
                <c:pt idx="1">
                  <c:v>2000000</c:v>
                </c:pt>
                <c:pt idx="2">
                  <c:v>1750000</c:v>
                </c:pt>
                <c:pt idx="3">
                  <c:v>1250000</c:v>
                </c:pt>
              </c:numCache>
            </c:numRef>
          </c:xVal>
          <c:yVal>
            <c:numRef>
              <c:f>Grafiek!$D$5:$D$8</c:f>
              <c:numCache>
                <c:formatCode>0.00</c:formatCode>
                <c:ptCount val="4"/>
                <c:pt idx="0">
                  <c:v>0</c:v>
                </c:pt>
                <c:pt idx="1">
                  <c:v>50</c:v>
                </c:pt>
                <c:pt idx="2">
                  <c:v>265</c:v>
                </c:pt>
                <c:pt idx="3">
                  <c:v>300</c:v>
                </c:pt>
              </c:numCache>
            </c:numRef>
          </c:yVal>
          <c:smooth val="0"/>
          <c:extLst>
            <c:ext xmlns:c16="http://schemas.microsoft.com/office/drawing/2014/chart" uri="{C3380CC4-5D6E-409C-BE32-E72D297353CC}">
              <c16:uniqueId val="{00000000-5DB4-4B77-9AE5-605836AACD41}"/>
            </c:ext>
          </c:extLst>
        </c:ser>
        <c:ser>
          <c:idx val="1"/>
          <c:order val="1"/>
          <c:marker>
            <c:symbol val="diamond"/>
            <c:size val="7"/>
          </c:marker>
          <c:xVal>
            <c:strRef>
              <c:f>Grafiek!$C$10</c:f>
              <c:strCache>
                <c:ptCount val="1"/>
                <c:pt idx="0">
                  <c:v> Niet geldig </c:v>
                </c:pt>
              </c:strCache>
            </c:strRef>
          </c:xVal>
          <c:yVal>
            <c:numRef>
              <c:f>Grafiek!$D$10</c:f>
              <c:numCache>
                <c:formatCode>0.00</c:formatCode>
                <c:ptCount val="1"/>
                <c:pt idx="0">
                  <c:v>0</c:v>
                </c:pt>
              </c:numCache>
            </c:numRef>
          </c:yVal>
          <c:smooth val="1"/>
          <c:extLst>
            <c:ext xmlns:c16="http://schemas.microsoft.com/office/drawing/2014/chart" uri="{C3380CC4-5D6E-409C-BE32-E72D297353CC}">
              <c16:uniqueId val="{00000001-5DB4-4B77-9AE5-605836AACD41}"/>
            </c:ext>
          </c:extLst>
        </c:ser>
        <c:dLbls>
          <c:showLegendKey val="0"/>
          <c:showVal val="0"/>
          <c:showCatName val="0"/>
          <c:showSerName val="0"/>
          <c:showPercent val="0"/>
          <c:showBubbleSize val="0"/>
        </c:dLbls>
        <c:axId val="116916992"/>
        <c:axId val="116918912"/>
      </c:scatterChart>
      <c:valAx>
        <c:axId val="116916992"/>
        <c:scaling>
          <c:orientation val="minMax"/>
          <c:min val="1000000"/>
        </c:scaling>
        <c:delete val="0"/>
        <c:axPos val="b"/>
        <c:majorGridlines/>
        <c:title>
          <c:tx>
            <c:rich>
              <a:bodyPr/>
              <a:lstStyle/>
              <a:p>
                <a:pPr>
                  <a:defRPr sz="1100" b="1"/>
                </a:pPr>
                <a:r>
                  <a:rPr lang="nl-NL" sz="1100" b="1"/>
                  <a:t>Prijs</a:t>
                </a:r>
              </a:p>
            </c:rich>
          </c:tx>
          <c:overlay val="0"/>
        </c:title>
        <c:numFmt formatCode="&quot;€&quot;\ #,##0" sourceLinked="0"/>
        <c:majorTickMark val="none"/>
        <c:minorTickMark val="none"/>
        <c:tickLblPos val="nextTo"/>
        <c:txPr>
          <a:bodyPr rot="0" vert="horz"/>
          <a:lstStyle/>
          <a:p>
            <a:pPr>
              <a:defRPr sz="1100" b="0" i="0" u="none" strike="noStrike" baseline="0">
                <a:solidFill>
                  <a:srgbClr val="000000"/>
                </a:solidFill>
                <a:latin typeface="Calibri"/>
                <a:ea typeface="Calibri"/>
                <a:cs typeface="Calibri"/>
              </a:defRPr>
            </a:pPr>
            <a:endParaRPr lang="nl-NL"/>
          </a:p>
        </c:txPr>
        <c:crossAx val="116918912"/>
        <c:crossesAt val="0"/>
        <c:crossBetween val="midCat"/>
      </c:valAx>
      <c:valAx>
        <c:axId val="116918912"/>
        <c:scaling>
          <c:orientation val="minMax"/>
        </c:scaling>
        <c:delete val="0"/>
        <c:axPos val="l"/>
        <c:majorGridlines/>
        <c:title>
          <c:tx>
            <c:rich>
              <a:bodyPr rot="-5400000" vert="horz"/>
              <a:lstStyle/>
              <a:p>
                <a:pPr>
                  <a:defRPr sz="1100" b="1"/>
                </a:pPr>
                <a:r>
                  <a:rPr lang="nl-NL" sz="1100" b="1"/>
                  <a:t>Punten</a:t>
                </a:r>
              </a:p>
            </c:rich>
          </c:tx>
          <c:overlay val="0"/>
        </c:title>
        <c:numFmt formatCode="#,##0" sourceLinked="0"/>
        <c:majorTickMark val="out"/>
        <c:minorTickMark val="none"/>
        <c:tickLblPos val="nextTo"/>
        <c:txPr>
          <a:bodyPr rot="0" vert="horz"/>
          <a:lstStyle/>
          <a:p>
            <a:pPr>
              <a:defRPr sz="1100" b="0" i="0" u="none" strike="noStrike" baseline="0">
                <a:solidFill>
                  <a:srgbClr val="000000"/>
                </a:solidFill>
                <a:latin typeface="Calibri"/>
                <a:ea typeface="Calibri"/>
                <a:cs typeface="Calibri"/>
              </a:defRPr>
            </a:pPr>
            <a:endParaRPr lang="nl-NL"/>
          </a:p>
        </c:txPr>
        <c:crossAx val="116916992"/>
        <c:crosses val="autoZero"/>
        <c:crossBetween val="midCat"/>
      </c:valAx>
      <c:spPr>
        <a:solidFill>
          <a:schemeClr val="bg1">
            <a:lumMod val="95000"/>
          </a:schemeClr>
        </a:solidFill>
      </c:spPr>
    </c:plotArea>
    <c:plotVisOnly val="1"/>
    <c:dispBlanksAs val="gap"/>
    <c:showDLblsOverMax val="0"/>
  </c:chart>
  <c:spPr>
    <a:solidFill>
      <a:schemeClr val="lt1"/>
    </a:solidFill>
    <a:ln w="25400" cap="flat" cmpd="sng" algn="ctr">
      <a:solidFill>
        <a:srgbClr val="0070C0"/>
      </a:solidFill>
      <a:prstDash val="solid"/>
    </a:ln>
    <a:effectLst/>
  </c:spPr>
  <c:txPr>
    <a:bodyPr/>
    <a:lstStyle/>
    <a:p>
      <a:pPr>
        <a:defRPr sz="1000" b="0" i="0" u="none" strike="noStrike" baseline="0">
          <a:solidFill>
            <a:srgbClr val="000000"/>
          </a:solidFill>
          <a:latin typeface="Calibri"/>
          <a:ea typeface="Calibri"/>
          <a:cs typeface="Calibri"/>
        </a:defRPr>
      </a:pPr>
      <a:endParaRPr lang="nl-NL"/>
    </a:p>
  </c:txPr>
  <c:printSettings>
    <c:headerFooter/>
    <c:pageMargins b="0.75000000000000955" l="0.70000000000000062" r="0.70000000000000062" t="0.75000000000000955" header="0.30000000000000032" footer="0.30000000000000032"/>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oneCell">
    <xdr:from>
      <xdr:col>4</xdr:col>
      <xdr:colOff>1009649</xdr:colOff>
      <xdr:row>2</xdr:row>
      <xdr:rowOff>57150</xdr:rowOff>
    </xdr:from>
    <xdr:to>
      <xdr:col>9</xdr:col>
      <xdr:colOff>990818</xdr:colOff>
      <xdr:row>16</xdr:row>
      <xdr:rowOff>49268</xdr:rowOff>
    </xdr:to>
    <xdr:graphicFrame macro="">
      <xdr:nvGraphicFramePr>
        <xdr:cNvPr id="2" name="Grafiek 1">
          <a:extLst>
            <a:ext uri="{FF2B5EF4-FFF2-40B4-BE49-F238E27FC236}">
              <a16:creationId xmlns:a16="http://schemas.microsoft.com/office/drawing/2014/main" id="{A81AFE72-D209-4371-B42A-1ED5C292155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1F3BF7-C7B3-462C-85FF-FA5B02AA4F2E}">
  <sheetPr>
    <pageSetUpPr fitToPage="1"/>
  </sheetPr>
  <dimension ref="A1:H63"/>
  <sheetViews>
    <sheetView tabSelected="1" topLeftCell="A37" zoomScale="80" zoomScaleNormal="80" workbookViewId="0">
      <selection activeCell="D47" sqref="D47"/>
    </sheetView>
  </sheetViews>
  <sheetFormatPr defaultColWidth="9.140625" defaultRowHeight="12.75" x14ac:dyDescent="0.2"/>
  <cols>
    <col min="1" max="1" width="112.7109375" style="139" customWidth="1"/>
    <col min="2" max="2" width="28" style="139" customWidth="1"/>
    <col min="3" max="3" width="18.5703125" style="139" customWidth="1"/>
    <col min="4" max="4" width="20" style="139" customWidth="1"/>
    <col min="5" max="5" width="14.85546875" style="139" customWidth="1"/>
    <col min="6" max="6" width="23.85546875" style="139" customWidth="1"/>
    <col min="7" max="7" width="3.140625" style="139" customWidth="1"/>
    <col min="8" max="16384" width="9.140625" style="139"/>
  </cols>
  <sheetData>
    <row r="1" spans="1:8" ht="20.25" x14ac:dyDescent="0.3">
      <c r="A1" s="4" t="s">
        <v>37</v>
      </c>
      <c r="B1" s="5"/>
      <c r="C1" s="6"/>
      <c r="D1" s="7"/>
      <c r="E1" s="8"/>
      <c r="F1" s="7"/>
      <c r="G1" s="1"/>
      <c r="H1" s="1"/>
    </row>
    <row r="2" spans="1:8" ht="57" x14ac:dyDescent="0.25">
      <c r="A2" s="140" t="s">
        <v>55</v>
      </c>
      <c r="B2" s="5"/>
      <c r="C2" s="6"/>
      <c r="D2" s="7"/>
      <c r="E2" s="8"/>
      <c r="F2" s="7"/>
      <c r="G2" s="1"/>
      <c r="H2" s="1"/>
    </row>
    <row r="3" spans="1:8" ht="15" x14ac:dyDescent="0.25">
      <c r="A3" s="140" t="s">
        <v>56</v>
      </c>
      <c r="B3" s="5"/>
      <c r="C3" s="6"/>
      <c r="D3" s="7"/>
      <c r="E3" s="8"/>
      <c r="F3" s="7"/>
      <c r="G3" s="1"/>
      <c r="H3" s="1"/>
    </row>
    <row r="4" spans="1:8" ht="28.5" x14ac:dyDescent="0.25">
      <c r="A4" s="128" t="s">
        <v>57</v>
      </c>
      <c r="B4" s="5"/>
      <c r="C4" s="6"/>
      <c r="D4" s="7"/>
      <c r="E4" s="8"/>
      <c r="F4" s="7"/>
      <c r="G4" s="1"/>
      <c r="H4" s="1"/>
    </row>
    <row r="5" spans="1:8" ht="90" customHeight="1" x14ac:dyDescent="0.2">
      <c r="A5" s="127" t="s">
        <v>31</v>
      </c>
      <c r="B5" s="39" t="s">
        <v>15</v>
      </c>
      <c r="C5" s="39" t="s">
        <v>23</v>
      </c>
      <c r="D5" s="39" t="s">
        <v>22</v>
      </c>
      <c r="E5" s="39" t="s">
        <v>12</v>
      </c>
      <c r="F5" s="39" t="s">
        <v>24</v>
      </c>
      <c r="G5" s="1"/>
      <c r="H5" s="1"/>
    </row>
    <row r="6" spans="1:8" ht="14.25" x14ac:dyDescent="0.2">
      <c r="A6" s="29" t="s">
        <v>19</v>
      </c>
      <c r="B6" s="11"/>
      <c r="C6" s="3">
        <v>72</v>
      </c>
      <c r="D6" s="12"/>
      <c r="E6" s="13">
        <v>48</v>
      </c>
      <c r="F6" s="138">
        <f>C6*D6*E6</f>
        <v>0</v>
      </c>
      <c r="G6" s="10"/>
      <c r="H6" s="1"/>
    </row>
    <row r="7" spans="1:8" ht="14.25" x14ac:dyDescent="0.2">
      <c r="A7" s="29" t="s">
        <v>20</v>
      </c>
      <c r="B7" s="11"/>
      <c r="C7" s="3">
        <v>47</v>
      </c>
      <c r="D7" s="12"/>
      <c r="E7" s="13">
        <v>48</v>
      </c>
      <c r="F7" s="138">
        <f>C7*D7*E7</f>
        <v>0</v>
      </c>
      <c r="G7" s="10"/>
      <c r="H7" s="1"/>
    </row>
    <row r="8" spans="1:8" ht="15" x14ac:dyDescent="0.2">
      <c r="A8" s="14" t="s">
        <v>61</v>
      </c>
      <c r="B8" s="15"/>
      <c r="C8" s="3">
        <v>2</v>
      </c>
      <c r="D8" s="12"/>
      <c r="E8" s="13">
        <v>48</v>
      </c>
      <c r="F8" s="138">
        <f t="shared" ref="F8:F9" si="0">C8*D8*E8</f>
        <v>0</v>
      </c>
      <c r="G8" s="10"/>
      <c r="H8" s="1"/>
    </row>
    <row r="9" spans="1:8" ht="15" x14ac:dyDescent="0.2">
      <c r="A9" s="14" t="s">
        <v>21</v>
      </c>
      <c r="B9" s="15"/>
      <c r="C9" s="3">
        <v>2</v>
      </c>
      <c r="D9" s="12"/>
      <c r="E9" s="13">
        <v>48</v>
      </c>
      <c r="F9" s="138">
        <f t="shared" si="0"/>
        <v>0</v>
      </c>
      <c r="G9" s="10"/>
      <c r="H9" s="1"/>
    </row>
    <row r="10" spans="1:8" ht="15" x14ac:dyDescent="0.2">
      <c r="A10" s="133"/>
      <c r="B10" s="136"/>
      <c r="C10" s="135"/>
      <c r="D10" s="137"/>
      <c r="E10" s="13"/>
      <c r="F10" s="138"/>
      <c r="G10" s="10"/>
      <c r="H10" s="1"/>
    </row>
    <row r="11" spans="1:8" ht="15" x14ac:dyDescent="0.2">
      <c r="A11" s="134" t="s">
        <v>65</v>
      </c>
      <c r="B11" s="136"/>
      <c r="C11" s="135"/>
      <c r="D11" s="137"/>
      <c r="E11" s="13"/>
      <c r="F11" s="138"/>
      <c r="G11" s="10"/>
      <c r="H11" s="1"/>
    </row>
    <row r="12" spans="1:8" ht="15" x14ac:dyDescent="0.2">
      <c r="A12" s="133" t="s">
        <v>67</v>
      </c>
      <c r="B12" s="15"/>
      <c r="C12" s="3">
        <v>6</v>
      </c>
      <c r="D12" s="12"/>
      <c r="E12" s="13">
        <v>48</v>
      </c>
      <c r="F12" s="138">
        <f>C12*D12*E12</f>
        <v>0</v>
      </c>
      <c r="G12" s="10"/>
      <c r="H12" s="1"/>
    </row>
    <row r="13" spans="1:8" ht="15" x14ac:dyDescent="0.2">
      <c r="A13" s="133" t="s">
        <v>66</v>
      </c>
      <c r="B13" s="15"/>
      <c r="C13" s="3">
        <v>35</v>
      </c>
      <c r="D13" s="12"/>
      <c r="E13" s="13">
        <v>48</v>
      </c>
      <c r="F13" s="138">
        <f>C13*D13*E13</f>
        <v>0</v>
      </c>
      <c r="G13" s="10"/>
      <c r="H13" s="1"/>
    </row>
    <row r="14" spans="1:8" ht="14.25" x14ac:dyDescent="0.2">
      <c r="A14" s="130"/>
      <c r="B14" s="138"/>
      <c r="C14" s="3"/>
      <c r="D14" s="138"/>
      <c r="E14" s="13"/>
      <c r="F14" s="138"/>
      <c r="G14" s="10"/>
      <c r="H14" s="1"/>
    </row>
    <row r="15" spans="1:8" ht="15" x14ac:dyDescent="0.2">
      <c r="A15" s="131" t="s">
        <v>64</v>
      </c>
      <c r="B15" s="138"/>
      <c r="C15" s="3"/>
      <c r="D15" s="138"/>
      <c r="E15" s="13"/>
      <c r="F15" s="138"/>
      <c r="G15" s="10"/>
      <c r="H15" s="1"/>
    </row>
    <row r="16" spans="1:8" ht="15" x14ac:dyDescent="0.2">
      <c r="A16" s="132" t="s">
        <v>73</v>
      </c>
      <c r="B16" s="15"/>
      <c r="C16" s="3">
        <v>2</v>
      </c>
      <c r="D16" s="12"/>
      <c r="E16" s="13">
        <v>48</v>
      </c>
      <c r="F16" s="138">
        <f>C16*D16*E16</f>
        <v>0</v>
      </c>
      <c r="G16" s="10"/>
      <c r="H16" s="1"/>
    </row>
    <row r="17" spans="1:8" ht="15" x14ac:dyDescent="0.2">
      <c r="A17" s="132" t="s">
        <v>74</v>
      </c>
      <c r="B17" s="15"/>
      <c r="C17" s="3">
        <v>2</v>
      </c>
      <c r="D17" s="12"/>
      <c r="E17" s="13">
        <v>48</v>
      </c>
      <c r="F17" s="138">
        <f>C17*D17*E17</f>
        <v>0</v>
      </c>
      <c r="G17" s="10"/>
      <c r="H17" s="1"/>
    </row>
    <row r="18" spans="1:8" ht="15" x14ac:dyDescent="0.2">
      <c r="A18" s="132" t="s">
        <v>75</v>
      </c>
      <c r="B18" s="15"/>
      <c r="C18" s="3">
        <v>2</v>
      </c>
      <c r="D18" s="12"/>
      <c r="E18" s="13">
        <v>48</v>
      </c>
      <c r="F18" s="138">
        <f t="shared" ref="F18:F19" si="1">C18*D18*E18</f>
        <v>0</v>
      </c>
      <c r="G18" s="10"/>
      <c r="H18" s="1"/>
    </row>
    <row r="19" spans="1:8" ht="15" x14ac:dyDescent="0.2">
      <c r="A19" s="132" t="s">
        <v>76</v>
      </c>
      <c r="B19" s="15"/>
      <c r="C19" s="3">
        <v>2</v>
      </c>
      <c r="D19" s="12"/>
      <c r="E19" s="13">
        <v>48</v>
      </c>
      <c r="F19" s="138">
        <f t="shared" si="1"/>
        <v>0</v>
      </c>
      <c r="G19" s="10"/>
      <c r="H19" s="1"/>
    </row>
    <row r="20" spans="1:8" ht="14.25" x14ac:dyDescent="0.2">
      <c r="A20" s="132"/>
      <c r="B20" s="138"/>
      <c r="C20" s="138"/>
      <c r="D20" s="3"/>
      <c r="E20" s="138"/>
      <c r="F20" s="13"/>
      <c r="G20" s="10"/>
      <c r="H20" s="1"/>
    </row>
    <row r="21" spans="1:8" ht="15" x14ac:dyDescent="0.2">
      <c r="A21" s="131" t="s">
        <v>63</v>
      </c>
      <c r="B21" s="138"/>
      <c r="C21" s="138"/>
      <c r="D21" s="3"/>
      <c r="E21" s="138"/>
      <c r="F21" s="13"/>
      <c r="G21" s="10"/>
      <c r="H21" s="1"/>
    </row>
    <row r="22" spans="1:8" ht="15" x14ac:dyDescent="0.2">
      <c r="A22" s="132" t="s">
        <v>68</v>
      </c>
      <c r="B22" s="15"/>
      <c r="C22" s="3">
        <v>2</v>
      </c>
      <c r="D22" s="12"/>
      <c r="E22" s="13">
        <v>48</v>
      </c>
      <c r="F22" s="138">
        <f>C22*D22*E22</f>
        <v>0</v>
      </c>
      <c r="G22" s="10"/>
      <c r="H22" s="1"/>
    </row>
    <row r="23" spans="1:8" ht="15" x14ac:dyDescent="0.2">
      <c r="A23" s="132" t="s">
        <v>69</v>
      </c>
      <c r="B23" s="15"/>
      <c r="C23" s="3">
        <v>2</v>
      </c>
      <c r="D23" s="12"/>
      <c r="E23" s="13">
        <v>48</v>
      </c>
      <c r="F23" s="138">
        <f>C23*D23*E23</f>
        <v>0</v>
      </c>
      <c r="G23" s="10"/>
      <c r="H23" s="1"/>
    </row>
    <row r="24" spans="1:8" ht="15" x14ac:dyDescent="0.2">
      <c r="A24" s="132" t="s">
        <v>70</v>
      </c>
      <c r="B24" s="15"/>
      <c r="C24" s="3">
        <v>2</v>
      </c>
      <c r="D24" s="12"/>
      <c r="E24" s="13">
        <v>48</v>
      </c>
      <c r="F24" s="138">
        <f t="shared" ref="F24:F26" si="2">C24*D24*E24</f>
        <v>0</v>
      </c>
      <c r="G24" s="10"/>
      <c r="H24" s="1"/>
    </row>
    <row r="25" spans="1:8" ht="15" x14ac:dyDescent="0.2">
      <c r="A25" s="132" t="s">
        <v>71</v>
      </c>
      <c r="B25" s="15"/>
      <c r="C25" s="3">
        <v>2</v>
      </c>
      <c r="D25" s="12"/>
      <c r="E25" s="13">
        <v>48</v>
      </c>
      <c r="F25" s="138">
        <f t="shared" si="2"/>
        <v>0</v>
      </c>
      <c r="G25" s="10"/>
      <c r="H25" s="1"/>
    </row>
    <row r="26" spans="1:8" ht="15.75" thickBot="1" x14ac:dyDescent="0.25">
      <c r="A26" s="132" t="s">
        <v>72</v>
      </c>
      <c r="B26" s="15"/>
      <c r="C26" s="3">
        <v>2</v>
      </c>
      <c r="D26" s="12"/>
      <c r="E26" s="13">
        <v>48</v>
      </c>
      <c r="F26" s="141">
        <f t="shared" si="2"/>
        <v>0</v>
      </c>
      <c r="G26" s="10"/>
      <c r="H26" s="1"/>
    </row>
    <row r="27" spans="1:8" ht="16.5" thickTop="1" thickBot="1" x14ac:dyDescent="0.25">
      <c r="A27" s="53" t="s">
        <v>25</v>
      </c>
      <c r="B27" s="54"/>
      <c r="C27" s="55"/>
      <c r="D27" s="56"/>
      <c r="E27" s="57"/>
      <c r="F27" s="58">
        <f>SUM(F6:F26)</f>
        <v>0</v>
      </c>
      <c r="G27" s="10"/>
      <c r="H27" s="1"/>
    </row>
    <row r="28" spans="1:8" ht="15" thickTop="1" x14ac:dyDescent="0.2">
      <c r="A28" s="1"/>
      <c r="B28" s="1"/>
      <c r="C28" s="1"/>
      <c r="D28" s="1"/>
      <c r="E28" s="1"/>
      <c r="F28" s="1"/>
      <c r="G28" s="1"/>
      <c r="H28" s="1"/>
    </row>
    <row r="29" spans="1:8" s="142" customFormat="1" ht="45" customHeight="1" x14ac:dyDescent="0.2">
      <c r="A29" s="157" t="s">
        <v>62</v>
      </c>
      <c r="B29" s="157"/>
      <c r="C29" s="157"/>
      <c r="D29" s="157"/>
      <c r="E29" s="157"/>
      <c r="F29" s="157"/>
      <c r="G29" s="37"/>
      <c r="H29" s="38"/>
    </row>
    <row r="30" spans="1:8" ht="14.25" x14ac:dyDescent="0.2">
      <c r="A30" s="16"/>
      <c r="B30" s="16"/>
      <c r="C30" s="16"/>
      <c r="D30" s="16"/>
      <c r="E30" s="16"/>
      <c r="F30" s="16"/>
      <c r="G30" s="1"/>
      <c r="H30" s="1"/>
    </row>
    <row r="31" spans="1:8" ht="90" customHeight="1" x14ac:dyDescent="0.2">
      <c r="A31" s="9" t="s">
        <v>17</v>
      </c>
      <c r="B31" s="28" t="s">
        <v>10</v>
      </c>
      <c r="C31" s="28" t="s">
        <v>11</v>
      </c>
      <c r="D31" s="28" t="s">
        <v>2</v>
      </c>
      <c r="E31" s="28" t="s">
        <v>10</v>
      </c>
      <c r="F31" s="28" t="s">
        <v>26</v>
      </c>
      <c r="G31" s="17"/>
      <c r="H31" s="1"/>
    </row>
    <row r="32" spans="1:8" ht="14.25" x14ac:dyDescent="0.2">
      <c r="A32" s="18" t="s">
        <v>9</v>
      </c>
      <c r="B32" s="19"/>
      <c r="C32" s="20">
        <v>75000000</v>
      </c>
      <c r="D32" s="21"/>
      <c r="E32" s="143"/>
      <c r="F32" s="22">
        <f>C32*D32</f>
        <v>0</v>
      </c>
      <c r="G32" s="1"/>
      <c r="H32" s="1"/>
    </row>
    <row r="33" spans="1:8" ht="15" thickBot="1" x14ac:dyDescent="0.25">
      <c r="A33" s="126" t="s">
        <v>8</v>
      </c>
      <c r="B33" s="50"/>
      <c r="C33" s="51">
        <v>20000000</v>
      </c>
      <c r="D33" s="52"/>
      <c r="E33" s="144"/>
      <c r="F33" s="45">
        <f>C33*D33</f>
        <v>0</v>
      </c>
      <c r="G33" s="1"/>
      <c r="H33" s="1"/>
    </row>
    <row r="34" spans="1:8" ht="42.75" customHeight="1" thickTop="1" thickBot="1" x14ac:dyDescent="0.25">
      <c r="A34" s="53" t="s">
        <v>7</v>
      </c>
      <c r="B34" s="54"/>
      <c r="C34" s="55"/>
      <c r="D34" s="56"/>
      <c r="E34" s="57"/>
      <c r="F34" s="58">
        <f>SUM(F32:F33)</f>
        <v>0</v>
      </c>
      <c r="G34" s="1"/>
      <c r="H34" s="1"/>
    </row>
    <row r="35" spans="1:8" ht="31.5" customHeight="1" thickTop="1" x14ac:dyDescent="0.2">
      <c r="A35" s="158" t="s">
        <v>18</v>
      </c>
      <c r="B35" s="158"/>
      <c r="C35" s="158"/>
      <c r="D35" s="158"/>
      <c r="E35" s="158"/>
      <c r="F35" s="158"/>
      <c r="G35" s="1"/>
      <c r="H35" s="1"/>
    </row>
    <row r="36" spans="1:8" ht="15" customHeight="1" x14ac:dyDescent="0.2">
      <c r="A36" s="145"/>
      <c r="B36" s="145"/>
      <c r="C36" s="145"/>
      <c r="D36" s="145"/>
      <c r="E36" s="25"/>
      <c r="F36" s="26"/>
      <c r="G36" s="1"/>
      <c r="H36" s="1"/>
    </row>
    <row r="37" spans="1:8" ht="90" customHeight="1" x14ac:dyDescent="0.2">
      <c r="A37" s="9" t="s">
        <v>32</v>
      </c>
      <c r="B37" s="28" t="s">
        <v>10</v>
      </c>
      <c r="C37" s="28" t="s">
        <v>23</v>
      </c>
      <c r="D37" s="28" t="s">
        <v>34</v>
      </c>
      <c r="E37" s="28" t="s">
        <v>35</v>
      </c>
      <c r="F37" s="28" t="s">
        <v>26</v>
      </c>
      <c r="G37" s="1"/>
      <c r="H37" s="1"/>
    </row>
    <row r="38" spans="1:8" ht="33" customHeight="1" x14ac:dyDescent="0.2">
      <c r="A38" s="154" t="s">
        <v>43</v>
      </c>
      <c r="B38" s="19"/>
      <c r="C38" s="20">
        <v>96</v>
      </c>
      <c r="D38" s="107"/>
      <c r="E38" s="143" t="s">
        <v>36</v>
      </c>
      <c r="F38" s="22">
        <f>C38*D38</f>
        <v>0</v>
      </c>
      <c r="G38" s="1"/>
      <c r="H38" s="1"/>
    </row>
    <row r="39" spans="1:8" ht="15" customHeight="1" x14ac:dyDescent="0.2">
      <c r="A39" s="18" t="s">
        <v>44</v>
      </c>
      <c r="B39" s="23"/>
      <c r="C39" s="24">
        <v>96</v>
      </c>
      <c r="D39" s="108"/>
      <c r="E39" s="143" t="s">
        <v>36</v>
      </c>
      <c r="F39" s="22">
        <f>C39*D39</f>
        <v>0</v>
      </c>
      <c r="G39" s="1"/>
      <c r="H39" s="1"/>
    </row>
    <row r="40" spans="1:8" ht="15" customHeight="1" x14ac:dyDescent="0.2">
      <c r="A40" s="30" t="s">
        <v>27</v>
      </c>
      <c r="B40" s="3"/>
      <c r="C40" s="129"/>
      <c r="D40" s="146">
        <v>0</v>
      </c>
      <c r="E40" s="147" t="s">
        <v>38</v>
      </c>
      <c r="F40" s="46">
        <f>C40*D40</f>
        <v>0</v>
      </c>
      <c r="G40" s="1"/>
      <c r="H40" s="1"/>
    </row>
    <row r="41" spans="1:8" ht="15" customHeight="1" thickBot="1" x14ac:dyDescent="0.25">
      <c r="A41" s="30" t="s">
        <v>28</v>
      </c>
      <c r="B41" s="3"/>
      <c r="C41" s="129">
        <f>18*8</f>
        <v>144</v>
      </c>
      <c r="D41" s="108"/>
      <c r="E41" s="147" t="s">
        <v>38</v>
      </c>
      <c r="F41" s="46">
        <f>C41*D41</f>
        <v>0</v>
      </c>
      <c r="G41" s="1"/>
      <c r="H41" s="1"/>
    </row>
    <row r="42" spans="1:8" ht="15" customHeight="1" thickTop="1" thickBot="1" x14ac:dyDescent="0.3">
      <c r="A42" s="148" t="s">
        <v>42</v>
      </c>
      <c r="B42" s="149"/>
      <c r="C42" s="149"/>
      <c r="D42" s="149"/>
      <c r="E42" s="49"/>
      <c r="F42" s="113">
        <f>SUM(F38:F41)</f>
        <v>0</v>
      </c>
      <c r="G42" s="1"/>
      <c r="H42" s="1"/>
    </row>
    <row r="43" spans="1:8" ht="15" customHeight="1" thickTop="1" x14ac:dyDescent="0.2">
      <c r="A43" s="145"/>
      <c r="B43" s="145"/>
      <c r="C43" s="145"/>
      <c r="D43" s="145"/>
      <c r="E43" s="25"/>
      <c r="F43" s="26"/>
      <c r="G43" s="1"/>
      <c r="H43" s="1"/>
    </row>
    <row r="44" spans="1:8" ht="15" customHeight="1" x14ac:dyDescent="0.2">
      <c r="A44" s="145"/>
      <c r="B44" s="145"/>
      <c r="C44" s="145"/>
      <c r="D44" s="145"/>
      <c r="E44" s="25"/>
      <c r="F44" s="26"/>
      <c r="G44" s="1"/>
      <c r="H44" s="1"/>
    </row>
    <row r="45" spans="1:8" ht="14.25" x14ac:dyDescent="0.2">
      <c r="A45" s="27"/>
      <c r="B45" s="27"/>
      <c r="C45" s="2"/>
      <c r="D45" s="26"/>
      <c r="E45" s="25"/>
      <c r="F45" s="26"/>
      <c r="G45" s="1"/>
      <c r="H45" s="1"/>
    </row>
    <row r="46" spans="1:8" ht="90" customHeight="1" thickBot="1" x14ac:dyDescent="0.25">
      <c r="A46" s="120" t="s">
        <v>33</v>
      </c>
      <c r="B46" s="121" t="s">
        <v>13</v>
      </c>
      <c r="C46" s="121"/>
      <c r="D46" s="122" t="s">
        <v>14</v>
      </c>
      <c r="E46" s="122" t="s">
        <v>10</v>
      </c>
      <c r="F46" s="122" t="s">
        <v>59</v>
      </c>
      <c r="G46" s="1"/>
      <c r="H46" s="1"/>
    </row>
    <row r="47" spans="1:8" ht="106.5" customHeight="1" thickTop="1" thickBot="1" x14ac:dyDescent="0.25">
      <c r="A47" s="123" t="s">
        <v>16</v>
      </c>
      <c r="B47" s="124" t="s">
        <v>29</v>
      </c>
      <c r="C47" s="150"/>
      <c r="D47" s="125"/>
      <c r="E47" s="49"/>
      <c r="F47" s="151"/>
      <c r="G47" s="1"/>
      <c r="H47" s="1"/>
    </row>
    <row r="48" spans="1:8" ht="15" thickTop="1" x14ac:dyDescent="0.2">
      <c r="A48" s="27"/>
      <c r="B48" s="27"/>
      <c r="C48" s="2"/>
      <c r="D48" s="26"/>
      <c r="E48" s="25"/>
      <c r="F48" s="26"/>
      <c r="G48" s="1"/>
      <c r="H48" s="1"/>
    </row>
    <row r="49" spans="1:8" ht="14.25" x14ac:dyDescent="0.2">
      <c r="A49" s="31"/>
      <c r="B49" s="31"/>
      <c r="C49" s="32"/>
      <c r="D49" s="10"/>
      <c r="E49" s="33"/>
      <c r="F49" s="10"/>
      <c r="G49" s="1"/>
      <c r="H49" s="1"/>
    </row>
    <row r="50" spans="1:8" ht="15" thickBot="1" x14ac:dyDescent="0.25">
      <c r="A50" s="31"/>
      <c r="B50" s="31"/>
      <c r="C50" s="32"/>
      <c r="D50" s="10"/>
      <c r="E50" s="33"/>
      <c r="H50" s="1"/>
    </row>
    <row r="51" spans="1:8" ht="18.75" thickBot="1" x14ac:dyDescent="0.3">
      <c r="A51" s="155" t="s">
        <v>6</v>
      </c>
      <c r="B51" s="156"/>
      <c r="C51" s="156"/>
      <c r="D51" s="156"/>
      <c r="E51" s="156"/>
      <c r="F51" s="152" t="str">
        <f>IF(OR(SUM(F27+F34+F42+F47)&lt;1250000,SUM(F27+F34+F42+F47)&gt;2400000),"Niet geldig",SUM(F27+F34+F42+F47))</f>
        <v>Niet geldig</v>
      </c>
    </row>
    <row r="52" spans="1:8" ht="15.75" thickBot="1" x14ac:dyDescent="0.25">
      <c r="A52" s="106"/>
      <c r="B52" s="106"/>
      <c r="C52" s="106"/>
      <c r="D52" s="106"/>
      <c r="E52" s="106"/>
      <c r="F52" s="153"/>
    </row>
    <row r="53" spans="1:8" ht="14.25" customHeight="1" x14ac:dyDescent="0.25">
      <c r="A53" s="1"/>
      <c r="B53" s="1"/>
      <c r="C53" s="116" t="s">
        <v>30</v>
      </c>
      <c r="D53" s="117"/>
      <c r="E53" s="117"/>
      <c r="F53" s="119"/>
      <c r="G53" s="118"/>
    </row>
    <row r="54" spans="1:8" ht="15" x14ac:dyDescent="0.2">
      <c r="A54" s="34" t="s">
        <v>4</v>
      </c>
      <c r="C54" s="47" t="s">
        <v>39</v>
      </c>
      <c r="D54" s="43"/>
      <c r="E54" s="43"/>
      <c r="F54" s="41"/>
      <c r="G54" s="40"/>
    </row>
    <row r="55" spans="1:8" ht="14.25" x14ac:dyDescent="0.2">
      <c r="A55" s="114"/>
      <c r="C55" s="47" t="s">
        <v>40</v>
      </c>
      <c r="D55" s="43"/>
      <c r="E55" s="43"/>
      <c r="F55" s="41"/>
      <c r="G55" s="40"/>
    </row>
    <row r="56" spans="1:8" ht="15" x14ac:dyDescent="0.2">
      <c r="A56" s="36" t="s">
        <v>1</v>
      </c>
      <c r="C56" s="47" t="s">
        <v>58</v>
      </c>
      <c r="D56" s="43"/>
      <c r="E56" s="43"/>
      <c r="F56" s="41"/>
      <c r="G56" s="40"/>
    </row>
    <row r="57" spans="1:8" ht="15" thickBot="1" x14ac:dyDescent="0.25">
      <c r="A57" s="114" t="s">
        <v>0</v>
      </c>
      <c r="C57" s="48" t="s">
        <v>41</v>
      </c>
      <c r="D57" s="44"/>
      <c r="E57" s="44"/>
      <c r="F57" s="42"/>
      <c r="G57" s="40"/>
    </row>
    <row r="58" spans="1:8" ht="15" x14ac:dyDescent="0.2">
      <c r="A58" s="34" t="s">
        <v>3</v>
      </c>
      <c r="C58" s="35"/>
      <c r="D58" s="1"/>
      <c r="E58" s="1"/>
      <c r="F58" s="43"/>
      <c r="G58" s="43"/>
      <c r="H58" s="1"/>
    </row>
    <row r="59" spans="1:8" ht="14.25" x14ac:dyDescent="0.2">
      <c r="A59" s="115"/>
      <c r="D59" s="1"/>
      <c r="E59" s="1"/>
      <c r="F59" s="43"/>
      <c r="G59" s="43"/>
      <c r="H59" s="1"/>
    </row>
    <row r="60" spans="1:8" ht="15" x14ac:dyDescent="0.2">
      <c r="A60" s="34" t="s">
        <v>60</v>
      </c>
      <c r="D60" s="1"/>
    </row>
    <row r="61" spans="1:8" ht="79.5" customHeight="1" x14ac:dyDescent="0.2">
      <c r="A61" s="115"/>
      <c r="C61" s="35"/>
      <c r="D61" s="1"/>
    </row>
    <row r="62" spans="1:8" ht="15" x14ac:dyDescent="0.2">
      <c r="A62" s="34" t="s">
        <v>5</v>
      </c>
      <c r="D62" s="1"/>
    </row>
    <row r="63" spans="1:8" ht="14.25" x14ac:dyDescent="0.2">
      <c r="A63" s="115"/>
      <c r="D63" s="1"/>
    </row>
  </sheetData>
  <sheetProtection algorithmName="SHA-512" hashValue="0P/2U45JY4MqGiVKvX8JfRTOCpwT2vXgyQ3glS3LYUc6YK/TZBhcYctDEBXKO4Ctj50BhTSXhccEC9xAMTXmmg==" saltValue="lFu6o77F7yC50W/d2ydIqA==" spinCount="100000" sheet="1" selectLockedCells="1"/>
  <protectedRanges>
    <protectedRange sqref="A55 A57 A59 A61 A63" name="Bereik5"/>
    <protectedRange sqref="D38 D39 D41" name="Bereik3"/>
    <protectedRange sqref="B6:B9 B12:B13 B16:B19 B22:B26 D6:D9 D12:D13 D16:D19 D22:D26" name="Bereik1"/>
    <protectedRange sqref="D32:D33" name="Bereik2"/>
    <protectedRange sqref="D47" name="Bereik4"/>
  </protectedRanges>
  <mergeCells count="3">
    <mergeCell ref="A51:E51"/>
    <mergeCell ref="A29:F29"/>
    <mergeCell ref="A35:F35"/>
  </mergeCells>
  <conditionalFormatting sqref="F51">
    <cfRule type="cellIs" dxfId="2" priority="1" operator="equal">
      <formula>"Niet geldig"</formula>
    </cfRule>
  </conditionalFormatting>
  <pageMargins left="0.7" right="0.7" top="0.75" bottom="0.75" header="0.3" footer="0.3"/>
  <pageSetup paperSize="9" scale="41"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7EA3D0-875F-46B3-8D4C-FA910DA8499A}">
  <sheetPr>
    <tabColor theme="4" tint="0.79998168889431442"/>
  </sheetPr>
  <dimension ref="A1:Q73"/>
  <sheetViews>
    <sheetView zoomScaleNormal="100" workbookViewId="0">
      <selection activeCell="C6" sqref="C6"/>
    </sheetView>
  </sheetViews>
  <sheetFormatPr defaultColWidth="0" defaultRowHeight="15" customHeight="1" zeroHeight="1" x14ac:dyDescent="0.25"/>
  <cols>
    <col min="1" max="1" width="2.85546875" style="59" customWidth="1"/>
    <col min="2" max="2" width="29.85546875" style="83" customWidth="1"/>
    <col min="3" max="3" width="16" style="59" customWidth="1"/>
    <col min="4" max="4" width="12.85546875" style="59" customWidth="1"/>
    <col min="5" max="5" width="24.140625" style="59" customWidth="1"/>
    <col min="6" max="7" width="14.28515625" style="59" customWidth="1"/>
    <col min="8" max="8" width="2.42578125" style="59" customWidth="1"/>
    <col min="9" max="9" width="14.28515625" style="59" customWidth="1"/>
    <col min="10" max="10" width="16.28515625" style="59" customWidth="1"/>
    <col min="11" max="11" width="2.42578125" style="59" customWidth="1"/>
    <col min="12" max="13" width="14.28515625" style="62" hidden="1" customWidth="1"/>
    <col min="14" max="17" width="9.140625" style="62" hidden="1" customWidth="1"/>
    <col min="18" max="16384" width="9.140625" style="86" hidden="1"/>
  </cols>
  <sheetData>
    <row r="1" spans="1:11" s="62" customFormat="1" ht="15" customHeight="1" x14ac:dyDescent="0.25">
      <c r="A1" s="59"/>
      <c r="B1" s="60"/>
      <c r="C1" s="61"/>
      <c r="D1" s="61"/>
      <c r="E1" s="61"/>
      <c r="F1" s="59"/>
      <c r="G1" s="59"/>
      <c r="H1" s="59"/>
      <c r="I1" s="59"/>
      <c r="J1" s="59"/>
      <c r="K1" s="59"/>
    </row>
    <row r="2" spans="1:11" s="62" customFormat="1" ht="15" customHeight="1" x14ac:dyDescent="0.25">
      <c r="A2" s="59"/>
      <c r="B2" s="60"/>
      <c r="C2" s="61"/>
      <c r="D2" s="61"/>
      <c r="E2" s="159" t="s">
        <v>45</v>
      </c>
      <c r="F2" s="159"/>
      <c r="G2" s="159"/>
      <c r="H2" s="159"/>
      <c r="I2" s="159"/>
      <c r="J2" s="159"/>
      <c r="K2" s="59"/>
    </row>
    <row r="3" spans="1:11" s="62" customFormat="1" ht="15" customHeight="1" x14ac:dyDescent="0.25">
      <c r="A3" s="59"/>
      <c r="B3" s="60"/>
      <c r="C3" s="61"/>
      <c r="D3" s="59"/>
      <c r="E3" s="59"/>
      <c r="F3" s="59"/>
      <c r="G3" s="59"/>
      <c r="H3" s="59"/>
      <c r="I3" s="59"/>
      <c r="J3" s="59"/>
      <c r="K3" s="59"/>
    </row>
    <row r="4" spans="1:11" s="62" customFormat="1" ht="15.75" thickBot="1" x14ac:dyDescent="0.3">
      <c r="A4" s="63"/>
      <c r="B4" s="64" t="s">
        <v>46</v>
      </c>
      <c r="C4" s="65" t="s">
        <v>47</v>
      </c>
      <c r="D4" s="66" t="s">
        <v>48</v>
      </c>
      <c r="E4" s="59"/>
      <c r="F4" s="59"/>
      <c r="G4" s="59"/>
      <c r="H4" s="59"/>
      <c r="I4" s="59"/>
      <c r="J4" s="59"/>
      <c r="K4" s="67"/>
    </row>
    <row r="5" spans="1:11" s="62" customFormat="1" ht="15" customHeight="1" x14ac:dyDescent="0.25">
      <c r="A5" s="160" t="s">
        <v>49</v>
      </c>
      <c r="B5" s="68" t="s">
        <v>50</v>
      </c>
      <c r="C5" s="69">
        <v>2400000</v>
      </c>
      <c r="D5" s="109">
        <v>0</v>
      </c>
      <c r="E5" s="70"/>
      <c r="F5" s="71"/>
      <c r="G5" s="72"/>
      <c r="H5" s="73"/>
      <c r="I5" s="71"/>
      <c r="J5" s="71"/>
      <c r="K5" s="71"/>
    </row>
    <row r="6" spans="1:11" s="62" customFormat="1" x14ac:dyDescent="0.25">
      <c r="A6" s="161"/>
      <c r="B6" s="74" t="s">
        <v>51</v>
      </c>
      <c r="C6" s="75">
        <v>2000000</v>
      </c>
      <c r="D6" s="110">
        <v>50</v>
      </c>
      <c r="E6" s="70"/>
      <c r="F6" s="71"/>
      <c r="G6" s="72"/>
      <c r="H6" s="73"/>
      <c r="I6" s="71"/>
      <c r="J6" s="71"/>
      <c r="K6" s="71"/>
    </row>
    <row r="7" spans="1:11" s="62" customFormat="1" x14ac:dyDescent="0.25">
      <c r="A7" s="161"/>
      <c r="B7" s="74" t="s">
        <v>51</v>
      </c>
      <c r="C7" s="75">
        <v>1750000</v>
      </c>
      <c r="D7" s="111">
        <v>265</v>
      </c>
      <c r="E7" s="70"/>
      <c r="F7" s="71"/>
      <c r="G7" s="72"/>
      <c r="H7" s="73"/>
      <c r="I7" s="71"/>
      <c r="J7" s="71"/>
      <c r="K7" s="71"/>
    </row>
    <row r="8" spans="1:11" s="62" customFormat="1" ht="15.75" thickBot="1" x14ac:dyDescent="0.3">
      <c r="A8" s="161"/>
      <c r="B8" s="76" t="s">
        <v>52</v>
      </c>
      <c r="C8" s="77">
        <v>1250000</v>
      </c>
      <c r="D8" s="112">
        <v>300</v>
      </c>
      <c r="E8" s="70"/>
      <c r="F8" s="71"/>
      <c r="G8" s="72"/>
      <c r="H8" s="73"/>
      <c r="I8" s="71"/>
      <c r="J8" s="71"/>
      <c r="K8" s="71"/>
    </row>
    <row r="9" spans="1:11" s="62" customFormat="1" ht="15.75" thickBot="1" x14ac:dyDescent="0.3">
      <c r="A9" s="161"/>
      <c r="B9" s="78"/>
      <c r="C9" s="59"/>
      <c r="D9" s="79"/>
      <c r="E9" s="70"/>
      <c r="F9" s="71"/>
      <c r="G9" s="72"/>
      <c r="H9" s="73"/>
      <c r="I9" s="71"/>
      <c r="J9" s="71"/>
      <c r="K9" s="71"/>
    </row>
    <row r="10" spans="1:11" s="62" customFormat="1" ht="15.75" thickBot="1" x14ac:dyDescent="0.3">
      <c r="A10" s="162"/>
      <c r="B10" s="80" t="s">
        <v>53</v>
      </c>
      <c r="C10" s="81" t="str">
        <f>Prijzenblad!F51</f>
        <v>Niet geldig</v>
      </c>
      <c r="D10" s="82">
        <f>SUM(J18:J20)</f>
        <v>0</v>
      </c>
      <c r="E10" s="70"/>
      <c r="F10" s="71"/>
      <c r="G10" s="71"/>
      <c r="H10" s="71"/>
      <c r="I10" s="71"/>
      <c r="J10" s="71"/>
      <c r="K10" s="71"/>
    </row>
    <row r="11" spans="1:11" s="62" customFormat="1" x14ac:dyDescent="0.25">
      <c r="A11" s="59"/>
      <c r="B11" s="83"/>
      <c r="C11" s="59"/>
      <c r="D11" s="59"/>
      <c r="E11" s="84"/>
      <c r="F11" s="71"/>
      <c r="G11" s="71"/>
      <c r="H11" s="71"/>
      <c r="I11" s="71"/>
      <c r="J11" s="71"/>
      <c r="K11" s="71"/>
    </row>
    <row r="12" spans="1:11" s="62" customFormat="1" x14ac:dyDescent="0.25">
      <c r="A12" s="83"/>
      <c r="B12" s="83"/>
      <c r="C12" s="59"/>
      <c r="D12" s="59"/>
      <c r="E12" s="84"/>
      <c r="F12" s="71"/>
      <c r="G12" s="71"/>
      <c r="H12" s="71"/>
      <c r="I12" s="71"/>
      <c r="J12" s="71"/>
      <c r="K12" s="71"/>
    </row>
    <row r="13" spans="1:11" s="62" customFormat="1" x14ac:dyDescent="0.25">
      <c r="A13" s="59"/>
      <c r="B13" s="83"/>
      <c r="C13" s="59"/>
      <c r="D13" s="59"/>
      <c r="E13" s="84"/>
      <c r="F13" s="71"/>
      <c r="G13" s="71"/>
      <c r="H13" s="71"/>
      <c r="I13" s="71"/>
      <c r="J13" s="85"/>
      <c r="K13" s="71"/>
    </row>
    <row r="14" spans="1:11" s="62" customFormat="1" x14ac:dyDescent="0.25">
      <c r="A14" s="59"/>
      <c r="B14" s="83"/>
      <c r="C14" s="59"/>
      <c r="D14" s="59"/>
      <c r="E14" s="84"/>
      <c r="F14" s="71"/>
      <c r="G14" s="71"/>
      <c r="H14" s="71"/>
      <c r="I14" s="71"/>
      <c r="J14" s="86"/>
      <c r="K14" s="71"/>
    </row>
    <row r="15" spans="1:11" s="62" customFormat="1" x14ac:dyDescent="0.25">
      <c r="A15" s="83"/>
      <c r="B15" s="59"/>
      <c r="C15" s="61"/>
      <c r="D15" s="59"/>
      <c r="E15" s="70"/>
      <c r="F15" s="87"/>
      <c r="G15" s="83"/>
      <c r="H15" s="87"/>
      <c r="I15" s="87"/>
      <c r="J15" s="87"/>
      <c r="K15" s="87"/>
    </row>
    <row r="16" spans="1:11" s="62" customFormat="1" ht="15" customHeight="1" x14ac:dyDescent="0.25">
      <c r="A16" s="59"/>
      <c r="B16" s="83"/>
      <c r="C16" s="59"/>
      <c r="D16" s="59"/>
      <c r="E16" s="88"/>
      <c r="F16" s="87"/>
      <c r="G16" s="87"/>
      <c r="H16" s="87"/>
      <c r="I16" s="87"/>
      <c r="J16" s="87"/>
      <c r="K16" s="87"/>
    </row>
    <row r="17" spans="1:11" s="62" customFormat="1" x14ac:dyDescent="0.25">
      <c r="A17" s="59"/>
      <c r="B17" s="83"/>
      <c r="C17" s="59"/>
      <c r="D17" s="59"/>
      <c r="E17" s="88"/>
      <c r="F17" s="87"/>
      <c r="G17" s="87"/>
      <c r="H17" s="87"/>
      <c r="I17" s="87"/>
      <c r="J17" s="104" t="s">
        <v>54</v>
      </c>
      <c r="K17" s="87"/>
    </row>
    <row r="18" spans="1:11" s="62" customFormat="1" x14ac:dyDescent="0.25">
      <c r="A18" s="59"/>
      <c r="B18" s="89"/>
      <c r="C18" s="61"/>
      <c r="D18" s="61"/>
      <c r="E18" s="61"/>
      <c r="F18" s="59"/>
      <c r="G18" s="59"/>
      <c r="H18" s="59"/>
      <c r="I18" s="59"/>
      <c r="J18" s="105" t="str">
        <f>IF(AND((C$10&gt;=C6),(C$10&lt;=C5)),(D6-D5)/(C6-C5)*(C$10-C5),IF((C$10&lt;=C6),(D6-D5),IF(C$10&gt;C5,"0","0")))</f>
        <v>0</v>
      </c>
      <c r="K18" s="59"/>
    </row>
    <row r="19" spans="1:11" s="62" customFormat="1" x14ac:dyDescent="0.25">
      <c r="A19" s="59"/>
      <c r="B19" s="90"/>
      <c r="C19" s="61"/>
      <c r="D19" s="61"/>
      <c r="E19" s="61"/>
      <c r="F19" s="59"/>
      <c r="G19" s="59"/>
      <c r="H19" s="59"/>
      <c r="I19" s="59"/>
      <c r="J19" s="105" t="str">
        <f>IF(AND((C$10&gt;=C7),(C$10&lt;=C6)),(D7-D6)/(C7-C6)*(C$10-C6),IF((C$10&lt;=C7),(D7-D6),IF(C$10&gt;C6,"0","0")))</f>
        <v>0</v>
      </c>
      <c r="K19" s="59"/>
    </row>
    <row r="20" spans="1:11" s="62" customFormat="1" x14ac:dyDescent="0.25">
      <c r="A20" s="59"/>
      <c r="B20" s="91"/>
      <c r="C20" s="61"/>
      <c r="D20" s="61"/>
      <c r="E20" s="61"/>
      <c r="F20" s="92"/>
      <c r="G20" s="59"/>
      <c r="H20" s="59"/>
      <c r="I20" s="59"/>
      <c r="J20" s="105" t="str">
        <f>IF(AND((C$10&gt;=C8),(C$10&lt;=C7)),(D8-D7)/(C8-C7)*(C$10-C7),IF((C$10&lt;=C8),(D8-D7),IF(C$10&gt;C7,"0","0")))</f>
        <v>0</v>
      </c>
      <c r="K20" s="59"/>
    </row>
    <row r="21" spans="1:11" s="62" customFormat="1" x14ac:dyDescent="0.25">
      <c r="A21" s="59"/>
      <c r="B21" s="93"/>
      <c r="C21" s="61"/>
      <c r="D21" s="86"/>
      <c r="E21" s="94"/>
      <c r="F21" s="59"/>
      <c r="G21" s="59"/>
      <c r="H21" s="59"/>
      <c r="I21" s="59"/>
      <c r="J21" s="95"/>
      <c r="K21" s="59"/>
    </row>
    <row r="22" spans="1:11" s="62" customFormat="1" x14ac:dyDescent="0.25">
      <c r="A22" s="59"/>
      <c r="B22" s="93"/>
      <c r="C22" s="61"/>
      <c r="D22" s="61"/>
      <c r="E22" s="61"/>
      <c r="F22" s="59"/>
      <c r="G22" s="59"/>
      <c r="H22" s="59"/>
      <c r="I22" s="59"/>
      <c r="J22" s="95"/>
      <c r="K22" s="59"/>
    </row>
    <row r="23" spans="1:11" s="62" customFormat="1" hidden="1" x14ac:dyDescent="0.25">
      <c r="A23" s="59"/>
      <c r="B23" s="91"/>
      <c r="C23" s="61"/>
      <c r="D23" s="61"/>
      <c r="E23" s="61"/>
      <c r="F23" s="59"/>
      <c r="G23" s="59"/>
      <c r="H23" s="59"/>
      <c r="I23" s="59"/>
      <c r="J23" s="95"/>
      <c r="K23" s="59"/>
    </row>
    <row r="24" spans="1:11" s="62" customFormat="1" hidden="1" x14ac:dyDescent="0.25">
      <c r="A24" s="59"/>
      <c r="B24" s="93"/>
      <c r="C24" s="61"/>
      <c r="D24" s="86"/>
      <c r="E24" s="94"/>
      <c r="F24" s="59"/>
      <c r="G24" s="59"/>
      <c r="H24" s="59"/>
      <c r="I24" s="59"/>
      <c r="J24" s="95"/>
      <c r="K24" s="59"/>
    </row>
    <row r="25" spans="1:11" s="62" customFormat="1" hidden="1" x14ac:dyDescent="0.25">
      <c r="A25" s="83"/>
      <c r="B25" s="96"/>
      <c r="C25" s="59"/>
      <c r="D25" s="59"/>
      <c r="E25" s="86"/>
      <c r="K25" s="97"/>
    </row>
    <row r="26" spans="1:11" s="62" customFormat="1" ht="15" hidden="1" customHeight="1" x14ac:dyDescent="0.25">
      <c r="A26" s="83"/>
      <c r="B26" s="59"/>
      <c r="C26" s="59"/>
      <c r="D26" s="59"/>
      <c r="E26" s="70"/>
      <c r="F26" s="98"/>
      <c r="G26" s="99"/>
      <c r="H26" s="100"/>
      <c r="I26" s="98"/>
      <c r="J26" s="101"/>
      <c r="K26" s="101"/>
    </row>
    <row r="27" spans="1:11" s="62" customFormat="1" hidden="1" x14ac:dyDescent="0.25">
      <c r="A27" s="59"/>
      <c r="B27" s="83"/>
      <c r="C27" s="59"/>
      <c r="D27" s="59"/>
      <c r="E27" s="70"/>
      <c r="F27" s="98"/>
      <c r="G27" s="99"/>
      <c r="H27" s="100"/>
      <c r="I27" s="98"/>
      <c r="J27" s="101"/>
      <c r="K27" s="101"/>
    </row>
    <row r="28" spans="1:11" s="62" customFormat="1" hidden="1" x14ac:dyDescent="0.25">
      <c r="A28" s="59"/>
      <c r="B28" s="61"/>
      <c r="C28" s="61"/>
      <c r="D28" s="61"/>
      <c r="E28" s="70"/>
      <c r="F28" s="71"/>
      <c r="G28" s="72"/>
      <c r="H28" s="73"/>
      <c r="I28" s="71"/>
      <c r="J28" s="84"/>
      <c r="K28" s="84"/>
    </row>
    <row r="29" spans="1:11" s="62" customFormat="1" hidden="1" x14ac:dyDescent="0.25">
      <c r="A29" s="59"/>
      <c r="B29" s="61"/>
      <c r="C29" s="61"/>
      <c r="D29" s="61"/>
      <c r="E29" s="88"/>
      <c r="F29" s="87"/>
      <c r="G29" s="87"/>
      <c r="H29" s="87"/>
      <c r="I29" s="87"/>
      <c r="J29" s="70"/>
      <c r="K29" s="87"/>
    </row>
    <row r="30" spans="1:11" s="62" customFormat="1" hidden="1" x14ac:dyDescent="0.25">
      <c r="A30" s="59"/>
      <c r="B30" s="61"/>
      <c r="C30" s="61"/>
      <c r="D30" s="61"/>
      <c r="E30" s="88"/>
      <c r="F30" s="87"/>
      <c r="G30" s="87"/>
      <c r="H30" s="87"/>
      <c r="I30" s="87"/>
      <c r="J30" s="87"/>
      <c r="K30" s="87"/>
    </row>
    <row r="31" spans="1:11" s="62" customFormat="1" hidden="1" x14ac:dyDescent="0.25">
      <c r="A31" s="102"/>
      <c r="B31" s="61"/>
      <c r="C31" s="61"/>
      <c r="D31" s="61"/>
      <c r="E31" s="88"/>
      <c r="F31" s="87"/>
      <c r="G31" s="87"/>
      <c r="H31" s="87"/>
      <c r="I31" s="87"/>
      <c r="J31" s="87"/>
      <c r="K31" s="87"/>
    </row>
    <row r="32" spans="1:11" s="62" customFormat="1" hidden="1" x14ac:dyDescent="0.25">
      <c r="A32" s="87"/>
      <c r="B32" s="61"/>
      <c r="C32" s="61"/>
      <c r="D32" s="61"/>
      <c r="E32" s="59"/>
      <c r="F32" s="103"/>
      <c r="G32" s="59"/>
      <c r="H32" s="59"/>
      <c r="I32" s="59"/>
      <c r="J32" s="59"/>
      <c r="K32" s="59"/>
    </row>
    <row r="33" spans="2:17" s="59" customFormat="1" hidden="1" x14ac:dyDescent="0.25">
      <c r="B33" s="61"/>
      <c r="C33" s="61"/>
      <c r="D33" s="61"/>
      <c r="L33" s="62"/>
      <c r="M33" s="62"/>
      <c r="N33" s="62"/>
      <c r="O33" s="62"/>
      <c r="P33" s="62"/>
      <c r="Q33" s="62"/>
    </row>
    <row r="34" spans="2:17" s="59" customFormat="1" hidden="1" x14ac:dyDescent="0.25">
      <c r="B34" s="61"/>
      <c r="C34" s="61"/>
      <c r="D34" s="61"/>
      <c r="L34" s="62"/>
      <c r="M34" s="62"/>
      <c r="N34" s="62"/>
      <c r="O34" s="62"/>
      <c r="P34" s="62"/>
      <c r="Q34" s="62"/>
    </row>
    <row r="35" spans="2:17" s="59" customFormat="1" hidden="1" x14ac:dyDescent="0.25">
      <c r="B35" s="83"/>
      <c r="L35" s="62"/>
      <c r="M35" s="62"/>
      <c r="N35" s="62"/>
      <c r="O35" s="62"/>
      <c r="P35" s="62"/>
      <c r="Q35" s="62"/>
    </row>
    <row r="36" spans="2:17" s="59" customFormat="1" hidden="1" x14ac:dyDescent="0.25">
      <c r="B36" s="83"/>
      <c r="L36" s="62"/>
      <c r="M36" s="62"/>
      <c r="N36" s="62"/>
      <c r="O36" s="62"/>
      <c r="P36" s="62"/>
      <c r="Q36" s="62"/>
    </row>
    <row r="37" spans="2:17" s="59" customFormat="1" hidden="1" x14ac:dyDescent="0.25">
      <c r="B37" s="83"/>
      <c r="L37" s="62"/>
      <c r="M37" s="62"/>
      <c r="N37" s="62"/>
      <c r="O37" s="62"/>
      <c r="P37" s="62"/>
      <c r="Q37" s="62"/>
    </row>
    <row r="38" spans="2:17" s="59" customFormat="1" hidden="1" x14ac:dyDescent="0.25">
      <c r="B38" s="83"/>
      <c r="L38" s="62"/>
      <c r="M38" s="62"/>
      <c r="N38" s="62"/>
      <c r="O38" s="62"/>
      <c r="P38" s="62"/>
      <c r="Q38" s="62"/>
    </row>
    <row r="39" spans="2:17" s="59" customFormat="1" hidden="1" x14ac:dyDescent="0.25">
      <c r="B39" s="83"/>
      <c r="L39" s="62"/>
      <c r="M39" s="62"/>
      <c r="N39" s="62"/>
      <c r="O39" s="62"/>
      <c r="P39" s="62"/>
      <c r="Q39" s="62"/>
    </row>
    <row r="40" spans="2:17" s="59" customFormat="1" hidden="1" x14ac:dyDescent="0.25">
      <c r="B40" s="83"/>
      <c r="L40" s="62"/>
      <c r="M40" s="62"/>
      <c r="N40" s="62"/>
      <c r="O40" s="62"/>
      <c r="P40" s="62"/>
      <c r="Q40" s="62"/>
    </row>
    <row r="41" spans="2:17" s="59" customFormat="1" hidden="1" x14ac:dyDescent="0.25">
      <c r="B41" s="83"/>
      <c r="L41" s="62"/>
      <c r="M41" s="62"/>
      <c r="N41" s="62"/>
      <c r="O41" s="62"/>
      <c r="P41" s="62"/>
      <c r="Q41" s="62"/>
    </row>
    <row r="42" spans="2:17" s="59" customFormat="1" hidden="1" x14ac:dyDescent="0.25">
      <c r="B42" s="83"/>
      <c r="L42" s="62"/>
      <c r="M42" s="62"/>
      <c r="N42" s="62"/>
      <c r="O42" s="62"/>
      <c r="P42" s="62"/>
      <c r="Q42" s="62"/>
    </row>
    <row r="43" spans="2:17" s="59" customFormat="1" hidden="1" x14ac:dyDescent="0.25">
      <c r="B43" s="83"/>
      <c r="L43" s="62"/>
      <c r="M43" s="62"/>
      <c r="N43" s="62"/>
      <c r="O43" s="62"/>
      <c r="P43" s="62"/>
      <c r="Q43" s="62"/>
    </row>
    <row r="44" spans="2:17" s="59" customFormat="1" hidden="1" x14ac:dyDescent="0.25">
      <c r="B44" s="83"/>
      <c r="L44" s="62"/>
      <c r="M44" s="62"/>
      <c r="N44" s="62"/>
      <c r="O44" s="62"/>
      <c r="P44" s="62"/>
      <c r="Q44" s="62"/>
    </row>
    <row r="45" spans="2:17" s="59" customFormat="1" hidden="1" x14ac:dyDescent="0.25">
      <c r="B45" s="83"/>
      <c r="L45" s="62"/>
      <c r="M45" s="62"/>
      <c r="N45" s="62"/>
      <c r="O45" s="62"/>
      <c r="P45" s="62"/>
      <c r="Q45" s="62"/>
    </row>
    <row r="46" spans="2:17" s="59" customFormat="1" hidden="1" x14ac:dyDescent="0.25">
      <c r="B46" s="83"/>
      <c r="L46" s="62"/>
      <c r="M46" s="62"/>
      <c r="N46" s="62"/>
      <c r="O46" s="62"/>
      <c r="P46" s="62"/>
      <c r="Q46" s="62"/>
    </row>
    <row r="47" spans="2:17" s="59" customFormat="1" hidden="1" x14ac:dyDescent="0.25">
      <c r="B47" s="83"/>
      <c r="L47" s="62"/>
      <c r="M47" s="62"/>
      <c r="N47" s="62"/>
      <c r="O47" s="62"/>
      <c r="P47" s="62"/>
      <c r="Q47" s="62"/>
    </row>
    <row r="48" spans="2:17" s="59" customFormat="1" hidden="1" x14ac:dyDescent="0.25">
      <c r="B48" s="83"/>
      <c r="L48" s="62"/>
      <c r="M48" s="62"/>
      <c r="N48" s="62"/>
      <c r="O48" s="62"/>
      <c r="P48" s="62"/>
      <c r="Q48" s="62"/>
    </row>
    <row r="49" spans="2:17" s="59" customFormat="1" hidden="1" x14ac:dyDescent="0.25">
      <c r="B49" s="83"/>
      <c r="L49" s="62"/>
      <c r="M49" s="62"/>
      <c r="N49" s="62"/>
      <c r="O49" s="62"/>
      <c r="P49" s="62"/>
      <c r="Q49" s="62"/>
    </row>
    <row r="50" spans="2:17" s="59" customFormat="1" hidden="1" x14ac:dyDescent="0.25">
      <c r="B50" s="83"/>
      <c r="L50" s="62"/>
      <c r="M50" s="62"/>
      <c r="N50" s="62"/>
      <c r="O50" s="62"/>
      <c r="P50" s="62"/>
      <c r="Q50" s="62"/>
    </row>
    <row r="51" spans="2:17" s="59" customFormat="1" hidden="1" x14ac:dyDescent="0.25">
      <c r="B51" s="83"/>
      <c r="L51" s="62"/>
      <c r="M51" s="62"/>
      <c r="N51" s="62"/>
      <c r="O51" s="62"/>
      <c r="P51" s="62"/>
      <c r="Q51" s="62"/>
    </row>
    <row r="52" spans="2:17" s="59" customFormat="1" hidden="1" x14ac:dyDescent="0.25">
      <c r="B52" s="83"/>
      <c r="L52" s="62"/>
      <c r="M52" s="62"/>
      <c r="N52" s="62"/>
      <c r="O52" s="62"/>
      <c r="P52" s="62"/>
      <c r="Q52" s="62"/>
    </row>
    <row r="53" spans="2:17" s="59" customFormat="1" hidden="1" x14ac:dyDescent="0.25">
      <c r="B53" s="83"/>
      <c r="L53" s="62"/>
      <c r="M53" s="62"/>
      <c r="N53" s="62"/>
      <c r="O53" s="62"/>
      <c r="P53" s="62"/>
      <c r="Q53" s="62"/>
    </row>
    <row r="54" spans="2:17" s="59" customFormat="1" hidden="1" x14ac:dyDescent="0.25">
      <c r="B54" s="83"/>
      <c r="L54" s="62"/>
      <c r="M54" s="62"/>
      <c r="N54" s="62"/>
      <c r="O54" s="62"/>
      <c r="P54" s="62"/>
      <c r="Q54" s="62"/>
    </row>
    <row r="55" spans="2:17" s="59" customFormat="1" hidden="1" x14ac:dyDescent="0.25">
      <c r="B55" s="83"/>
      <c r="L55" s="62"/>
      <c r="M55" s="62"/>
      <c r="N55" s="62"/>
      <c r="O55" s="62"/>
      <c r="P55" s="62"/>
      <c r="Q55" s="62"/>
    </row>
    <row r="56" spans="2:17" s="59" customFormat="1" hidden="1" x14ac:dyDescent="0.25">
      <c r="B56" s="83"/>
      <c r="L56" s="62"/>
      <c r="M56" s="62"/>
      <c r="N56" s="62"/>
      <c r="O56" s="62"/>
      <c r="P56" s="62"/>
      <c r="Q56" s="62"/>
    </row>
    <row r="57" spans="2:17" s="59" customFormat="1" hidden="1" x14ac:dyDescent="0.25">
      <c r="B57" s="83"/>
      <c r="L57" s="62"/>
      <c r="M57" s="62"/>
      <c r="N57" s="62"/>
      <c r="O57" s="62"/>
      <c r="P57" s="62"/>
      <c r="Q57" s="62"/>
    </row>
    <row r="58" spans="2:17" s="59" customFormat="1" hidden="1" x14ac:dyDescent="0.25">
      <c r="B58" s="83"/>
      <c r="L58" s="62"/>
      <c r="M58" s="62"/>
      <c r="N58" s="62"/>
      <c r="O58" s="62"/>
      <c r="P58" s="62"/>
      <c r="Q58" s="62"/>
    </row>
    <row r="59" spans="2:17" s="59" customFormat="1" hidden="1" x14ac:dyDescent="0.25">
      <c r="B59" s="83"/>
      <c r="L59" s="62"/>
      <c r="M59" s="62"/>
      <c r="N59" s="62"/>
      <c r="O59" s="62"/>
      <c r="P59" s="62"/>
      <c r="Q59" s="62"/>
    </row>
    <row r="60" spans="2:17" s="59" customFormat="1" hidden="1" x14ac:dyDescent="0.25">
      <c r="B60" s="83"/>
      <c r="L60" s="62"/>
      <c r="M60" s="62"/>
      <c r="N60" s="62"/>
      <c r="O60" s="62"/>
      <c r="P60" s="62"/>
      <c r="Q60" s="62"/>
    </row>
    <row r="61" spans="2:17" s="59" customFormat="1" hidden="1" x14ac:dyDescent="0.25">
      <c r="B61" s="83"/>
      <c r="L61" s="62"/>
      <c r="M61" s="62"/>
      <c r="N61" s="62"/>
      <c r="O61" s="62"/>
      <c r="P61" s="62"/>
      <c r="Q61" s="62"/>
    </row>
    <row r="62" spans="2:17" s="59" customFormat="1" hidden="1" x14ac:dyDescent="0.25">
      <c r="B62" s="83"/>
      <c r="L62" s="62"/>
      <c r="M62" s="62"/>
      <c r="N62" s="62"/>
      <c r="O62" s="62"/>
      <c r="P62" s="62"/>
      <c r="Q62" s="62"/>
    </row>
    <row r="63" spans="2:17" s="59" customFormat="1" hidden="1" x14ac:dyDescent="0.25">
      <c r="B63" s="83"/>
      <c r="L63" s="62"/>
      <c r="M63" s="62"/>
      <c r="N63" s="62"/>
      <c r="O63" s="62"/>
      <c r="P63" s="62"/>
      <c r="Q63" s="62"/>
    </row>
    <row r="64" spans="2:17" s="59" customFormat="1" hidden="1" x14ac:dyDescent="0.25">
      <c r="B64" s="83"/>
      <c r="L64" s="62"/>
      <c r="M64" s="62"/>
      <c r="N64" s="62"/>
      <c r="O64" s="62"/>
      <c r="P64" s="62"/>
      <c r="Q64" s="62"/>
    </row>
    <row r="65" spans="2:17" s="59" customFormat="1" hidden="1" x14ac:dyDescent="0.25">
      <c r="B65" s="83"/>
      <c r="L65" s="62"/>
      <c r="M65" s="62"/>
      <c r="N65" s="62"/>
      <c r="O65" s="62"/>
      <c r="P65" s="62"/>
      <c r="Q65" s="62"/>
    </row>
    <row r="66" spans="2:17" s="59" customFormat="1" hidden="1" x14ac:dyDescent="0.25">
      <c r="B66" s="83"/>
      <c r="L66" s="62"/>
      <c r="M66" s="62"/>
      <c r="N66" s="62"/>
      <c r="O66" s="62"/>
      <c r="P66" s="62"/>
      <c r="Q66" s="62"/>
    </row>
    <row r="67" spans="2:17" s="59" customFormat="1" hidden="1" x14ac:dyDescent="0.25">
      <c r="B67" s="83"/>
      <c r="L67" s="62"/>
      <c r="M67" s="62"/>
      <c r="N67" s="62"/>
      <c r="O67" s="62"/>
      <c r="P67" s="62"/>
      <c r="Q67" s="62"/>
    </row>
    <row r="68" spans="2:17" s="59" customFormat="1" hidden="1" x14ac:dyDescent="0.25">
      <c r="B68" s="83"/>
      <c r="L68" s="62"/>
      <c r="M68" s="62"/>
      <c r="N68" s="62"/>
      <c r="O68" s="62"/>
      <c r="P68" s="62"/>
      <c r="Q68" s="62"/>
    </row>
    <row r="69" spans="2:17" s="59" customFormat="1" hidden="1" x14ac:dyDescent="0.25">
      <c r="B69" s="83"/>
      <c r="L69" s="62"/>
      <c r="M69" s="62"/>
      <c r="N69" s="62"/>
      <c r="O69" s="62"/>
      <c r="P69" s="62"/>
      <c r="Q69" s="62"/>
    </row>
    <row r="70" spans="2:17" s="59" customFormat="1" hidden="1" x14ac:dyDescent="0.25">
      <c r="B70" s="83"/>
      <c r="L70" s="62"/>
      <c r="M70" s="62"/>
      <c r="N70" s="62"/>
      <c r="O70" s="62"/>
      <c r="P70" s="62"/>
      <c r="Q70" s="62"/>
    </row>
    <row r="71" spans="2:17" s="59" customFormat="1" hidden="1" x14ac:dyDescent="0.25">
      <c r="B71" s="83"/>
      <c r="L71" s="62"/>
      <c r="M71" s="62"/>
      <c r="N71" s="62"/>
      <c r="O71" s="62"/>
      <c r="P71" s="62"/>
      <c r="Q71" s="62"/>
    </row>
    <row r="72" spans="2:17" s="59" customFormat="1" hidden="1" x14ac:dyDescent="0.25">
      <c r="B72" s="83"/>
      <c r="L72" s="62"/>
      <c r="M72" s="62"/>
      <c r="N72" s="62"/>
      <c r="O72" s="62"/>
      <c r="P72" s="62"/>
      <c r="Q72" s="62"/>
    </row>
    <row r="73" spans="2:17" s="59" customFormat="1" hidden="1" x14ac:dyDescent="0.25">
      <c r="B73" s="83"/>
      <c r="L73" s="62"/>
      <c r="M73" s="62"/>
      <c r="N73" s="62"/>
      <c r="O73" s="62"/>
      <c r="P73" s="62"/>
      <c r="Q73" s="62"/>
    </row>
  </sheetData>
  <sheetProtection algorithmName="SHA-512" hashValue="98u5+gasH3dM07OcrzuN3CpekWplT2b0newOTNPQtxresaNxhAtLTBedFM+WJ46FaA/aFxK5zbyawsJjrDo0CQ==" saltValue="jUOpgXQzFDT7E3yP3FGl6w==" spinCount="100000" sheet="1" objects="1" scenarios="1" selectLockedCells="1" selectUnlockedCells="1"/>
  <mergeCells count="2">
    <mergeCell ref="E2:J2"/>
    <mergeCell ref="A5:A10"/>
  </mergeCells>
  <conditionalFormatting sqref="D9">
    <cfRule type="cellIs" dxfId="1" priority="2" operator="equal">
      <formula>"Niet geldig"</formula>
    </cfRule>
  </conditionalFormatting>
  <conditionalFormatting sqref="C10">
    <cfRule type="cellIs" dxfId="0" priority="1" operator="equal">
      <formula>"Niet geldig"</formula>
    </cfRule>
  </conditionalFormatting>
  <pageMargins left="0.7" right="0.7" top="0.75" bottom="0.75" header="0.3" footer="0.3"/>
  <pageSetup paperSize="9" orientation="portrait" r:id="rId1"/>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4A4E12356C93564D8F7200CAB090B272" ma:contentTypeVersion="2" ma:contentTypeDescription="Een nieuw document maken." ma:contentTypeScope="" ma:versionID="f875ceb7c3ae8b9c68e2416df82de236">
  <xsd:schema xmlns:xsd="http://www.w3.org/2001/XMLSchema" xmlns:xs="http://www.w3.org/2001/XMLSchema" xmlns:p="http://schemas.microsoft.com/office/2006/metadata/properties" xmlns:ns2="440200a5-9212-4e06-a792-37728111ea69" targetNamespace="http://schemas.microsoft.com/office/2006/metadata/properties" ma:root="true" ma:fieldsID="7ac8f7aee9ce4051d4a26f88c8bf3270" ns2:_="">
    <xsd:import namespace="440200a5-9212-4e06-a792-37728111ea69"/>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40200a5-9212-4e06-a792-37728111ea6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055DEB8-BED5-4ADA-84E6-2A968F7E7F3E}">
  <ds:schemaRefs>
    <ds:schemaRef ds:uri="440200a5-9212-4e06-a792-37728111ea69"/>
    <ds:schemaRef ds:uri="http://purl.org/dc/dcmitype/"/>
    <ds:schemaRef ds:uri="http://purl.org/dc/terms/"/>
    <ds:schemaRef ds:uri="http://schemas.microsoft.com/office/2006/documentManagement/types"/>
    <ds:schemaRef ds:uri="http://schemas.microsoft.com/office/infopath/2007/PartnerControls"/>
    <ds:schemaRef ds:uri="http://purl.org/dc/elements/1.1/"/>
    <ds:schemaRef ds:uri="http://schemas.openxmlformats.org/package/2006/metadata/core-properties"/>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E6DCF911-D76F-4127-95E4-61B492A8D8B6}">
  <ds:schemaRefs>
    <ds:schemaRef ds:uri="http://schemas.microsoft.com/sharepoint/v3/contenttype/forms"/>
  </ds:schemaRefs>
</ds:datastoreItem>
</file>

<file path=customXml/itemProps3.xml><?xml version="1.0" encoding="utf-8"?>
<ds:datastoreItem xmlns:ds="http://schemas.openxmlformats.org/officeDocument/2006/customXml" ds:itemID="{264A6FDC-81A0-44F9-BA7C-CCDE1D7B452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40200a5-9212-4e06-a792-37728111ea6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2</vt:i4>
      </vt:variant>
      <vt:variant>
        <vt:lpstr>Benoemde bereiken</vt:lpstr>
      </vt:variant>
      <vt:variant>
        <vt:i4>1</vt:i4>
      </vt:variant>
    </vt:vector>
  </HeadingPairs>
  <TitlesOfParts>
    <vt:vector size="3" baseType="lpstr">
      <vt:lpstr>Prijzenblad</vt:lpstr>
      <vt:lpstr>Grafiek</vt:lpstr>
      <vt:lpstr>Prijzenblad!Afdrukbereik</vt:lpstr>
    </vt:vector>
  </TitlesOfParts>
  <Company>Workaround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prijzenblad SOVON</dc:title>
  <dc:creator>Jan.Ovink@han.nl</dc:creator>
  <cp:lastModifiedBy>Jan Ovink</cp:lastModifiedBy>
  <cp:lastPrinted>2020-10-14T11:57:27Z</cp:lastPrinted>
  <dcterms:created xsi:type="dcterms:W3CDTF">2012-01-12T14:38:17Z</dcterms:created>
  <dcterms:modified xsi:type="dcterms:W3CDTF">2020-11-18T10:41:04Z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0x0101004A4E12356C93564D8F7200CAB090B272</vt:lpwstr>
  </property>
</Properties>
</file>