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hannl.sharepoint.com/teams/ProjectPrinters-HKP-Aanbestedingsdocumentatieafdrukfaciliteiten/Gedeelde documenten/Aanbestedingsdocumentatie afdrukfaciliteiten/Aanbestedingsdocumentatie afdrukfaciliteiten/Aanbestedingsdocumenten/Nota van Inlichtingen III/"/>
    </mc:Choice>
  </mc:AlternateContent>
  <xr:revisionPtr revIDLastSave="3" documentId="13_ncr:1_{BFF09BE8-BE44-412C-A138-E3E0D455052E}" xr6:coauthVersionLast="45" xr6:coauthVersionMax="45" xr10:uidLastSave="{F02F38CB-CE80-4380-B065-93BE13B31B70}"/>
  <bookViews>
    <workbookView xWindow="28680" yWindow="780" windowWidth="19440" windowHeight="15000" activeTab="1" xr2:uid="{00000000-000D-0000-FFFF-FFFF00000000}"/>
  </bookViews>
  <sheets>
    <sheet name="Prijzenblad" sheetId="9" r:id="rId1"/>
    <sheet name="Grafiek" sheetId="10" r:id="rId2"/>
  </sheets>
  <definedNames>
    <definedName name="_xlnm.Print_Area" localSheetId="0">Prijzenblad!$A$1:$F$63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9" l="1"/>
  <c r="F12" i="9"/>
  <c r="F26" i="9" l="1"/>
  <c r="F32" i="9" l="1"/>
  <c r="F19" i="9" l="1"/>
  <c r="F18" i="9"/>
  <c r="F17" i="9"/>
  <c r="F16" i="9"/>
  <c r="F25" i="9"/>
  <c r="F24" i="9"/>
  <c r="F23" i="9"/>
  <c r="F22" i="9"/>
  <c r="F47" i="9"/>
  <c r="C41" i="9" l="1"/>
  <c r="F41" i="9" s="1"/>
  <c r="F40" i="9"/>
  <c r="F39" i="9" l="1"/>
  <c r="F38" i="9"/>
  <c r="F42" i="9" l="1"/>
  <c r="F33" i="9"/>
  <c r="F9" i="9"/>
  <c r="F8" i="9"/>
  <c r="F7" i="9"/>
  <c r="F6" i="9"/>
  <c r="F27" i="9" l="1"/>
  <c r="F34" i="9"/>
  <c r="F51" i="9" l="1"/>
  <c r="C10" i="10" s="1"/>
  <c r="J19" i="10" s="1"/>
  <c r="J20" i="10" l="1"/>
  <c r="J18" i="10"/>
  <c r="D1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1F203E2D-C9F0-4845-8764-0FE1454C4D34}">
      <text>
        <r>
          <rPr>
            <sz val="9"/>
            <color indexed="81"/>
            <rFont val="Tahoma"/>
            <family val="2"/>
          </rPr>
          <t>Als een omslagpunt niet gewenst is, vul dan bijvoorbeeld dezelfde waarde in als staat in cellen C5 en D5.</t>
        </r>
      </text>
    </comment>
    <comment ref="B7" authorId="0" shapeId="0" xr:uid="{69DD5632-E750-4D5C-B2F7-4B28C5238AAE}">
      <text>
        <r>
          <rPr>
            <sz val="9"/>
            <color indexed="81"/>
            <rFont val="Tahoma"/>
            <family val="2"/>
          </rPr>
          <t>Als een omslagpunt niet gewenst is, vul dan bijvoorbeeld dezelfde waarde in als staat in cellen C5 en D5.</t>
        </r>
      </text>
    </comment>
  </commentList>
</comments>
</file>

<file path=xl/sharedStrings.xml><?xml version="1.0" encoding="utf-8"?>
<sst xmlns="http://schemas.openxmlformats.org/spreadsheetml/2006/main" count="85" uniqueCount="77">
  <si>
    <t xml:space="preserve"> </t>
  </si>
  <si>
    <t xml:space="preserve">Naam </t>
  </si>
  <si>
    <t>Opgave prijs per tik</t>
  </si>
  <si>
    <t>Functie</t>
  </si>
  <si>
    <t>Naam organisatie</t>
  </si>
  <si>
    <t>Plaats en datum</t>
  </si>
  <si>
    <t>Inschrijfprijs</t>
  </si>
  <si>
    <t>Totale integrale tikprijs tijdens contractperiode</t>
  </si>
  <si>
    <t>Integrale tikprijs full color print</t>
  </si>
  <si>
    <t>Integrale tikprijs zwart-wit print</t>
  </si>
  <si>
    <t>-</t>
  </si>
  <si>
    <t>Aantal tikken gedurende contractperiode incl. optionele verlengingen</t>
  </si>
  <si>
    <t>Aantal maanden waarin wordt afgeschreven</t>
  </si>
  <si>
    <t>In de prijs zijn inbegrepen</t>
  </si>
  <si>
    <t>Opgave fixed price</t>
  </si>
  <si>
    <t>Typenaam/nummer</t>
  </si>
  <si>
    <t>Fixed Price voor de gehele Implementatie t/m het moment van acceptatie door de HAN</t>
  </si>
  <si>
    <t>2. Integrale tikprijs* (incl. supplies voor alle types; de software, updates en het onderhoud hierop; het onderhoud op alle type printers en supportwerkzaamheden)</t>
  </si>
  <si>
    <t>*De ingediende prijs per Tellertik dient onafhankelijk te zijn van papierformaat, A3=A4; kopie of print; dubbel- / enkelzijdig (waarbij de dubbelzijdige afdruk wel 2 tellertikken rekent); soort, functie of type apparaat, geldend voor zowel alle full color machines als alle zwart-wit machines.</t>
  </si>
  <si>
    <t>Multi Functional Printer (MFP) op de gang</t>
  </si>
  <si>
    <t>Multi Functional Printer (MFP) op het bureau</t>
  </si>
  <si>
    <t xml:space="preserve">Full color basis GPC-machine </t>
  </si>
  <si>
    <t>Opgave huurprijs per maand, per eenheid
(tevens vigerend als afkoopsom per maand)*</t>
  </si>
  <si>
    <t>Aantal</t>
  </si>
  <si>
    <t>Totale huurprijs initiële contractperiode</t>
  </si>
  <si>
    <t>Totale huurprijs</t>
  </si>
  <si>
    <t>Totaal 96 maanden 
(incl. optionele verlengingen)</t>
  </si>
  <si>
    <t>Kosten interne verhuizingen (binnen één gebouw, alleen administratief)</t>
  </si>
  <si>
    <t>Kosten externe verhuizingen (van gebouw A naar gebouw B, buitenom)</t>
  </si>
  <si>
    <t>Alle werkzaamheden gerelateerd aan de Implementatie die noodzakelijk zijn om het geintegreerde Systeem succesvol te implementeren.</t>
  </si>
  <si>
    <t xml:space="preserve">De Inschrijfprijs is opgebouwd uit: </t>
  </si>
  <si>
    <t>1. Huurprijzen Afdrukfaciliteiten
(incl het gebruiksrecht, milieubijdrage en verwijderingskosten)</t>
  </si>
  <si>
    <t>3. Software en dienstverlening</t>
  </si>
  <si>
    <t>4. Implementatiekosten</t>
  </si>
  <si>
    <t>Prijs per eenheid</t>
  </si>
  <si>
    <t>Eenheid</t>
  </si>
  <si>
    <t>maand</t>
  </si>
  <si>
    <t>Prijzenblad Afdrukfaciliteiten</t>
  </si>
  <si>
    <t>stuk</t>
  </si>
  <si>
    <t xml:space="preserve">1) de som van de huurprijs van de initiële looptijd;
</t>
  </si>
  <si>
    <t xml:space="preserve">2) de integrale tikprijs voor de initiële looptijd + optiejaren;
</t>
  </si>
  <si>
    <t>4) de implementatiekosten;</t>
  </si>
  <si>
    <t>Totale prijs software en dienstverlening</t>
  </si>
  <si>
    <t>Software voor MFP's t.b.v. follow-me, incl. betaalfunctie, app's, QR codes, barcodes, pincodes, koppelingen, beheer, gebruiksrecht, onderhoud, support</t>
  </si>
  <si>
    <t>Workflow software GPC incl. beheer, gebruiksrecht, onderhoud, support en koppelingen</t>
  </si>
  <si>
    <t xml:space="preserve">      Lijnfunctie (lineaire functie)</t>
  </si>
  <si>
    <t>Omschrijving</t>
  </si>
  <si>
    <t>Waarde</t>
  </si>
  <si>
    <t>Score</t>
  </si>
  <si>
    <t>Lijnfunctie</t>
  </si>
  <si>
    <t>Slechtste waarde / laagste score</t>
  </si>
  <si>
    <t>Eventueel omslagpunt (optioneel)</t>
  </si>
  <si>
    <t>Beste waarde / hoogste score</t>
  </si>
  <si>
    <t>Score voor waarde van inschrijver</t>
  </si>
  <si>
    <t>Score:</t>
  </si>
  <si>
    <t>Inschrijver vult alleen de geel gearceerde velden in. Daar waar geen waarde is ingevuld, of '-' staat wordt geacht 0 (nul) bedoeld te worden. Alleen tikprijzen worden in 5 decimalen opgegeven, alle overige prijzen zijn in maximaal twee decimalen. Alle prijzen en tarieven dienen opgegeven te worden in Euro's en zijn exclusief BTW en inclusief overige belastingen en/of heffingen.</t>
  </si>
  <si>
    <t>Het is niet toegestaan te offreren onder de genoemde minimale prijs of boven de maximale prijs</t>
  </si>
  <si>
    <t>De genoemde getallen in dit prijzenblad zijn gebaseerd op de afnames in 2019 en geprognotiseerde verwachtingen voor de toekomst. Hieraan kunnen geen rechten of afnamegaranties worden verleend.</t>
  </si>
  <si>
    <t>3) software en dienstverlening</t>
  </si>
  <si>
    <t>Totale eenmalige implementatiekosten</t>
  </si>
  <si>
    <t xml:space="preserve">Rechtsgeldige handtekening </t>
  </si>
  <si>
    <t>Zwart-wit basis GPC-machine Optioneel</t>
  </si>
  <si>
    <r>
      <t xml:space="preserve">* </t>
    </r>
    <r>
      <rPr>
        <sz val="11"/>
        <color rgb="FFFF0000"/>
        <rFont val="Arial"/>
        <family val="2"/>
      </rPr>
      <t xml:space="preserve">De HAN gaat de multifunctionals en de Apparatuur voor het GPC in de initiële looptijd van vier (4) jaar afschrijven. Indien de HAN dus gebruik maakt van de </t>
    </r>
    <r>
      <rPr>
        <b/>
        <sz val="11"/>
        <color rgb="FFFF0000"/>
        <rFont val="Arial"/>
        <family val="2"/>
      </rPr>
      <t xml:space="preserve">twee keer twee </t>
    </r>
    <r>
      <rPr>
        <sz val="11"/>
        <color rgb="FFFF0000"/>
        <rFont val="Arial"/>
        <family val="2"/>
      </rPr>
      <t>optiejaren, wordt er in deze optiejaren géén huurprijs in rekening gebracht en hoeft de HAN geen afkoopsom te betalen. De Inschrijver dient hier in haar Inschrijfprijs rekening mee te houden. De afkoopsom per machine wordt als volgt berekend: resterend aantal maanden t/m einde initiele contractduur * de huurprijs per maand.</t>
    </r>
  </si>
  <si>
    <t>Opties voor Full color basis GPC-machine</t>
  </si>
  <si>
    <t>Opties voor Zwart-wit basis GPC-machine</t>
  </si>
  <si>
    <t>Opties MFP</t>
  </si>
  <si>
    <t>Eis A9 Bulklade MFP op de gang</t>
  </si>
  <si>
    <t>Eis A9 Extra lade MFP op het bureau</t>
  </si>
  <si>
    <t>Eis 66 Bookletmaker</t>
  </si>
  <si>
    <t>Eis 67 Rillen en schoonsnijden</t>
  </si>
  <si>
    <t>Eis 68 High Capacity Stacker</t>
  </si>
  <si>
    <t>Eis 69 Automatische kleurcalibratie</t>
  </si>
  <si>
    <t xml:space="preserve">Eis 70 Externe papierinvoerladen met vacuüminvoer en luchtseperatie </t>
  </si>
  <si>
    <t>Eis 39 Puncher (2 en 4 gaats)</t>
  </si>
  <si>
    <t>Eis 40 Document insertion</t>
  </si>
  <si>
    <t>Eis 41 High Capacity Stacker</t>
  </si>
  <si>
    <t xml:space="preserve">Eis 42 Externe papierinvoerladen met vacuüminvoer en luchtseperatie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</si>
</sst>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 #,##0.00;&quot;€&quot;\ \-#,##0.00"/>
    <numFmt numFmtId="44" formatCode="_ &quot;€&quot;\ * #,##0.00_ ;_ &quot;€&quot;\ * \-#,##0.00_ ;_ &quot;€&quot;\ * &quot;-&quot;??_ ;_ @_ "/>
    <numFmt numFmtId="164" formatCode="_-&quot;€&quot;\ * #,##0.00_-;_-&quot;€&quot;\ * #,##0.00\-;_-&quot;€&quot;\ * &quot;-&quot;??_-;_-@_-"/>
    <numFmt numFmtId="165" formatCode="_-&quot;€&quot;\ * #,##0.00000_-;_-&quot;€&quot;\ * #,##0.00000\-;_-&quot;€&quot;\ * &quot;-&quot;??_-;_-@_-"/>
    <numFmt numFmtId="166" formatCode="0.0"/>
    <numFmt numFmtId="167" formatCode="0.0%"/>
    <numFmt numFmtId="168" formatCode="_-* #,##0.00_-;_-* #,##0.00\-;_-* &quot;-&quot;??_-;_-@_-"/>
    <numFmt numFmtId="169" formatCode="0_ ;[Red]\-0\ "/>
    <numFmt numFmtId="170" formatCode="_(* #,##0.00_);_(* \(#,##0.00\);_(* &quot;-&quot;??_);_(@_)"/>
    <numFmt numFmtId="171" formatCode="_-* #,##0_-;_-* #,##0\-;_-* &quot;-&quot;??_-;_-@_-"/>
    <numFmt numFmtId="172" formatCode="&quot;€&quot;\ #,##0.00"/>
  </numFmts>
  <fonts count="25" x14ac:knownFonts="1">
    <font>
      <sz val="10"/>
      <name val="Arial"/>
    </font>
    <font>
      <sz val="11"/>
      <color theme="1"/>
      <name val="Calibri"/>
      <family val="2"/>
      <scheme val="minor"/>
    </font>
    <font>
      <sz val="10"/>
      <name val="Arial"/>
      <family val="2"/>
    </font>
    <font>
      <sz val="11"/>
      <name val="Arial"/>
      <family val="2"/>
    </font>
    <font>
      <b/>
      <sz val="16"/>
      <name val="Arial"/>
      <family val="2"/>
    </font>
    <font>
      <b/>
      <sz val="11"/>
      <name val="Arial"/>
      <family val="2"/>
    </font>
    <font>
      <b/>
      <sz val="11"/>
      <color theme="0"/>
      <name val="Arial"/>
      <family val="2"/>
    </font>
    <font>
      <sz val="10"/>
      <color rgb="FFFF0000"/>
      <name val="Arial"/>
      <family val="2"/>
    </font>
    <font>
      <sz val="11"/>
      <color rgb="FFFF000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sz val="11"/>
      <color rgb="FFFF0000"/>
      <name val="Calibri"/>
      <family val="2"/>
      <scheme val="minor"/>
    </font>
    <font>
      <sz val="11"/>
      <color theme="0"/>
      <name val="Calibri"/>
      <family val="2"/>
      <scheme val="minor"/>
    </font>
    <font>
      <sz val="11"/>
      <color indexed="22"/>
      <name val="Calibri"/>
      <family val="2"/>
      <scheme val="minor"/>
    </font>
    <font>
      <sz val="11"/>
      <color indexed="9"/>
      <name val="Calibri"/>
      <family val="2"/>
      <scheme val="minor"/>
    </font>
    <font>
      <b/>
      <sz val="11"/>
      <name val="Calibri"/>
      <family val="2"/>
      <scheme val="minor"/>
    </font>
    <font>
      <b/>
      <sz val="11"/>
      <color rgb="FF3F3F76"/>
      <name val="Calibri"/>
      <family val="2"/>
      <scheme val="minor"/>
    </font>
    <font>
      <sz val="11"/>
      <name val="Calibri"/>
      <family val="2"/>
      <scheme val="minor"/>
    </font>
    <font>
      <i/>
      <sz val="11"/>
      <name val="Calibri"/>
      <family val="2"/>
      <scheme val="minor"/>
    </font>
    <font>
      <sz val="11"/>
      <color rgb="FFCC9900"/>
      <name val="Calibri"/>
      <family val="2"/>
      <scheme val="minor"/>
    </font>
    <font>
      <sz val="9"/>
      <color indexed="81"/>
      <name val="Tahoma"/>
      <family val="2"/>
    </font>
    <font>
      <b/>
      <sz val="14"/>
      <name val="Arial"/>
      <family val="2"/>
    </font>
    <font>
      <b/>
      <sz val="14"/>
      <color theme="0"/>
      <name val="Arial"/>
      <family val="2"/>
    </font>
    <font>
      <b/>
      <sz val="11"/>
      <color rgb="FFFF0000"/>
      <name val="Arial"/>
      <family val="2"/>
    </font>
  </fonts>
  <fills count="14">
    <fill>
      <patternFill patternType="none"/>
    </fill>
    <fill>
      <patternFill patternType="gray125"/>
    </fill>
    <fill>
      <patternFill patternType="solid">
        <fgColor indexed="31"/>
        <bgColor indexed="64"/>
      </patternFill>
    </fill>
    <fill>
      <patternFill patternType="solid">
        <fgColor rgb="FFFFFF00"/>
        <bgColor indexed="64"/>
      </patternFill>
    </fill>
    <fill>
      <patternFill patternType="solid">
        <fgColor theme="3" tint="0.3999755851924192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diagonal/>
    </border>
    <border>
      <left/>
      <right/>
      <top style="double">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medium">
        <color rgb="FFFF0066"/>
      </left>
      <right style="medium">
        <color rgb="FFFF0066"/>
      </right>
      <top style="medium">
        <color rgb="FFFF0066"/>
      </top>
      <bottom style="medium">
        <color rgb="FFFF0066"/>
      </bottom>
      <diagonal/>
    </border>
    <border>
      <left style="medium">
        <color rgb="FFFF0066"/>
      </left>
      <right/>
      <top style="medium">
        <color rgb="FFFF0066"/>
      </top>
      <bottom/>
      <diagonal/>
    </border>
    <border>
      <left/>
      <right style="medium">
        <color rgb="FFFF0066"/>
      </right>
      <top style="medium">
        <color rgb="FFFF0066"/>
      </top>
      <bottom/>
      <diagonal/>
    </border>
    <border>
      <left style="medium">
        <color rgb="FFFF0066"/>
      </left>
      <right/>
      <top/>
      <bottom/>
      <diagonal/>
    </border>
    <border>
      <left/>
      <right style="medium">
        <color rgb="FFFF0066"/>
      </right>
      <top/>
      <bottom/>
      <diagonal/>
    </border>
    <border>
      <left style="medium">
        <color rgb="FFFF0066"/>
      </left>
      <right/>
      <top/>
      <bottom style="medium">
        <color rgb="FFFF0066"/>
      </bottom>
      <diagonal/>
    </border>
    <border>
      <left/>
      <right style="medium">
        <color rgb="FFFF0066"/>
      </right>
      <top/>
      <bottom style="medium">
        <color rgb="FFFF0066"/>
      </bottom>
      <diagonal/>
    </border>
    <border>
      <left/>
      <right/>
      <top style="medium">
        <color rgb="FFFF0066"/>
      </top>
      <bottom/>
      <diagonal/>
    </border>
    <border>
      <left/>
      <right/>
      <top/>
      <bottom style="medium">
        <color rgb="FFFF0066"/>
      </bottom>
      <diagonal/>
    </border>
    <border>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indexed="64"/>
      </top>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style="thin">
        <color rgb="FFB2B2B2"/>
      </top>
      <bottom style="thin">
        <color rgb="FFB2B2B2"/>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thin">
        <color rgb="FF7F7F7F"/>
      </left>
      <right style="medium">
        <color theme="3" tint="0.39997558519241921"/>
      </right>
      <top style="thin">
        <color rgb="FF7F7F7F"/>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right style="thin">
        <color indexed="64"/>
      </right>
      <top style="thin">
        <color indexed="64"/>
      </top>
      <bottom style="thin">
        <color indexed="64"/>
      </bottom>
      <diagonal/>
    </border>
  </borders>
  <cellStyleXfs count="14">
    <xf numFmtId="0" fontId="0"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2" borderId="6" applyNumberFormat="0" applyProtection="0">
      <alignment horizontal="left" vertical="center" indent="1"/>
    </xf>
    <xf numFmtId="0" fontId="2" fillId="2" borderId="6" applyNumberFormat="0" applyProtection="0">
      <alignment horizontal="left" vertical="center" indent="1"/>
    </xf>
    <xf numFmtId="0" fontId="9" fillId="5" borderId="0" applyNumberFormat="0" applyBorder="0" applyAlignment="0" applyProtection="0"/>
    <xf numFmtId="0" fontId="10" fillId="6" borderId="0" applyNumberFormat="0" applyBorder="0" applyAlignment="0" applyProtection="0"/>
    <xf numFmtId="0" fontId="11" fillId="7" borderId="11" applyNumberFormat="0" applyAlignment="0" applyProtection="0"/>
    <xf numFmtId="0" fontId="13" fillId="9" borderId="0" applyNumberFormat="0" applyBorder="0" applyAlignment="0" applyProtection="0"/>
    <xf numFmtId="0" fontId="1" fillId="10" borderId="0" applyNumberFormat="0" applyBorder="0" applyAlignment="0" applyProtection="0"/>
    <xf numFmtId="0" fontId="1" fillId="0" borderId="0"/>
    <xf numFmtId="0" fontId="1" fillId="8" borderId="12" applyNumberFormat="0" applyFont="0" applyAlignment="0" applyProtection="0"/>
    <xf numFmtId="170" fontId="1" fillId="0" borderId="0" applyFont="0" applyFill="0" applyBorder="0" applyAlignment="0" applyProtection="0"/>
  </cellStyleXfs>
  <cellXfs count="163">
    <xf numFmtId="0" fontId="0" fillId="0" borderId="0" xfId="0"/>
    <xf numFmtId="0" fontId="3" fillId="0" borderId="0" xfId="0" applyFont="1" applyFill="1" applyProtection="1"/>
    <xf numFmtId="0" fontId="3"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xf>
    <xf numFmtId="0" fontId="4" fillId="0" borderId="0" xfId="0" applyFont="1" applyFill="1" applyProtection="1"/>
    <xf numFmtId="0" fontId="5" fillId="0" borderId="0" xfId="0" applyFont="1" applyFill="1" applyProtection="1"/>
    <xf numFmtId="0" fontId="5" fillId="0" borderId="0" xfId="0" applyFont="1" applyFill="1" applyAlignment="1" applyProtection="1">
      <alignment horizontal="center" vertical="center"/>
    </xf>
    <xf numFmtId="164" fontId="5" fillId="0" borderId="0" xfId="1" applyFont="1" applyFill="1" applyProtection="1"/>
    <xf numFmtId="164" fontId="5" fillId="0" borderId="0" xfId="1" applyFont="1" applyFill="1" applyAlignment="1" applyProtection="1">
      <alignment horizontal="center"/>
    </xf>
    <xf numFmtId="0" fontId="6" fillId="4" borderId="1" xfId="0" applyFont="1" applyFill="1" applyBorder="1" applyAlignment="1" applyProtection="1">
      <alignment horizontal="left" vertical="center" wrapText="1"/>
    </xf>
    <xf numFmtId="164" fontId="3" fillId="0" borderId="0" xfId="1" applyFont="1" applyFill="1" applyBorder="1" applyAlignment="1" applyProtection="1">
      <alignment vertical="center"/>
    </xf>
    <xf numFmtId="0" fontId="3" fillId="3" borderId="1" xfId="0" applyFont="1" applyFill="1" applyBorder="1" applyAlignment="1" applyProtection="1">
      <alignment horizontal="left" vertical="center" wrapText="1"/>
      <protection locked="0"/>
    </xf>
    <xf numFmtId="164" fontId="3" fillId="3" borderId="1" xfId="2" applyFont="1" applyFill="1" applyBorder="1" applyAlignment="1" applyProtection="1">
      <alignment vertical="center"/>
      <protection locked="0"/>
    </xf>
    <xf numFmtId="0" fontId="3" fillId="0" borderId="1" xfId="2" applyNumberFormat="1" applyFont="1" applyFill="1" applyBorder="1" applyAlignment="1" applyProtection="1">
      <alignment horizontal="center" vertical="center"/>
    </xf>
    <xf numFmtId="0" fontId="3" fillId="0" borderId="1" xfId="0" applyFont="1" applyFill="1" applyBorder="1" applyAlignment="1" applyProtection="1">
      <alignment vertical="center" wrapText="1"/>
    </xf>
    <xf numFmtId="0" fontId="5" fillId="3"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xf>
    <xf numFmtId="164" fontId="5" fillId="0" borderId="0" xfId="1" applyFont="1" applyFill="1" applyAlignment="1" applyProtection="1">
      <alignment horizontal="center" vertical="center"/>
    </xf>
    <xf numFmtId="0" fontId="3" fillId="0" borderId="5" xfId="0" applyFont="1" applyFill="1" applyBorder="1" applyAlignment="1" applyProtection="1">
      <alignment vertical="center"/>
    </xf>
    <xf numFmtId="0" fontId="3" fillId="0" borderId="4" xfId="0" applyFont="1" applyFill="1" applyBorder="1" applyAlignment="1" applyProtection="1">
      <alignment horizontal="center" vertical="center"/>
    </xf>
    <xf numFmtId="3" fontId="3" fillId="0" borderId="5" xfId="0" applyNumberFormat="1" applyFont="1" applyFill="1" applyBorder="1" applyAlignment="1" applyProtection="1">
      <alignment horizontal="center" vertical="center"/>
    </xf>
    <xf numFmtId="165" fontId="3" fillId="3" borderId="5" xfId="2" applyNumberFormat="1" applyFont="1" applyFill="1" applyBorder="1" applyAlignment="1" applyProtection="1">
      <alignment vertical="center"/>
      <protection locked="0"/>
    </xf>
    <xf numFmtId="164" fontId="3" fillId="0" borderId="7" xfId="1" applyFont="1" applyFill="1" applyBorder="1" applyAlignment="1" applyProtection="1">
      <alignment vertical="center"/>
    </xf>
    <xf numFmtId="0" fontId="3" fillId="0" borderId="3" xfId="0"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164" fontId="3" fillId="0" borderId="0" xfId="1" applyFont="1" applyFill="1" applyAlignment="1" applyProtection="1">
      <alignment horizontal="center" vertical="center"/>
    </xf>
    <xf numFmtId="164" fontId="3" fillId="0" borderId="0" xfId="1" applyFont="1" applyFill="1" applyAlignment="1" applyProtection="1">
      <alignment vertical="center"/>
    </xf>
    <xf numFmtId="0" fontId="3" fillId="0" borderId="0" xfId="0" applyFont="1" applyFill="1" applyAlignment="1" applyProtection="1">
      <alignment vertical="center"/>
    </xf>
    <xf numFmtId="0" fontId="6" fillId="4"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164" fontId="3" fillId="0" borderId="0" xfId="1" applyFont="1" applyFill="1" applyBorder="1" applyAlignment="1" applyProtection="1">
      <alignment horizontal="center" vertical="center"/>
    </xf>
    <xf numFmtId="0" fontId="6" fillId="4" borderId="2" xfId="0" applyFont="1" applyFill="1" applyBorder="1" applyAlignment="1" applyProtection="1">
      <alignment vertical="center" wrapText="1"/>
    </xf>
    <xf numFmtId="0" fontId="5" fillId="0" borderId="0" xfId="0" applyFont="1" applyFill="1" applyAlignment="1" applyProtection="1">
      <alignment vertical="center"/>
    </xf>
    <xf numFmtId="0" fontId="6" fillId="4" borderId="1" xfId="0" applyFont="1" applyFill="1" applyBorder="1" applyAlignment="1" applyProtection="1">
      <alignment vertical="center"/>
    </xf>
    <xf numFmtId="164" fontId="3" fillId="0" borderId="0" xfId="1"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6" fillId="4" borderId="0" xfId="0" applyFont="1" applyFill="1" applyBorder="1" applyAlignment="1" applyProtection="1">
      <alignment horizontal="center" vertical="center" wrapText="1"/>
    </xf>
    <xf numFmtId="164" fontId="3" fillId="0" borderId="17" xfId="1" applyFont="1" applyFill="1" applyBorder="1" applyAlignment="1" applyProtection="1">
      <alignment vertical="top" wrapText="1"/>
    </xf>
    <xf numFmtId="164" fontId="3" fillId="0" borderId="18" xfId="1" applyFont="1" applyFill="1" applyBorder="1" applyAlignment="1" applyProtection="1">
      <alignment vertical="top" wrapText="1"/>
    </xf>
    <xf numFmtId="164" fontId="3" fillId="0" borderId="20" xfId="1" applyFont="1" applyFill="1" applyBorder="1" applyAlignment="1" applyProtection="1">
      <alignment vertical="top" wrapText="1"/>
    </xf>
    <xf numFmtId="164" fontId="3" fillId="0" borderId="0" xfId="1" applyFont="1" applyFill="1" applyBorder="1" applyAlignment="1" applyProtection="1">
      <alignment vertical="top" wrapText="1"/>
    </xf>
    <xf numFmtId="164" fontId="3" fillId="0" borderId="22" xfId="1" applyFont="1" applyFill="1" applyBorder="1" applyAlignment="1" applyProtection="1">
      <alignment vertical="top" wrapText="1"/>
    </xf>
    <xf numFmtId="164" fontId="3" fillId="0" borderId="23" xfId="1" applyFont="1" applyFill="1" applyBorder="1" applyAlignment="1" applyProtection="1">
      <alignment vertical="center"/>
    </xf>
    <xf numFmtId="164" fontId="3" fillId="0" borderId="1" xfId="1" applyFont="1" applyFill="1" applyBorder="1" applyAlignment="1" applyProtection="1">
      <alignment vertical="center"/>
    </xf>
    <xf numFmtId="164" fontId="3" fillId="0" borderId="17" xfId="1" applyFont="1" applyFill="1" applyBorder="1" applyAlignment="1" applyProtection="1">
      <alignment vertical="top"/>
    </xf>
    <xf numFmtId="164" fontId="3" fillId="0" borderId="19" xfId="1" applyFont="1" applyFill="1" applyBorder="1" applyAlignment="1" applyProtection="1">
      <alignment vertical="top"/>
    </xf>
    <xf numFmtId="164" fontId="3" fillId="0" borderId="25" xfId="1" applyFont="1" applyFill="1" applyBorder="1" applyAlignment="1" applyProtection="1">
      <alignment horizontal="center" vertical="center"/>
    </xf>
    <xf numFmtId="0" fontId="3" fillId="0" borderId="27" xfId="0" applyFont="1" applyFill="1" applyBorder="1" applyAlignment="1" applyProtection="1">
      <alignment horizontal="center" vertical="center"/>
    </xf>
    <xf numFmtId="3" fontId="3" fillId="0" borderId="13" xfId="0" applyNumberFormat="1" applyFont="1" applyFill="1" applyBorder="1" applyAlignment="1" applyProtection="1">
      <alignment horizontal="center" vertical="center"/>
    </xf>
    <xf numFmtId="165" fontId="3" fillId="3" borderId="13" xfId="2" applyNumberFormat="1" applyFont="1" applyFill="1" applyBorder="1" applyAlignment="1" applyProtection="1">
      <alignment vertical="center"/>
      <protection locked="0"/>
    </xf>
    <xf numFmtId="0" fontId="5" fillId="0" borderId="24" xfId="0" applyFont="1" applyFill="1" applyBorder="1" applyAlignment="1" applyProtection="1">
      <alignment vertical="center"/>
    </xf>
    <xf numFmtId="0" fontId="5" fillId="0" borderId="25" xfId="0" applyFont="1" applyFill="1" applyBorder="1" applyAlignment="1" applyProtection="1">
      <alignment vertical="center"/>
    </xf>
    <xf numFmtId="0" fontId="5" fillId="0" borderId="25" xfId="0" applyFont="1" applyFill="1" applyBorder="1" applyAlignment="1" applyProtection="1">
      <alignment horizontal="center" vertical="center"/>
    </xf>
    <xf numFmtId="164" fontId="5" fillId="0" borderId="25" xfId="2" applyFont="1" applyFill="1" applyBorder="1" applyAlignment="1" applyProtection="1">
      <alignment vertical="center"/>
    </xf>
    <xf numFmtId="164" fontId="5" fillId="0" borderId="25" xfId="2" applyFont="1" applyFill="1" applyBorder="1" applyAlignment="1" applyProtection="1">
      <alignment horizontal="center" vertical="center"/>
    </xf>
    <xf numFmtId="164" fontId="5" fillId="0" borderId="26" xfId="2" applyFont="1" applyFill="1" applyBorder="1" applyAlignment="1" applyProtection="1">
      <alignment vertical="center"/>
    </xf>
    <xf numFmtId="0" fontId="1" fillId="11" borderId="0" xfId="11" applyFill="1"/>
    <xf numFmtId="0" fontId="14" fillId="11" borderId="0" xfId="11" applyFont="1" applyFill="1"/>
    <xf numFmtId="0" fontId="15" fillId="11" borderId="0" xfId="11" applyFont="1" applyFill="1"/>
    <xf numFmtId="0" fontId="1" fillId="12" borderId="0" xfId="11" applyFill="1"/>
    <xf numFmtId="0" fontId="14" fillId="11" borderId="0" xfId="11" applyFont="1" applyFill="1" applyAlignment="1">
      <alignment horizontal="center"/>
    </xf>
    <xf numFmtId="0" fontId="13" fillId="9" borderId="28" xfId="9" applyBorder="1" applyAlignment="1">
      <alignment horizontal="center" vertical="top"/>
    </xf>
    <xf numFmtId="0" fontId="13" fillId="9" borderId="29" xfId="9" applyBorder="1" applyAlignment="1">
      <alignment horizontal="center"/>
    </xf>
    <xf numFmtId="0" fontId="13" fillId="9" borderId="30" xfId="9" applyBorder="1" applyAlignment="1">
      <alignment horizontal="center"/>
    </xf>
    <xf numFmtId="0" fontId="1" fillId="11" borderId="0" xfId="11" applyFill="1" applyAlignment="1">
      <alignment horizontal="center"/>
    </xf>
    <xf numFmtId="0" fontId="10" fillId="6" borderId="31" xfId="7" applyBorder="1" applyAlignment="1">
      <alignment horizontal="left"/>
    </xf>
    <xf numFmtId="164" fontId="17" fillId="13" borderId="32" xfId="8" applyNumberFormat="1" applyFont="1" applyFill="1" applyBorder="1"/>
    <xf numFmtId="1" fontId="18" fillId="11" borderId="0" xfId="11" applyNumberFormat="1" applyFont="1" applyFill="1"/>
    <xf numFmtId="0" fontId="16" fillId="11" borderId="0" xfId="11" applyFont="1" applyFill="1"/>
    <xf numFmtId="167" fontId="15" fillId="11" borderId="0" xfId="11" applyNumberFormat="1" applyFont="1" applyFill="1"/>
    <xf numFmtId="168" fontId="15" fillId="11" borderId="0" xfId="11" applyNumberFormat="1" applyFont="1" applyFill="1"/>
    <xf numFmtId="0" fontId="18" fillId="12" borderId="35" xfId="12" applyFont="1" applyFill="1" applyBorder="1" applyAlignment="1">
      <alignment horizontal="left"/>
    </xf>
    <xf numFmtId="164" fontId="17" fillId="13" borderId="36" xfId="8" applyNumberFormat="1" applyFont="1" applyFill="1" applyBorder="1"/>
    <xf numFmtId="169" fontId="9" fillId="5" borderId="39" xfId="6" applyNumberFormat="1" applyBorder="1" applyAlignment="1">
      <alignment horizontal="left"/>
    </xf>
    <xf numFmtId="164" fontId="17" fillId="13" borderId="40" xfId="8" applyNumberFormat="1" applyFont="1" applyFill="1" applyBorder="1"/>
    <xf numFmtId="0" fontId="1" fillId="11" borderId="34" xfId="11" applyFill="1" applyBorder="1"/>
    <xf numFmtId="0" fontId="1" fillId="11" borderId="42" xfId="11" applyFill="1" applyBorder="1"/>
    <xf numFmtId="166" fontId="0" fillId="10" borderId="28" xfId="10" applyNumberFormat="1" applyFont="1" applyBorder="1"/>
    <xf numFmtId="164" fontId="17" fillId="13" borderId="43" xfId="12" applyNumberFormat="1" applyFont="1" applyFill="1" applyBorder="1"/>
    <xf numFmtId="2" fontId="0" fillId="10" borderId="44" xfId="10" applyNumberFormat="1" applyFont="1" applyBorder="1"/>
    <xf numFmtId="0" fontId="18" fillId="11" borderId="0" xfId="11" applyFont="1" applyFill="1" applyAlignment="1">
      <alignment horizontal="left"/>
    </xf>
    <xf numFmtId="1" fontId="16" fillId="11" borderId="0" xfId="11" applyNumberFormat="1" applyFont="1" applyFill="1"/>
    <xf numFmtId="171" fontId="16" fillId="11" borderId="0" xfId="13" applyNumberFormat="1" applyFont="1" applyFill="1"/>
    <xf numFmtId="0" fontId="1" fillId="0" borderId="0" xfId="11"/>
    <xf numFmtId="0" fontId="18" fillId="11" borderId="0" xfId="11" applyFont="1" applyFill="1"/>
    <xf numFmtId="166" fontId="18" fillId="11" borderId="0" xfId="11" applyNumberFormat="1" applyFont="1" applyFill="1"/>
    <xf numFmtId="0" fontId="18" fillId="11" borderId="0" xfId="11" quotePrefix="1" applyFont="1" applyFill="1" applyAlignment="1">
      <alignment horizontal="left"/>
    </xf>
    <xf numFmtId="44" fontId="18" fillId="11" borderId="0" xfId="11" applyNumberFormat="1" applyFont="1" applyFill="1" applyAlignment="1">
      <alignment horizontal="left"/>
    </xf>
    <xf numFmtId="44" fontId="19" fillId="11" borderId="0" xfId="11" applyNumberFormat="1" applyFont="1" applyFill="1" applyAlignment="1">
      <alignment horizontal="left"/>
    </xf>
    <xf numFmtId="2" fontId="1" fillId="11" borderId="0" xfId="11" applyNumberFormat="1" applyFill="1"/>
    <xf numFmtId="0" fontId="19" fillId="11" borderId="0" xfId="11" quotePrefix="1" applyFont="1" applyFill="1" applyAlignment="1">
      <alignment horizontal="left"/>
    </xf>
    <xf numFmtId="0" fontId="20" fillId="11" borderId="0" xfId="11" applyFont="1" applyFill="1"/>
    <xf numFmtId="171" fontId="0" fillId="11" borderId="0" xfId="13" applyNumberFormat="1" applyFont="1" applyFill="1"/>
    <xf numFmtId="0" fontId="12" fillId="11" borderId="0" xfId="11" applyFont="1" applyFill="1"/>
    <xf numFmtId="0" fontId="1" fillId="12" borderId="0" xfId="11" applyFill="1" applyAlignment="1">
      <alignment horizontal="center"/>
    </xf>
    <xf numFmtId="0" fontId="16" fillId="12" borderId="0" xfId="11" applyFont="1" applyFill="1"/>
    <xf numFmtId="167" fontId="15" fillId="12" borderId="0" xfId="11" applyNumberFormat="1" applyFont="1" applyFill="1"/>
    <xf numFmtId="168" fontId="15" fillId="12" borderId="0" xfId="11" applyNumberFormat="1" applyFont="1" applyFill="1"/>
    <xf numFmtId="1" fontId="16" fillId="12" borderId="0" xfId="11" applyNumberFormat="1" applyFont="1" applyFill="1"/>
    <xf numFmtId="0" fontId="13" fillId="12" borderId="0" xfId="9" applyFill="1" applyAlignment="1">
      <alignment vertical="center" textRotation="90"/>
    </xf>
    <xf numFmtId="171" fontId="1" fillId="11" borderId="0" xfId="11" applyNumberFormat="1" applyFill="1"/>
    <xf numFmtId="0" fontId="13" fillId="11" borderId="0" xfId="11" applyFont="1" applyFill="1"/>
    <xf numFmtId="171" fontId="13" fillId="11" borderId="0" xfId="13" applyNumberFormat="1" applyFont="1" applyFill="1" applyAlignment="1">
      <alignment horizontal="right"/>
    </xf>
    <xf numFmtId="0" fontId="6" fillId="0" borderId="0" xfId="0" applyFont="1" applyFill="1" applyBorder="1" applyAlignment="1" applyProtection="1">
      <alignment vertical="center" wrapText="1"/>
    </xf>
    <xf numFmtId="7" fontId="3" fillId="3" borderId="5" xfId="2" applyNumberFormat="1" applyFont="1" applyFill="1" applyBorder="1" applyAlignment="1" applyProtection="1">
      <alignment vertical="center"/>
      <protection locked="0"/>
    </xf>
    <xf numFmtId="7" fontId="3" fillId="3" borderId="1" xfId="2" applyNumberFormat="1" applyFont="1" applyFill="1" applyBorder="1" applyAlignment="1" applyProtection="1">
      <alignment vertical="center"/>
      <protection locked="0"/>
    </xf>
    <xf numFmtId="2" fontId="17" fillId="13" borderId="33" xfId="8" applyNumberFormat="1" applyFont="1" applyFill="1" applyBorder="1"/>
    <xf numFmtId="2" fontId="17" fillId="13" borderId="37" xfId="8" applyNumberFormat="1" applyFont="1" applyFill="1" applyBorder="1"/>
    <xf numFmtId="2" fontId="17" fillId="13" borderId="38" xfId="8" applyNumberFormat="1" applyFont="1" applyFill="1" applyBorder="1"/>
    <xf numFmtId="2" fontId="17" fillId="13" borderId="41" xfId="8" applyNumberFormat="1" applyFont="1" applyFill="1" applyBorder="1"/>
    <xf numFmtId="164" fontId="5" fillId="0" borderId="26" xfId="1" applyFont="1" applyFill="1" applyBorder="1" applyAlignment="1" applyProtection="1">
      <alignment vertical="center"/>
    </xf>
    <xf numFmtId="0" fontId="3" fillId="3" borderId="1" xfId="0" applyFont="1"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164" fontId="5" fillId="0" borderId="15" xfId="1" applyFont="1" applyFill="1" applyBorder="1" applyAlignment="1" applyProtection="1"/>
    <xf numFmtId="164" fontId="5" fillId="0" borderId="21" xfId="1" applyFont="1" applyFill="1" applyBorder="1" applyAlignment="1" applyProtection="1"/>
    <xf numFmtId="164" fontId="5" fillId="0" borderId="17" xfId="1" applyFont="1" applyFill="1" applyBorder="1" applyAlignment="1" applyProtection="1"/>
    <xf numFmtId="164" fontId="5" fillId="0" borderId="16" xfId="1" applyFont="1" applyFill="1" applyBorder="1" applyAlignment="1" applyProtection="1"/>
    <xf numFmtId="0" fontId="6" fillId="4" borderId="13" xfId="0" applyFont="1" applyFill="1" applyBorder="1" applyAlignment="1" applyProtection="1">
      <alignment horizontal="left" vertical="center" wrapText="1"/>
    </xf>
    <xf numFmtId="0" fontId="6" fillId="4" borderId="13" xfId="0" applyFont="1" applyFill="1" applyBorder="1" applyAlignment="1" applyProtection="1">
      <alignment vertical="center" wrapText="1"/>
    </xf>
    <xf numFmtId="0" fontId="6" fillId="4" borderId="13" xfId="0" applyFont="1" applyFill="1" applyBorder="1" applyAlignment="1" applyProtection="1">
      <alignment horizontal="center" vertical="center" wrapText="1"/>
    </xf>
    <xf numFmtId="0" fontId="3" fillId="0" borderId="24" xfId="0" applyFont="1" applyFill="1" applyBorder="1" applyAlignment="1" applyProtection="1">
      <alignment vertical="center" wrapText="1"/>
    </xf>
    <xf numFmtId="0" fontId="3" fillId="0" borderId="25" xfId="0" applyFont="1" applyFill="1" applyBorder="1" applyAlignment="1" applyProtection="1">
      <alignment vertical="center" wrapText="1"/>
    </xf>
    <xf numFmtId="7" fontId="3" fillId="3" borderId="25" xfId="2" applyNumberFormat="1" applyFont="1" applyFill="1" applyBorder="1" applyAlignment="1" applyProtection="1">
      <alignment vertical="center"/>
      <protection locked="0"/>
    </xf>
    <xf numFmtId="0" fontId="3" fillId="0" borderId="8" xfId="0" applyFont="1" applyFill="1" applyBorder="1" applyAlignment="1" applyProtection="1">
      <alignment vertical="center"/>
    </xf>
    <xf numFmtId="0" fontId="6" fillId="4" borderId="9" xfId="0" applyFont="1" applyFill="1" applyBorder="1" applyAlignment="1" applyProtection="1">
      <alignment vertical="center" wrapText="1"/>
    </xf>
    <xf numFmtId="0" fontId="3" fillId="12" borderId="1" xfId="0" applyFont="1" applyFill="1" applyBorder="1" applyAlignment="1" applyProtection="1">
      <alignment horizontal="left" vertical="center" wrapText="1"/>
    </xf>
    <xf numFmtId="3" fontId="3" fillId="12" borderId="1" xfId="0" applyNumberFormat="1" applyFont="1" applyFill="1" applyBorder="1" applyAlignment="1" applyProtection="1">
      <alignment horizontal="center" vertical="center"/>
    </xf>
    <xf numFmtId="0" fontId="3" fillId="0" borderId="45" xfId="0" applyFont="1" applyFill="1" applyBorder="1" applyAlignment="1" applyProtection="1">
      <alignment horizontal="center" vertical="center"/>
    </xf>
    <xf numFmtId="0" fontId="5" fillId="0" borderId="45" xfId="0" applyFont="1" applyFill="1" applyBorder="1" applyAlignment="1" applyProtection="1">
      <alignment horizontal="left" vertical="top"/>
    </xf>
    <xf numFmtId="0" fontId="3" fillId="0" borderId="45" xfId="0" applyFont="1" applyFill="1" applyBorder="1" applyAlignment="1" applyProtection="1">
      <alignment horizontal="left" vertical="top"/>
    </xf>
    <xf numFmtId="0" fontId="3" fillId="0" borderId="45" xfId="0" applyFont="1" applyFill="1" applyBorder="1" applyAlignment="1" applyProtection="1">
      <alignment vertical="center" wrapText="1"/>
    </xf>
    <xf numFmtId="0" fontId="5" fillId="0" borderId="45" xfId="0" applyFont="1" applyFill="1" applyBorder="1" applyAlignment="1" applyProtection="1">
      <alignment vertical="center" wrapText="1"/>
    </xf>
    <xf numFmtId="0" fontId="3" fillId="12" borderId="1" xfId="0" applyFont="1" applyFill="1" applyBorder="1" applyAlignment="1" applyProtection="1">
      <alignment horizontal="center" vertical="center"/>
    </xf>
    <xf numFmtId="0" fontId="5" fillId="12" borderId="1" xfId="0" applyFont="1" applyFill="1" applyBorder="1" applyAlignment="1" applyProtection="1">
      <alignment horizontal="left" vertical="center" wrapText="1"/>
    </xf>
    <xf numFmtId="164" fontId="3" fillId="12" borderId="1" xfId="2" applyFont="1" applyFill="1" applyBorder="1" applyAlignment="1" applyProtection="1">
      <alignment vertical="center"/>
    </xf>
    <xf numFmtId="164" fontId="3" fillId="0" borderId="1" xfId="2" applyFont="1" applyFill="1" applyBorder="1" applyAlignment="1" applyProtection="1">
      <alignment vertical="center"/>
    </xf>
    <xf numFmtId="0" fontId="2" fillId="0" borderId="0" xfId="0" applyFont="1" applyProtection="1"/>
    <xf numFmtId="0" fontId="3" fillId="12" borderId="1" xfId="0" applyFont="1" applyFill="1" applyBorder="1" applyAlignment="1" applyProtection="1">
      <alignment horizontal="left" vertical="top" wrapText="1"/>
    </xf>
    <xf numFmtId="164" fontId="3" fillId="0" borderId="2" xfId="2" applyFont="1" applyFill="1" applyBorder="1" applyAlignment="1" applyProtection="1">
      <alignment vertical="center"/>
    </xf>
    <xf numFmtId="0" fontId="2" fillId="0" borderId="0" xfId="0" applyFont="1" applyAlignment="1" applyProtection="1">
      <alignment horizontal="left" vertical="top" wrapText="1"/>
    </xf>
    <xf numFmtId="165" fontId="3" fillId="0" borderId="5" xfId="2" applyNumberFormat="1" applyFont="1" applyFill="1" applyBorder="1" applyAlignment="1" applyProtection="1">
      <alignment vertical="center"/>
    </xf>
    <xf numFmtId="165" fontId="3" fillId="0" borderId="13" xfId="2" applyNumberFormat="1" applyFont="1" applyFill="1" applyBorder="1" applyAlignment="1" applyProtection="1">
      <alignment vertical="center"/>
    </xf>
    <xf numFmtId="0" fontId="8" fillId="0" borderId="0" xfId="0" applyFont="1" applyBorder="1" applyAlignment="1" applyProtection="1">
      <alignment horizontal="left" wrapText="1"/>
    </xf>
    <xf numFmtId="7" fontId="3" fillId="12" borderId="1" xfId="2" applyNumberFormat="1" applyFont="1" applyFill="1" applyBorder="1" applyAlignment="1" applyProtection="1">
      <alignment vertical="center"/>
    </xf>
    <xf numFmtId="165" fontId="3" fillId="0" borderId="1" xfId="2" applyNumberFormat="1" applyFont="1" applyFill="1" applyBorder="1" applyAlignment="1" applyProtection="1">
      <alignment vertical="center"/>
    </xf>
    <xf numFmtId="0" fontId="5" fillId="0" borderId="24" xfId="0" applyFont="1" applyBorder="1" applyAlignment="1" applyProtection="1">
      <alignment wrapText="1"/>
    </xf>
    <xf numFmtId="0" fontId="5" fillId="0" borderId="25" xfId="0" applyFont="1" applyBorder="1" applyAlignment="1" applyProtection="1">
      <alignment wrapText="1"/>
    </xf>
    <xf numFmtId="0" fontId="2" fillId="0" borderId="25" xfId="0" applyFont="1" applyBorder="1" applyAlignment="1" applyProtection="1"/>
    <xf numFmtId="7" fontId="5" fillId="0" borderId="26" xfId="2" applyNumberFormat="1" applyFont="1" applyFill="1" applyBorder="1" applyAlignment="1" applyProtection="1">
      <alignment vertical="center"/>
    </xf>
    <xf numFmtId="164" fontId="22" fillId="0" borderId="14" xfId="0" applyNumberFormat="1" applyFont="1" applyBorder="1" applyProtection="1"/>
    <xf numFmtId="172" fontId="2" fillId="0" borderId="0" xfId="0" applyNumberFormat="1" applyFont="1" applyFill="1" applyBorder="1" applyProtection="1"/>
    <xf numFmtId="0" fontId="3" fillId="0" borderId="5" xfId="0" applyFont="1" applyFill="1" applyBorder="1" applyAlignment="1" applyProtection="1">
      <alignment vertical="center" wrapText="1"/>
    </xf>
    <xf numFmtId="0" fontId="23" fillId="4" borderId="9" xfId="0" applyFont="1" applyFill="1" applyBorder="1" applyAlignment="1" applyProtection="1">
      <alignment horizontal="right" vertical="center" wrapText="1"/>
    </xf>
    <xf numFmtId="0" fontId="23" fillId="4" borderId="0" xfId="0" applyFont="1" applyFill="1" applyBorder="1" applyAlignment="1" applyProtection="1">
      <alignment horizontal="right" vertical="center" wrapText="1"/>
    </xf>
    <xf numFmtId="0" fontId="24" fillId="0" borderId="0" xfId="0" applyFont="1" applyFill="1" applyBorder="1" applyAlignment="1" applyProtection="1">
      <alignment horizontal="left" vertical="top" wrapText="1"/>
    </xf>
    <xf numFmtId="0" fontId="8" fillId="0" borderId="10" xfId="0" applyFont="1" applyBorder="1" applyAlignment="1" applyProtection="1">
      <alignment horizontal="left" vertical="top" wrapText="1"/>
    </xf>
    <xf numFmtId="0" fontId="16" fillId="11" borderId="0" xfId="11" applyFont="1" applyFill="1" applyAlignment="1">
      <alignment horizontal="center"/>
    </xf>
    <xf numFmtId="0" fontId="13" fillId="9" borderId="31" xfId="9" applyBorder="1" applyAlignment="1">
      <alignment horizontal="center" vertical="center" textRotation="90"/>
    </xf>
    <xf numFmtId="0" fontId="13" fillId="9" borderId="34" xfId="9" applyBorder="1" applyAlignment="1">
      <alignment horizontal="center" vertical="center" textRotation="90"/>
    </xf>
    <xf numFmtId="0" fontId="13" fillId="9" borderId="39" xfId="9" applyBorder="1" applyAlignment="1">
      <alignment horizontal="center" vertical="center" textRotation="90"/>
    </xf>
  </cellXfs>
  <cellStyles count="14">
    <cellStyle name="20% - Accent3" xfId="10" builtinId="38"/>
    <cellStyle name="Accent1" xfId="9" builtinId="29"/>
    <cellStyle name="Euro" xfId="1" xr:uid="{00000000-0005-0000-0000-000000000000}"/>
    <cellStyle name="Goed" xfId="6" builtinId="26"/>
    <cellStyle name="Invoer" xfId="8" builtinId="20"/>
    <cellStyle name="Komma 2" xfId="13" xr:uid="{5D115787-8261-4AD1-8FCF-F51B8CE59751}"/>
    <cellStyle name="Notitie 2" xfId="12" xr:uid="{C100E442-63CD-46E4-B97C-10F6CF85064E}"/>
    <cellStyle name="Ongeldig" xfId="7" builtinId="27"/>
    <cellStyle name="SAPBEXchaText" xfId="4" xr:uid="{00000000-0005-0000-0000-000003000000}"/>
    <cellStyle name="SAPBEXstdItem" xfId="5" xr:uid="{00000000-0005-0000-0000-000004000000}"/>
    <cellStyle name="Standaard" xfId="0" builtinId="0"/>
    <cellStyle name="Standaard 2" xfId="3" xr:uid="{00000000-0005-0000-0000-000006000000}"/>
    <cellStyle name="Standaard 3" xfId="11" xr:uid="{4FA84F4B-68DC-4244-A2AD-CCBA94651746}"/>
    <cellStyle name="Valuta" xfId="2" builtinId="4"/>
  </cellStyles>
  <dxfs count="3">
    <dxf>
      <fill>
        <patternFill>
          <bgColor rgb="FFFF0000"/>
        </patternFill>
      </fill>
    </dxf>
    <dxf>
      <fill>
        <patternFill>
          <bgColor rgb="FFFF0000"/>
        </patternFill>
      </fill>
    </dxf>
    <dxf>
      <font>
        <b/>
        <i val="0"/>
        <strike val="0"/>
      </font>
      <fill>
        <patternFill>
          <bgColor rgb="FFFF3300"/>
        </patternFill>
      </fill>
    </dxf>
  </dxfs>
  <tableStyles count="0" defaultTableStyle="TableStyleMedium9" defaultPivotStyle="PivotStyleLight16"/>
  <colors>
    <mruColors>
      <color rgb="FFFF33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Grafiek!$C$5:$C$8</c:f>
              <c:numCache>
                <c:formatCode>_-"€"\ * #,##0.00_-;_-"€"\ * #,##0.00\-;_-"€"\ * "-"??_-;_-@_-</c:formatCode>
                <c:ptCount val="4"/>
                <c:pt idx="0">
                  <c:v>2400000</c:v>
                </c:pt>
                <c:pt idx="1">
                  <c:v>2000000</c:v>
                </c:pt>
                <c:pt idx="2">
                  <c:v>1750000</c:v>
                </c:pt>
                <c:pt idx="3">
                  <c:v>1250000</c:v>
                </c:pt>
              </c:numCache>
            </c:numRef>
          </c:xVal>
          <c:yVal>
            <c:numRef>
              <c:f>Grafiek!$D$5:$D$8</c:f>
              <c:numCache>
                <c:formatCode>0.00</c:formatCode>
                <c:ptCount val="4"/>
                <c:pt idx="0">
                  <c:v>0</c:v>
                </c:pt>
                <c:pt idx="1">
                  <c:v>50</c:v>
                </c:pt>
                <c:pt idx="2">
                  <c:v>265</c:v>
                </c:pt>
                <c:pt idx="3">
                  <c:v>300</c:v>
                </c:pt>
              </c:numCache>
            </c:numRef>
          </c:yVal>
          <c:smooth val="0"/>
          <c:extLst>
            <c:ext xmlns:c16="http://schemas.microsoft.com/office/drawing/2014/chart" uri="{C3380CC4-5D6E-409C-BE32-E72D297353CC}">
              <c16:uniqueId val="{00000000-5DB4-4B77-9AE5-605836AACD41}"/>
            </c:ext>
          </c:extLst>
        </c:ser>
        <c:ser>
          <c:idx val="1"/>
          <c:order val="1"/>
          <c:marker>
            <c:symbol val="diamond"/>
            <c:size val="7"/>
          </c:marker>
          <c:xVal>
            <c:strRef>
              <c:f>Grafiek!$C$10</c:f>
              <c:strCache>
                <c:ptCount val="1"/>
                <c:pt idx="0">
                  <c:v> Niet geldig </c:v>
                </c:pt>
              </c:strCache>
            </c:strRef>
          </c:xVal>
          <c:yVal>
            <c:numRef>
              <c:f>Grafiek!$D$10</c:f>
              <c:numCache>
                <c:formatCode>0.00</c:formatCode>
                <c:ptCount val="1"/>
                <c:pt idx="0">
                  <c:v>0</c:v>
                </c:pt>
              </c:numCache>
            </c:numRef>
          </c:yVal>
          <c:smooth val="1"/>
          <c:extLst>
            <c:ext xmlns:c16="http://schemas.microsoft.com/office/drawing/2014/chart" uri="{C3380CC4-5D6E-409C-BE32-E72D297353CC}">
              <c16:uniqueId val="{00000001-5DB4-4B77-9AE5-605836AACD41}"/>
            </c:ext>
          </c:extLst>
        </c:ser>
        <c:dLbls>
          <c:showLegendKey val="0"/>
          <c:showVal val="0"/>
          <c:showCatName val="0"/>
          <c:showSerName val="0"/>
          <c:showPercent val="0"/>
          <c:showBubbleSize val="0"/>
        </c:dLbls>
        <c:axId val="116916992"/>
        <c:axId val="116918912"/>
      </c:scatterChart>
      <c:valAx>
        <c:axId val="116916992"/>
        <c:scaling>
          <c:orientation val="minMax"/>
          <c:min val="100000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8912"/>
        <c:crossesAt val="0"/>
        <c:crossBetween val="midCat"/>
      </c:valAx>
      <c:valAx>
        <c:axId val="116918912"/>
        <c:scaling>
          <c:orientation val="minMax"/>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6992"/>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1009649</xdr:colOff>
      <xdr:row>2</xdr:row>
      <xdr:rowOff>57150</xdr:rowOff>
    </xdr:from>
    <xdr:to>
      <xdr:col>9</xdr:col>
      <xdr:colOff>990818</xdr:colOff>
      <xdr:row>16</xdr:row>
      <xdr:rowOff>49268</xdr:rowOff>
    </xdr:to>
    <xdr:graphicFrame macro="">
      <xdr:nvGraphicFramePr>
        <xdr:cNvPr id="2" name="Grafiek 1">
          <a:extLst>
            <a:ext uri="{FF2B5EF4-FFF2-40B4-BE49-F238E27FC236}">
              <a16:creationId xmlns:a16="http://schemas.microsoft.com/office/drawing/2014/main" id="{A81AFE72-D209-4371-B42A-1ED5C2921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3BF7-C7B3-462C-85FF-FA5B02AA4F2E}">
  <sheetPr>
    <pageSetUpPr fitToPage="1"/>
  </sheetPr>
  <dimension ref="A1:H63"/>
  <sheetViews>
    <sheetView zoomScale="80" zoomScaleNormal="80" workbookViewId="0">
      <selection activeCell="B22" sqref="B22"/>
    </sheetView>
  </sheetViews>
  <sheetFormatPr defaultColWidth="9.140625" defaultRowHeight="12.75" x14ac:dyDescent="0.2"/>
  <cols>
    <col min="1" max="1" width="112.7109375" style="139" customWidth="1"/>
    <col min="2" max="2" width="28" style="139" customWidth="1"/>
    <col min="3" max="3" width="18.5703125" style="139" customWidth="1"/>
    <col min="4" max="4" width="20" style="139" customWidth="1"/>
    <col min="5" max="5" width="14.85546875" style="139" customWidth="1"/>
    <col min="6" max="6" width="23.85546875" style="139" customWidth="1"/>
    <col min="7" max="7" width="3.140625" style="139" customWidth="1"/>
    <col min="8" max="16384" width="9.140625" style="139"/>
  </cols>
  <sheetData>
    <row r="1" spans="1:8" ht="20.25" x14ac:dyDescent="0.3">
      <c r="A1" s="4" t="s">
        <v>37</v>
      </c>
      <c r="B1" s="5"/>
      <c r="C1" s="6"/>
      <c r="D1" s="7"/>
      <c r="E1" s="8"/>
      <c r="F1" s="7"/>
      <c r="G1" s="1"/>
      <c r="H1" s="1"/>
    </row>
    <row r="2" spans="1:8" ht="57" x14ac:dyDescent="0.25">
      <c r="A2" s="140" t="s">
        <v>55</v>
      </c>
      <c r="B2" s="5"/>
      <c r="C2" s="6"/>
      <c r="D2" s="7"/>
      <c r="E2" s="8"/>
      <c r="F2" s="7"/>
      <c r="G2" s="1"/>
      <c r="H2" s="1"/>
    </row>
    <row r="3" spans="1:8" ht="15" x14ac:dyDescent="0.25">
      <c r="A3" s="140" t="s">
        <v>56</v>
      </c>
      <c r="B3" s="5"/>
      <c r="C3" s="6"/>
      <c r="D3" s="7"/>
      <c r="E3" s="8"/>
      <c r="F3" s="7"/>
      <c r="G3" s="1"/>
      <c r="H3" s="1"/>
    </row>
    <row r="4" spans="1:8" ht="28.5" x14ac:dyDescent="0.25">
      <c r="A4" s="128" t="s">
        <v>57</v>
      </c>
      <c r="B4" s="5"/>
      <c r="C4" s="6"/>
      <c r="D4" s="7"/>
      <c r="E4" s="8"/>
      <c r="F4" s="7"/>
      <c r="G4" s="1"/>
      <c r="H4" s="1"/>
    </row>
    <row r="5" spans="1:8" ht="90" customHeight="1" x14ac:dyDescent="0.2">
      <c r="A5" s="127" t="s">
        <v>31</v>
      </c>
      <c r="B5" s="39" t="s">
        <v>15</v>
      </c>
      <c r="C5" s="39" t="s">
        <v>23</v>
      </c>
      <c r="D5" s="39" t="s">
        <v>22</v>
      </c>
      <c r="E5" s="39" t="s">
        <v>12</v>
      </c>
      <c r="F5" s="39" t="s">
        <v>24</v>
      </c>
      <c r="G5" s="1"/>
      <c r="H5" s="1"/>
    </row>
    <row r="6" spans="1:8" ht="14.25" x14ac:dyDescent="0.2">
      <c r="A6" s="29" t="s">
        <v>19</v>
      </c>
      <c r="B6" s="11"/>
      <c r="C6" s="3">
        <v>72</v>
      </c>
      <c r="D6" s="12"/>
      <c r="E6" s="13">
        <v>48</v>
      </c>
      <c r="F6" s="138">
        <f>C6*D6*E6</f>
        <v>0</v>
      </c>
      <c r="G6" s="10"/>
      <c r="H6" s="1"/>
    </row>
    <row r="7" spans="1:8" ht="14.25" x14ac:dyDescent="0.2">
      <c r="A7" s="29" t="s">
        <v>20</v>
      </c>
      <c r="B7" s="11"/>
      <c r="C7" s="3">
        <v>47</v>
      </c>
      <c r="D7" s="12"/>
      <c r="E7" s="13">
        <v>48</v>
      </c>
      <c r="F7" s="138">
        <f>C7*D7*E7</f>
        <v>0</v>
      </c>
      <c r="G7" s="10"/>
      <c r="H7" s="1"/>
    </row>
    <row r="8" spans="1:8" ht="15" x14ac:dyDescent="0.2">
      <c r="A8" s="14" t="s">
        <v>61</v>
      </c>
      <c r="B8" s="15"/>
      <c r="C8" s="3">
        <v>2</v>
      </c>
      <c r="D8" s="12"/>
      <c r="E8" s="13">
        <v>48</v>
      </c>
      <c r="F8" s="138">
        <f t="shared" ref="F8:F9" si="0">C8*D8*E8</f>
        <v>0</v>
      </c>
      <c r="G8" s="10"/>
      <c r="H8" s="1"/>
    </row>
    <row r="9" spans="1:8" ht="15" x14ac:dyDescent="0.2">
      <c r="A9" s="14" t="s">
        <v>21</v>
      </c>
      <c r="B9" s="15"/>
      <c r="C9" s="3">
        <v>2</v>
      </c>
      <c r="D9" s="12"/>
      <c r="E9" s="13">
        <v>48</v>
      </c>
      <c r="F9" s="138">
        <f t="shared" si="0"/>
        <v>0</v>
      </c>
      <c r="G9" s="10"/>
      <c r="H9" s="1"/>
    </row>
    <row r="10" spans="1:8" ht="15" x14ac:dyDescent="0.2">
      <c r="A10" s="133"/>
      <c r="B10" s="136"/>
      <c r="C10" s="135"/>
      <c r="D10" s="137"/>
      <c r="E10" s="13"/>
      <c r="F10" s="138"/>
      <c r="G10" s="10"/>
      <c r="H10" s="1"/>
    </row>
    <row r="11" spans="1:8" ht="15" x14ac:dyDescent="0.2">
      <c r="A11" s="134" t="s">
        <v>65</v>
      </c>
      <c r="B11" s="136"/>
      <c r="C11" s="135"/>
      <c r="D11" s="137"/>
      <c r="E11" s="13"/>
      <c r="F11" s="138"/>
      <c r="G11" s="10"/>
      <c r="H11" s="1"/>
    </row>
    <row r="12" spans="1:8" ht="15" x14ac:dyDescent="0.2">
      <c r="A12" s="133" t="s">
        <v>67</v>
      </c>
      <c r="B12" s="15"/>
      <c r="C12" s="3">
        <v>6</v>
      </c>
      <c r="D12" s="12"/>
      <c r="E12" s="13">
        <v>48</v>
      </c>
      <c r="F12" s="138">
        <f>C12*D12*E12</f>
        <v>0</v>
      </c>
      <c r="G12" s="10"/>
      <c r="H12" s="1"/>
    </row>
    <row r="13" spans="1:8" ht="15" x14ac:dyDescent="0.2">
      <c r="A13" s="133" t="s">
        <v>66</v>
      </c>
      <c r="B13" s="15"/>
      <c r="C13" s="3">
        <v>35</v>
      </c>
      <c r="D13" s="12"/>
      <c r="E13" s="13">
        <v>48</v>
      </c>
      <c r="F13" s="138">
        <f>C13*D13*E13</f>
        <v>0</v>
      </c>
      <c r="G13" s="10"/>
      <c r="H13" s="1"/>
    </row>
    <row r="14" spans="1:8" ht="14.25" x14ac:dyDescent="0.2">
      <c r="A14" s="130"/>
      <c r="B14" s="138"/>
      <c r="C14" s="3"/>
      <c r="D14" s="138"/>
      <c r="E14" s="13"/>
      <c r="F14" s="138"/>
      <c r="G14" s="10"/>
      <c r="H14" s="1"/>
    </row>
    <row r="15" spans="1:8" ht="15" x14ac:dyDescent="0.2">
      <c r="A15" s="131" t="s">
        <v>64</v>
      </c>
      <c r="B15" s="138"/>
      <c r="C15" s="3"/>
      <c r="D15" s="138"/>
      <c r="E15" s="13"/>
      <c r="F15" s="138"/>
      <c r="G15" s="10"/>
      <c r="H15" s="1"/>
    </row>
    <row r="16" spans="1:8" ht="15" x14ac:dyDescent="0.2">
      <c r="A16" s="132" t="s">
        <v>73</v>
      </c>
      <c r="B16" s="15"/>
      <c r="C16" s="3">
        <v>2</v>
      </c>
      <c r="D16" s="12"/>
      <c r="E16" s="13">
        <v>48</v>
      </c>
      <c r="F16" s="138">
        <f>C16*D16*E16</f>
        <v>0</v>
      </c>
      <c r="G16" s="10"/>
      <c r="H16" s="1"/>
    </row>
    <row r="17" spans="1:8" ht="15" x14ac:dyDescent="0.2">
      <c r="A17" s="132" t="s">
        <v>74</v>
      </c>
      <c r="B17" s="15"/>
      <c r="C17" s="3">
        <v>2</v>
      </c>
      <c r="D17" s="12"/>
      <c r="E17" s="13">
        <v>48</v>
      </c>
      <c r="F17" s="138">
        <f>C17*D17*E17</f>
        <v>0</v>
      </c>
      <c r="G17" s="10"/>
      <c r="H17" s="1"/>
    </row>
    <row r="18" spans="1:8" ht="15" x14ac:dyDescent="0.2">
      <c r="A18" s="132" t="s">
        <v>75</v>
      </c>
      <c r="B18" s="15"/>
      <c r="C18" s="3">
        <v>2</v>
      </c>
      <c r="D18" s="12"/>
      <c r="E18" s="13">
        <v>48</v>
      </c>
      <c r="F18" s="138">
        <f t="shared" ref="F18:F19" si="1">C18*D18*E18</f>
        <v>0</v>
      </c>
      <c r="G18" s="10"/>
      <c r="H18" s="1"/>
    </row>
    <row r="19" spans="1:8" ht="15" x14ac:dyDescent="0.2">
      <c r="A19" s="132" t="s">
        <v>76</v>
      </c>
      <c r="B19" s="15"/>
      <c r="C19" s="3">
        <v>2</v>
      </c>
      <c r="D19" s="12"/>
      <c r="E19" s="13">
        <v>48</v>
      </c>
      <c r="F19" s="138">
        <f t="shared" si="1"/>
        <v>0</v>
      </c>
      <c r="G19" s="10"/>
      <c r="H19" s="1"/>
    </row>
    <row r="20" spans="1:8" ht="14.25" x14ac:dyDescent="0.2">
      <c r="A20" s="132"/>
      <c r="B20" s="138"/>
      <c r="C20" s="138"/>
      <c r="D20" s="3"/>
      <c r="E20" s="138"/>
      <c r="F20" s="13"/>
      <c r="G20" s="10"/>
      <c r="H20" s="1"/>
    </row>
    <row r="21" spans="1:8" ht="15" x14ac:dyDescent="0.2">
      <c r="A21" s="131" t="s">
        <v>63</v>
      </c>
      <c r="B21" s="138"/>
      <c r="C21" s="138"/>
      <c r="D21" s="3"/>
      <c r="E21" s="138"/>
      <c r="F21" s="13"/>
      <c r="G21" s="10"/>
      <c r="H21" s="1"/>
    </row>
    <row r="22" spans="1:8" ht="15" x14ac:dyDescent="0.2">
      <c r="A22" s="132" t="s">
        <v>68</v>
      </c>
      <c r="B22" s="15"/>
      <c r="C22" s="3">
        <v>2</v>
      </c>
      <c r="D22" s="12"/>
      <c r="E22" s="13">
        <v>48</v>
      </c>
      <c r="F22" s="138">
        <f>C22*D22*E22</f>
        <v>0</v>
      </c>
      <c r="G22" s="10"/>
      <c r="H22" s="1"/>
    </row>
    <row r="23" spans="1:8" ht="15" x14ac:dyDescent="0.2">
      <c r="A23" s="132" t="s">
        <v>69</v>
      </c>
      <c r="B23" s="15"/>
      <c r="C23" s="3">
        <v>2</v>
      </c>
      <c r="D23" s="12"/>
      <c r="E23" s="13">
        <v>48</v>
      </c>
      <c r="F23" s="138">
        <f>C23*D23*E23</f>
        <v>0</v>
      </c>
      <c r="G23" s="10"/>
      <c r="H23" s="1"/>
    </row>
    <row r="24" spans="1:8" ht="15" x14ac:dyDescent="0.2">
      <c r="A24" s="132" t="s">
        <v>70</v>
      </c>
      <c r="B24" s="15"/>
      <c r="C24" s="3">
        <v>2</v>
      </c>
      <c r="D24" s="12"/>
      <c r="E24" s="13">
        <v>48</v>
      </c>
      <c r="F24" s="138">
        <f t="shared" ref="F24:F26" si="2">C24*D24*E24</f>
        <v>0</v>
      </c>
      <c r="G24" s="10"/>
      <c r="H24" s="1"/>
    </row>
    <row r="25" spans="1:8" ht="15" x14ac:dyDescent="0.2">
      <c r="A25" s="132" t="s">
        <v>71</v>
      </c>
      <c r="B25" s="15"/>
      <c r="C25" s="3">
        <v>2</v>
      </c>
      <c r="D25" s="12"/>
      <c r="E25" s="13">
        <v>48</v>
      </c>
      <c r="F25" s="138">
        <f t="shared" si="2"/>
        <v>0</v>
      </c>
      <c r="G25" s="10"/>
      <c r="H25" s="1"/>
    </row>
    <row r="26" spans="1:8" ht="15.75" thickBot="1" x14ac:dyDescent="0.25">
      <c r="A26" s="132" t="s">
        <v>72</v>
      </c>
      <c r="B26" s="15"/>
      <c r="C26" s="3">
        <v>2</v>
      </c>
      <c r="D26" s="12"/>
      <c r="E26" s="13">
        <v>48</v>
      </c>
      <c r="F26" s="141">
        <f t="shared" si="2"/>
        <v>0</v>
      </c>
      <c r="G26" s="10"/>
      <c r="H26" s="1"/>
    </row>
    <row r="27" spans="1:8" ht="16.5" thickTop="1" thickBot="1" x14ac:dyDescent="0.25">
      <c r="A27" s="53" t="s">
        <v>25</v>
      </c>
      <c r="B27" s="54"/>
      <c r="C27" s="55"/>
      <c r="D27" s="56"/>
      <c r="E27" s="57"/>
      <c r="F27" s="58">
        <f>SUM(F6:F26)</f>
        <v>0</v>
      </c>
      <c r="G27" s="10"/>
      <c r="H27" s="1"/>
    </row>
    <row r="28" spans="1:8" ht="15" thickTop="1" x14ac:dyDescent="0.2">
      <c r="A28" s="1"/>
      <c r="B28" s="1"/>
      <c r="C28" s="1"/>
      <c r="D28" s="1"/>
      <c r="E28" s="1"/>
      <c r="F28" s="1"/>
      <c r="G28" s="1"/>
      <c r="H28" s="1"/>
    </row>
    <row r="29" spans="1:8" s="142" customFormat="1" ht="45" customHeight="1" x14ac:dyDescent="0.2">
      <c r="A29" s="157" t="s">
        <v>62</v>
      </c>
      <c r="B29" s="157"/>
      <c r="C29" s="157"/>
      <c r="D29" s="157"/>
      <c r="E29" s="157"/>
      <c r="F29" s="157"/>
      <c r="G29" s="37"/>
      <c r="H29" s="38"/>
    </row>
    <row r="30" spans="1:8" ht="14.25" x14ac:dyDescent="0.2">
      <c r="A30" s="16"/>
      <c r="B30" s="16"/>
      <c r="C30" s="16"/>
      <c r="D30" s="16"/>
      <c r="E30" s="16"/>
      <c r="F30" s="16"/>
      <c r="G30" s="1"/>
      <c r="H30" s="1"/>
    </row>
    <row r="31" spans="1:8" ht="90" customHeight="1" x14ac:dyDescent="0.2">
      <c r="A31" s="9" t="s">
        <v>17</v>
      </c>
      <c r="B31" s="28" t="s">
        <v>10</v>
      </c>
      <c r="C31" s="28" t="s">
        <v>11</v>
      </c>
      <c r="D31" s="28" t="s">
        <v>2</v>
      </c>
      <c r="E31" s="28" t="s">
        <v>10</v>
      </c>
      <c r="F31" s="28" t="s">
        <v>26</v>
      </c>
      <c r="G31" s="17"/>
      <c r="H31" s="1"/>
    </row>
    <row r="32" spans="1:8" ht="14.25" x14ac:dyDescent="0.2">
      <c r="A32" s="18" t="s">
        <v>9</v>
      </c>
      <c r="B32" s="19"/>
      <c r="C32" s="20">
        <v>75000000</v>
      </c>
      <c r="D32" s="21"/>
      <c r="E32" s="143"/>
      <c r="F32" s="22">
        <f>C32*D32</f>
        <v>0</v>
      </c>
      <c r="G32" s="1"/>
      <c r="H32" s="1"/>
    </row>
    <row r="33" spans="1:8" ht="15" thickBot="1" x14ac:dyDescent="0.25">
      <c r="A33" s="126" t="s">
        <v>8</v>
      </c>
      <c r="B33" s="50"/>
      <c r="C33" s="51">
        <v>20000000</v>
      </c>
      <c r="D33" s="52"/>
      <c r="E33" s="144"/>
      <c r="F33" s="45">
        <f>C33*D33</f>
        <v>0</v>
      </c>
      <c r="G33" s="1"/>
      <c r="H33" s="1"/>
    </row>
    <row r="34" spans="1:8" ht="42.75" customHeight="1" thickTop="1" thickBot="1" x14ac:dyDescent="0.25">
      <c r="A34" s="53" t="s">
        <v>7</v>
      </c>
      <c r="B34" s="54"/>
      <c r="C34" s="55"/>
      <c r="D34" s="56"/>
      <c r="E34" s="57"/>
      <c r="F34" s="58">
        <f>SUM(F32:F33)</f>
        <v>0</v>
      </c>
      <c r="G34" s="1"/>
      <c r="H34" s="1"/>
    </row>
    <row r="35" spans="1:8" ht="31.5" customHeight="1" thickTop="1" x14ac:dyDescent="0.2">
      <c r="A35" s="158" t="s">
        <v>18</v>
      </c>
      <c r="B35" s="158"/>
      <c r="C35" s="158"/>
      <c r="D35" s="158"/>
      <c r="E35" s="158"/>
      <c r="F35" s="158"/>
      <c r="G35" s="1"/>
      <c r="H35" s="1"/>
    </row>
    <row r="36" spans="1:8" ht="15" customHeight="1" x14ac:dyDescent="0.2">
      <c r="A36" s="145"/>
      <c r="B36" s="145"/>
      <c r="C36" s="145"/>
      <c r="D36" s="145"/>
      <c r="E36" s="25"/>
      <c r="F36" s="26"/>
      <c r="G36" s="1"/>
      <c r="H36" s="1"/>
    </row>
    <row r="37" spans="1:8" ht="90" customHeight="1" x14ac:dyDescent="0.2">
      <c r="A37" s="9" t="s">
        <v>32</v>
      </c>
      <c r="B37" s="28" t="s">
        <v>10</v>
      </c>
      <c r="C37" s="28" t="s">
        <v>23</v>
      </c>
      <c r="D37" s="28" t="s">
        <v>34</v>
      </c>
      <c r="E37" s="28" t="s">
        <v>35</v>
      </c>
      <c r="F37" s="28" t="s">
        <v>26</v>
      </c>
      <c r="G37" s="1"/>
      <c r="H37" s="1"/>
    </row>
    <row r="38" spans="1:8" ht="33" customHeight="1" x14ac:dyDescent="0.2">
      <c r="A38" s="154" t="s">
        <v>43</v>
      </c>
      <c r="B38" s="19"/>
      <c r="C38" s="20">
        <v>96</v>
      </c>
      <c r="D38" s="107"/>
      <c r="E38" s="143" t="s">
        <v>36</v>
      </c>
      <c r="F38" s="22">
        <f>C38*D38</f>
        <v>0</v>
      </c>
      <c r="G38" s="1"/>
      <c r="H38" s="1"/>
    </row>
    <row r="39" spans="1:8" ht="15" customHeight="1" x14ac:dyDescent="0.2">
      <c r="A39" s="18" t="s">
        <v>44</v>
      </c>
      <c r="B39" s="23"/>
      <c r="C39" s="24">
        <v>96</v>
      </c>
      <c r="D39" s="108"/>
      <c r="E39" s="143" t="s">
        <v>36</v>
      </c>
      <c r="F39" s="22">
        <f>C39*D39</f>
        <v>0</v>
      </c>
      <c r="G39" s="1"/>
      <c r="H39" s="1"/>
    </row>
    <row r="40" spans="1:8" ht="15" customHeight="1" x14ac:dyDescent="0.2">
      <c r="A40" s="30" t="s">
        <v>27</v>
      </c>
      <c r="B40" s="3"/>
      <c r="C40" s="129"/>
      <c r="D40" s="146">
        <v>0</v>
      </c>
      <c r="E40" s="147" t="s">
        <v>38</v>
      </c>
      <c r="F40" s="46">
        <f>C40*D40</f>
        <v>0</v>
      </c>
      <c r="G40" s="1"/>
      <c r="H40" s="1"/>
    </row>
    <row r="41" spans="1:8" ht="15" customHeight="1" thickBot="1" x14ac:dyDescent="0.25">
      <c r="A41" s="30" t="s">
        <v>28</v>
      </c>
      <c r="B41" s="3"/>
      <c r="C41" s="129">
        <f>18*8</f>
        <v>144</v>
      </c>
      <c r="D41" s="108"/>
      <c r="E41" s="147" t="s">
        <v>38</v>
      </c>
      <c r="F41" s="46">
        <f>C41*D41</f>
        <v>0</v>
      </c>
      <c r="G41" s="1"/>
      <c r="H41" s="1"/>
    </row>
    <row r="42" spans="1:8" ht="15" customHeight="1" thickTop="1" thickBot="1" x14ac:dyDescent="0.3">
      <c r="A42" s="148" t="s">
        <v>42</v>
      </c>
      <c r="B42" s="149"/>
      <c r="C42" s="149"/>
      <c r="D42" s="149"/>
      <c r="E42" s="49"/>
      <c r="F42" s="113">
        <f>SUM(F38:F41)</f>
        <v>0</v>
      </c>
      <c r="G42" s="1"/>
      <c r="H42" s="1"/>
    </row>
    <row r="43" spans="1:8" ht="15" customHeight="1" thickTop="1" x14ac:dyDescent="0.2">
      <c r="A43" s="145"/>
      <c r="B43" s="145"/>
      <c r="C43" s="145"/>
      <c r="D43" s="145"/>
      <c r="E43" s="25"/>
      <c r="F43" s="26"/>
      <c r="G43" s="1"/>
      <c r="H43" s="1"/>
    </row>
    <row r="44" spans="1:8" ht="15" customHeight="1" x14ac:dyDescent="0.2">
      <c r="A44" s="145"/>
      <c r="B44" s="145"/>
      <c r="C44" s="145"/>
      <c r="D44" s="145"/>
      <c r="E44" s="25"/>
      <c r="F44" s="26"/>
      <c r="G44" s="1"/>
      <c r="H44" s="1"/>
    </row>
    <row r="45" spans="1:8" ht="14.25" x14ac:dyDescent="0.2">
      <c r="A45" s="27"/>
      <c r="B45" s="27"/>
      <c r="C45" s="2"/>
      <c r="D45" s="26"/>
      <c r="E45" s="25"/>
      <c r="F45" s="26"/>
      <c r="G45" s="1"/>
      <c r="H45" s="1"/>
    </row>
    <row r="46" spans="1:8" ht="90" customHeight="1" thickBot="1" x14ac:dyDescent="0.25">
      <c r="A46" s="120" t="s">
        <v>33</v>
      </c>
      <c r="B46" s="121" t="s">
        <v>13</v>
      </c>
      <c r="C46" s="121"/>
      <c r="D46" s="122" t="s">
        <v>14</v>
      </c>
      <c r="E46" s="122" t="s">
        <v>10</v>
      </c>
      <c r="F46" s="122" t="s">
        <v>59</v>
      </c>
      <c r="G46" s="1"/>
      <c r="H46" s="1"/>
    </row>
    <row r="47" spans="1:8" ht="106.5" customHeight="1" thickTop="1" thickBot="1" x14ac:dyDescent="0.25">
      <c r="A47" s="123" t="s">
        <v>16</v>
      </c>
      <c r="B47" s="124" t="s">
        <v>29</v>
      </c>
      <c r="C47" s="150"/>
      <c r="D47" s="125"/>
      <c r="E47" s="49"/>
      <c r="F47" s="151">
        <f>D47</f>
        <v>0</v>
      </c>
      <c r="G47" s="1"/>
      <c r="H47" s="1"/>
    </row>
    <row r="48" spans="1:8" ht="15" thickTop="1" x14ac:dyDescent="0.2">
      <c r="A48" s="27"/>
      <c r="B48" s="27"/>
      <c r="C48" s="2"/>
      <c r="D48" s="26"/>
      <c r="E48" s="25"/>
      <c r="F48" s="26"/>
      <c r="G48" s="1"/>
      <c r="H48" s="1"/>
    </row>
    <row r="49" spans="1:8" ht="14.25" x14ac:dyDescent="0.2">
      <c r="A49" s="31"/>
      <c r="B49" s="31"/>
      <c r="C49" s="32"/>
      <c r="D49" s="10"/>
      <c r="E49" s="33"/>
      <c r="F49" s="10"/>
      <c r="G49" s="1"/>
      <c r="H49" s="1"/>
    </row>
    <row r="50" spans="1:8" ht="15" thickBot="1" x14ac:dyDescent="0.25">
      <c r="A50" s="31"/>
      <c r="B50" s="31"/>
      <c r="C50" s="32"/>
      <c r="D50" s="10"/>
      <c r="E50" s="33"/>
      <c r="H50" s="1"/>
    </row>
    <row r="51" spans="1:8" ht="18.75" thickBot="1" x14ac:dyDescent="0.3">
      <c r="A51" s="155" t="s">
        <v>6</v>
      </c>
      <c r="B51" s="156"/>
      <c r="C51" s="156"/>
      <c r="D51" s="156"/>
      <c r="E51" s="156"/>
      <c r="F51" s="152" t="str">
        <f>IF(OR(SUM(F27+F34+F42+F47)&lt;1250000,SUM(F27+F34+F42+F47)&gt;2250000),"Niet geldig",SUM(F27+F34+F42+F47))</f>
        <v>Niet geldig</v>
      </c>
    </row>
    <row r="52" spans="1:8" ht="15.75" thickBot="1" x14ac:dyDescent="0.25">
      <c r="A52" s="106"/>
      <c r="B52" s="106"/>
      <c r="C52" s="106"/>
      <c r="D52" s="106"/>
      <c r="E52" s="106"/>
      <c r="F52" s="153"/>
    </row>
    <row r="53" spans="1:8" ht="14.25" customHeight="1" x14ac:dyDescent="0.25">
      <c r="A53" s="1"/>
      <c r="B53" s="1"/>
      <c r="C53" s="116" t="s">
        <v>30</v>
      </c>
      <c r="D53" s="117"/>
      <c r="E53" s="117"/>
      <c r="F53" s="119"/>
      <c r="G53" s="118"/>
    </row>
    <row r="54" spans="1:8" ht="15" x14ac:dyDescent="0.2">
      <c r="A54" s="34" t="s">
        <v>4</v>
      </c>
      <c r="C54" s="47" t="s">
        <v>39</v>
      </c>
      <c r="D54" s="43"/>
      <c r="E54" s="43"/>
      <c r="F54" s="41"/>
      <c r="G54" s="40"/>
    </row>
    <row r="55" spans="1:8" ht="14.25" x14ac:dyDescent="0.2">
      <c r="A55" s="114"/>
      <c r="C55" s="47" t="s">
        <v>40</v>
      </c>
      <c r="D55" s="43"/>
      <c r="E55" s="43"/>
      <c r="F55" s="41"/>
      <c r="G55" s="40"/>
    </row>
    <row r="56" spans="1:8" ht="15" x14ac:dyDescent="0.2">
      <c r="A56" s="36" t="s">
        <v>1</v>
      </c>
      <c r="C56" s="47" t="s">
        <v>58</v>
      </c>
      <c r="D56" s="43"/>
      <c r="E56" s="43"/>
      <c r="F56" s="41"/>
      <c r="G56" s="40"/>
    </row>
    <row r="57" spans="1:8" ht="15" thickBot="1" x14ac:dyDescent="0.25">
      <c r="A57" s="114" t="s">
        <v>0</v>
      </c>
      <c r="C57" s="48" t="s">
        <v>41</v>
      </c>
      <c r="D57" s="44"/>
      <c r="E57" s="44"/>
      <c r="F57" s="42"/>
      <c r="G57" s="40"/>
    </row>
    <row r="58" spans="1:8" ht="15" x14ac:dyDescent="0.2">
      <c r="A58" s="34" t="s">
        <v>3</v>
      </c>
      <c r="C58" s="35"/>
      <c r="D58" s="1"/>
      <c r="E58" s="1"/>
      <c r="F58" s="43"/>
      <c r="G58" s="43"/>
      <c r="H58" s="1"/>
    </row>
    <row r="59" spans="1:8" ht="14.25" x14ac:dyDescent="0.2">
      <c r="A59" s="115"/>
      <c r="D59" s="1"/>
      <c r="E59" s="1"/>
      <c r="F59" s="43"/>
      <c r="G59" s="43"/>
      <c r="H59" s="1"/>
    </row>
    <row r="60" spans="1:8" ht="15" x14ac:dyDescent="0.2">
      <c r="A60" s="34" t="s">
        <v>60</v>
      </c>
      <c r="D60" s="1"/>
    </row>
    <row r="61" spans="1:8" ht="79.5" customHeight="1" x14ac:dyDescent="0.2">
      <c r="A61" s="115"/>
      <c r="C61" s="35"/>
      <c r="D61" s="1"/>
    </row>
    <row r="62" spans="1:8" ht="15" x14ac:dyDescent="0.2">
      <c r="A62" s="34" t="s">
        <v>5</v>
      </c>
      <c r="D62" s="1"/>
    </row>
    <row r="63" spans="1:8" ht="14.25" x14ac:dyDescent="0.2">
      <c r="A63" s="115"/>
      <c r="D63" s="1"/>
    </row>
  </sheetData>
  <sheetProtection algorithmName="SHA-512" hashValue="2prsqaPFc4F2HN1xny67LDjc0/VqghCd6PWNQL6kdPm0cR5uTycykkUJdT9SWZez2OyEmNryYwzHbFlido/LZQ==" saltValue="9MXHVDL9L/hg7wAYt7RpVg==" spinCount="100000" sheet="1" objects="1" scenarios="1" selectLockedCells="1"/>
  <protectedRanges>
    <protectedRange sqref="A55 A57 A59 A61 A63" name="Bereik5"/>
    <protectedRange sqref="D38 D39 D41" name="Bereik3"/>
    <protectedRange sqref="B6:B9 B12:B13 B16:B19 B22:B26 D6:D9 D12:D13 D16:D19 D22:D26" name="Bereik1"/>
    <protectedRange sqref="D32:D33" name="Bereik2"/>
    <protectedRange sqref="D47" name="Bereik4"/>
  </protectedRanges>
  <mergeCells count="3">
    <mergeCell ref="A51:E51"/>
    <mergeCell ref="A29:F29"/>
    <mergeCell ref="A35:F35"/>
  </mergeCells>
  <conditionalFormatting sqref="F51">
    <cfRule type="cellIs" dxfId="2" priority="1" operator="equal">
      <formula>"Niet geldig"</formula>
    </cfRule>
  </conditionalFormatting>
  <pageMargins left="0.7" right="0.7" top="0.75" bottom="0.75" header="0.3" footer="0.3"/>
  <pageSetup paperSize="9" scale="4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EA3D0-875F-46B3-8D4C-FA910DA8499A}">
  <sheetPr>
    <tabColor theme="4" tint="0.79998168889431442"/>
  </sheetPr>
  <dimension ref="A1:Q73"/>
  <sheetViews>
    <sheetView tabSelected="1" zoomScaleNormal="100" workbookViewId="0">
      <selection activeCell="C6" sqref="C6"/>
    </sheetView>
  </sheetViews>
  <sheetFormatPr defaultColWidth="0" defaultRowHeight="15" customHeight="1" zeroHeight="1" x14ac:dyDescent="0.25"/>
  <cols>
    <col min="1" max="1" width="2.85546875" style="59" customWidth="1"/>
    <col min="2" max="2" width="29.85546875" style="83" customWidth="1"/>
    <col min="3" max="3" width="16" style="59" customWidth="1"/>
    <col min="4" max="4" width="12.85546875" style="59" customWidth="1"/>
    <col min="5" max="5" width="24.140625" style="59" customWidth="1"/>
    <col min="6" max="7" width="14.28515625" style="59" customWidth="1"/>
    <col min="8" max="8" width="2.42578125" style="59" customWidth="1"/>
    <col min="9" max="9" width="14.28515625" style="59" customWidth="1"/>
    <col min="10" max="10" width="16.28515625" style="59" customWidth="1"/>
    <col min="11" max="11" width="2.42578125" style="59" customWidth="1"/>
    <col min="12" max="13" width="14.28515625" style="62" hidden="1" customWidth="1"/>
    <col min="14" max="17" width="9.140625" style="62" hidden="1" customWidth="1"/>
    <col min="18" max="16384" width="9.140625" style="86" hidden="1"/>
  </cols>
  <sheetData>
    <row r="1" spans="1:11" s="62" customFormat="1" ht="15" customHeight="1" x14ac:dyDescent="0.25">
      <c r="A1" s="59"/>
      <c r="B1" s="60"/>
      <c r="C1" s="61"/>
      <c r="D1" s="61"/>
      <c r="E1" s="61"/>
      <c r="F1" s="59"/>
      <c r="G1" s="59"/>
      <c r="H1" s="59"/>
      <c r="I1" s="59"/>
      <c r="J1" s="59"/>
      <c r="K1" s="59"/>
    </row>
    <row r="2" spans="1:11" s="62" customFormat="1" ht="15" customHeight="1" x14ac:dyDescent="0.25">
      <c r="A2" s="59"/>
      <c r="B2" s="60"/>
      <c r="C2" s="61"/>
      <c r="D2" s="61"/>
      <c r="E2" s="159" t="s">
        <v>45</v>
      </c>
      <c r="F2" s="159"/>
      <c r="G2" s="159"/>
      <c r="H2" s="159"/>
      <c r="I2" s="159"/>
      <c r="J2" s="159"/>
      <c r="K2" s="59"/>
    </row>
    <row r="3" spans="1:11" s="62" customFormat="1" ht="15" customHeight="1" x14ac:dyDescent="0.25">
      <c r="A3" s="59"/>
      <c r="B3" s="60"/>
      <c r="C3" s="61"/>
      <c r="D3" s="59"/>
      <c r="E3" s="59"/>
      <c r="F3" s="59"/>
      <c r="G3" s="59"/>
      <c r="H3" s="59"/>
      <c r="I3" s="59"/>
      <c r="J3" s="59"/>
      <c r="K3" s="59"/>
    </row>
    <row r="4" spans="1:11" s="62" customFormat="1" ht="15.75" thickBot="1" x14ac:dyDescent="0.3">
      <c r="A4" s="63"/>
      <c r="B4" s="64" t="s">
        <v>46</v>
      </c>
      <c r="C4" s="65" t="s">
        <v>47</v>
      </c>
      <c r="D4" s="66" t="s">
        <v>48</v>
      </c>
      <c r="E4" s="59"/>
      <c r="F4" s="59"/>
      <c r="G4" s="59"/>
      <c r="H4" s="59"/>
      <c r="I4" s="59"/>
      <c r="J4" s="59"/>
      <c r="K4" s="67"/>
    </row>
    <row r="5" spans="1:11" s="62" customFormat="1" ht="15" customHeight="1" x14ac:dyDescent="0.25">
      <c r="A5" s="160" t="s">
        <v>49</v>
      </c>
      <c r="B5" s="68" t="s">
        <v>50</v>
      </c>
      <c r="C5" s="69">
        <v>2400000</v>
      </c>
      <c r="D5" s="109">
        <v>0</v>
      </c>
      <c r="E5" s="70"/>
      <c r="F5" s="71"/>
      <c r="G5" s="72"/>
      <c r="H5" s="73"/>
      <c r="I5" s="71"/>
      <c r="J5" s="71"/>
      <c r="K5" s="71"/>
    </row>
    <row r="6" spans="1:11" s="62" customFormat="1" x14ac:dyDescent="0.25">
      <c r="A6" s="161"/>
      <c r="B6" s="74" t="s">
        <v>51</v>
      </c>
      <c r="C6" s="75">
        <v>2000000</v>
      </c>
      <c r="D6" s="110">
        <v>50</v>
      </c>
      <c r="E6" s="70"/>
      <c r="F6" s="71"/>
      <c r="G6" s="72"/>
      <c r="H6" s="73"/>
      <c r="I6" s="71"/>
      <c r="J6" s="71"/>
      <c r="K6" s="71"/>
    </row>
    <row r="7" spans="1:11" s="62" customFormat="1" x14ac:dyDescent="0.25">
      <c r="A7" s="161"/>
      <c r="B7" s="74" t="s">
        <v>51</v>
      </c>
      <c r="C7" s="75">
        <v>1750000</v>
      </c>
      <c r="D7" s="111">
        <v>265</v>
      </c>
      <c r="E7" s="70"/>
      <c r="F7" s="71"/>
      <c r="G7" s="72"/>
      <c r="H7" s="73"/>
      <c r="I7" s="71"/>
      <c r="J7" s="71"/>
      <c r="K7" s="71"/>
    </row>
    <row r="8" spans="1:11" s="62" customFormat="1" ht="15.75" thickBot="1" x14ac:dyDescent="0.3">
      <c r="A8" s="161"/>
      <c r="B8" s="76" t="s">
        <v>52</v>
      </c>
      <c r="C8" s="77">
        <v>1250000</v>
      </c>
      <c r="D8" s="112">
        <v>300</v>
      </c>
      <c r="E8" s="70"/>
      <c r="F8" s="71"/>
      <c r="G8" s="72"/>
      <c r="H8" s="73"/>
      <c r="I8" s="71"/>
      <c r="J8" s="71"/>
      <c r="K8" s="71"/>
    </row>
    <row r="9" spans="1:11" s="62" customFormat="1" ht="15.75" thickBot="1" x14ac:dyDescent="0.3">
      <c r="A9" s="161"/>
      <c r="B9" s="78"/>
      <c r="C9" s="59"/>
      <c r="D9" s="79"/>
      <c r="E9" s="70"/>
      <c r="F9" s="71"/>
      <c r="G9" s="72"/>
      <c r="H9" s="73"/>
      <c r="I9" s="71"/>
      <c r="J9" s="71"/>
      <c r="K9" s="71"/>
    </row>
    <row r="10" spans="1:11" s="62" customFormat="1" ht="15.75" thickBot="1" x14ac:dyDescent="0.3">
      <c r="A10" s="162"/>
      <c r="B10" s="80" t="s">
        <v>53</v>
      </c>
      <c r="C10" s="81" t="str">
        <f>Prijzenblad!F51</f>
        <v>Niet geldig</v>
      </c>
      <c r="D10" s="82">
        <f>SUM(J18:J20)</f>
        <v>0</v>
      </c>
      <c r="E10" s="70"/>
      <c r="F10" s="71"/>
      <c r="G10" s="71"/>
      <c r="H10" s="71"/>
      <c r="I10" s="71"/>
      <c r="J10" s="71"/>
      <c r="K10" s="71"/>
    </row>
    <row r="11" spans="1:11" s="62" customFormat="1" x14ac:dyDescent="0.25">
      <c r="A11" s="59"/>
      <c r="B11" s="83"/>
      <c r="C11" s="59"/>
      <c r="D11" s="59"/>
      <c r="E11" s="84"/>
      <c r="F11" s="71"/>
      <c r="G11" s="71"/>
      <c r="H11" s="71"/>
      <c r="I11" s="71"/>
      <c r="J11" s="71"/>
      <c r="K11" s="71"/>
    </row>
    <row r="12" spans="1:11" s="62" customFormat="1" x14ac:dyDescent="0.25">
      <c r="A12" s="83"/>
      <c r="B12" s="83"/>
      <c r="C12" s="59"/>
      <c r="D12" s="59"/>
      <c r="E12" s="84"/>
      <c r="F12" s="71"/>
      <c r="G12" s="71"/>
      <c r="H12" s="71"/>
      <c r="I12" s="71"/>
      <c r="J12" s="71"/>
      <c r="K12" s="71"/>
    </row>
    <row r="13" spans="1:11" s="62" customFormat="1" x14ac:dyDescent="0.25">
      <c r="A13" s="59"/>
      <c r="B13" s="83"/>
      <c r="C13" s="59"/>
      <c r="D13" s="59"/>
      <c r="E13" s="84"/>
      <c r="F13" s="71"/>
      <c r="G13" s="71"/>
      <c r="H13" s="71"/>
      <c r="I13" s="71"/>
      <c r="J13" s="85"/>
      <c r="K13" s="71"/>
    </row>
    <row r="14" spans="1:11" s="62" customFormat="1" x14ac:dyDescent="0.25">
      <c r="A14" s="59"/>
      <c r="B14" s="83"/>
      <c r="C14" s="59"/>
      <c r="D14" s="59"/>
      <c r="E14" s="84"/>
      <c r="F14" s="71"/>
      <c r="G14" s="71"/>
      <c r="H14" s="71"/>
      <c r="I14" s="71"/>
      <c r="J14" s="86"/>
      <c r="K14" s="71"/>
    </row>
    <row r="15" spans="1:11" s="62" customFormat="1" x14ac:dyDescent="0.25">
      <c r="A15" s="83"/>
      <c r="B15" s="59"/>
      <c r="C15" s="61"/>
      <c r="D15" s="59"/>
      <c r="E15" s="70"/>
      <c r="F15" s="87"/>
      <c r="G15" s="83"/>
      <c r="H15" s="87"/>
      <c r="I15" s="87"/>
      <c r="J15" s="87"/>
      <c r="K15" s="87"/>
    </row>
    <row r="16" spans="1:11" s="62" customFormat="1" ht="15" customHeight="1" x14ac:dyDescent="0.25">
      <c r="A16" s="59"/>
      <c r="B16" s="83"/>
      <c r="C16" s="59"/>
      <c r="D16" s="59"/>
      <c r="E16" s="88"/>
      <c r="F16" s="87"/>
      <c r="G16" s="87"/>
      <c r="H16" s="87"/>
      <c r="I16" s="87"/>
      <c r="J16" s="87"/>
      <c r="K16" s="87"/>
    </row>
    <row r="17" spans="1:11" s="62" customFormat="1" x14ac:dyDescent="0.25">
      <c r="A17" s="59"/>
      <c r="B17" s="83"/>
      <c r="C17" s="59"/>
      <c r="D17" s="59"/>
      <c r="E17" s="88"/>
      <c r="F17" s="87"/>
      <c r="G17" s="87"/>
      <c r="H17" s="87"/>
      <c r="I17" s="87"/>
      <c r="J17" s="104" t="s">
        <v>54</v>
      </c>
      <c r="K17" s="87"/>
    </row>
    <row r="18" spans="1:11" s="62" customFormat="1" x14ac:dyDescent="0.25">
      <c r="A18" s="59"/>
      <c r="B18" s="89"/>
      <c r="C18" s="61"/>
      <c r="D18" s="61"/>
      <c r="E18" s="61"/>
      <c r="F18" s="59"/>
      <c r="G18" s="59"/>
      <c r="H18" s="59"/>
      <c r="I18" s="59"/>
      <c r="J18" s="105" t="str">
        <f>IF(AND((C$10&gt;=C6),(C$10&lt;=C5)),(D6-D5)/(C6-C5)*(C$10-C5),IF((C$10&lt;=C6),(D6-D5),IF(C$10&gt;C5,"0","0")))</f>
        <v>0</v>
      </c>
      <c r="K18" s="59"/>
    </row>
    <row r="19" spans="1:11" s="62" customFormat="1" x14ac:dyDescent="0.25">
      <c r="A19" s="59"/>
      <c r="B19" s="90"/>
      <c r="C19" s="61"/>
      <c r="D19" s="61"/>
      <c r="E19" s="61"/>
      <c r="F19" s="59"/>
      <c r="G19" s="59"/>
      <c r="H19" s="59"/>
      <c r="I19" s="59"/>
      <c r="J19" s="105" t="str">
        <f>IF(AND((C$10&gt;=C7),(C$10&lt;=C6)),(D7-D6)/(C7-C6)*(C$10-C6),IF((C$10&lt;=C7),(D7-D6),IF(C$10&gt;C6,"0","0")))</f>
        <v>0</v>
      </c>
      <c r="K19" s="59"/>
    </row>
    <row r="20" spans="1:11" s="62" customFormat="1" x14ac:dyDescent="0.25">
      <c r="A20" s="59"/>
      <c r="B20" s="91"/>
      <c r="C20" s="61"/>
      <c r="D20" s="61"/>
      <c r="E20" s="61"/>
      <c r="F20" s="92"/>
      <c r="G20" s="59"/>
      <c r="H20" s="59"/>
      <c r="I20" s="59"/>
      <c r="J20" s="105" t="str">
        <f>IF(AND((C$10&gt;=C8),(C$10&lt;=C7)),(D8-D7)/(C8-C7)*(C$10-C7),IF((C$10&lt;=C8),(D8-D7),IF(C$10&gt;C7,"0","0")))</f>
        <v>0</v>
      </c>
      <c r="K20" s="59"/>
    </row>
    <row r="21" spans="1:11" s="62" customFormat="1" x14ac:dyDescent="0.25">
      <c r="A21" s="59"/>
      <c r="B21" s="93"/>
      <c r="C21" s="61"/>
      <c r="D21" s="86"/>
      <c r="E21" s="94"/>
      <c r="F21" s="59"/>
      <c r="G21" s="59"/>
      <c r="H21" s="59"/>
      <c r="I21" s="59"/>
      <c r="J21" s="95"/>
      <c r="K21" s="59"/>
    </row>
    <row r="22" spans="1:11" s="62" customFormat="1" x14ac:dyDescent="0.25">
      <c r="A22" s="59"/>
      <c r="B22" s="93"/>
      <c r="C22" s="61"/>
      <c r="D22" s="61"/>
      <c r="E22" s="61"/>
      <c r="F22" s="59"/>
      <c r="G22" s="59"/>
      <c r="H22" s="59"/>
      <c r="I22" s="59"/>
      <c r="J22" s="95"/>
      <c r="K22" s="59"/>
    </row>
    <row r="23" spans="1:11" s="62" customFormat="1" hidden="1" x14ac:dyDescent="0.25">
      <c r="A23" s="59"/>
      <c r="B23" s="91"/>
      <c r="C23" s="61"/>
      <c r="D23" s="61"/>
      <c r="E23" s="61"/>
      <c r="F23" s="59"/>
      <c r="G23" s="59"/>
      <c r="H23" s="59"/>
      <c r="I23" s="59"/>
      <c r="J23" s="95"/>
      <c r="K23" s="59"/>
    </row>
    <row r="24" spans="1:11" s="62" customFormat="1" hidden="1" x14ac:dyDescent="0.25">
      <c r="A24" s="59"/>
      <c r="B24" s="93"/>
      <c r="C24" s="61"/>
      <c r="D24" s="86"/>
      <c r="E24" s="94"/>
      <c r="F24" s="59"/>
      <c r="G24" s="59"/>
      <c r="H24" s="59"/>
      <c r="I24" s="59"/>
      <c r="J24" s="95"/>
      <c r="K24" s="59"/>
    </row>
    <row r="25" spans="1:11" s="62" customFormat="1" hidden="1" x14ac:dyDescent="0.25">
      <c r="A25" s="83"/>
      <c r="B25" s="96"/>
      <c r="C25" s="59"/>
      <c r="D25" s="59"/>
      <c r="E25" s="86"/>
      <c r="K25" s="97"/>
    </row>
    <row r="26" spans="1:11" s="62" customFormat="1" ht="15" hidden="1" customHeight="1" x14ac:dyDescent="0.25">
      <c r="A26" s="83"/>
      <c r="B26" s="59"/>
      <c r="C26" s="59"/>
      <c r="D26" s="59"/>
      <c r="E26" s="70"/>
      <c r="F26" s="98"/>
      <c r="G26" s="99"/>
      <c r="H26" s="100"/>
      <c r="I26" s="98"/>
      <c r="J26" s="101"/>
      <c r="K26" s="101"/>
    </row>
    <row r="27" spans="1:11" s="62" customFormat="1" hidden="1" x14ac:dyDescent="0.25">
      <c r="A27" s="59"/>
      <c r="B27" s="83"/>
      <c r="C27" s="59"/>
      <c r="D27" s="59"/>
      <c r="E27" s="70"/>
      <c r="F27" s="98"/>
      <c r="G27" s="99"/>
      <c r="H27" s="100"/>
      <c r="I27" s="98"/>
      <c r="J27" s="101"/>
      <c r="K27" s="101"/>
    </row>
    <row r="28" spans="1:11" s="62" customFormat="1" hidden="1" x14ac:dyDescent="0.25">
      <c r="A28" s="59"/>
      <c r="B28" s="61"/>
      <c r="C28" s="61"/>
      <c r="D28" s="61"/>
      <c r="E28" s="70"/>
      <c r="F28" s="71"/>
      <c r="G28" s="72"/>
      <c r="H28" s="73"/>
      <c r="I28" s="71"/>
      <c r="J28" s="84"/>
      <c r="K28" s="84"/>
    </row>
    <row r="29" spans="1:11" s="62" customFormat="1" hidden="1" x14ac:dyDescent="0.25">
      <c r="A29" s="59"/>
      <c r="B29" s="61"/>
      <c r="C29" s="61"/>
      <c r="D29" s="61"/>
      <c r="E29" s="88"/>
      <c r="F29" s="87"/>
      <c r="G29" s="87"/>
      <c r="H29" s="87"/>
      <c r="I29" s="87"/>
      <c r="J29" s="70"/>
      <c r="K29" s="87"/>
    </row>
    <row r="30" spans="1:11" s="62" customFormat="1" hidden="1" x14ac:dyDescent="0.25">
      <c r="A30" s="59"/>
      <c r="B30" s="61"/>
      <c r="C30" s="61"/>
      <c r="D30" s="61"/>
      <c r="E30" s="88"/>
      <c r="F30" s="87"/>
      <c r="G30" s="87"/>
      <c r="H30" s="87"/>
      <c r="I30" s="87"/>
      <c r="J30" s="87"/>
      <c r="K30" s="87"/>
    </row>
    <row r="31" spans="1:11" s="62" customFormat="1" hidden="1" x14ac:dyDescent="0.25">
      <c r="A31" s="102"/>
      <c r="B31" s="61"/>
      <c r="C31" s="61"/>
      <c r="D31" s="61"/>
      <c r="E31" s="88"/>
      <c r="F31" s="87"/>
      <c r="G31" s="87"/>
      <c r="H31" s="87"/>
      <c r="I31" s="87"/>
      <c r="J31" s="87"/>
      <c r="K31" s="87"/>
    </row>
    <row r="32" spans="1:11" s="62" customFormat="1" hidden="1" x14ac:dyDescent="0.25">
      <c r="A32" s="87"/>
      <c r="B32" s="61"/>
      <c r="C32" s="61"/>
      <c r="D32" s="61"/>
      <c r="E32" s="59"/>
      <c r="F32" s="103"/>
      <c r="G32" s="59"/>
      <c r="H32" s="59"/>
      <c r="I32" s="59"/>
      <c r="J32" s="59"/>
      <c r="K32" s="59"/>
    </row>
    <row r="33" spans="2:17" s="59" customFormat="1" hidden="1" x14ac:dyDescent="0.25">
      <c r="B33" s="61"/>
      <c r="C33" s="61"/>
      <c r="D33" s="61"/>
      <c r="L33" s="62"/>
      <c r="M33" s="62"/>
      <c r="N33" s="62"/>
      <c r="O33" s="62"/>
      <c r="P33" s="62"/>
      <c r="Q33" s="62"/>
    </row>
    <row r="34" spans="2:17" s="59" customFormat="1" hidden="1" x14ac:dyDescent="0.25">
      <c r="B34" s="61"/>
      <c r="C34" s="61"/>
      <c r="D34" s="61"/>
      <c r="L34" s="62"/>
      <c r="M34" s="62"/>
      <c r="N34" s="62"/>
      <c r="O34" s="62"/>
      <c r="P34" s="62"/>
      <c r="Q34" s="62"/>
    </row>
    <row r="35" spans="2:17" s="59" customFormat="1" hidden="1" x14ac:dyDescent="0.25">
      <c r="B35" s="83"/>
      <c r="L35" s="62"/>
      <c r="M35" s="62"/>
      <c r="N35" s="62"/>
      <c r="O35" s="62"/>
      <c r="P35" s="62"/>
      <c r="Q35" s="62"/>
    </row>
    <row r="36" spans="2:17" s="59" customFormat="1" hidden="1" x14ac:dyDescent="0.25">
      <c r="B36" s="83"/>
      <c r="L36" s="62"/>
      <c r="M36" s="62"/>
      <c r="N36" s="62"/>
      <c r="O36" s="62"/>
      <c r="P36" s="62"/>
      <c r="Q36" s="62"/>
    </row>
    <row r="37" spans="2:17" s="59" customFormat="1" hidden="1" x14ac:dyDescent="0.25">
      <c r="B37" s="83"/>
      <c r="L37" s="62"/>
      <c r="M37" s="62"/>
      <c r="N37" s="62"/>
      <c r="O37" s="62"/>
      <c r="P37" s="62"/>
      <c r="Q37" s="62"/>
    </row>
    <row r="38" spans="2:17" s="59" customFormat="1" hidden="1" x14ac:dyDescent="0.25">
      <c r="B38" s="83"/>
      <c r="L38" s="62"/>
      <c r="M38" s="62"/>
      <c r="N38" s="62"/>
      <c r="O38" s="62"/>
      <c r="P38" s="62"/>
      <c r="Q38" s="62"/>
    </row>
    <row r="39" spans="2:17" s="59" customFormat="1" hidden="1" x14ac:dyDescent="0.25">
      <c r="B39" s="83"/>
      <c r="L39" s="62"/>
      <c r="M39" s="62"/>
      <c r="N39" s="62"/>
      <c r="O39" s="62"/>
      <c r="P39" s="62"/>
      <c r="Q39" s="62"/>
    </row>
    <row r="40" spans="2:17" s="59" customFormat="1" hidden="1" x14ac:dyDescent="0.25">
      <c r="B40" s="83"/>
      <c r="L40" s="62"/>
      <c r="M40" s="62"/>
      <c r="N40" s="62"/>
      <c r="O40" s="62"/>
      <c r="P40" s="62"/>
      <c r="Q40" s="62"/>
    </row>
    <row r="41" spans="2:17" s="59" customFormat="1" hidden="1" x14ac:dyDescent="0.25">
      <c r="B41" s="83"/>
      <c r="L41" s="62"/>
      <c r="M41" s="62"/>
      <c r="N41" s="62"/>
      <c r="O41" s="62"/>
      <c r="P41" s="62"/>
      <c r="Q41" s="62"/>
    </row>
    <row r="42" spans="2:17" s="59" customFormat="1" hidden="1" x14ac:dyDescent="0.25">
      <c r="B42" s="83"/>
      <c r="L42" s="62"/>
      <c r="M42" s="62"/>
      <c r="N42" s="62"/>
      <c r="O42" s="62"/>
      <c r="P42" s="62"/>
      <c r="Q42" s="62"/>
    </row>
    <row r="43" spans="2:17" s="59" customFormat="1" hidden="1" x14ac:dyDescent="0.25">
      <c r="B43" s="83"/>
      <c r="L43" s="62"/>
      <c r="M43" s="62"/>
      <c r="N43" s="62"/>
      <c r="O43" s="62"/>
      <c r="P43" s="62"/>
      <c r="Q43" s="62"/>
    </row>
    <row r="44" spans="2:17" s="59" customFormat="1" hidden="1" x14ac:dyDescent="0.25">
      <c r="B44" s="83"/>
      <c r="L44" s="62"/>
      <c r="M44" s="62"/>
      <c r="N44" s="62"/>
      <c r="O44" s="62"/>
      <c r="P44" s="62"/>
      <c r="Q44" s="62"/>
    </row>
    <row r="45" spans="2:17" s="59" customFormat="1" hidden="1" x14ac:dyDescent="0.25">
      <c r="B45" s="83"/>
      <c r="L45" s="62"/>
      <c r="M45" s="62"/>
      <c r="N45" s="62"/>
      <c r="O45" s="62"/>
      <c r="P45" s="62"/>
      <c r="Q45" s="62"/>
    </row>
    <row r="46" spans="2:17" s="59" customFormat="1" hidden="1" x14ac:dyDescent="0.25">
      <c r="B46" s="83"/>
      <c r="L46" s="62"/>
      <c r="M46" s="62"/>
      <c r="N46" s="62"/>
      <c r="O46" s="62"/>
      <c r="P46" s="62"/>
      <c r="Q46" s="62"/>
    </row>
    <row r="47" spans="2:17" s="59" customFormat="1" hidden="1" x14ac:dyDescent="0.25">
      <c r="B47" s="83"/>
      <c r="L47" s="62"/>
      <c r="M47" s="62"/>
      <c r="N47" s="62"/>
      <c r="O47" s="62"/>
      <c r="P47" s="62"/>
      <c r="Q47" s="62"/>
    </row>
    <row r="48" spans="2:17" s="59" customFormat="1" hidden="1" x14ac:dyDescent="0.25">
      <c r="B48" s="83"/>
      <c r="L48" s="62"/>
      <c r="M48" s="62"/>
      <c r="N48" s="62"/>
      <c r="O48" s="62"/>
      <c r="P48" s="62"/>
      <c r="Q48" s="62"/>
    </row>
    <row r="49" spans="2:17" s="59" customFormat="1" hidden="1" x14ac:dyDescent="0.25">
      <c r="B49" s="83"/>
      <c r="L49" s="62"/>
      <c r="M49" s="62"/>
      <c r="N49" s="62"/>
      <c r="O49" s="62"/>
      <c r="P49" s="62"/>
      <c r="Q49" s="62"/>
    </row>
    <row r="50" spans="2:17" s="59" customFormat="1" hidden="1" x14ac:dyDescent="0.25">
      <c r="B50" s="83"/>
      <c r="L50" s="62"/>
      <c r="M50" s="62"/>
      <c r="N50" s="62"/>
      <c r="O50" s="62"/>
      <c r="P50" s="62"/>
      <c r="Q50" s="62"/>
    </row>
    <row r="51" spans="2:17" s="59" customFormat="1" hidden="1" x14ac:dyDescent="0.25">
      <c r="B51" s="83"/>
      <c r="L51" s="62"/>
      <c r="M51" s="62"/>
      <c r="N51" s="62"/>
      <c r="O51" s="62"/>
      <c r="P51" s="62"/>
      <c r="Q51" s="62"/>
    </row>
    <row r="52" spans="2:17" s="59" customFormat="1" hidden="1" x14ac:dyDescent="0.25">
      <c r="B52" s="83"/>
      <c r="L52" s="62"/>
      <c r="M52" s="62"/>
      <c r="N52" s="62"/>
      <c r="O52" s="62"/>
      <c r="P52" s="62"/>
      <c r="Q52" s="62"/>
    </row>
    <row r="53" spans="2:17" s="59" customFormat="1" hidden="1" x14ac:dyDescent="0.25">
      <c r="B53" s="83"/>
      <c r="L53" s="62"/>
      <c r="M53" s="62"/>
      <c r="N53" s="62"/>
      <c r="O53" s="62"/>
      <c r="P53" s="62"/>
      <c r="Q53" s="62"/>
    </row>
    <row r="54" spans="2:17" s="59" customFormat="1" hidden="1" x14ac:dyDescent="0.25">
      <c r="B54" s="83"/>
      <c r="L54" s="62"/>
      <c r="M54" s="62"/>
      <c r="N54" s="62"/>
      <c r="O54" s="62"/>
      <c r="P54" s="62"/>
      <c r="Q54" s="62"/>
    </row>
    <row r="55" spans="2:17" s="59" customFormat="1" hidden="1" x14ac:dyDescent="0.25">
      <c r="B55" s="83"/>
      <c r="L55" s="62"/>
      <c r="M55" s="62"/>
      <c r="N55" s="62"/>
      <c r="O55" s="62"/>
      <c r="P55" s="62"/>
      <c r="Q55" s="62"/>
    </row>
    <row r="56" spans="2:17" s="59" customFormat="1" hidden="1" x14ac:dyDescent="0.25">
      <c r="B56" s="83"/>
      <c r="L56" s="62"/>
      <c r="M56" s="62"/>
      <c r="N56" s="62"/>
      <c r="O56" s="62"/>
      <c r="P56" s="62"/>
      <c r="Q56" s="62"/>
    </row>
    <row r="57" spans="2:17" s="59" customFormat="1" hidden="1" x14ac:dyDescent="0.25">
      <c r="B57" s="83"/>
      <c r="L57" s="62"/>
      <c r="M57" s="62"/>
      <c r="N57" s="62"/>
      <c r="O57" s="62"/>
      <c r="P57" s="62"/>
      <c r="Q57" s="62"/>
    </row>
    <row r="58" spans="2:17" s="59" customFormat="1" hidden="1" x14ac:dyDescent="0.25">
      <c r="B58" s="83"/>
      <c r="L58" s="62"/>
      <c r="M58" s="62"/>
      <c r="N58" s="62"/>
      <c r="O58" s="62"/>
      <c r="P58" s="62"/>
      <c r="Q58" s="62"/>
    </row>
    <row r="59" spans="2:17" s="59" customFormat="1" hidden="1" x14ac:dyDescent="0.25">
      <c r="B59" s="83"/>
      <c r="L59" s="62"/>
      <c r="M59" s="62"/>
      <c r="N59" s="62"/>
      <c r="O59" s="62"/>
      <c r="P59" s="62"/>
      <c r="Q59" s="62"/>
    </row>
    <row r="60" spans="2:17" s="59" customFormat="1" hidden="1" x14ac:dyDescent="0.25">
      <c r="B60" s="83"/>
      <c r="L60" s="62"/>
      <c r="M60" s="62"/>
      <c r="N60" s="62"/>
      <c r="O60" s="62"/>
      <c r="P60" s="62"/>
      <c r="Q60" s="62"/>
    </row>
    <row r="61" spans="2:17" s="59" customFormat="1" hidden="1" x14ac:dyDescent="0.25">
      <c r="B61" s="83"/>
      <c r="L61" s="62"/>
      <c r="M61" s="62"/>
      <c r="N61" s="62"/>
      <c r="O61" s="62"/>
      <c r="P61" s="62"/>
      <c r="Q61" s="62"/>
    </row>
    <row r="62" spans="2:17" s="59" customFormat="1" hidden="1" x14ac:dyDescent="0.25">
      <c r="B62" s="83"/>
      <c r="L62" s="62"/>
      <c r="M62" s="62"/>
      <c r="N62" s="62"/>
      <c r="O62" s="62"/>
      <c r="P62" s="62"/>
      <c r="Q62" s="62"/>
    </row>
    <row r="63" spans="2:17" s="59" customFormat="1" hidden="1" x14ac:dyDescent="0.25">
      <c r="B63" s="83"/>
      <c r="L63" s="62"/>
      <c r="M63" s="62"/>
      <c r="N63" s="62"/>
      <c r="O63" s="62"/>
      <c r="P63" s="62"/>
      <c r="Q63" s="62"/>
    </row>
    <row r="64" spans="2:17" s="59" customFormat="1" hidden="1" x14ac:dyDescent="0.25">
      <c r="B64" s="83"/>
      <c r="L64" s="62"/>
      <c r="M64" s="62"/>
      <c r="N64" s="62"/>
      <c r="O64" s="62"/>
      <c r="P64" s="62"/>
      <c r="Q64" s="62"/>
    </row>
    <row r="65" spans="2:17" s="59" customFormat="1" hidden="1" x14ac:dyDescent="0.25">
      <c r="B65" s="83"/>
      <c r="L65" s="62"/>
      <c r="M65" s="62"/>
      <c r="N65" s="62"/>
      <c r="O65" s="62"/>
      <c r="P65" s="62"/>
      <c r="Q65" s="62"/>
    </row>
    <row r="66" spans="2:17" s="59" customFormat="1" hidden="1" x14ac:dyDescent="0.25">
      <c r="B66" s="83"/>
      <c r="L66" s="62"/>
      <c r="M66" s="62"/>
      <c r="N66" s="62"/>
      <c r="O66" s="62"/>
      <c r="P66" s="62"/>
      <c r="Q66" s="62"/>
    </row>
    <row r="67" spans="2:17" s="59" customFormat="1" hidden="1" x14ac:dyDescent="0.25">
      <c r="B67" s="83"/>
      <c r="L67" s="62"/>
      <c r="M67" s="62"/>
      <c r="N67" s="62"/>
      <c r="O67" s="62"/>
      <c r="P67" s="62"/>
      <c r="Q67" s="62"/>
    </row>
    <row r="68" spans="2:17" s="59" customFormat="1" hidden="1" x14ac:dyDescent="0.25">
      <c r="B68" s="83"/>
      <c r="L68" s="62"/>
      <c r="M68" s="62"/>
      <c r="N68" s="62"/>
      <c r="O68" s="62"/>
      <c r="P68" s="62"/>
      <c r="Q68" s="62"/>
    </row>
    <row r="69" spans="2:17" s="59" customFormat="1" hidden="1" x14ac:dyDescent="0.25">
      <c r="B69" s="83"/>
      <c r="L69" s="62"/>
      <c r="M69" s="62"/>
      <c r="N69" s="62"/>
      <c r="O69" s="62"/>
      <c r="P69" s="62"/>
      <c r="Q69" s="62"/>
    </row>
    <row r="70" spans="2:17" s="59" customFormat="1" hidden="1" x14ac:dyDescent="0.25">
      <c r="B70" s="83"/>
      <c r="L70" s="62"/>
      <c r="M70" s="62"/>
      <c r="N70" s="62"/>
      <c r="O70" s="62"/>
      <c r="P70" s="62"/>
      <c r="Q70" s="62"/>
    </row>
    <row r="71" spans="2:17" s="59" customFormat="1" hidden="1" x14ac:dyDescent="0.25">
      <c r="B71" s="83"/>
      <c r="L71" s="62"/>
      <c r="M71" s="62"/>
      <c r="N71" s="62"/>
      <c r="O71" s="62"/>
      <c r="P71" s="62"/>
      <c r="Q71" s="62"/>
    </row>
    <row r="72" spans="2:17" s="59" customFormat="1" hidden="1" x14ac:dyDescent="0.25">
      <c r="B72" s="83"/>
      <c r="L72" s="62"/>
      <c r="M72" s="62"/>
      <c r="N72" s="62"/>
      <c r="O72" s="62"/>
      <c r="P72" s="62"/>
      <c r="Q72" s="62"/>
    </row>
    <row r="73" spans="2:17" s="59" customFormat="1" hidden="1" x14ac:dyDescent="0.25">
      <c r="B73" s="83"/>
      <c r="L73" s="62"/>
      <c r="M73" s="62"/>
      <c r="N73" s="62"/>
      <c r="O73" s="62"/>
      <c r="P73" s="62"/>
      <c r="Q73" s="62"/>
    </row>
  </sheetData>
  <sheetProtection algorithmName="SHA-512" hashValue="98u5+gasH3dM07OcrzuN3CpekWplT2b0newOTNPQtxresaNxhAtLTBedFM+WJ46FaA/aFxK5zbyawsJjrDo0CQ==" saltValue="jUOpgXQzFDT7E3yP3FGl6w==" spinCount="100000" sheet="1" objects="1" scenarios="1" selectLockedCells="1" selectUnlockedCells="1"/>
  <mergeCells count="2">
    <mergeCell ref="E2:J2"/>
    <mergeCell ref="A5:A10"/>
  </mergeCells>
  <conditionalFormatting sqref="D9">
    <cfRule type="cellIs" dxfId="1" priority="2" operator="equal">
      <formula>"Niet geldig"</formula>
    </cfRule>
  </conditionalFormatting>
  <conditionalFormatting sqref="C10">
    <cfRule type="cellIs" dxfId="0" priority="1" operator="equal">
      <formula>"Niet geldig"</formula>
    </cfRule>
  </conditionalFormatting>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4E12356C93564D8F7200CAB090B272" ma:contentTypeVersion="2" ma:contentTypeDescription="Een nieuw document maken." ma:contentTypeScope="" ma:versionID="f875ceb7c3ae8b9c68e2416df82de236">
  <xsd:schema xmlns:xsd="http://www.w3.org/2001/XMLSchema" xmlns:xs="http://www.w3.org/2001/XMLSchema" xmlns:p="http://schemas.microsoft.com/office/2006/metadata/properties" xmlns:ns2="440200a5-9212-4e06-a792-37728111ea69" targetNamespace="http://schemas.microsoft.com/office/2006/metadata/properties" ma:root="true" ma:fieldsID="7ac8f7aee9ce4051d4a26f88c8bf3270" ns2:_="">
    <xsd:import namespace="440200a5-9212-4e06-a792-37728111ea6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0200a5-9212-4e06-a792-37728111e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55DEB8-BED5-4ADA-84E6-2A968F7E7F3E}">
  <ds:schemaRefs>
    <ds:schemaRef ds:uri="http://purl.org/dc/term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440200a5-9212-4e06-a792-37728111ea69"/>
    <ds:schemaRef ds:uri="http://www.w3.org/XML/1998/namespace"/>
    <ds:schemaRef ds:uri="http://purl.org/dc/elements/1.1/"/>
  </ds:schemaRefs>
</ds:datastoreItem>
</file>

<file path=customXml/itemProps2.xml><?xml version="1.0" encoding="utf-8"?>
<ds:datastoreItem xmlns:ds="http://schemas.openxmlformats.org/officeDocument/2006/customXml" ds:itemID="{E6DCF911-D76F-4127-95E4-61B492A8D8B6}">
  <ds:schemaRefs>
    <ds:schemaRef ds:uri="http://schemas.microsoft.com/sharepoint/v3/contenttype/forms"/>
  </ds:schemaRefs>
</ds:datastoreItem>
</file>

<file path=customXml/itemProps3.xml><?xml version="1.0" encoding="utf-8"?>
<ds:datastoreItem xmlns:ds="http://schemas.openxmlformats.org/officeDocument/2006/customXml" ds:itemID="{264A6FDC-81A0-44F9-BA7C-CCDE1D7B45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0200a5-9212-4e06-a792-37728111ea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Grafiek</vt:lpstr>
      <vt:lpstr>Prijzenblad!Afdrukbereik</vt:lpstr>
    </vt:vector>
  </TitlesOfParts>
  <Company>Workaround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SOVON</dc:title>
  <dc:creator>Jan.Ovink@han.nl</dc:creator>
  <cp:lastModifiedBy>Jan Ovink</cp:lastModifiedBy>
  <cp:lastPrinted>2020-10-14T11:57:27Z</cp:lastPrinted>
  <dcterms:created xsi:type="dcterms:W3CDTF">2012-01-12T14:38:17Z</dcterms:created>
  <dcterms:modified xsi:type="dcterms:W3CDTF">2020-11-10T16:04:38Z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0x0101004A4E12356C93564D8F7200CAB090B272</vt:lpwstr>
  </property>
</Properties>
</file>