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0/P202035 - 7657 - EA Hulpverleningsvoertuigen/06 Nota van inlichtingen/NvI-II/"/>
    </mc:Choice>
  </mc:AlternateContent>
  <xr:revisionPtr revIDLastSave="313" documentId="8_{F27399C1-2B5B-48E5-928E-92667368A16F}" xr6:coauthVersionLast="47" xr6:coauthVersionMax="47" xr10:uidLastSave="{7B44A61B-C417-469D-8DB5-993F96AE6EB2}"/>
  <bookViews>
    <workbookView xWindow="4200" yWindow="420" windowWidth="24240" windowHeight="14130" xr2:uid="{00000000-000D-0000-FFFF-FFFF00000000}"/>
  </bookViews>
  <sheets>
    <sheet name="HV1" sheetId="4" r:id="rId1"/>
    <sheet name="Specificatie onderhoud cfrm PvE"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4" l="1"/>
  <c r="D15" i="5"/>
  <c r="F32" i="4"/>
  <c r="F38" i="4"/>
  <c r="F39" i="4"/>
  <c r="F24" i="4"/>
  <c r="F40" i="4" l="1"/>
  <c r="F23" i="4"/>
  <c r="F25" i="4"/>
  <c r="F29" i="4"/>
  <c r="F30" i="4"/>
  <c r="F31" i="4"/>
  <c r="F21" i="4"/>
  <c r="F22" i="4"/>
  <c r="F26" i="4"/>
  <c r="F27" i="4"/>
  <c r="F28" i="4"/>
  <c r="D35" i="4" l="1"/>
  <c r="F35" i="4" s="1"/>
  <c r="F36" i="4" s="1"/>
  <c r="F20" i="4"/>
  <c r="F33" i="4" s="1"/>
  <c r="F34" i="4" l="1"/>
  <c r="F41" i="4" s="1"/>
  <c r="F42" i="4" s="1"/>
</calcChain>
</file>

<file path=xl/sharedStrings.xml><?xml version="1.0" encoding="utf-8"?>
<sst xmlns="http://schemas.openxmlformats.org/spreadsheetml/2006/main" count="69" uniqueCount="49">
  <si>
    <t xml:space="preserve">Prijzenblad Watertankwagen
Europese aanbesteding volgens de openbare procedure
voor de levering een Watertankwagen
ten behoeve van
Veiligheidsregio IJsselland
7094 P.202026/RvW
</t>
  </si>
  <si>
    <t xml:space="preserve">Invulinstructie: U vult in de groen gearceerde velden uw prijs/tarief in. Het blad rekent dan vanzelf de totalen uit. Het totaal zoals berekend in de cel "totaalprijs" wordt gebruikt bij het bepalen van uw score. Inschrijver dient de prijsopgave in de excelbijlage rechtsgeldig te ondertekenen
* Indien een optioneel gevraagde uitvoering leidt tot een minderprijs, mag bij de betreffende optie(s) een negatief bedrag ingevuld worden;
*Indien een optioneel gevraagde uitvoering onderdeel is van de standaard leveringsomvang / uitvoering, dan mag bij de betreffende optie(s)  € 0,00 ingevuld worden
*Indien een optie niet leverbaar is, dan hoeft u deze ook niet aan te bieden. U vult de betreffende cel dan ook niet in. 
* Indien de optionele opties zijn aangeboden als onderdeel van K3, is het verplicht bij de genoemde optionele onderdelen een prijs in te vullen. Deze opties wegen mee in de beoordeling van de prijs.
</t>
  </si>
  <si>
    <t>Onderdeel</t>
  </si>
  <si>
    <t>Eenheid</t>
  </si>
  <si>
    <t>Opgegeven prijs (excl. btw)</t>
  </si>
  <si>
    <t>Aantal</t>
  </si>
  <si>
    <t>Totaal (excl. BTW)</t>
  </si>
  <si>
    <t>Per stuk</t>
  </si>
  <si>
    <t>per stuk</t>
  </si>
  <si>
    <t>Totaal Onderhoud</t>
  </si>
  <si>
    <t>Opleiding kerninstructeur bediening</t>
  </si>
  <si>
    <t>Per persoon</t>
  </si>
  <si>
    <t>Totaal Overig</t>
  </si>
  <si>
    <t>Totaalprijs (excl. BTW) (dit bedrag wordt beoordeeld)</t>
  </si>
  <si>
    <t>Inschrijver</t>
  </si>
  <si>
    <t>Naam</t>
  </si>
  <si>
    <t>Functie</t>
  </si>
  <si>
    <t>Onderneming</t>
  </si>
  <si>
    <t>Handtekening</t>
  </si>
  <si>
    <t>Plaats en datum</t>
  </si>
  <si>
    <t>Per jaar</t>
  </si>
  <si>
    <t>Punten:</t>
  </si>
  <si>
    <t>Onderhoudskostern voor het voertuigchassis</t>
  </si>
  <si>
    <t>Onderhoudskosten voor de brandweeropbouw (zoals gedefinieerd in "service-, onderhoudscotract, inhoud" punt 1 in bijlage 4.B van het PvE)</t>
  </si>
  <si>
    <t>Kosten (wettelijk) verplichte (periodieke) keuringen</t>
  </si>
  <si>
    <t>Keuring van de bepakking</t>
  </si>
  <si>
    <t>Kosten voor het beschikbaar stellen van een (vergelijkbaar) vervangend voeruig</t>
  </si>
  <si>
    <t>Kosten abonnement service- op afstand systeem</t>
  </si>
  <si>
    <t>Opleiding medewerkers Beheer &amp; Techniek</t>
  </si>
  <si>
    <t>Per keer</t>
  </si>
  <si>
    <t xml:space="preserve">Hulpverleningsvoertuig HV1 compleet </t>
  </si>
  <si>
    <t>Optie 5 WENS: Hygiëne wandje geplaatst in opbouw op een uittrekslede met waterkraan, zeepdispenser, ontsmettingsmiddel dispenser, handdoekenhouder en een aan- en af te koppelen luchtpistool met slang</t>
  </si>
  <si>
    <t>Optie 6 WENS: De uitlaatmonding is aan de linker kant van het voertuig te monteren vanwege de locatie van de uitlaatgas afzuiginstallatie.</t>
  </si>
  <si>
    <t>Optie 7 WENS: Het voertuig is voorzien van een volautomatische versnellingsbak met koppelomvormer.</t>
  </si>
  <si>
    <t>Optie 8 WENS: De vulopening van de brandstof- en additieven tank zijn aan dezelfde voertuigkant aan de rechterzijde</t>
  </si>
  <si>
    <t>Optie 9 WENS: Airconditioning met automatisch werkende climate control</t>
  </si>
  <si>
    <t>Optie 10 WENS: Bestuurderszitplaats is voorzien van een stuurwielairbag</t>
  </si>
  <si>
    <t>Optie 12 WENS:Rolluiken in de standaard af fabriek kleur 'antraciet'</t>
  </si>
  <si>
    <t>Optie 11 WENS:af-fabriek DAB+ autoradio met stuurwielbediening</t>
  </si>
  <si>
    <t xml:space="preserve"> Optie 1 WENS: Verificatie kantelhoek doormiddel van een praktijktest. (valt onder plafondbedrag leveringen voertuigen</t>
  </si>
  <si>
    <t xml:space="preserve"> Optie 2 WENS: Verificatie van de Lane-Change doormiddel van een praktijktest (valt onder plafondbedrag leveringen voertuigen</t>
  </si>
  <si>
    <t xml:space="preserve"> Optie 3 WENS: Inbouwkosten display van de rondom zicht camera in het dashboard (valt onder plafondbedrag leveringen voertuigen</t>
  </si>
  <si>
    <t xml:space="preserve"> Optie 4 WENS: monteerkosten van de 2- tonige luchthoorn onder of achter de bumper (valt onder plafondbedrag leveringen voertuigen</t>
  </si>
  <si>
    <t xml:space="preserve">Specificaties jaarlijkse onderhoudskosten HV1
</t>
  </si>
  <si>
    <t xml:space="preserve">Invulinstructie: U vult in de groen gearceerde velden uw prijs/tarief. Het blad rekent dan vanzelf de totale onderhoudskosten per jaar uit. 
</t>
  </si>
  <si>
    <t>Totaallevering vier voertuigen inclusief alle prijscomponenten</t>
  </si>
  <si>
    <t>Totaal jaarlijkse onderhoudskosten voor vier voertuigen</t>
  </si>
  <si>
    <r>
      <t xml:space="preserve">Jaarlijkse onderhoud gedurende 15 jaar voor vier voertuigen  (op basis van aangeboden onderhoudsplan) (optioneel af te nemen) . </t>
    </r>
    <r>
      <rPr>
        <b/>
        <sz val="10"/>
        <color theme="1"/>
        <rFont val="Calibri"/>
        <family val="2"/>
        <scheme val="minor"/>
      </rPr>
      <t>Dit bedrag wordt overgenomen van tabblad "Specificatie onderhoud cfrm PvE"</t>
    </r>
  </si>
  <si>
    <t>Totaal Levering vier voertuigen + optie 1, 2, 3 &amp; 4  (let op: Plafondbedrag bedraagt €2.797.520,- INCL BTW dus 2.312.000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</si>
</sst>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0"/>
      <color theme="0"/>
      <name val="Calibri"/>
      <family val="2"/>
      <scheme val="minor"/>
    </font>
    <font>
      <sz val="10"/>
      <color theme="3" tint="0.59999389629810485"/>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1"/>
      <color theme="0"/>
      <name val="Calibri"/>
      <family val="2"/>
      <scheme val="minor"/>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s>
  <cellStyleXfs count="2">
    <xf numFmtId="0" fontId="0" fillId="0" borderId="0"/>
    <xf numFmtId="44" fontId="3" fillId="0" borderId="0" applyFont="0" applyFill="0" applyBorder="0" applyAlignment="0" applyProtection="0"/>
  </cellStyleXfs>
  <cellXfs count="78">
    <xf numFmtId="0" fontId="0" fillId="0" borderId="0" xfId="0"/>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5" fillId="2" borderId="0" xfId="0" applyFont="1" applyFill="1" applyBorder="1" applyAlignment="1" applyProtection="1">
      <alignment wrapText="1"/>
    </xf>
    <xf numFmtId="0" fontId="6" fillId="2" borderId="0" xfId="0" applyFont="1" applyFill="1" applyBorder="1" applyProtection="1"/>
    <xf numFmtId="44" fontId="5" fillId="2" borderId="0" xfId="0" applyNumberFormat="1" applyFont="1" applyFill="1" applyBorder="1" applyProtection="1"/>
    <xf numFmtId="44" fontId="5" fillId="2" borderId="0" xfId="1" applyFont="1" applyFill="1" applyBorder="1" applyProtection="1"/>
    <xf numFmtId="0" fontId="0" fillId="2" borderId="0" xfId="0" applyNumberFormat="1" applyFill="1" applyProtection="1"/>
    <xf numFmtId="0" fontId="6" fillId="2" borderId="0" xfId="0" applyNumberFormat="1" applyFont="1" applyFill="1" applyBorder="1" applyProtection="1"/>
    <xf numFmtId="0" fontId="0" fillId="0" borderId="0" xfId="0" applyNumberFormat="1" applyProtection="1"/>
    <xf numFmtId="0" fontId="7" fillId="5" borderId="9" xfId="0" applyFont="1" applyFill="1" applyBorder="1" applyAlignment="1" applyProtection="1">
      <alignment horizontal="left"/>
    </xf>
    <xf numFmtId="0" fontId="7" fillId="5" borderId="18" xfId="0" applyFont="1" applyFill="1" applyBorder="1" applyAlignment="1" applyProtection="1">
      <alignment horizontal="left"/>
    </xf>
    <xf numFmtId="0" fontId="8" fillId="3" borderId="1"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3" xfId="0" applyNumberFormat="1" applyFont="1" applyFill="1" applyBorder="1" applyAlignment="1" applyProtection="1">
      <alignment horizontal="center" vertical="center"/>
    </xf>
    <xf numFmtId="44" fontId="8" fillId="3" borderId="3" xfId="1"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8" fillId="3" borderId="1" xfId="0" applyFont="1" applyFill="1" applyBorder="1" applyAlignment="1" applyProtection="1">
      <alignment vertical="center" wrapText="1"/>
    </xf>
    <xf numFmtId="0" fontId="0" fillId="2" borderId="0" xfId="0" applyFill="1" applyAlignment="1" applyProtection="1">
      <alignment vertical="center"/>
    </xf>
    <xf numFmtId="0" fontId="12" fillId="2" borderId="4" xfId="0" applyFont="1" applyFill="1" applyBorder="1" applyAlignment="1" applyProtection="1">
      <alignment vertical="center"/>
    </xf>
    <xf numFmtId="0" fontId="11" fillId="2" borderId="7" xfId="0" applyFont="1" applyFill="1" applyBorder="1" applyAlignment="1" applyProtection="1">
      <alignment vertical="center"/>
    </xf>
    <xf numFmtId="0" fontId="0" fillId="0" borderId="0" xfId="0" applyAlignment="1" applyProtection="1">
      <alignment vertical="center"/>
    </xf>
    <xf numFmtId="0" fontId="10" fillId="0" borderId="1" xfId="0" applyFont="1" applyFill="1" applyBorder="1" applyAlignment="1" applyProtection="1">
      <alignment vertical="center"/>
    </xf>
    <xf numFmtId="44" fontId="10" fillId="4" borderId="3" xfId="1" applyFont="1" applyFill="1" applyBorder="1" applyAlignment="1" applyProtection="1">
      <alignment horizontal="center" vertical="center"/>
      <protection locked="0"/>
    </xf>
    <xf numFmtId="0" fontId="10" fillId="5" borderId="1" xfId="0" applyFont="1" applyFill="1" applyBorder="1" applyAlignment="1" applyProtection="1">
      <alignment vertical="center"/>
    </xf>
    <xf numFmtId="44" fontId="10" fillId="5" borderId="3" xfId="1" applyFont="1" applyFill="1" applyBorder="1" applyAlignment="1" applyProtection="1">
      <alignment horizontal="center" vertical="center"/>
      <protection locked="0"/>
    </xf>
    <xf numFmtId="0" fontId="11" fillId="2" borderId="8" xfId="1" applyNumberFormat="1"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0" fillId="0" borderId="3" xfId="1" applyNumberFormat="1" applyFont="1" applyFill="1" applyBorder="1" applyAlignment="1" applyProtection="1">
      <alignment horizontal="center" vertical="center"/>
    </xf>
    <xf numFmtId="0" fontId="12" fillId="5" borderId="1" xfId="0" applyFont="1" applyFill="1" applyBorder="1" applyAlignment="1" applyProtection="1">
      <alignment horizontal="left" vertical="center" wrapText="1"/>
    </xf>
    <xf numFmtId="0" fontId="10" fillId="5" borderId="3" xfId="1" applyNumberFormat="1" applyFont="1" applyFill="1" applyBorder="1" applyAlignment="1" applyProtection="1">
      <alignment horizontal="center" vertical="center"/>
    </xf>
    <xf numFmtId="0" fontId="10" fillId="0" borderId="1" xfId="0" applyFont="1" applyBorder="1" applyAlignment="1" applyProtection="1">
      <alignment vertical="center"/>
    </xf>
    <xf numFmtId="0" fontId="10" fillId="5" borderId="8" xfId="1" applyNumberFormat="1" applyFont="1" applyFill="1" applyBorder="1" applyAlignment="1" applyProtection="1">
      <alignment horizontal="center" vertical="center"/>
    </xf>
    <xf numFmtId="0" fontId="13" fillId="2" borderId="1" xfId="0" applyFont="1" applyFill="1" applyBorder="1" applyAlignment="1" applyProtection="1">
      <alignment horizontal="left" vertical="center" wrapText="1"/>
    </xf>
    <xf numFmtId="44" fontId="11" fillId="2" borderId="5" xfId="1" applyFont="1" applyFill="1" applyBorder="1" applyAlignment="1" applyProtection="1">
      <alignment horizontal="center" vertical="center"/>
    </xf>
    <xf numFmtId="0" fontId="13" fillId="0" borderId="1" xfId="0" applyFont="1" applyBorder="1" applyAlignment="1" applyProtection="1">
      <alignment horizontal="left" vertical="center"/>
    </xf>
    <xf numFmtId="0" fontId="13" fillId="2" borderId="1" xfId="0" applyFont="1" applyFill="1" applyBorder="1" applyAlignment="1" applyProtection="1">
      <alignment horizontal="left" vertical="center"/>
    </xf>
    <xf numFmtId="0" fontId="5" fillId="2" borderId="0" xfId="0" applyNumberFormat="1" applyFont="1" applyFill="1" applyBorder="1" applyAlignment="1" applyProtection="1">
      <alignment horizontal="right" vertical="top"/>
    </xf>
    <xf numFmtId="0" fontId="10" fillId="0" borderId="5" xfId="0" applyFont="1" applyBorder="1" applyAlignment="1" applyProtection="1">
      <alignment vertical="center"/>
    </xf>
    <xf numFmtId="44" fontId="10" fillId="4" borderId="8" xfId="1" applyFont="1" applyFill="1" applyBorder="1" applyAlignment="1" applyProtection="1">
      <alignment horizontal="center" vertical="center"/>
      <protection locked="0"/>
    </xf>
    <xf numFmtId="0" fontId="10" fillId="0" borderId="1" xfId="1" applyNumberFormat="1" applyFont="1" applyFill="1" applyBorder="1" applyAlignment="1" applyProtection="1">
      <alignment horizontal="center" vertical="center"/>
    </xf>
    <xf numFmtId="44" fontId="10" fillId="2" borderId="3" xfId="1" applyFont="1" applyFill="1" applyBorder="1" applyAlignment="1" applyProtection="1">
      <alignment horizontal="center" vertical="center"/>
    </xf>
    <xf numFmtId="0" fontId="15" fillId="5" borderId="1" xfId="0" applyFont="1" applyFill="1" applyBorder="1" applyAlignment="1" applyProtection="1">
      <alignment horizontal="left" vertical="center" wrapText="1"/>
    </xf>
    <xf numFmtId="0" fontId="11" fillId="2" borderId="1" xfId="0" applyFont="1" applyFill="1" applyBorder="1" applyAlignment="1">
      <alignment horizontal="left" vertical="center" wrapText="1"/>
    </xf>
    <xf numFmtId="2" fontId="5" fillId="2" borderId="19" xfId="0" applyNumberFormat="1" applyFont="1" applyFill="1" applyBorder="1" applyProtection="1"/>
    <xf numFmtId="0" fontId="4"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4" fillId="3" borderId="0" xfId="0" applyFont="1" applyFill="1" applyBorder="1" applyAlignment="1" applyProtection="1">
      <alignment horizontal="left" vertical="top" wrapText="1"/>
    </xf>
    <xf numFmtId="44" fontId="11" fillId="2" borderId="3" xfId="1" applyFont="1" applyFill="1" applyBorder="1" applyAlignment="1" applyProtection="1">
      <alignment horizontal="center" vertical="center"/>
    </xf>
    <xf numFmtId="44" fontId="11" fillId="2" borderId="5" xfId="1"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44" fontId="11" fillId="5" borderId="3" xfId="1" applyFont="1" applyFill="1" applyBorder="1" applyAlignment="1" applyProtection="1">
      <alignment horizontal="center" vertical="center"/>
    </xf>
    <xf numFmtId="44" fontId="11" fillId="5" borderId="5" xfId="1" applyFont="1" applyFill="1" applyBorder="1" applyAlignment="1" applyProtection="1">
      <alignment horizontal="center" vertical="center"/>
    </xf>
    <xf numFmtId="44" fontId="12" fillId="2" borderId="4" xfId="1" applyFont="1" applyFill="1" applyBorder="1" applyAlignment="1" applyProtection="1">
      <alignment horizontal="center" vertical="center"/>
    </xf>
    <xf numFmtId="44" fontId="12" fillId="2" borderId="6" xfId="1" applyFont="1" applyFill="1" applyBorder="1" applyAlignment="1" applyProtection="1">
      <alignment horizontal="center" vertical="center"/>
    </xf>
    <xf numFmtId="44" fontId="0" fillId="0" borderId="8" xfId="0" applyNumberFormat="1" applyBorder="1" applyProtection="1"/>
    <xf numFmtId="0" fontId="0" fillId="0" borderId="5" xfId="0" applyBorder="1" applyProtection="1"/>
    <xf numFmtId="0" fontId="0" fillId="4" borderId="9" xfId="0" applyFont="1" applyFill="1" applyBorder="1" applyAlignment="1" applyProtection="1">
      <alignment horizontal="center"/>
      <protection locked="0"/>
    </xf>
    <xf numFmtId="0" fontId="0" fillId="4" borderId="11" xfId="0" applyFont="1" applyFill="1" applyBorder="1" applyAlignment="1" applyProtection="1">
      <alignment horizontal="center"/>
      <protection locked="0"/>
    </xf>
    <xf numFmtId="0" fontId="7" fillId="6" borderId="9" xfId="0" applyFont="1" applyFill="1" applyBorder="1" applyAlignment="1" applyProtection="1">
      <alignment horizontal="center"/>
    </xf>
    <xf numFmtId="0" fontId="7" fillId="6" borderId="10" xfId="0" applyFont="1" applyFill="1" applyBorder="1" applyAlignment="1" applyProtection="1">
      <alignment horizontal="center"/>
    </xf>
    <xf numFmtId="0" fontId="7" fillId="6" borderId="11" xfId="0" applyFont="1" applyFill="1" applyBorder="1" applyAlignment="1" applyProtection="1">
      <alignment horizontal="center"/>
    </xf>
    <xf numFmtId="0" fontId="0" fillId="4" borderId="10" xfId="0" applyFont="1" applyFill="1" applyBorder="1" applyAlignment="1" applyProtection="1">
      <alignment horizontal="center"/>
      <protection locked="0"/>
    </xf>
    <xf numFmtId="0" fontId="7" fillId="5" borderId="12" xfId="0" applyFont="1" applyFill="1" applyBorder="1" applyAlignment="1" applyProtection="1">
      <alignment horizontal="left" vertical="top"/>
    </xf>
    <xf numFmtId="0" fontId="7" fillId="5" borderId="15" xfId="0" applyFont="1" applyFill="1" applyBorder="1" applyAlignment="1" applyProtection="1">
      <alignment horizontal="left" vertical="top"/>
    </xf>
    <xf numFmtId="0" fontId="0" fillId="4" borderId="13" xfId="0" applyFont="1" applyFill="1" applyBorder="1" applyAlignment="1" applyProtection="1">
      <alignment horizontal="center"/>
      <protection locked="0"/>
    </xf>
    <xf numFmtId="0" fontId="0" fillId="4" borderId="14"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7" xfId="0" applyFont="1" applyFill="1" applyBorder="1" applyAlignment="1" applyProtection="1">
      <alignment horizontal="center"/>
      <protection locked="0"/>
    </xf>
    <xf numFmtId="44" fontId="11" fillId="5" borderId="8" xfId="1" applyFont="1" applyFill="1" applyBorder="1" applyAlignment="1" applyProtection="1">
      <alignment horizontal="center" vertical="center"/>
    </xf>
    <xf numFmtId="0" fontId="14" fillId="3" borderId="0"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433917</xdr:colOff>
      <xdr:row>0</xdr:row>
      <xdr:rowOff>179917</xdr:rowOff>
    </xdr:from>
    <xdr:to>
      <xdr:col>1</xdr:col>
      <xdr:colOff>2401928</xdr:colOff>
      <xdr:row>6</xdr:row>
      <xdr:rowOff>118371</xdr:rowOff>
    </xdr:to>
    <xdr:pic>
      <xdr:nvPicPr>
        <xdr:cNvPr id="2" name="Afbeelding 1">
          <a:extLst>
            <a:ext uri="{FF2B5EF4-FFF2-40B4-BE49-F238E27FC236}">
              <a16:creationId xmlns:a16="http://schemas.microsoft.com/office/drawing/2014/main" id="{C22E0A8D-25DE-477F-8FBA-4C91C1C06D77}"/>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047750" y="179917"/>
          <a:ext cx="1968011" cy="108145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76200</xdr:rowOff>
    </xdr:from>
    <xdr:to>
      <xdr:col>1</xdr:col>
      <xdr:colOff>1866900</xdr:colOff>
      <xdr:row>4</xdr:row>
      <xdr:rowOff>180975</xdr:rowOff>
    </xdr:to>
    <xdr:pic>
      <xdr:nvPicPr>
        <xdr:cNvPr id="3" name="Afbeelding 2">
          <a:extLst>
            <a:ext uri="{FF2B5EF4-FFF2-40B4-BE49-F238E27FC236}">
              <a16:creationId xmlns:a16="http://schemas.microsoft.com/office/drawing/2014/main" id="{67C09150-A9E3-4CA1-B118-E6800A542665}"/>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304925" y="76200"/>
          <a:ext cx="178117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showGridLines="0" tabSelected="1" topLeftCell="A30" zoomScale="120" zoomScaleNormal="120" workbookViewId="0">
      <selection activeCell="B33" sqref="B33"/>
    </sheetView>
  </sheetViews>
  <sheetFormatPr defaultColWidth="9.140625" defaultRowHeight="15" x14ac:dyDescent="0.25"/>
  <cols>
    <col min="1" max="1" width="9.140625" style="3" customWidth="1"/>
    <col min="2" max="2" width="97.28515625" style="3" customWidth="1"/>
    <col min="3" max="3" width="10.7109375" style="3" customWidth="1"/>
    <col min="4" max="4" width="24.5703125" style="3" customWidth="1"/>
    <col min="5" max="5" width="7.42578125" style="12" customWidth="1"/>
    <col min="6" max="6" width="14.7109375" style="3" customWidth="1"/>
    <col min="7" max="7" width="9" style="3" customWidth="1"/>
    <col min="8" max="8" width="9.140625" style="3" customWidth="1"/>
    <col min="9" max="16384" width="9.140625" style="3"/>
  </cols>
  <sheetData>
    <row r="1" spans="1:11" x14ac:dyDescent="0.25">
      <c r="A1" s="1"/>
      <c r="B1" s="2"/>
      <c r="C1" s="1"/>
      <c r="D1" s="1"/>
      <c r="E1" s="10"/>
      <c r="F1" s="1"/>
      <c r="G1" s="1"/>
      <c r="H1" s="1"/>
      <c r="I1" s="1"/>
      <c r="J1" s="1"/>
    </row>
    <row r="2" spans="1:11" x14ac:dyDescent="0.25">
      <c r="A2" s="1"/>
      <c r="B2" s="2"/>
      <c r="C2" s="1"/>
      <c r="D2" s="1"/>
      <c r="E2" s="10"/>
      <c r="F2" s="1"/>
      <c r="G2" s="1"/>
      <c r="H2" s="1"/>
      <c r="I2" s="1"/>
      <c r="J2" s="1"/>
    </row>
    <row r="3" spans="1:11" x14ac:dyDescent="0.25">
      <c r="A3" s="1"/>
      <c r="B3" s="2"/>
      <c r="C3" s="1"/>
      <c r="D3" s="1"/>
      <c r="E3" s="10"/>
      <c r="F3" s="1"/>
      <c r="G3" s="1"/>
      <c r="H3" s="1"/>
      <c r="I3" s="1"/>
      <c r="J3" s="1"/>
    </row>
    <row r="4" spans="1:11" x14ac:dyDescent="0.25">
      <c r="A4" s="1"/>
      <c r="B4" s="2"/>
      <c r="C4" s="1"/>
      <c r="D4" s="1"/>
      <c r="E4" s="10"/>
      <c r="F4" s="1"/>
      <c r="G4" s="1"/>
      <c r="H4" s="1"/>
      <c r="I4" s="1"/>
      <c r="J4" s="1"/>
    </row>
    <row r="5" spans="1:11" x14ac:dyDescent="0.25">
      <c r="A5" s="1"/>
      <c r="B5" s="2"/>
      <c r="C5" s="1"/>
      <c r="D5" s="1"/>
      <c r="E5" s="10"/>
      <c r="F5" s="1"/>
      <c r="G5" s="1"/>
      <c r="H5" s="1"/>
      <c r="I5" s="1"/>
      <c r="J5" s="1"/>
    </row>
    <row r="6" spans="1:11" x14ac:dyDescent="0.25">
      <c r="A6" s="1"/>
      <c r="B6" s="2"/>
      <c r="C6" s="1"/>
      <c r="D6" s="1"/>
      <c r="E6" s="10"/>
      <c r="F6" s="1"/>
      <c r="G6" s="1"/>
      <c r="H6" s="1"/>
      <c r="I6" s="1"/>
      <c r="J6" s="1"/>
    </row>
    <row r="7" spans="1:11" x14ac:dyDescent="0.25">
      <c r="A7" s="1"/>
      <c r="B7" s="1"/>
      <c r="C7" s="1"/>
      <c r="D7" s="1"/>
      <c r="E7" s="10"/>
      <c r="F7" s="1"/>
      <c r="G7" s="1"/>
      <c r="H7" s="1"/>
      <c r="I7" s="1"/>
      <c r="J7" s="1"/>
    </row>
    <row r="8" spans="1:11" ht="15" customHeight="1" x14ac:dyDescent="0.25">
      <c r="A8" s="1"/>
      <c r="B8" s="48" t="s">
        <v>0</v>
      </c>
      <c r="C8" s="48"/>
      <c r="D8" s="48"/>
      <c r="E8" s="48"/>
      <c r="F8" s="48"/>
      <c r="G8" s="48"/>
      <c r="H8" s="1"/>
      <c r="I8" s="1"/>
      <c r="J8" s="1"/>
      <c r="K8" s="1"/>
    </row>
    <row r="9" spans="1:11" x14ac:dyDescent="0.25">
      <c r="A9" s="1"/>
      <c r="B9" s="48"/>
      <c r="C9" s="48"/>
      <c r="D9" s="48"/>
      <c r="E9" s="48"/>
      <c r="F9" s="48"/>
      <c r="G9" s="48"/>
      <c r="H9" s="1"/>
      <c r="I9" s="1"/>
      <c r="J9" s="1"/>
      <c r="K9" s="1"/>
    </row>
    <row r="10" spans="1:11" x14ac:dyDescent="0.25">
      <c r="A10" s="1"/>
      <c r="B10" s="48"/>
      <c r="C10" s="48"/>
      <c r="D10" s="48"/>
      <c r="E10" s="48"/>
      <c r="F10" s="48"/>
      <c r="G10" s="48"/>
      <c r="H10" s="1"/>
      <c r="I10" s="1"/>
      <c r="J10" s="1"/>
      <c r="K10" s="1"/>
    </row>
    <row r="11" spans="1:11" x14ac:dyDescent="0.25">
      <c r="A11" s="1"/>
      <c r="B11" s="48"/>
      <c r="C11" s="48"/>
      <c r="D11" s="48"/>
      <c r="E11" s="48"/>
      <c r="F11" s="48"/>
      <c r="G11" s="48"/>
      <c r="H11" s="1"/>
      <c r="I11" s="1"/>
      <c r="J11" s="1"/>
      <c r="K11" s="1"/>
    </row>
    <row r="12" spans="1:11" x14ac:dyDescent="0.25">
      <c r="A12" s="1"/>
      <c r="B12" s="48"/>
      <c r="C12" s="48"/>
      <c r="D12" s="48"/>
      <c r="E12" s="48"/>
      <c r="F12" s="48"/>
      <c r="G12" s="48"/>
      <c r="H12" s="1"/>
      <c r="I12" s="1"/>
      <c r="J12" s="1"/>
      <c r="K12" s="1"/>
    </row>
    <row r="13" spans="1:11" x14ac:dyDescent="0.25">
      <c r="A13" s="1"/>
      <c r="B13" s="48"/>
      <c r="C13" s="48"/>
      <c r="D13" s="48"/>
      <c r="E13" s="48"/>
      <c r="F13" s="48"/>
      <c r="G13" s="48"/>
      <c r="H13" s="1"/>
      <c r="I13" s="1"/>
      <c r="J13" s="1"/>
      <c r="K13" s="1"/>
    </row>
    <row r="14" spans="1:11" x14ac:dyDescent="0.25">
      <c r="A14" s="1"/>
      <c r="B14" s="48"/>
      <c r="C14" s="48"/>
      <c r="D14" s="48"/>
      <c r="E14" s="48"/>
      <c r="F14" s="48"/>
      <c r="G14" s="48"/>
      <c r="H14" s="1"/>
      <c r="I14" s="1"/>
      <c r="J14" s="1"/>
      <c r="K14" s="1"/>
    </row>
    <row r="15" spans="1:11" x14ac:dyDescent="0.25">
      <c r="A15" s="1"/>
      <c r="B15" s="48"/>
      <c r="C15" s="48"/>
      <c r="D15" s="48"/>
      <c r="E15" s="48"/>
      <c r="F15" s="48"/>
      <c r="G15" s="48"/>
      <c r="H15" s="1"/>
      <c r="I15" s="1"/>
      <c r="J15" s="1"/>
      <c r="K15" s="1"/>
    </row>
    <row r="16" spans="1:11" ht="19.5" customHeight="1" x14ac:dyDescent="0.25">
      <c r="A16" s="1"/>
      <c r="B16" s="48"/>
      <c r="C16" s="48"/>
      <c r="D16" s="48"/>
      <c r="E16" s="48"/>
      <c r="F16" s="48"/>
      <c r="G16" s="48"/>
      <c r="H16" s="1"/>
      <c r="I16" s="1"/>
      <c r="J16" s="1"/>
      <c r="K16" s="1"/>
    </row>
    <row r="17" spans="1:12" ht="167.25" customHeight="1" x14ac:dyDescent="0.25">
      <c r="A17" s="1"/>
      <c r="B17" s="51" t="s">
        <v>1</v>
      </c>
      <c r="C17" s="51"/>
      <c r="D17" s="51"/>
      <c r="E17" s="51"/>
      <c r="F17" s="51"/>
      <c r="G17" s="51"/>
      <c r="H17" s="1"/>
      <c r="I17" s="1"/>
      <c r="J17" s="1"/>
      <c r="K17" s="1"/>
    </row>
    <row r="18" spans="1:12" x14ac:dyDescent="0.25">
      <c r="A18" s="1"/>
      <c r="B18" s="4"/>
      <c r="C18" s="49"/>
      <c r="D18" s="49"/>
      <c r="E18" s="49"/>
      <c r="F18" s="50"/>
      <c r="G18" s="5"/>
      <c r="H18" s="1"/>
      <c r="I18" s="1"/>
      <c r="J18" s="1"/>
      <c r="K18" s="1"/>
      <c r="L18" s="1"/>
    </row>
    <row r="19" spans="1:12" ht="16.5" customHeight="1" x14ac:dyDescent="0.25">
      <c r="A19" s="1"/>
      <c r="B19" s="20" t="s">
        <v>2</v>
      </c>
      <c r="C19" s="15" t="s">
        <v>3</v>
      </c>
      <c r="D19" s="16" t="s">
        <v>4</v>
      </c>
      <c r="E19" s="17" t="s">
        <v>5</v>
      </c>
      <c r="F19" s="18" t="s">
        <v>6</v>
      </c>
      <c r="G19" s="19"/>
      <c r="H19" s="1"/>
      <c r="I19" s="1"/>
      <c r="J19" s="1"/>
      <c r="K19" s="1"/>
      <c r="L19" s="1"/>
    </row>
    <row r="20" spans="1:12" x14ac:dyDescent="0.25">
      <c r="A20" s="1"/>
      <c r="B20" s="46" t="s">
        <v>30</v>
      </c>
      <c r="C20" s="25" t="s">
        <v>7</v>
      </c>
      <c r="D20" s="26"/>
      <c r="E20" s="31">
        <v>4</v>
      </c>
      <c r="F20" s="52">
        <f>D20*E20</f>
        <v>0</v>
      </c>
      <c r="G20" s="53"/>
      <c r="H20" s="1"/>
      <c r="I20" s="1"/>
      <c r="J20" s="1"/>
      <c r="K20" s="1"/>
      <c r="L20" s="1"/>
    </row>
    <row r="21" spans="1:12" x14ac:dyDescent="0.25">
      <c r="A21" s="1"/>
      <c r="B21" s="30" t="s">
        <v>39</v>
      </c>
      <c r="C21" s="25" t="s">
        <v>8</v>
      </c>
      <c r="D21" s="26"/>
      <c r="E21" s="31">
        <v>1</v>
      </c>
      <c r="F21" s="52">
        <f t="shared" ref="F21:F28" si="0">D21*E21</f>
        <v>0</v>
      </c>
      <c r="G21" s="53"/>
      <c r="H21" s="1"/>
      <c r="I21" s="1"/>
      <c r="J21" s="1"/>
      <c r="K21" s="1"/>
      <c r="L21" s="1"/>
    </row>
    <row r="22" spans="1:12" ht="25.5" x14ac:dyDescent="0.25">
      <c r="A22" s="1"/>
      <c r="B22" s="30" t="s">
        <v>40</v>
      </c>
      <c r="C22" s="25" t="s">
        <v>7</v>
      </c>
      <c r="D22" s="26"/>
      <c r="E22" s="31">
        <v>1</v>
      </c>
      <c r="F22" s="52">
        <f t="shared" si="0"/>
        <v>0</v>
      </c>
      <c r="G22" s="53"/>
      <c r="H22" s="1"/>
      <c r="I22" s="1"/>
      <c r="J22" s="1"/>
      <c r="K22" s="1"/>
      <c r="L22" s="1"/>
    </row>
    <row r="23" spans="1:12" ht="25.5" x14ac:dyDescent="0.25">
      <c r="A23" s="1"/>
      <c r="B23" s="30" t="s">
        <v>41</v>
      </c>
      <c r="C23" s="25" t="s">
        <v>8</v>
      </c>
      <c r="D23" s="26"/>
      <c r="E23" s="31">
        <v>4</v>
      </c>
      <c r="F23" s="52">
        <f t="shared" ref="F23" si="1">D23*E23</f>
        <v>0</v>
      </c>
      <c r="G23" s="53"/>
      <c r="H23" s="1"/>
      <c r="I23" s="1"/>
      <c r="J23" s="1"/>
      <c r="K23" s="1"/>
      <c r="L23" s="1"/>
    </row>
    <row r="24" spans="1:12" ht="25.5" x14ac:dyDescent="0.25">
      <c r="A24" s="1"/>
      <c r="B24" s="30" t="s">
        <v>42</v>
      </c>
      <c r="C24" s="25" t="s">
        <v>8</v>
      </c>
      <c r="D24" s="26"/>
      <c r="E24" s="31">
        <v>4</v>
      </c>
      <c r="F24" s="52">
        <f t="shared" ref="F24" si="2">D24*E24</f>
        <v>0</v>
      </c>
      <c r="G24" s="53"/>
      <c r="H24" s="1"/>
      <c r="I24" s="1"/>
      <c r="J24" s="1"/>
      <c r="K24" s="1"/>
      <c r="L24" s="1"/>
    </row>
    <row r="25" spans="1:12" ht="25.5" x14ac:dyDescent="0.25">
      <c r="A25" s="1"/>
      <c r="B25" s="30" t="s">
        <v>31</v>
      </c>
      <c r="C25" s="25" t="s">
        <v>7</v>
      </c>
      <c r="D25" s="26"/>
      <c r="E25" s="31">
        <v>4</v>
      </c>
      <c r="F25" s="52">
        <f t="shared" si="0"/>
        <v>0</v>
      </c>
      <c r="G25" s="53"/>
      <c r="H25" s="1"/>
      <c r="I25" s="1"/>
      <c r="J25" s="1"/>
      <c r="K25" s="1"/>
      <c r="L25" s="1"/>
    </row>
    <row r="26" spans="1:12" ht="25.5" x14ac:dyDescent="0.25">
      <c r="A26" s="1"/>
      <c r="B26" s="30" t="s">
        <v>32</v>
      </c>
      <c r="C26" s="25" t="s">
        <v>7</v>
      </c>
      <c r="D26" s="26"/>
      <c r="E26" s="31">
        <v>4</v>
      </c>
      <c r="F26" s="52">
        <f t="shared" si="0"/>
        <v>0</v>
      </c>
      <c r="G26" s="53"/>
      <c r="H26" s="1"/>
      <c r="I26" s="1"/>
      <c r="J26" s="1"/>
      <c r="K26" s="1"/>
      <c r="L26" s="1"/>
    </row>
    <row r="27" spans="1:12" ht="42" customHeight="1" x14ac:dyDescent="0.25">
      <c r="A27" s="1"/>
      <c r="B27" s="36" t="s">
        <v>33</v>
      </c>
      <c r="C27" s="25" t="s">
        <v>7</v>
      </c>
      <c r="D27" s="26"/>
      <c r="E27" s="31">
        <v>4</v>
      </c>
      <c r="F27" s="52">
        <f t="shared" si="0"/>
        <v>0</v>
      </c>
      <c r="G27" s="53"/>
      <c r="H27" s="1"/>
      <c r="I27" s="1"/>
      <c r="J27" s="1"/>
      <c r="K27" s="1"/>
      <c r="L27" s="1"/>
    </row>
    <row r="28" spans="1:12" ht="30" customHeight="1" x14ac:dyDescent="0.25">
      <c r="A28" s="1"/>
      <c r="B28" s="30" t="s">
        <v>34</v>
      </c>
      <c r="C28" s="25" t="s">
        <v>7</v>
      </c>
      <c r="D28" s="26"/>
      <c r="E28" s="31">
        <v>4</v>
      </c>
      <c r="F28" s="52">
        <f t="shared" si="0"/>
        <v>0</v>
      </c>
      <c r="G28" s="53"/>
      <c r="H28" s="1"/>
      <c r="I28" s="1"/>
      <c r="J28" s="1"/>
      <c r="K28" s="1"/>
      <c r="L28" s="1"/>
    </row>
    <row r="29" spans="1:12" ht="30" customHeight="1" x14ac:dyDescent="0.25">
      <c r="A29" s="1"/>
      <c r="B29" s="30" t="s">
        <v>35</v>
      </c>
      <c r="C29" s="25" t="s">
        <v>8</v>
      </c>
      <c r="D29" s="26"/>
      <c r="E29" s="31">
        <v>4</v>
      </c>
      <c r="F29" s="52">
        <f t="shared" ref="F29:F31" si="3">D29*E29</f>
        <v>0</v>
      </c>
      <c r="G29" s="53"/>
      <c r="H29" s="1"/>
      <c r="I29" s="1"/>
      <c r="J29" s="1"/>
      <c r="K29" s="1"/>
      <c r="L29" s="1"/>
    </row>
    <row r="30" spans="1:12" ht="30" customHeight="1" x14ac:dyDescent="0.25">
      <c r="A30" s="1"/>
      <c r="B30" s="30" t="s">
        <v>36</v>
      </c>
      <c r="C30" s="25" t="s">
        <v>8</v>
      </c>
      <c r="D30" s="26"/>
      <c r="E30" s="31">
        <v>4</v>
      </c>
      <c r="F30" s="52">
        <f t="shared" si="3"/>
        <v>0</v>
      </c>
      <c r="G30" s="53"/>
      <c r="H30" s="1"/>
      <c r="I30" s="1"/>
      <c r="J30" s="1"/>
      <c r="K30" s="1"/>
      <c r="L30" s="1"/>
    </row>
    <row r="31" spans="1:12" ht="30" customHeight="1" x14ac:dyDescent="0.25">
      <c r="A31" s="1"/>
      <c r="B31" s="30" t="s">
        <v>38</v>
      </c>
      <c r="C31" s="25" t="s">
        <v>8</v>
      </c>
      <c r="D31" s="26"/>
      <c r="E31" s="31">
        <v>4</v>
      </c>
      <c r="F31" s="52">
        <f t="shared" si="3"/>
        <v>0</v>
      </c>
      <c r="G31" s="53"/>
      <c r="H31" s="1"/>
      <c r="I31" s="1"/>
      <c r="J31" s="1"/>
      <c r="K31" s="1"/>
      <c r="L31" s="1"/>
    </row>
    <row r="32" spans="1:12" ht="30" customHeight="1" x14ac:dyDescent="0.25">
      <c r="A32" s="1"/>
      <c r="B32" s="30" t="s">
        <v>37</v>
      </c>
      <c r="C32" s="25" t="s">
        <v>8</v>
      </c>
      <c r="D32" s="26"/>
      <c r="E32" s="31">
        <v>4</v>
      </c>
      <c r="F32" s="52">
        <f t="shared" ref="F32" si="4">D32*E32</f>
        <v>0</v>
      </c>
      <c r="G32" s="53"/>
      <c r="H32" s="1"/>
      <c r="I32" s="1"/>
      <c r="J32" s="1"/>
      <c r="K32" s="1"/>
      <c r="L32" s="1"/>
    </row>
    <row r="33" spans="1:12" ht="25.5" x14ac:dyDescent="0.25">
      <c r="A33" s="1"/>
      <c r="B33" s="45" t="s">
        <v>48</v>
      </c>
      <c r="C33" s="27"/>
      <c r="D33" s="28"/>
      <c r="E33" s="33"/>
      <c r="F33" s="56">
        <f>SUM(F20:F24)</f>
        <v>0</v>
      </c>
      <c r="G33" s="57"/>
      <c r="H33" s="1"/>
      <c r="I33" s="1"/>
      <c r="J33" s="1"/>
      <c r="K33" s="1"/>
      <c r="L33" s="1"/>
    </row>
    <row r="34" spans="1:12" x14ac:dyDescent="0.25">
      <c r="A34" s="1"/>
      <c r="B34" s="45" t="s">
        <v>45</v>
      </c>
      <c r="C34" s="27"/>
      <c r="D34" s="28"/>
      <c r="E34" s="33"/>
      <c r="F34" s="76">
        <f>SUM(F20:G32)</f>
        <v>0</v>
      </c>
      <c r="G34" s="57"/>
      <c r="H34" s="1"/>
      <c r="I34" s="1"/>
      <c r="J34" s="1"/>
      <c r="K34" s="1"/>
      <c r="L34" s="1"/>
    </row>
    <row r="35" spans="1:12" ht="25.5" x14ac:dyDescent="0.25">
      <c r="A35" s="1"/>
      <c r="B35" s="30" t="s">
        <v>47</v>
      </c>
      <c r="C35" s="25" t="s">
        <v>20</v>
      </c>
      <c r="D35" s="44">
        <f>'Specificatie onderhoud cfrm PvE'!D15</f>
        <v>0</v>
      </c>
      <c r="E35" s="43">
        <v>15</v>
      </c>
      <c r="F35" s="60">
        <f>D35*E35</f>
        <v>0</v>
      </c>
      <c r="G35" s="61"/>
      <c r="H35" s="1"/>
      <c r="I35" s="1"/>
      <c r="J35" s="1"/>
      <c r="K35" s="1"/>
      <c r="L35" s="1"/>
    </row>
    <row r="36" spans="1:12" x14ac:dyDescent="0.25">
      <c r="A36" s="1"/>
      <c r="B36" s="32" t="s">
        <v>9</v>
      </c>
      <c r="C36" s="27"/>
      <c r="D36" s="28"/>
      <c r="E36" s="33"/>
      <c r="F36" s="56">
        <f>F35</f>
        <v>0</v>
      </c>
      <c r="G36" s="57"/>
      <c r="H36" s="1"/>
      <c r="I36" s="1"/>
      <c r="J36" s="1"/>
      <c r="K36" s="1"/>
      <c r="L36" s="1"/>
    </row>
    <row r="37" spans="1:12" x14ac:dyDescent="0.25">
      <c r="A37" s="1"/>
      <c r="B37" s="39" t="s">
        <v>27</v>
      </c>
      <c r="C37" s="34" t="s">
        <v>20</v>
      </c>
      <c r="D37" s="26"/>
      <c r="E37" s="35">
        <v>15</v>
      </c>
      <c r="F37" s="52">
        <f>4*D37*E37</f>
        <v>0</v>
      </c>
      <c r="G37" s="53"/>
      <c r="H37" s="1"/>
      <c r="I37" s="1"/>
      <c r="J37" s="1"/>
      <c r="K37" s="1"/>
      <c r="L37" s="1"/>
    </row>
    <row r="38" spans="1:12" x14ac:dyDescent="0.25">
      <c r="A38" s="1"/>
      <c r="B38" s="38" t="s">
        <v>10</v>
      </c>
      <c r="C38" s="34" t="s">
        <v>11</v>
      </c>
      <c r="D38" s="26"/>
      <c r="E38" s="35">
        <v>8</v>
      </c>
      <c r="F38" s="52">
        <f>D38*E38</f>
        <v>0</v>
      </c>
      <c r="G38" s="53"/>
      <c r="H38" s="1"/>
      <c r="I38" s="1"/>
      <c r="J38" s="1"/>
      <c r="K38" s="1"/>
      <c r="L38" s="1"/>
    </row>
    <row r="39" spans="1:12" x14ac:dyDescent="0.25">
      <c r="A39" s="1"/>
      <c r="B39" s="38" t="s">
        <v>28</v>
      </c>
      <c r="C39" s="41" t="s">
        <v>11</v>
      </c>
      <c r="D39" s="42"/>
      <c r="E39" s="35">
        <v>3</v>
      </c>
      <c r="F39" s="52">
        <f>D39*E39</f>
        <v>0</v>
      </c>
      <c r="G39" s="53"/>
      <c r="H39" s="1"/>
      <c r="I39" s="1"/>
      <c r="J39" s="1"/>
      <c r="K39" s="1"/>
      <c r="L39" s="1"/>
    </row>
    <row r="40" spans="1:12" ht="15" customHeight="1" thickBot="1" x14ac:dyDescent="0.3">
      <c r="A40" s="1"/>
      <c r="B40" s="32" t="s">
        <v>12</v>
      </c>
      <c r="C40" s="37"/>
      <c r="D40" s="37"/>
      <c r="E40" s="29"/>
      <c r="F40" s="56">
        <f>SUM(F37:G39)</f>
        <v>0</v>
      </c>
      <c r="G40" s="57"/>
      <c r="H40" s="1"/>
      <c r="I40" s="1"/>
      <c r="J40" s="1"/>
      <c r="K40" s="1"/>
      <c r="L40" s="1"/>
    </row>
    <row r="41" spans="1:12" s="24" customFormat="1" ht="20.25" customHeight="1" thickBot="1" x14ac:dyDescent="0.3">
      <c r="A41" s="21"/>
      <c r="B41" s="22" t="s">
        <v>13</v>
      </c>
      <c r="C41" s="23"/>
      <c r="D41" s="54"/>
      <c r="E41" s="55"/>
      <c r="F41" s="58">
        <f>SUM(F34+F36+F40)</f>
        <v>0</v>
      </c>
      <c r="G41" s="59"/>
      <c r="H41" s="21"/>
      <c r="I41" s="21"/>
      <c r="J41" s="21"/>
      <c r="K41" s="21"/>
      <c r="L41" s="21"/>
    </row>
    <row r="42" spans="1:12" ht="15.75" x14ac:dyDescent="0.25">
      <c r="A42" s="1"/>
      <c r="B42" s="6"/>
      <c r="C42" s="7"/>
      <c r="D42" s="7"/>
      <c r="E42" s="40" t="s">
        <v>21</v>
      </c>
      <c r="F42" s="47">
        <f>IF(F41&lt;=2600000,1000,(IF(F41&gt;=3300000,"plafondbedrag overschreden",((F41-3300000)/-700))))</f>
        <v>1000</v>
      </c>
      <c r="G42" s="47"/>
      <c r="H42" s="1"/>
      <c r="I42" s="1"/>
      <c r="J42" s="1"/>
      <c r="K42" s="1"/>
      <c r="L42" s="1"/>
    </row>
    <row r="43" spans="1:12" ht="15.75" x14ac:dyDescent="0.25">
      <c r="A43" s="1"/>
      <c r="B43" s="6"/>
      <c r="C43" s="7"/>
      <c r="D43" s="7"/>
      <c r="E43" s="11"/>
      <c r="F43" s="8"/>
      <c r="G43" s="9"/>
      <c r="H43" s="1"/>
      <c r="I43" s="1"/>
      <c r="J43" s="1"/>
      <c r="K43" s="1"/>
      <c r="L43" s="1"/>
    </row>
    <row r="44" spans="1:12" ht="15.75" thickBot="1" x14ac:dyDescent="0.3"/>
    <row r="45" spans="1:12" ht="15.75" thickBot="1" x14ac:dyDescent="0.3">
      <c r="B45" s="64" t="s">
        <v>14</v>
      </c>
      <c r="C45" s="65"/>
      <c r="D45" s="66"/>
    </row>
    <row r="46" spans="1:12" ht="15.75" thickBot="1" x14ac:dyDescent="0.3">
      <c r="B46" s="13" t="s">
        <v>15</v>
      </c>
      <c r="C46" s="67"/>
      <c r="D46" s="63"/>
    </row>
    <row r="47" spans="1:12" x14ac:dyDescent="0.25">
      <c r="B47" s="13" t="s">
        <v>16</v>
      </c>
      <c r="C47" s="67"/>
      <c r="D47" s="63"/>
    </row>
    <row r="48" spans="1:12" ht="15.75" thickBot="1" x14ac:dyDescent="0.3">
      <c r="B48" s="13" t="s">
        <v>17</v>
      </c>
      <c r="C48" s="67"/>
      <c r="D48" s="63"/>
    </row>
    <row r="49" spans="2:4" x14ac:dyDescent="0.25">
      <c r="B49" s="68" t="s">
        <v>18</v>
      </c>
      <c r="C49" s="70"/>
      <c r="D49" s="71"/>
    </row>
    <row r="50" spans="2:4" x14ac:dyDescent="0.25">
      <c r="B50" s="69"/>
      <c r="C50" s="72"/>
      <c r="D50" s="73"/>
    </row>
    <row r="51" spans="2:4" x14ac:dyDescent="0.25">
      <c r="B51" s="69"/>
      <c r="C51" s="74"/>
      <c r="D51" s="75"/>
    </row>
    <row r="52" spans="2:4" ht="15.75" thickBot="1" x14ac:dyDescent="0.3">
      <c r="B52" s="14" t="s">
        <v>19</v>
      </c>
      <c r="C52" s="62"/>
      <c r="D52" s="63"/>
    </row>
  </sheetData>
  <sheetProtection algorithmName="SHA-512" hashValue="MqmhGTDMh9Xj1Dvy/YAzr/ny5aUfn4J7N3n2vHyLj8azNcu0EoiY337GwdH2XpPc7sSnAGm+ViKOP/6LPNNMOA==" saltValue="lSzx25risfueGYMZ9V3nNg==" spinCount="100000" sheet="1" objects="1" scenarios="1"/>
  <mergeCells count="34">
    <mergeCell ref="F23:G23"/>
    <mergeCell ref="F24:G24"/>
    <mergeCell ref="F39:G39"/>
    <mergeCell ref="F31:G31"/>
    <mergeCell ref="F26:G26"/>
    <mergeCell ref="F27:G27"/>
    <mergeCell ref="F28:G28"/>
    <mergeCell ref="F29:G29"/>
    <mergeCell ref="F30:G30"/>
    <mergeCell ref="F32:G32"/>
    <mergeCell ref="F34:G34"/>
    <mergeCell ref="C52:D52"/>
    <mergeCell ref="B45:D45"/>
    <mergeCell ref="C46:D46"/>
    <mergeCell ref="C47:D47"/>
    <mergeCell ref="C48:D48"/>
    <mergeCell ref="B49:B51"/>
    <mergeCell ref="C49:D51"/>
    <mergeCell ref="F42:G42"/>
    <mergeCell ref="B8:G16"/>
    <mergeCell ref="C18:F18"/>
    <mergeCell ref="B17:G17"/>
    <mergeCell ref="F20:G20"/>
    <mergeCell ref="D41:E41"/>
    <mergeCell ref="F37:G37"/>
    <mergeCell ref="F38:G38"/>
    <mergeCell ref="F33:G33"/>
    <mergeCell ref="F36:G36"/>
    <mergeCell ref="F41:G41"/>
    <mergeCell ref="F40:G40"/>
    <mergeCell ref="F35:G35"/>
    <mergeCell ref="F21:G21"/>
    <mergeCell ref="F22:G22"/>
    <mergeCell ref="F25:G2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1286-2578-441C-940D-C3DD906FD61F}">
  <dimension ref="B6:D15"/>
  <sheetViews>
    <sheetView showGridLines="0" workbookViewId="0">
      <selection activeCell="D10" sqref="D10"/>
    </sheetView>
  </sheetViews>
  <sheetFormatPr defaultRowHeight="15" x14ac:dyDescent="0.25"/>
  <cols>
    <col min="1" max="1" width="18.28515625" customWidth="1"/>
    <col min="2" max="2" width="88.7109375" customWidth="1"/>
    <col min="3" max="3" width="17.140625" customWidth="1"/>
    <col min="4" max="4" width="23.5703125" customWidth="1"/>
    <col min="8" max="8" width="9.140625" customWidth="1"/>
  </cols>
  <sheetData>
    <row r="6" spans="2:4" x14ac:dyDescent="0.25">
      <c r="B6" s="48" t="s">
        <v>43</v>
      </c>
      <c r="C6" s="48"/>
      <c r="D6" s="48"/>
    </row>
    <row r="7" spans="2:4" ht="45.75" customHeight="1" x14ac:dyDescent="0.25">
      <c r="B7" s="77" t="s">
        <v>44</v>
      </c>
      <c r="C7" s="77"/>
      <c r="D7" s="77"/>
    </row>
    <row r="9" spans="2:4" x14ac:dyDescent="0.25">
      <c r="B9" s="20" t="s">
        <v>2</v>
      </c>
      <c r="C9" s="15" t="s">
        <v>3</v>
      </c>
      <c r="D9" s="16" t="s">
        <v>4</v>
      </c>
    </row>
    <row r="10" spans="2:4" x14ac:dyDescent="0.25">
      <c r="B10" s="30" t="s">
        <v>22</v>
      </c>
      <c r="C10" s="25" t="s">
        <v>20</v>
      </c>
      <c r="D10" s="26"/>
    </row>
    <row r="11" spans="2:4" ht="25.5" x14ac:dyDescent="0.25">
      <c r="B11" s="30" t="s">
        <v>23</v>
      </c>
      <c r="C11" s="25" t="s">
        <v>20</v>
      </c>
      <c r="D11" s="26"/>
    </row>
    <row r="12" spans="2:4" x14ac:dyDescent="0.25">
      <c r="B12" s="30" t="s">
        <v>24</v>
      </c>
      <c r="C12" s="25" t="s">
        <v>20</v>
      </c>
      <c r="D12" s="26"/>
    </row>
    <row r="13" spans="2:4" x14ac:dyDescent="0.25">
      <c r="B13" s="30" t="s">
        <v>25</v>
      </c>
      <c r="C13" s="25" t="s">
        <v>20</v>
      </c>
      <c r="D13" s="26"/>
    </row>
    <row r="14" spans="2:4" x14ac:dyDescent="0.25">
      <c r="B14" s="30" t="s">
        <v>26</v>
      </c>
      <c r="C14" s="25" t="s">
        <v>29</v>
      </c>
      <c r="D14" s="26"/>
    </row>
    <row r="15" spans="2:4" x14ac:dyDescent="0.25">
      <c r="B15" s="32" t="s">
        <v>46</v>
      </c>
      <c r="C15" s="27"/>
      <c r="D15" s="28">
        <f>4*SUM(D10:D14)</f>
        <v>0</v>
      </c>
    </row>
  </sheetData>
  <sheetProtection algorithmName="SHA-512" hashValue="GMGNjwpLk5JqIPxD1AlEhsYn7YoQfAawzzHXvzlIoa091s3SBvMEImF/Y7+kTZ9a3gAax2YnqPYlVsSqtgL9iQ==" saltValue="B8+6IpTDiEgjlWnjafYejw==" spinCount="100000" sheet="1" objects="1" scenarios="1"/>
  <mergeCells count="2">
    <mergeCell ref="B6:D6"/>
    <mergeCell ref="B7:D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ABC36E-6813-4650-8C89-30678BCED493}">
  <ds:schemaRefs>
    <ds:schemaRef ds:uri="http://schemas.microsoft.com/office/infopath/2007/PartnerControls"/>
    <ds:schemaRef ds:uri="http://purl.org/dc/terms/"/>
    <ds:schemaRef ds:uri="http://purl.org/dc/elements/1.1/"/>
    <ds:schemaRef ds:uri="118699ed-b0bb-4314-a950-7636bf7a902d"/>
    <ds:schemaRef ds:uri="http://schemas.microsoft.com/office/2006/documentManagement/types"/>
    <ds:schemaRef ds:uri="http://purl.org/dc/dcmitype/"/>
    <ds:schemaRef ds:uri="http://schemas.microsoft.com/office/2006/metadata/properties"/>
    <ds:schemaRef ds:uri="http://schemas.openxmlformats.org/package/2006/metadata/core-properties"/>
    <ds:schemaRef ds:uri="df334da4-c630-45b1-95f0-858e998e8867"/>
    <ds:schemaRef ds:uri="http://www.w3.org/XML/1998/namespace"/>
  </ds:schemaRefs>
</ds:datastoreItem>
</file>

<file path=customXml/itemProps2.xml><?xml version="1.0" encoding="utf-8"?>
<ds:datastoreItem xmlns:ds="http://schemas.openxmlformats.org/officeDocument/2006/customXml" ds:itemID="{F8444A74-25CD-4E50-AA95-CA2D7A69F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D36FE2-FC1E-410A-BE6D-DD4E81BFE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HV1</vt:lpstr>
      <vt:lpstr>Specificatie onderhoud cfrm PvE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vdVeen</dc:creator>
  <cp:keywords/>
  <dc:description/>
  <cp:lastModifiedBy>Raymond van Weeghel</cp:lastModifiedBy>
  <cp:revision/>
  <dcterms:created xsi:type="dcterms:W3CDTF">2016-11-18T10:06:34Z</dcterms:created>
  <dcterms:modified xsi:type="dcterms:W3CDTF">2021-06-16T08:33:10Z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