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66925"/>
  <mc:AlternateContent xmlns:mc="http://schemas.openxmlformats.org/markup-compatibility/2006">
    <mc:Choice Requires="x15">
      <x15ac:absPath xmlns:x15ac="http://schemas.microsoft.com/office/spreadsheetml/2010/11/ac" url="I:\Teams\Team Advies\Inkoop\Inkoop-aanbestedingsprojecten 2021\2021.004 Raamovereenkomst (water)bodemonderzoek\03 Aanbestedingsdocument en bijlagen\"/>
    </mc:Choice>
  </mc:AlternateContent>
  <xr:revisionPtr revIDLastSave="0" documentId="13_ncr:1_{67181D28-0F1A-4B8B-845B-17EA260CC27D}" xr6:coauthVersionLast="46" xr6:coauthVersionMax="46" xr10:uidLastSave="{00000000-0000-0000-0000-000000000000}"/>
  <bookViews>
    <workbookView xWindow="-120" yWindow="-120" windowWidth="24240" windowHeight="13140" activeTab="4" xr2:uid="{C9E683F9-98E5-4C1E-A939-525244F2A22B}"/>
  </bookViews>
  <sheets>
    <sheet name="Inschrijfformulier Totaal " sheetId="6" r:id="rId1"/>
    <sheet name="Advies en rapportage" sheetId="2" r:id="rId2"/>
    <sheet name="veldwerkzaamheden " sheetId="3" r:id="rId3"/>
    <sheet name="laboratoriumkosten" sheetId="4" r:id="rId4"/>
    <sheet name="overige kosten" sheetId="5" r:id="rId5"/>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 i="5" l="1"/>
  <c r="F13" i="5"/>
  <c r="F12" i="5"/>
  <c r="F11" i="5"/>
  <c r="F10" i="5"/>
  <c r="F9" i="5"/>
  <c r="F8" i="5"/>
  <c r="F7" i="5"/>
  <c r="A9" i="4"/>
  <c r="A10" i="4" s="1"/>
  <c r="A11"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9" i="4" s="1"/>
  <c r="A40" i="4" s="1"/>
  <c r="A41" i="4" s="1"/>
  <c r="A42" i="4" s="1"/>
  <c r="A44" i="4" s="1"/>
  <c r="A45" i="4" s="1"/>
  <c r="A46" i="4" s="1"/>
  <c r="A47" i="4" s="1"/>
  <c r="A48" i="4" s="1"/>
  <c r="A49" i="4" s="1"/>
  <c r="A50" i="4" s="1"/>
  <c r="A51" i="4" s="1"/>
  <c r="A52" i="4" s="1"/>
  <c r="A53" i="4" s="1"/>
  <c r="A54" i="4" s="1"/>
  <c r="A55" i="4" s="1"/>
  <c r="A56" i="4" s="1"/>
  <c r="A57" i="4" s="1"/>
  <c r="A58" i="4" s="1"/>
  <c r="A59" i="4" s="1"/>
  <c r="A60" i="4" s="1"/>
  <c r="A61" i="4" s="1"/>
  <c r="A8" i="4"/>
  <c r="F61" i="4"/>
  <c r="F60" i="4"/>
  <c r="F59" i="4"/>
  <c r="F58" i="4"/>
  <c r="F57" i="4"/>
  <c r="F56" i="4"/>
  <c r="F55" i="4"/>
  <c r="F54" i="4"/>
  <c r="F53" i="4"/>
  <c r="F52" i="4"/>
  <c r="F51" i="4"/>
  <c r="F50" i="4"/>
  <c r="F49" i="4"/>
  <c r="F48" i="4"/>
  <c r="F47" i="4"/>
  <c r="F46" i="4"/>
  <c r="F45" i="4"/>
  <c r="F44" i="4"/>
  <c r="F36" i="4"/>
  <c r="F35" i="4"/>
  <c r="F34" i="4"/>
  <c r="F33" i="4"/>
  <c r="F32" i="4"/>
  <c r="F31" i="4"/>
  <c r="F30" i="4"/>
  <c r="F29" i="4"/>
  <c r="F28" i="4"/>
  <c r="F27" i="4"/>
  <c r="F26" i="4"/>
  <c r="F25" i="4"/>
  <c r="F24" i="4"/>
  <c r="F23" i="4"/>
  <c r="F22" i="4"/>
  <c r="F21" i="4"/>
  <c r="F20" i="4"/>
  <c r="F19" i="4"/>
  <c r="F18" i="4"/>
  <c r="F17" i="4"/>
  <c r="F16" i="4"/>
  <c r="F15" i="4"/>
  <c r="F14" i="4"/>
  <c r="F13" i="4"/>
  <c r="F11" i="4"/>
  <c r="F10" i="4"/>
  <c r="F9" i="4"/>
  <c r="F8" i="4"/>
  <c r="F7" i="4"/>
  <c r="F21" i="3"/>
  <c r="F8" i="3"/>
  <c r="F71" i="3"/>
  <c r="F70" i="3"/>
  <c r="F69" i="3"/>
  <c r="F68" i="3"/>
  <c r="F67" i="3"/>
  <c r="F66" i="3"/>
  <c r="F64" i="3"/>
  <c r="F63" i="3"/>
  <c r="F62" i="3"/>
  <c r="F61" i="3"/>
  <c r="F60" i="3"/>
  <c r="F59" i="3"/>
  <c r="F58" i="3"/>
  <c r="F57" i="3"/>
  <c r="F56" i="3"/>
  <c r="F55" i="3"/>
  <c r="F54" i="3"/>
  <c r="F53" i="3"/>
  <c r="F51" i="3"/>
  <c r="F50" i="3"/>
  <c r="F49" i="3"/>
  <c r="F47" i="3"/>
  <c r="F46" i="3"/>
  <c r="F45" i="3"/>
  <c r="F44" i="3"/>
  <c r="F43" i="3"/>
  <c r="F41" i="3"/>
  <c r="F40" i="3"/>
  <c r="F38" i="3"/>
  <c r="F36" i="3"/>
  <c r="F35" i="3"/>
  <c r="F33" i="3"/>
  <c r="F32" i="3"/>
  <c r="F31" i="3"/>
  <c r="F30" i="3"/>
  <c r="F29" i="3"/>
  <c r="F28" i="3"/>
  <c r="F27" i="3"/>
  <c r="F26" i="3"/>
  <c r="F25" i="3"/>
  <c r="F24" i="3"/>
  <c r="F22" i="3"/>
  <c r="F19" i="3"/>
  <c r="F18" i="3"/>
  <c r="F17" i="3"/>
  <c r="F16" i="3"/>
  <c r="F15" i="3"/>
  <c r="F14" i="3"/>
  <c r="F13" i="3"/>
  <c r="F12" i="3"/>
  <c r="F11" i="3"/>
  <c r="F10" i="3"/>
  <c r="F9" i="3"/>
  <c r="A9" i="3"/>
  <c r="A10" i="3" s="1"/>
  <c r="A11" i="3" s="1"/>
  <c r="A12" i="3" s="1"/>
  <c r="A13" i="3" s="1"/>
  <c r="A14" i="3" s="1"/>
  <c r="A15" i="3" s="1"/>
  <c r="A16" i="3" s="1"/>
  <c r="A17" i="3" s="1"/>
  <c r="A18" i="3" s="1"/>
  <c r="A19" i="3" s="1"/>
  <c r="A21" i="3" s="1"/>
  <c r="A22" i="3" s="1"/>
  <c r="A24" i="3" s="1"/>
  <c r="A25" i="3" s="1"/>
  <c r="A26" i="3" s="1"/>
  <c r="A27" i="3" s="1"/>
  <c r="A28" i="3" s="1"/>
  <c r="A29" i="3" s="1"/>
  <c r="A30" i="3" s="1"/>
  <c r="A31" i="3" s="1"/>
  <c r="A32" i="3" s="1"/>
  <c r="A33" i="3" s="1"/>
  <c r="A35" i="3" s="1"/>
  <c r="A36" i="3" s="1"/>
  <c r="A38" i="3" s="1"/>
  <c r="A40" i="3" s="1"/>
  <c r="A41" i="3" s="1"/>
  <c r="A43" i="3" s="1"/>
  <c r="A44" i="3" s="1"/>
  <c r="A45" i="3" s="1"/>
  <c r="A46" i="3" s="1"/>
  <c r="A47" i="3" s="1"/>
  <c r="A49" i="3" s="1"/>
  <c r="A50" i="3" s="1"/>
  <c r="A51" i="3" s="1"/>
  <c r="A53" i="3" s="1"/>
  <c r="A54" i="3" s="1"/>
  <c r="A55" i="3" s="1"/>
  <c r="A56" i="3" s="1"/>
  <c r="A57" i="3" s="1"/>
  <c r="A58" i="3" s="1"/>
  <c r="A59" i="3" s="1"/>
  <c r="A60" i="3" s="1"/>
  <c r="A61" i="3" s="1"/>
  <c r="A62" i="3" s="1"/>
  <c r="A63" i="3" s="1"/>
  <c r="A64" i="3" s="1"/>
  <c r="A66" i="3" s="1"/>
  <c r="A67" i="3" s="1"/>
  <c r="A68" i="3" s="1"/>
  <c r="A69" i="3" s="1"/>
  <c r="A70" i="3" s="1"/>
  <c r="A71" i="3" s="1"/>
  <c r="F37" i="2"/>
  <c r="F36" i="2"/>
  <c r="F35" i="2"/>
  <c r="F34" i="2"/>
  <c r="F33" i="2"/>
  <c r="F32" i="2"/>
  <c r="F31" i="2"/>
  <c r="F30" i="2"/>
  <c r="F29" i="2"/>
  <c r="F28" i="2"/>
  <c r="F27" i="2"/>
  <c r="F26" i="2"/>
  <c r="F25" i="2"/>
  <c r="F24" i="2"/>
  <c r="F23" i="2"/>
  <c r="F22" i="2"/>
  <c r="F21" i="2"/>
  <c r="F20" i="2"/>
  <c r="F19" i="2"/>
  <c r="F18" i="2"/>
  <c r="F17" i="2"/>
  <c r="F16" i="2"/>
  <c r="F15" i="2"/>
  <c r="F14" i="2"/>
  <c r="F13" i="2"/>
  <c r="F12" i="2"/>
  <c r="F11" i="2"/>
  <c r="F9" i="2"/>
  <c r="F8" i="2"/>
  <c r="F7" i="2"/>
  <c r="F38" i="2" s="1"/>
  <c r="F15" i="5" l="1"/>
  <c r="C11" i="6" s="1"/>
  <c r="F37" i="4"/>
  <c r="F72" i="3"/>
  <c r="C9" i="6" s="1"/>
  <c r="C8" i="6"/>
  <c r="F42" i="4" l="1"/>
  <c r="F40" i="4"/>
  <c r="F41" i="4"/>
  <c r="F39" i="4"/>
  <c r="A8" i="2"/>
  <c r="A9"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F62" i="4" l="1"/>
  <c r="C10" i="6" s="1"/>
  <c r="C12" i="6" s="1"/>
</calcChain>
</file>

<file path=xl/sharedStrings.xml><?xml version="1.0" encoding="utf-8"?>
<sst xmlns="http://schemas.openxmlformats.org/spreadsheetml/2006/main" count="343" uniqueCount="216">
  <si>
    <t>Datum:</t>
  </si>
  <si>
    <t>Omschrijving</t>
  </si>
  <si>
    <t>Stuk</t>
  </si>
  <si>
    <t>Vooronderzoek conform NEN 5725</t>
  </si>
  <si>
    <t>Vooronderzoek conform NEN 5717</t>
  </si>
  <si>
    <t>Veldwerk (inclusief coördinatie, reiskosten, personele kosten, materiaal en materieel)</t>
  </si>
  <si>
    <t>Boren in handkracht</t>
  </si>
  <si>
    <t>Aan- en afvoerkosten en veiligheidsmaatregelen, inclusief verzorgen KLIC-melding</t>
  </si>
  <si>
    <t>per project</t>
  </si>
  <si>
    <t>Boring tot 0,5 m-mv (incl. monstername)</t>
  </si>
  <si>
    <t>per stuk</t>
  </si>
  <si>
    <t>Boring tot 1,0 m-mv (incl. monstername)</t>
  </si>
  <si>
    <t>Boring tot 2,0 m-mv (incl. monstername)</t>
  </si>
  <si>
    <t>Boring tot 3,0 m-mv (incl. monstername)</t>
  </si>
  <si>
    <t>Boring tot 5,0 m-mv (incl. monstername)</t>
  </si>
  <si>
    <t>Peilbuis tot 2,0 m-mv (incl. monstername grond)</t>
  </si>
  <si>
    <t>Peilbuis tot 3,0 m-mv (incl. monstername grond)</t>
  </si>
  <si>
    <t>Peilbuis tot 4,0 m-mv (incl. monstername grond)</t>
  </si>
  <si>
    <t>Peilbuis tot 5,0 m-mv (incl. monstername grond)</t>
  </si>
  <si>
    <t>Peilbuis tot 7,0 m-mv (incl. monstername grond)</t>
  </si>
  <si>
    <t>Peilbuis tot 9,0 m-mv (incl. monstername grond)</t>
  </si>
  <si>
    <t>project</t>
  </si>
  <si>
    <t>meter</t>
  </si>
  <si>
    <t>Bemonstering &amp; veldmetingen grondwater</t>
  </si>
  <si>
    <t>Monstername en opname grondwaterstand</t>
  </si>
  <si>
    <t>peilbuis</t>
  </si>
  <si>
    <t>Separate opname grondwaterstand</t>
  </si>
  <si>
    <t>Asbestonderzoek op/in bodem of puin</t>
  </si>
  <si>
    <r>
      <t>Terreininspectie locatieoppervlak &lt;= 1.000 m</t>
    </r>
    <r>
      <rPr>
        <vertAlign val="superscript"/>
        <sz val="10"/>
        <rFont val="Arial"/>
        <family val="2"/>
      </rPr>
      <t>2</t>
    </r>
  </si>
  <si>
    <r>
      <t>Terreininspectie locatieoppervlak 1.000-5.000 m</t>
    </r>
    <r>
      <rPr>
        <vertAlign val="superscript"/>
        <sz val="10"/>
        <rFont val="Arial"/>
        <family val="2"/>
      </rPr>
      <t>2</t>
    </r>
  </si>
  <si>
    <r>
      <t>Terreininspectie locatieoppervlak &gt; 5.000 m</t>
    </r>
    <r>
      <rPr>
        <vertAlign val="superscript"/>
        <sz val="10"/>
        <rFont val="Arial"/>
        <family val="2"/>
      </rPr>
      <t>2</t>
    </r>
  </si>
  <si>
    <r>
      <t>per 1.000 m</t>
    </r>
    <r>
      <rPr>
        <vertAlign val="superscript"/>
        <sz val="10"/>
        <rFont val="Arial"/>
        <family val="2"/>
      </rPr>
      <t>2</t>
    </r>
  </si>
  <si>
    <t>1-5 proefgaten</t>
  </si>
  <si>
    <t>proefgat</t>
  </si>
  <si>
    <t>&gt;5 proefgaten</t>
  </si>
  <si>
    <t>1-5 proefsleuven</t>
  </si>
  <si>
    <t>per sleuf</t>
  </si>
  <si>
    <t>&gt;5 proefsleuven</t>
  </si>
  <si>
    <t>Maatregelenpakket per veldwerkronde</t>
  </si>
  <si>
    <t>veldwerkronde</t>
  </si>
  <si>
    <t>gebuik deco-unit inclusief aan- en afvoer</t>
  </si>
  <si>
    <t>dag</t>
  </si>
  <si>
    <t>week</t>
  </si>
  <si>
    <t>Monstername AP04 (depot- en insitukeuring incl. PFAS)</t>
  </si>
  <si>
    <t>partij</t>
  </si>
  <si>
    <t>Monstername waterbodem vanaf de walkant</t>
  </si>
  <si>
    <t>Monstername slib en waterbodem</t>
  </si>
  <si>
    <t>monster</t>
  </si>
  <si>
    <t>Monstername waterbodem vanuit boot</t>
  </si>
  <si>
    <t xml:space="preserve">Aan- en afvoer materieel </t>
  </si>
  <si>
    <t>post</t>
  </si>
  <si>
    <t>Specifieke werkzaamheden m.b.t. boringen</t>
  </si>
  <si>
    <t>Verwijderen/terugbrengen ballast/puin t.b.v. boring</t>
  </si>
  <si>
    <t>boring</t>
  </si>
  <si>
    <t>Kernboring (d=100/120 mm) door asfalt- of betonverharding</t>
  </si>
  <si>
    <t>centimeter</t>
  </si>
  <si>
    <t>Afwerken kernboring met cement of koudasfalt</t>
  </si>
  <si>
    <t>boorgat</t>
  </si>
  <si>
    <t>Inzet ramguts bij puinlagen</t>
  </si>
  <si>
    <t>Inzet verkeersmaatregelen bij werkzaamheden op/nabij weg conform Crow 96b</t>
  </si>
  <si>
    <t>Maatregelen conform Figuur 1122a uit Crow 96b</t>
  </si>
  <si>
    <t>per dag</t>
  </si>
  <si>
    <t>Maatregelen conform Figuur 1202b uit Crow 96b</t>
  </si>
  <si>
    <t>Maatregelen conform Figuur 1205 uit Crow 96b</t>
  </si>
  <si>
    <t>Maatregelen conform Figuur 1301c uit Crow 96b</t>
  </si>
  <si>
    <t>Maatregelen conform Figuur 1306a uit Crow 96b</t>
  </si>
  <si>
    <t>Maatregelen conform Figuur 1323b uit Crow 96b</t>
  </si>
  <si>
    <t>Specifieke werkzaamheden m.b.t. peilbuizen</t>
  </si>
  <si>
    <t>Beschermkoker PVC zonder slot leveren en plaatsen</t>
  </si>
  <si>
    <t>stuk</t>
  </si>
  <si>
    <t>Beschermkoker gegalvaniseerd met slot leveren/plaatsen</t>
  </si>
  <si>
    <t>Afwerken peilbuis met kunststof straatpot en herstellen bestrating rond straatpot</t>
  </si>
  <si>
    <t>Veldwerk verhardingsonderzoeken</t>
  </si>
  <si>
    <t>Asfaltkernboring rond 100 mm, dikte &gt; 20 cm</t>
  </si>
  <si>
    <t>cm</t>
  </si>
  <si>
    <t>Asfaltkernboring rond 350 mm, dikte 10-15 cm</t>
  </si>
  <si>
    <t>Asfaltkernboring rond 350 mm, dikte &gt; 15 cm</t>
  </si>
  <si>
    <t>Constructieboring rond 100 mm, asfaltdikte &lt; 10 cm fundering &lt;30 cm</t>
  </si>
  <si>
    <t>Constructieboring rond 100 mm, asfaltdikte 10-15 cm fundering &lt;30 cm</t>
  </si>
  <si>
    <t>Constructieboring rond 100 mm, asfaltdikte 15-20 cm fundering &lt;30 cm</t>
  </si>
  <si>
    <t>Constructieboring rond 100 mm, asfaltdikte &gt; 20 cm fundering &lt;30 cm</t>
  </si>
  <si>
    <t>Constructieboring rond 350 mm, asfaltdikte 10-15 cm fundering &lt;30 cm</t>
  </si>
  <si>
    <t>Constructieboring rond 350 mm, asfaltdikte &gt; 15 cm fundering &lt;30 cm</t>
  </si>
  <si>
    <t>Fundering &gt;30 cm</t>
  </si>
  <si>
    <t>Afwerking asfaltboring rond 100 mm</t>
  </si>
  <si>
    <t>Afwerking asfaltboring rond 350 mm</t>
  </si>
  <si>
    <t>uur</t>
  </si>
  <si>
    <t>Laboratoriumonderzoek (inclusief coördinatie, handeling en bewaarkosten)</t>
  </si>
  <si>
    <t>Standaard NEN Grond, Voorbehandeling cfm. AS3000, droge stof, organische stof, lutum, ontsluiting metalen, Cd, Cu, Pb, Ni, Zn, Hg, Ba, Co, Mo, PAK 10 VROM, PCB’s (7 verbindingen), olie GC</t>
  </si>
  <si>
    <t>Standaard NEN Grond conform AP04 tbv partijkeuring</t>
  </si>
  <si>
    <t>Standaard NEN Grond inclusief asbest conform AP04 tbv partijkeuring</t>
  </si>
  <si>
    <t>Meerprijs PFAS (pakket met 30 parameters, advieslijst Bodem+ 12 juli 2019) bij AP04 analyse</t>
  </si>
  <si>
    <t>NEN 5740 Grondwater (nieuw stoffenpakket, incl. AS3000)</t>
  </si>
  <si>
    <t>Parameters (incl. AS3000)</t>
  </si>
  <si>
    <t>Droge stof</t>
  </si>
  <si>
    <t xml:space="preserve">Organische stof </t>
  </si>
  <si>
    <t>Organische stof en lutum</t>
  </si>
  <si>
    <t>PAK’s (10 VROM)</t>
  </si>
  <si>
    <t>Olie GC</t>
  </si>
  <si>
    <t>Vluchtige aromaten</t>
  </si>
  <si>
    <t>Vluchtige aromaten en olie</t>
  </si>
  <si>
    <t>Chloorkoolwaterstoffen</t>
  </si>
  <si>
    <t>Zware metalen grond (alle zware metalen uit NEN5740) incl. ontsluiting</t>
  </si>
  <si>
    <t>Zware metalen grondwater (alle zware metalen uit NEN5740) incl. ontsluiting</t>
  </si>
  <si>
    <t>Zware metalen grond per stuk</t>
  </si>
  <si>
    <t>Zware metalen grondwater per stuk</t>
  </si>
  <si>
    <t>Ontsluiting zware metalen</t>
  </si>
  <si>
    <t>Cyanide conform AS3000 (cyanide totaal en cyanide vrij)</t>
  </si>
  <si>
    <t>Thiocyanaat</t>
  </si>
  <si>
    <t xml:space="preserve">PCB </t>
  </si>
  <si>
    <t xml:space="preserve">OCB's </t>
  </si>
  <si>
    <t>cryogeen malen monster</t>
  </si>
  <si>
    <t>minerale olie vluchtig</t>
  </si>
  <si>
    <t>MTBE &amp; ETBE</t>
  </si>
  <si>
    <t>PFAS (pakket met 30 parameters, advieslijst Bodem+ 12 juli 2019)</t>
  </si>
  <si>
    <t>Asbest in grond analyse conform NEN5898</t>
  </si>
  <si>
    <t>Asbest in bouw- en sloopafval en granulaat analyse conform NEN 5898</t>
  </si>
  <si>
    <t>Asbest kwantitatief (materiaalmonster)</t>
  </si>
  <si>
    <t>Verhardingsonderzoek</t>
  </si>
  <si>
    <t>Asfalt teeronderzoek PAK detector onderzoek conform publicatie 210 (2015) (&lt; 10 kernen)</t>
  </si>
  <si>
    <t>Asfalt teeronderzoek PAK detector onderzoek conform publicatie 210 (2015) (&gt; 10 kernen)</t>
  </si>
  <si>
    <t>Asfalt teeronderzoek DLC methode conform publicatie 210 (2015) (&lt; 10 kernen)</t>
  </si>
  <si>
    <t>Asfalt teeronderzoek DLC methode conform publicatie 210 (2015) (&gt; 10 kernen)</t>
  </si>
  <si>
    <t>Asfalt teeronderzoek HPLC of GCMS methode (&lt; 10 kernen)</t>
  </si>
  <si>
    <t>Asfalt teeronderzoek HPLC of GCMS methode (&gt; 10 kernen)</t>
  </si>
  <si>
    <t>Samenstellen mengmonsters t.b.v. DLC/HPLC/GCMS &lt;10 kernen</t>
  </si>
  <si>
    <t>keer</t>
  </si>
  <si>
    <t>Samenstellen mengmonsters t.b.v. DLC/HPLC/GCMS 10-20 kernen</t>
  </si>
  <si>
    <t>Fundering visueel beoordelen op samenstelling (&lt; 10 kernen)</t>
  </si>
  <si>
    <t>Fundering visueel beoordelen op samenstelling (&gt; 10 kernen)</t>
  </si>
  <si>
    <t>Samenstellen funderingsvakken (mengmonsters) van overeenkomstig materiaal &lt;10 st.</t>
  </si>
  <si>
    <t>Samenstellen funderingsvakken (mengmonsters) van overeenkomstig materiaal 10 - 20 st.</t>
  </si>
  <si>
    <t>Samenstellen funderingsvakken (mengmonsters) van overeenkomstig materiaal 20 - 30 st.</t>
  </si>
  <si>
    <t>Samenstellingsonderzoek bouwstoffen beperkt AP-04 (droge stof, minerale olie, PAK en PCB)</t>
  </si>
  <si>
    <t>Samenstellingsonderzoek bouwstoffen uitgebreid AP-04 (droge stof, minerale olie, PAK, PCB, fenol en BTEX)</t>
  </si>
  <si>
    <t>Uitloging d.m.v. Cascadeproef LS=10 incl. malen tot &lt;4 mm</t>
  </si>
  <si>
    <t>Voorbehandeling malen m.b.v. kaakbreker</t>
  </si>
  <si>
    <t>Eluaatonderzoek (15 metalen en 4 anionen)</t>
  </si>
  <si>
    <t>Spoedtoeslagen</t>
  </si>
  <si>
    <t>12-uursservice (overnight)</t>
  </si>
  <si>
    <t>%</t>
  </si>
  <si>
    <t>24-uursservice</t>
  </si>
  <si>
    <t>48-uursservice</t>
  </si>
  <si>
    <t>72-uursservice</t>
  </si>
  <si>
    <t>Opstellen en leveren rapportage (inclusief coördinatie, reiskosten, personele kosten, materiaal en materieel)</t>
  </si>
  <si>
    <t>Rapportage VO 0-1.500 m² inclusief deellocaties</t>
  </si>
  <si>
    <t>Rapportage VO 1.500-5.000 m² inclusief deellocaties</t>
  </si>
  <si>
    <t>Rapportage VO 5.000-7.000 m² inclusief deellocaties</t>
  </si>
  <si>
    <t>Rapportage VO 7.000-10.000 m² inclusief deellocaties</t>
  </si>
  <si>
    <t>Rapportage VO &gt; 10.000 m² inclusief deellocaties</t>
  </si>
  <si>
    <t>Rapportage VO lijnvormig lengte 0-500 m. inclusief deellocaties</t>
  </si>
  <si>
    <t>Rapportage VO lijnvormig lengte 500-2.000 m. inclusief deellocaties</t>
  </si>
  <si>
    <t>Rapportage VO lijnvormig lengte 2.000-5.000 m. inclusief deellocaties</t>
  </si>
  <si>
    <t>Rapportage VO lijnvormig lengte &gt; 5.000 m. inclusief deellocaties</t>
  </si>
  <si>
    <t>Rapportage NO met één deellocatie</t>
  </si>
  <si>
    <t>Rapportage extra deellocaties opnemen in rapport</t>
  </si>
  <si>
    <t>BUS-melding Tijdelijke Uitname incl. totale afhandeling</t>
  </si>
  <si>
    <t>BUS-melding Immobiel/mobiel incl. totale afhandeling</t>
  </si>
  <si>
    <t>BUS-evaluatierapport Tijdelijke Uitname incl. totale afhandeling</t>
  </si>
  <si>
    <t>BUS-evaluatierapport Immobiel/mobiel incl. totale afhandeling</t>
  </si>
  <si>
    <t>Saneringsplan + aanvraag beschikking Wbb incl. totale afhandeling</t>
  </si>
  <si>
    <t>Evaluatierapportage sanering Wbb incl. totale afhandeling</t>
  </si>
  <si>
    <t>Opstellen kostenraming voor sanering</t>
  </si>
  <si>
    <t>Opstellen veiligheidsnotitie nader asbestonderzoek</t>
  </si>
  <si>
    <t>Bepaling veiligheidsklassen conform CROW-publicatie 400, inclusief het vaststellen van de benodigde veiligheidsmaatregelen, voor uitvoering werkzaamheden, per project</t>
  </si>
  <si>
    <t>Opstellen grondstromenplan ter voorbereiding op uitvoeringsprojecten, incl. kaartmateriaal met indicatieve toetsingen Besluit Bodemkwaliteit per bodemlaag.</t>
  </si>
  <si>
    <t>Indicatieve toetsing aan het Besluit bodemkwaliteit, opnemen in rapport</t>
  </si>
  <si>
    <t>Opstellen rapportage Sanscrit risicobeoordeling</t>
  </si>
  <si>
    <t>Rapportage depot- en insitukeuring incl. PFAS en asbest (1 partij)</t>
  </si>
  <si>
    <t>Rapportage depot- en insitukeuring incl. PFAS en asbest (2 tot 4 partijen op dezelfde locatie)</t>
  </si>
  <si>
    <t>Adviseur/projectleider, junior</t>
  </si>
  <si>
    <t>Adviseur/projectleider, medior</t>
  </si>
  <si>
    <t>Adviseur/projectleider, senior</t>
  </si>
  <si>
    <t>Projectmedewerker / Tekenaar</t>
  </si>
  <si>
    <t>Veldwerker</t>
  </si>
  <si>
    <t>Milieukundig begeleider incl reiskosten en reistijd</t>
  </si>
  <si>
    <t>projectleiding (BRL SIKB 6000)</t>
  </si>
  <si>
    <t>Opvragen bodemdossier en verwerken in vooronderzoek</t>
  </si>
  <si>
    <t>Monstername 2x50 grepen per partij depothoogte/diepte maximaal 4 m</t>
  </si>
  <si>
    <t>Monstername 2x50 grepen per partij depothoogte/diepte maximaal 4 m, inclusief asbest</t>
  </si>
  <si>
    <t>verwijderen en terugbrengen elementenverharding</t>
  </si>
  <si>
    <t>Overleg op locatie in Gorinchem door projectleider/adviseur</t>
  </si>
  <si>
    <t>Bijlage 3 Prijsformulier</t>
  </si>
  <si>
    <t>Toelichting</t>
  </si>
  <si>
    <t xml:space="preserve">Opstellen V&amp;G plan ontwerpfase t.b.v bodemsanering </t>
  </si>
  <si>
    <t xml:space="preserve">Aanleveren xml-bestand conform vigerende eisen Squit-iBis </t>
  </si>
  <si>
    <t>Vooronderzoek (inclusief coördinatie, reiskosten, personele kosten, materiaal en materieel en opnemen in rapportage)</t>
  </si>
  <si>
    <t xml:space="preserve"> uur</t>
  </si>
  <si>
    <t>Variabele kosten</t>
  </si>
  <si>
    <t>verwijzing naar pargraaf uit inschrijfleidraad</t>
  </si>
  <si>
    <t>totaal</t>
  </si>
  <si>
    <t>Alle prijzen exclusief BTW.</t>
  </si>
  <si>
    <t>Verklaart bovenstaande naar waarheid te hebben ingevuld;</t>
  </si>
  <si>
    <t>Naam Inschrijver:</t>
  </si>
  <si>
    <t>Plaats:</t>
  </si>
  <si>
    <t>Naam:</t>
  </si>
  <si>
    <t>Functie:</t>
  </si>
  <si>
    <t>Handtekening:</t>
  </si>
  <si>
    <t xml:space="preserve">Advies en Rapportage </t>
  </si>
  <si>
    <t>Veldwerkzaamheden</t>
  </si>
  <si>
    <t xml:space="preserve">Laboratoriumkosten </t>
  </si>
  <si>
    <t>Overige kosten</t>
  </si>
  <si>
    <t>Totaal inschrijfsom</t>
  </si>
  <si>
    <t>3A</t>
  </si>
  <si>
    <t>3B</t>
  </si>
  <si>
    <t>3C</t>
  </si>
  <si>
    <t>3D</t>
  </si>
  <si>
    <t>Bijlage 3A  Prijsformulier</t>
  </si>
  <si>
    <t>Bijlage 3B Prijsformulier</t>
  </si>
  <si>
    <t>Bijlage 3C Prijsformulier</t>
  </si>
  <si>
    <t>Bijlage 3D Prijsformulier</t>
  </si>
  <si>
    <t xml:space="preserve">Om een goed prijsvergelijk te maken dient u de hele prijsinvulstaat in te vullen. Er zijn 4 tabbladen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</si>
  <si>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</si>
  <si>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</si>
  <si>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</si>
  <si>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betreft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</si>
</sst>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quot;€&quot;\ #,##0.00"/>
    <numFmt numFmtId="166" formatCode="_(&quot;€&quot;\ * #,##0.00_);_(&quot;€&quot;\ * \(#,##0.00\);_(&quot;€&quot;\ * &quot;-&quot;??_);_(@_)"/>
    <numFmt numFmtId="167" formatCode="_(&quot;€ &quot;* #,##0.00_);_(&quot;€ &quot;* \(#,##0.00\);_(&quot;€ &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color theme="1"/>
      <name val="Arial"/>
      <family val="2"/>
    </font>
    <font>
      <vertAlign val="superscript"/>
      <sz val="10"/>
      <name val="Arial"/>
      <family val="2"/>
    </font>
    <font>
      <b/>
      <sz val="12"/>
      <name val="Arial"/>
    </font>
    <font>
      <sz val="10"/>
      <name val="Arial"/>
    </font>
    <font>
      <b/>
      <sz val="10"/>
      <name val="Arial"/>
    </font>
    <font>
      <sz val="12"/>
      <name val="Arial"/>
    </font>
    <font>
      <b/>
      <sz val="11"/>
      <color rgb="FF000000"/>
      <name val="Arial"/>
      <family val="2"/>
    </font>
    <font>
      <sz val="8"/>
      <color rgb="FF000000"/>
      <name val="Arial"/>
    </font>
    <font>
      <b/>
      <sz val="12"/>
      <name val="Arial"/>
      <family val="2"/>
    </font>
    <font>
      <b/>
      <sz val="11"/>
      <name val="Calibri"/>
      <family val="2"/>
      <scheme val="minor"/>
    </font>
  </fonts>
  <fills count="9">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rgb="FFBFBFBF"/>
        <bgColor rgb="FFBFBFBF"/>
      </patternFill>
    </fill>
    <fill>
      <patternFill patternType="solid">
        <fgColor rgb="FFFFC000"/>
        <bgColor rgb="FFF79646"/>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s>
  <borders count="1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1">
    <xf numFmtId="0" fontId="0" fillId="0" borderId="0"/>
    <xf numFmtId="0" fontId="4" fillId="0" borderId="0"/>
    <xf numFmtId="166" fontId="4" fillId="0" borderId="0" applyFont="0" applyFill="0" applyBorder="0" applyAlignment="0" applyProtection="0"/>
    <xf numFmtId="0" fontId="4" fillId="0" borderId="0"/>
    <xf numFmtId="0" fontId="4" fillId="0" borderId="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cellStyleXfs>
  <cellXfs count="94">
    <xf numFmtId="0" fontId="0" fillId="0" borderId="0" xfId="0"/>
    <xf numFmtId="0" fontId="0" fillId="0" borderId="0" xfId="0"/>
    <xf numFmtId="0" fontId="0" fillId="0" borderId="0" xfId="0" applyAlignment="1">
      <alignment horizontal="left" wrapText="1"/>
    </xf>
    <xf numFmtId="0" fontId="0" fillId="0" borderId="0" xfId="0" applyAlignment="1">
      <alignment wrapText="1"/>
    </xf>
    <xf numFmtId="0" fontId="0" fillId="0" borderId="0" xfId="0" applyAlignment="1">
      <alignment horizontal="center"/>
    </xf>
    <xf numFmtId="0" fontId="7" fillId="0" borderId="0" xfId="0" applyFont="1"/>
    <xf numFmtId="0" fontId="8" fillId="0" borderId="0" xfId="0" applyFont="1"/>
    <xf numFmtId="0" fontId="0" fillId="0" borderId="0" xfId="0"/>
    <xf numFmtId="0" fontId="7" fillId="0" borderId="0" xfId="0" applyFont="1" applyAlignment="1">
      <alignment horizontal="left" vertical="top"/>
    </xf>
    <xf numFmtId="0" fontId="10" fillId="0" borderId="0" xfId="0" applyFont="1" applyAlignment="1">
      <alignment horizontal="left" vertical="top" wrapText="1"/>
    </xf>
    <xf numFmtId="0" fontId="9" fillId="0" borderId="0" xfId="0" applyFont="1"/>
    <xf numFmtId="0" fontId="0" fillId="4" borderId="11" xfId="0" applyFill="1" applyBorder="1" applyAlignment="1">
      <alignment horizontal="left" vertical="top" wrapText="1"/>
    </xf>
    <xf numFmtId="0" fontId="8" fillId="4" borderId="11" xfId="0" applyFont="1" applyFill="1" applyBorder="1"/>
    <xf numFmtId="0" fontId="0" fillId="0" borderId="11" xfId="0" applyBorder="1"/>
    <xf numFmtId="0" fontId="4" fillId="0" borderId="11" xfId="0" applyFont="1" applyBorder="1"/>
    <xf numFmtId="165" fontId="9" fillId="0" borderId="0" xfId="0" applyNumberFormat="1" applyFont="1" applyAlignment="1">
      <alignment horizontal="right"/>
    </xf>
    <xf numFmtId="0" fontId="4" fillId="0" borderId="2" xfId="0" applyFont="1" applyBorder="1" applyAlignment="1">
      <alignment horizontal="center" vertical="top"/>
    </xf>
    <xf numFmtId="0" fontId="4" fillId="0" borderId="2" xfId="0" applyFont="1" applyBorder="1" applyAlignment="1">
      <alignment vertical="top" wrapText="1"/>
    </xf>
    <xf numFmtId="165" fontId="4" fillId="6" borderId="2" xfId="0" applyNumberFormat="1" applyFont="1" applyFill="1" applyBorder="1" applyAlignment="1" applyProtection="1">
      <alignment horizontal="center" vertical="top"/>
      <protection locked="0"/>
    </xf>
    <xf numFmtId="0" fontId="4" fillId="0" borderId="2" xfId="1" applyFont="1" applyBorder="1" applyAlignment="1">
      <alignment horizontal="left" vertical="top" wrapText="1"/>
    </xf>
    <xf numFmtId="0" fontId="4" fillId="0" borderId="2" xfId="0" applyFont="1" applyFill="1" applyBorder="1" applyAlignment="1">
      <alignment horizontal="center" vertical="top"/>
    </xf>
    <xf numFmtId="0" fontId="4" fillId="0" borderId="2" xfId="0" applyFont="1" applyBorder="1" applyAlignment="1">
      <alignment horizontal="left" vertical="top" wrapText="1"/>
    </xf>
    <xf numFmtId="164" fontId="4" fillId="0" borderId="2" xfId="0" applyNumberFormat="1" applyFont="1" applyBorder="1" applyAlignment="1" applyProtection="1">
      <alignment horizontal="center" vertical="top"/>
      <protection locked="0"/>
    </xf>
    <xf numFmtId="0" fontId="4" fillId="0" borderId="2" xfId="1" applyFont="1" applyFill="1" applyBorder="1" applyAlignment="1">
      <alignment vertical="top" wrapText="1"/>
    </xf>
    <xf numFmtId="165" fontId="4" fillId="7" borderId="2" xfId="0" applyNumberFormat="1" applyFont="1" applyFill="1" applyBorder="1" applyAlignment="1">
      <alignment horizontal="center" vertical="top"/>
    </xf>
    <xf numFmtId="165" fontId="3" fillId="7" borderId="3" xfId="0" applyNumberFormat="1" applyFont="1" applyFill="1" applyBorder="1" applyAlignment="1">
      <alignment horizontal="center" vertical="top"/>
    </xf>
    <xf numFmtId="165" fontId="8" fillId="5" borderId="11" xfId="0" applyNumberFormat="1" applyFont="1" applyFill="1" applyBorder="1" applyAlignment="1">
      <alignment horizontal="center"/>
    </xf>
    <xf numFmtId="0" fontId="4" fillId="0" borderId="2" xfId="0" applyFont="1" applyFill="1" applyBorder="1" applyAlignment="1">
      <alignment horizontal="left" vertical="top" wrapText="1"/>
    </xf>
    <xf numFmtId="164" fontId="4" fillId="0" borderId="2" xfId="0" applyNumberFormat="1" applyFont="1" applyFill="1" applyBorder="1" applyAlignment="1" applyProtection="1">
      <alignment horizontal="center" vertical="top"/>
      <protection locked="0"/>
    </xf>
    <xf numFmtId="0" fontId="4" fillId="0" borderId="2" xfId="0" applyFont="1" applyFill="1" applyBorder="1" applyAlignment="1">
      <alignment vertical="center" wrapText="1"/>
    </xf>
    <xf numFmtId="0" fontId="4" fillId="0" borderId="2" xfId="0" applyFont="1" applyFill="1" applyBorder="1" applyAlignment="1">
      <alignment horizontal="center" vertical="center"/>
    </xf>
    <xf numFmtId="0" fontId="4" fillId="0" borderId="2" xfId="0" applyFont="1" applyFill="1" applyBorder="1" applyAlignment="1">
      <alignment wrapText="1"/>
    </xf>
    <xf numFmtId="0" fontId="5" fillId="0" borderId="2" xfId="0" applyFont="1" applyFill="1" applyBorder="1" applyAlignment="1">
      <alignment horizontal="center"/>
    </xf>
    <xf numFmtId="0" fontId="4" fillId="0" borderId="2" xfId="0" applyFont="1" applyFill="1" applyBorder="1" applyAlignment="1">
      <alignment horizontal="center"/>
    </xf>
    <xf numFmtId="165" fontId="2" fillId="7" borderId="2" xfId="0" applyNumberFormat="1" applyFont="1" applyFill="1" applyBorder="1" applyAlignment="1">
      <alignment horizontal="center"/>
    </xf>
    <xf numFmtId="0" fontId="0" fillId="0" borderId="14" xfId="0" applyBorder="1"/>
    <xf numFmtId="0" fontId="4" fillId="0" borderId="14" xfId="0" applyFont="1" applyBorder="1" applyAlignment="1">
      <alignment wrapText="1"/>
    </xf>
    <xf numFmtId="165" fontId="8" fillId="5" borderId="14" xfId="0" applyNumberFormat="1" applyFont="1" applyFill="1" applyBorder="1" applyAlignment="1">
      <alignment horizontal="center"/>
    </xf>
    <xf numFmtId="0" fontId="0" fillId="0" borderId="2" xfId="0" applyBorder="1"/>
    <xf numFmtId="165" fontId="9" fillId="5" borderId="2" xfId="0" applyNumberFormat="1" applyFont="1" applyFill="1" applyBorder="1" applyAlignment="1">
      <alignment horizontal="center"/>
    </xf>
    <xf numFmtId="0" fontId="3" fillId="0" borderId="2" xfId="0" applyFont="1" applyBorder="1" applyAlignment="1">
      <alignment horizontal="right"/>
    </xf>
    <xf numFmtId="0" fontId="4" fillId="0" borderId="2" xfId="8" applyFont="1" applyFill="1" applyBorder="1" applyAlignment="1" applyProtection="1">
      <alignment horizontal="center" vertical="center"/>
    </xf>
    <xf numFmtId="0" fontId="4" fillId="0" borderId="2" xfId="0" applyFont="1" applyBorder="1" applyAlignment="1">
      <alignment horizontal="center" vertical="center"/>
    </xf>
    <xf numFmtId="165" fontId="4" fillId="6" borderId="2" xfId="0" applyNumberFormat="1" applyFont="1" applyFill="1" applyBorder="1" applyAlignment="1" applyProtection="1">
      <alignment horizontal="center" vertical="center"/>
      <protection locked="0"/>
    </xf>
    <xf numFmtId="165" fontId="4" fillId="7" borderId="2" xfId="0" applyNumberFormat="1" applyFont="1" applyFill="1" applyBorder="1" applyAlignment="1">
      <alignment horizontal="center" vertical="center"/>
    </xf>
    <xf numFmtId="0" fontId="0" fillId="0" borderId="2" xfId="0" applyFill="1" applyBorder="1" applyAlignment="1">
      <alignment horizontal="center" vertical="center"/>
    </xf>
    <xf numFmtId="9" fontId="4" fillId="0" borderId="2" xfId="0" applyNumberFormat="1" applyFont="1" applyBorder="1" applyAlignment="1">
      <alignment horizontal="center" vertical="center"/>
    </xf>
    <xf numFmtId="9" fontId="4" fillId="6" borderId="2" xfId="0" applyNumberFormat="1" applyFont="1" applyFill="1" applyBorder="1" applyAlignment="1" applyProtection="1">
      <alignment horizontal="center" vertical="center"/>
      <protection locked="0"/>
    </xf>
    <xf numFmtId="0" fontId="5" fillId="0" borderId="2" xfId="0" applyFont="1" applyFill="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horizontal="center" vertical="center" wrapText="1"/>
    </xf>
    <xf numFmtId="165" fontId="4" fillId="6" borderId="2" xfId="0" applyNumberFormat="1" applyFont="1" applyFill="1" applyBorder="1" applyAlignment="1" applyProtection="1">
      <alignment horizontal="center" vertical="center" wrapText="1"/>
      <protection locked="0"/>
    </xf>
    <xf numFmtId="165" fontId="4" fillId="7" borderId="2" xfId="0" applyNumberFormat="1" applyFont="1" applyFill="1" applyBorder="1" applyAlignment="1">
      <alignment horizontal="center" vertical="center" wrapText="1"/>
    </xf>
    <xf numFmtId="165" fontId="4" fillId="3" borderId="6" xfId="0" applyNumberFormat="1" applyFont="1" applyFill="1" applyBorder="1" applyAlignment="1" applyProtection="1">
      <alignment horizontal="center" vertical="center"/>
      <protection locked="0"/>
    </xf>
    <xf numFmtId="0" fontId="4" fillId="0" borderId="13" xfId="0" applyFont="1" applyBorder="1" applyAlignment="1">
      <alignment horizontal="center" vertical="center"/>
    </xf>
    <xf numFmtId="0" fontId="0" fillId="0" borderId="5" xfId="0" applyFill="1" applyBorder="1" applyAlignment="1">
      <alignment horizontal="center" vertical="center"/>
    </xf>
    <xf numFmtId="0" fontId="4" fillId="0" borderId="5" xfId="0" applyFont="1" applyBorder="1" applyAlignment="1">
      <alignment horizontal="center" vertical="center"/>
    </xf>
    <xf numFmtId="165" fontId="3" fillId="7" borderId="6" xfId="0" applyNumberFormat="1" applyFont="1" applyFill="1" applyBorder="1" applyAlignment="1">
      <alignment horizontal="center" vertical="center"/>
    </xf>
    <xf numFmtId="0" fontId="0" fillId="0" borderId="0" xfId="0" applyAlignment="1">
      <alignment vertical="top" wrapText="1"/>
    </xf>
    <xf numFmtId="0" fontId="4" fillId="0" borderId="2" xfId="8" applyFont="1" applyFill="1" applyBorder="1" applyAlignment="1" applyProtection="1">
      <alignment vertical="top" wrapText="1"/>
    </xf>
    <xf numFmtId="0" fontId="5" fillId="0" borderId="2" xfId="0" applyFont="1" applyFill="1" applyBorder="1" applyAlignment="1">
      <alignment vertical="top" wrapText="1"/>
    </xf>
    <xf numFmtId="0" fontId="5" fillId="0" borderId="5" xfId="0" applyFont="1" applyFill="1" applyBorder="1" applyAlignment="1">
      <alignment vertical="top" wrapText="1"/>
    </xf>
    <xf numFmtId="0" fontId="4" fillId="0" borderId="2" xfId="0" applyFont="1" applyFill="1" applyBorder="1" applyAlignment="1">
      <alignment vertical="top" wrapText="1"/>
    </xf>
    <xf numFmtId="0" fontId="13" fillId="0" borderId="0" xfId="0" applyFont="1"/>
    <xf numFmtId="0" fontId="3" fillId="0" borderId="2" xfId="0" applyFont="1" applyFill="1" applyBorder="1" applyAlignment="1">
      <alignment horizontal="center" vertical="top"/>
    </xf>
    <xf numFmtId="164" fontId="4" fillId="6" borderId="2" xfId="0" applyNumberFormat="1" applyFont="1" applyFill="1" applyBorder="1" applyAlignment="1" applyProtection="1">
      <alignment horizontal="center" vertical="top"/>
      <protection locked="0"/>
    </xf>
    <xf numFmtId="0" fontId="0" fillId="0" borderId="0" xfId="0"/>
    <xf numFmtId="0" fontId="9" fillId="0" borderId="7" xfId="0" applyFont="1" applyBorder="1" applyAlignment="1">
      <alignment horizontal="left" vertical="top"/>
    </xf>
    <xf numFmtId="0" fontId="0" fillId="0" borderId="0" xfId="0"/>
    <xf numFmtId="0" fontId="4" fillId="0" borderId="7" xfId="0" applyFont="1" applyBorder="1" applyAlignment="1">
      <alignment horizontal="left" vertical="top" wrapText="1"/>
    </xf>
    <xf numFmtId="0" fontId="14" fillId="0" borderId="0" xfId="0" applyFont="1"/>
    <xf numFmtId="0" fontId="3" fillId="4" borderId="8" xfId="0" applyFont="1" applyFill="1" applyBorder="1" applyAlignment="1">
      <alignment horizontal="left"/>
    </xf>
    <xf numFmtId="0" fontId="8" fillId="0" borderId="9" xfId="0" applyFont="1" applyBorder="1"/>
    <xf numFmtId="0" fontId="8" fillId="0" borderId="10" xfId="0" applyFont="1" applyBorder="1"/>
    <xf numFmtId="0" fontId="11" fillId="0" borderId="0" xfId="0" applyFont="1" applyAlignment="1">
      <alignment horizontal="left" vertical="top" wrapText="1"/>
    </xf>
    <xf numFmtId="0" fontId="0" fillId="0" borderId="2" xfId="0" applyBorder="1" applyAlignment="1">
      <alignment horizontal="left" vertical="center" wrapText="1"/>
    </xf>
    <xf numFmtId="0" fontId="12" fillId="0" borderId="2" xfId="0" applyFont="1" applyBorder="1" applyAlignment="1">
      <alignment horizontal="left" vertical="top" wrapText="1"/>
    </xf>
    <xf numFmtId="0" fontId="3" fillId="8" borderId="1" xfId="0" applyFont="1" applyFill="1" applyBorder="1" applyAlignment="1">
      <alignment horizontal="left" vertical="top" wrapText="1"/>
    </xf>
    <xf numFmtId="0" fontId="3" fillId="8" borderId="12" xfId="0" applyFont="1" applyFill="1" applyBorder="1" applyAlignment="1">
      <alignment horizontal="left" vertical="top" wrapText="1"/>
    </xf>
    <xf numFmtId="0" fontId="3" fillId="8" borderId="4" xfId="0"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4" xfId="0" applyFont="1" applyFill="1" applyBorder="1" applyAlignment="1">
      <alignment horizontal="left" vertical="top" wrapText="1"/>
    </xf>
    <xf numFmtId="0" fontId="4" fillId="3" borderId="7" xfId="0" applyFont="1" applyFill="1" applyBorder="1" applyAlignment="1">
      <alignment horizontal="left" vertical="top" wrapText="1"/>
    </xf>
    <xf numFmtId="0" fontId="14" fillId="3" borderId="0" xfId="0" applyFont="1" applyFill="1"/>
    <xf numFmtId="0" fontId="3" fillId="2" borderId="2" xfId="0" applyFont="1" applyFill="1" applyBorder="1" applyAlignment="1">
      <alignment horizontal="left" vertical="top" wrapText="1"/>
    </xf>
    <xf numFmtId="0" fontId="3" fillId="2" borderId="2" xfId="0" applyFont="1" applyFill="1" applyBorder="1" applyAlignment="1">
      <alignment horizontal="center" vertical="center" wrapText="1"/>
    </xf>
    <xf numFmtId="0" fontId="3" fillId="0" borderId="2" xfId="8" applyFont="1" applyFill="1" applyBorder="1" applyAlignment="1" applyProtection="1">
      <alignment horizontal="left" vertical="center" wrapText="1"/>
    </xf>
    <xf numFmtId="0" fontId="3" fillId="2" borderId="1" xfId="0" applyFont="1" applyFill="1" applyBorder="1" applyAlignment="1">
      <alignment horizontal="left" vertical="top"/>
    </xf>
    <xf numFmtId="0" fontId="3" fillId="2" borderId="12" xfId="0" applyFont="1" applyFill="1" applyBorder="1" applyAlignment="1">
      <alignment horizontal="left" vertical="top"/>
    </xf>
    <xf numFmtId="0" fontId="3" fillId="2" borderId="4" xfId="0" applyFont="1" applyFill="1" applyBorder="1" applyAlignment="1">
      <alignment horizontal="left" vertical="top"/>
    </xf>
  </cellXfs>
  <cellStyles count="11">
    <cellStyle name="Euro" xfId="2" xr:uid="{D54873A7-162A-4396-BABE-1967D15863B9}"/>
    <cellStyle name="Euro 2" xfId="6" xr:uid="{48235F75-2952-4F43-B125-33CA5589CB5D}"/>
    <cellStyle name="Euro 2 2" xfId="10" xr:uid="{C199F13A-0C57-482F-8D00-9248027CF24C}"/>
    <cellStyle name="Euro 3" xfId="9" xr:uid="{71554E0E-3E97-4CB0-8452-2E4E932B68E2}"/>
    <cellStyle name="Euro 4" xfId="5" xr:uid="{9E4F8375-13EF-41AD-B4C3-1F9A5D6FE110}"/>
    <cellStyle name="Standaard" xfId="0" builtinId="0"/>
    <cellStyle name="Standaard 2" xfId="1" xr:uid="{8AC0F162-E5A5-4844-AAE0-C3BB3B6B370A}"/>
    <cellStyle name="Standaard 2 2" xfId="8" xr:uid="{CE87778D-3544-464C-B4AE-67ABA9049E9A}"/>
    <cellStyle name="Standaard 2 3" xfId="4" xr:uid="{9160DCF2-5C42-433C-AD40-B1438E42E9B3}"/>
    <cellStyle name="Standaard 3" xfId="3" xr:uid="{F905EA57-6821-4928-AFCD-4E2E165D7B9E}"/>
    <cellStyle name="Valuta 2" xfId="7" xr:uid="{9815672D-8A95-4C64-B121-24305EEE2F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8E2C-6E7D-41A5-ABE8-86E958FAC36B}">
  <dimension ref="A1:G960"/>
  <sheetViews>
    <sheetView topLeftCell="A13" workbookViewId="0">
      <selection activeCell="A19" sqref="A19:B19"/>
    </sheetView>
  </sheetViews>
  <sheetFormatPr defaultColWidth="14.42578125" defaultRowHeight="15" x14ac:dyDescent="0.25"/>
  <cols>
    <col min="1" max="1" width="14.28515625" style="1" customWidth="1"/>
    <col min="2" max="2" width="66.85546875" style="1" customWidth="1"/>
    <col min="3" max="3" width="16.7109375" style="1" customWidth="1"/>
    <col min="4" max="6" width="14.42578125" style="1"/>
    <col min="7" max="7" width="16.5703125" style="1" customWidth="1"/>
    <col min="8" max="16384" width="14.42578125" style="1"/>
  </cols>
  <sheetData>
    <row r="1" spans="1:7" ht="15.75" customHeight="1" x14ac:dyDescent="0.25">
      <c r="A1" s="5" t="s">
        <v>182</v>
      </c>
      <c r="C1" s="6"/>
      <c r="D1" s="6"/>
      <c r="E1" s="6"/>
      <c r="F1" s="6"/>
      <c r="G1" s="6"/>
    </row>
    <row r="2" spans="1:7" ht="15.75" customHeight="1" x14ac:dyDescent="0.25">
      <c r="A2" s="5"/>
      <c r="C2" s="6"/>
      <c r="D2" s="6"/>
      <c r="E2" s="6"/>
      <c r="F2" s="6"/>
      <c r="G2" s="6"/>
    </row>
    <row r="3" spans="1:7" ht="15.75" customHeight="1" x14ac:dyDescent="0.25">
      <c r="A3" s="67" t="s">
        <v>183</v>
      </c>
      <c r="B3" s="68"/>
      <c r="C3" s="68"/>
      <c r="D3" s="8"/>
      <c r="E3" s="8"/>
      <c r="F3" s="8"/>
      <c r="G3" s="8"/>
    </row>
    <row r="4" spans="1:7" ht="144.75" customHeight="1" x14ac:dyDescent="0.25">
      <c r="A4" s="69" t="s">
        <v>214</v>
      </c>
      <c r="B4" s="70"/>
      <c r="C4" s="70"/>
      <c r="D4" s="9"/>
      <c r="E4" s="9"/>
      <c r="F4" s="9"/>
      <c r="G4" s="9"/>
    </row>
    <row r="5" spans="1:7" ht="15.75" customHeight="1" x14ac:dyDescent="0.25">
      <c r="B5" s="10"/>
      <c r="C5" s="6"/>
      <c r="D5" s="6"/>
      <c r="E5" s="6"/>
      <c r="F5" s="6"/>
      <c r="G5" s="6"/>
    </row>
    <row r="6" spans="1:7" ht="15.75" customHeight="1" x14ac:dyDescent="0.25">
      <c r="A6" s="71" t="s">
        <v>188</v>
      </c>
      <c r="B6" s="72"/>
      <c r="C6" s="73"/>
      <c r="D6" s="6"/>
      <c r="E6" s="6"/>
      <c r="F6" s="6"/>
      <c r="G6" s="6"/>
    </row>
    <row r="7" spans="1:7" ht="15.75" customHeight="1" x14ac:dyDescent="0.25">
      <c r="A7" s="11" t="s">
        <v>189</v>
      </c>
      <c r="B7" s="12" t="s">
        <v>1</v>
      </c>
      <c r="C7" s="12" t="s">
        <v>190</v>
      </c>
      <c r="D7" s="6"/>
      <c r="E7" s="6"/>
      <c r="F7" s="6"/>
      <c r="G7" s="6"/>
    </row>
    <row r="8" spans="1:7" ht="15.75" customHeight="1" x14ac:dyDescent="0.25">
      <c r="A8" s="13" t="s">
        <v>203</v>
      </c>
      <c r="B8" s="14" t="s">
        <v>198</v>
      </c>
      <c r="C8" s="26">
        <f>'Advies en rapportage'!F38</f>
        <v>0</v>
      </c>
      <c r="D8" s="6"/>
      <c r="E8" s="6"/>
      <c r="F8" s="6"/>
      <c r="G8" s="6"/>
    </row>
    <row r="9" spans="1:7" ht="15.75" customHeight="1" x14ac:dyDescent="0.25">
      <c r="A9" s="13" t="s">
        <v>204</v>
      </c>
      <c r="B9" s="14" t="s">
        <v>199</v>
      </c>
      <c r="C9" s="26">
        <f>'veldwerkzaamheden '!F72</f>
        <v>0</v>
      </c>
      <c r="D9" s="6"/>
      <c r="E9" s="6"/>
      <c r="F9" s="6"/>
      <c r="G9" s="6"/>
    </row>
    <row r="10" spans="1:7" ht="15.75" customHeight="1" x14ac:dyDescent="0.25">
      <c r="A10" s="13" t="s">
        <v>205</v>
      </c>
      <c r="B10" s="14" t="s">
        <v>200</v>
      </c>
      <c r="C10" s="26">
        <f>laboratoriumkosten!F62</f>
        <v>0</v>
      </c>
      <c r="D10" s="6"/>
      <c r="E10" s="6"/>
      <c r="F10" s="6"/>
      <c r="G10" s="6"/>
    </row>
    <row r="11" spans="1:7" ht="15" customHeight="1" x14ac:dyDescent="0.25">
      <c r="A11" s="35" t="s">
        <v>206</v>
      </c>
      <c r="B11" s="36" t="s">
        <v>201</v>
      </c>
      <c r="C11" s="37">
        <f>'overige kosten'!F15</f>
        <v>0</v>
      </c>
      <c r="D11" s="6"/>
      <c r="E11" s="6"/>
      <c r="F11" s="6"/>
      <c r="G11" s="6"/>
    </row>
    <row r="12" spans="1:7" ht="15.75" customHeight="1" x14ac:dyDescent="0.25">
      <c r="A12" s="38"/>
      <c r="B12" s="40" t="s">
        <v>202</v>
      </c>
      <c r="C12" s="39">
        <f>SUM(C8:C11)</f>
        <v>0</v>
      </c>
      <c r="D12" s="6"/>
      <c r="E12" s="6"/>
      <c r="F12" s="6"/>
      <c r="G12" s="6"/>
    </row>
    <row r="13" spans="1:7" ht="15.75" customHeight="1" x14ac:dyDescent="0.25"/>
    <row r="14" spans="1:7" ht="15.75" customHeight="1" x14ac:dyDescent="0.25">
      <c r="A14" s="6" t="s">
        <v>191</v>
      </c>
      <c r="B14" s="15"/>
    </row>
    <row r="15" spans="1:7" ht="75.75" customHeight="1" x14ac:dyDescent="0.25">
      <c r="A15" s="74" t="s">
        <v>211</v>
      </c>
      <c r="B15" s="74"/>
      <c r="C15" s="74"/>
      <c r="D15" s="6"/>
    </row>
    <row r="16" spans="1:7" ht="15.75" customHeight="1" x14ac:dyDescent="0.25"/>
    <row r="17" spans="1:2" ht="15.75" customHeight="1" x14ac:dyDescent="0.25">
      <c r="A17" s="76" t="s">
        <v>192</v>
      </c>
      <c r="B17" s="76"/>
    </row>
    <row r="18" spans="1:2" ht="15.75" customHeight="1" x14ac:dyDescent="0.25">
      <c r="A18" s="75" t="s">
        <v>193</v>
      </c>
      <c r="B18" s="75"/>
    </row>
    <row r="19" spans="1:2" ht="15.75" customHeight="1" x14ac:dyDescent="0.25">
      <c r="A19" s="75" t="s">
        <v>194</v>
      </c>
      <c r="B19" s="75"/>
    </row>
    <row r="20" spans="1:2" ht="15.75" customHeight="1" x14ac:dyDescent="0.25">
      <c r="A20" s="75" t="s">
        <v>0</v>
      </c>
      <c r="B20" s="75"/>
    </row>
    <row r="21" spans="1:2" ht="15.75" customHeight="1" x14ac:dyDescent="0.25">
      <c r="A21" s="75" t="s">
        <v>195</v>
      </c>
      <c r="B21" s="75"/>
    </row>
    <row r="22" spans="1:2" ht="15.75" customHeight="1" x14ac:dyDescent="0.25">
      <c r="A22" s="75" t="s">
        <v>196</v>
      </c>
      <c r="B22" s="75"/>
    </row>
    <row r="23" spans="1:2" ht="15.75" customHeight="1" x14ac:dyDescent="0.25">
      <c r="A23" s="75" t="s">
        <v>197</v>
      </c>
      <c r="B23" s="75"/>
    </row>
    <row r="24" spans="1:2" ht="15.75" customHeight="1" x14ac:dyDescent="0.25"/>
    <row r="25" spans="1:2" ht="15.75" customHeight="1" x14ac:dyDescent="0.25"/>
    <row r="26" spans="1:2" ht="15.75" customHeight="1" x14ac:dyDescent="0.25"/>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sheetData>
  <sheetProtection algorithmName="SHA-512" hashValue="C8i4fTexDFjscp3KmreA8dCAX93qNfMHzYNV+Ek7OMCTR31MrZH9/Hkgi5Igct5OBDwK3eGboUzCVUI7CnRarA==" saltValue="5kq8kQn87+Vrhq2YC4UHeQ==" spinCount="100000" sheet="1" objects="1" scenarios="1"/>
  <mergeCells count="11">
    <mergeCell ref="A23:B23"/>
    <mergeCell ref="A17:B17"/>
    <mergeCell ref="A18:B18"/>
    <mergeCell ref="A19:B19"/>
    <mergeCell ref="A20:B20"/>
    <mergeCell ref="A21:B21"/>
    <mergeCell ref="A3:C3"/>
    <mergeCell ref="A4:C4"/>
    <mergeCell ref="A6:C6"/>
    <mergeCell ref="A15:C15"/>
    <mergeCell ref="A22:B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5358F-E8C7-4C35-9665-71849B67C862}">
  <dimension ref="A1:J38"/>
  <sheetViews>
    <sheetView workbookViewId="0">
      <selection activeCell="E12" sqref="E12"/>
    </sheetView>
  </sheetViews>
  <sheetFormatPr defaultRowHeight="15" x14ac:dyDescent="0.25"/>
  <cols>
    <col min="1" max="1" width="9.140625" style="66"/>
    <col min="2" max="2" width="74" style="66" customWidth="1"/>
    <col min="3" max="5" width="9.140625" style="66"/>
    <col min="6" max="6" width="17.85546875" style="66" customWidth="1"/>
    <col min="7" max="16384" width="9.140625" style="66"/>
  </cols>
  <sheetData>
    <row r="1" spans="1:10" ht="15.75" customHeight="1" x14ac:dyDescent="0.25">
      <c r="A1" s="63" t="s">
        <v>207</v>
      </c>
      <c r="C1" s="6"/>
      <c r="D1" s="6"/>
      <c r="E1" s="6"/>
      <c r="F1" s="6"/>
      <c r="G1" s="6"/>
      <c r="H1" s="6"/>
      <c r="I1" s="6"/>
      <c r="J1" s="6"/>
    </row>
    <row r="2" spans="1:10" ht="15.75" customHeight="1" x14ac:dyDescent="0.25">
      <c r="A2" s="5"/>
      <c r="C2" s="6"/>
      <c r="D2" s="6"/>
      <c r="E2" s="6"/>
      <c r="F2" s="6"/>
      <c r="G2" s="6"/>
      <c r="H2" s="6"/>
      <c r="I2" s="6"/>
      <c r="J2" s="6"/>
    </row>
    <row r="3" spans="1:10" ht="15.75" customHeight="1" x14ac:dyDescent="0.25">
      <c r="A3" s="67" t="s">
        <v>183</v>
      </c>
      <c r="B3" s="68"/>
      <c r="C3" s="68"/>
      <c r="D3" s="68"/>
      <c r="E3" s="68"/>
      <c r="F3" s="68"/>
      <c r="G3" s="8"/>
      <c r="H3" s="8"/>
      <c r="I3" s="8"/>
      <c r="J3" s="8"/>
    </row>
    <row r="4" spans="1:10" ht="105.75" customHeight="1" x14ac:dyDescent="0.25">
      <c r="A4" s="69" t="s">
        <v>215</v>
      </c>
      <c r="B4" s="70"/>
      <c r="C4" s="70"/>
      <c r="D4" s="70"/>
      <c r="E4" s="70"/>
      <c r="F4" s="70"/>
      <c r="G4" s="9"/>
      <c r="H4" s="9"/>
      <c r="I4" s="9"/>
      <c r="J4" s="9"/>
    </row>
    <row r="6" spans="1:10" ht="25.5" customHeight="1" x14ac:dyDescent="0.25">
      <c r="A6" s="77" t="s">
        <v>186</v>
      </c>
      <c r="B6" s="78"/>
      <c r="C6" s="78"/>
      <c r="D6" s="78"/>
      <c r="E6" s="78"/>
      <c r="F6" s="79"/>
    </row>
    <row r="7" spans="1:10" x14ac:dyDescent="0.25">
      <c r="A7" s="16">
        <v>101</v>
      </c>
      <c r="B7" s="17" t="s">
        <v>3</v>
      </c>
      <c r="C7" s="16" t="s">
        <v>2</v>
      </c>
      <c r="D7" s="16">
        <v>100</v>
      </c>
      <c r="E7" s="18"/>
      <c r="F7" s="24">
        <f>D7*E7</f>
        <v>0</v>
      </c>
    </row>
    <row r="8" spans="1:10" x14ac:dyDescent="0.25">
      <c r="A8" s="16">
        <f>A7+1</f>
        <v>102</v>
      </c>
      <c r="B8" s="17" t="s">
        <v>4</v>
      </c>
      <c r="C8" s="16" t="s">
        <v>2</v>
      </c>
      <c r="D8" s="16">
        <v>20</v>
      </c>
      <c r="E8" s="18"/>
      <c r="F8" s="24">
        <f t="shared" ref="F8:F9" si="0">D8*E8</f>
        <v>0</v>
      </c>
    </row>
    <row r="9" spans="1:10" x14ac:dyDescent="0.25">
      <c r="A9" s="16">
        <f>A8+1</f>
        <v>103</v>
      </c>
      <c r="B9" s="19" t="s">
        <v>177</v>
      </c>
      <c r="C9" s="16" t="s">
        <v>2</v>
      </c>
      <c r="D9" s="16">
        <v>15</v>
      </c>
      <c r="E9" s="18"/>
      <c r="F9" s="24">
        <f t="shared" si="0"/>
        <v>0</v>
      </c>
    </row>
    <row r="10" spans="1:10" ht="25.5" customHeight="1" x14ac:dyDescent="0.25">
      <c r="A10" s="77" t="s">
        <v>144</v>
      </c>
      <c r="B10" s="78"/>
      <c r="C10" s="78"/>
      <c r="D10" s="78"/>
      <c r="E10" s="78"/>
      <c r="F10" s="79"/>
    </row>
    <row r="11" spans="1:10" x14ac:dyDescent="0.25">
      <c r="A11" s="20">
        <f>A9+1</f>
        <v>104</v>
      </c>
      <c r="B11" s="21" t="s">
        <v>145</v>
      </c>
      <c r="C11" s="22" t="s">
        <v>10</v>
      </c>
      <c r="D11" s="20">
        <v>10</v>
      </c>
      <c r="E11" s="18"/>
      <c r="F11" s="24">
        <f t="shared" ref="F11:F37" si="1">D11*E11</f>
        <v>0</v>
      </c>
    </row>
    <row r="12" spans="1:10" x14ac:dyDescent="0.25">
      <c r="A12" s="20">
        <f>A11+1</f>
        <v>105</v>
      </c>
      <c r="B12" s="21" t="s">
        <v>146</v>
      </c>
      <c r="C12" s="22" t="s">
        <v>10</v>
      </c>
      <c r="D12" s="20">
        <v>10</v>
      </c>
      <c r="E12" s="18"/>
      <c r="F12" s="24">
        <f t="shared" si="1"/>
        <v>0</v>
      </c>
    </row>
    <row r="13" spans="1:10" x14ac:dyDescent="0.25">
      <c r="A13" s="20">
        <f t="shared" ref="A13:A37" si="2">A12+1</f>
        <v>106</v>
      </c>
      <c r="B13" s="21" t="s">
        <v>147</v>
      </c>
      <c r="C13" s="22" t="s">
        <v>10</v>
      </c>
      <c r="D13" s="20">
        <v>10</v>
      </c>
      <c r="E13" s="18"/>
      <c r="F13" s="24">
        <f t="shared" si="1"/>
        <v>0</v>
      </c>
    </row>
    <row r="14" spans="1:10" x14ac:dyDescent="0.25">
      <c r="A14" s="20">
        <f t="shared" si="2"/>
        <v>107</v>
      </c>
      <c r="B14" s="21" t="s">
        <v>148</v>
      </c>
      <c r="C14" s="22" t="s">
        <v>10</v>
      </c>
      <c r="D14" s="20">
        <v>10</v>
      </c>
      <c r="E14" s="18"/>
      <c r="F14" s="24">
        <f t="shared" si="1"/>
        <v>0</v>
      </c>
    </row>
    <row r="15" spans="1:10" x14ac:dyDescent="0.25">
      <c r="A15" s="20">
        <f t="shared" si="2"/>
        <v>108</v>
      </c>
      <c r="B15" s="21" t="s">
        <v>149</v>
      </c>
      <c r="C15" s="22" t="s">
        <v>10</v>
      </c>
      <c r="D15" s="20">
        <v>10</v>
      </c>
      <c r="E15" s="18"/>
      <c r="F15" s="24">
        <f t="shared" si="1"/>
        <v>0</v>
      </c>
    </row>
    <row r="16" spans="1:10" x14ac:dyDescent="0.25">
      <c r="A16" s="20">
        <f t="shared" si="2"/>
        <v>109</v>
      </c>
      <c r="B16" s="21" t="s">
        <v>150</v>
      </c>
      <c r="C16" s="22" t="s">
        <v>10</v>
      </c>
      <c r="D16" s="20">
        <v>10</v>
      </c>
      <c r="E16" s="18"/>
      <c r="F16" s="24">
        <f t="shared" si="1"/>
        <v>0</v>
      </c>
    </row>
    <row r="17" spans="1:6" x14ac:dyDescent="0.25">
      <c r="A17" s="20">
        <f t="shared" si="2"/>
        <v>110</v>
      </c>
      <c r="B17" s="21" t="s">
        <v>151</v>
      </c>
      <c r="C17" s="22" t="s">
        <v>10</v>
      </c>
      <c r="D17" s="20">
        <v>10</v>
      </c>
      <c r="E17" s="18"/>
      <c r="F17" s="24">
        <f t="shared" si="1"/>
        <v>0</v>
      </c>
    </row>
    <row r="18" spans="1:6" x14ac:dyDescent="0.25">
      <c r="A18" s="20">
        <f t="shared" si="2"/>
        <v>111</v>
      </c>
      <c r="B18" s="21" t="s">
        <v>152</v>
      </c>
      <c r="C18" s="22" t="s">
        <v>10</v>
      </c>
      <c r="D18" s="20">
        <v>10</v>
      </c>
      <c r="E18" s="18"/>
      <c r="F18" s="24">
        <f t="shared" si="1"/>
        <v>0</v>
      </c>
    </row>
    <row r="19" spans="1:6" x14ac:dyDescent="0.25">
      <c r="A19" s="20">
        <f t="shared" si="2"/>
        <v>112</v>
      </c>
      <c r="B19" s="21" t="s">
        <v>153</v>
      </c>
      <c r="C19" s="22" t="s">
        <v>10</v>
      </c>
      <c r="D19" s="20">
        <v>10</v>
      </c>
      <c r="E19" s="18"/>
      <c r="F19" s="24">
        <f t="shared" si="1"/>
        <v>0</v>
      </c>
    </row>
    <row r="20" spans="1:6" x14ac:dyDescent="0.25">
      <c r="A20" s="20">
        <f t="shared" si="2"/>
        <v>113</v>
      </c>
      <c r="B20" s="21" t="s">
        <v>154</v>
      </c>
      <c r="C20" s="22" t="s">
        <v>10</v>
      </c>
      <c r="D20" s="20">
        <v>10</v>
      </c>
      <c r="E20" s="18"/>
      <c r="F20" s="24">
        <f t="shared" si="1"/>
        <v>0</v>
      </c>
    </row>
    <row r="21" spans="1:6" x14ac:dyDescent="0.25">
      <c r="A21" s="20">
        <f t="shared" si="2"/>
        <v>114</v>
      </c>
      <c r="B21" s="21" t="s">
        <v>155</v>
      </c>
      <c r="C21" s="22" t="s">
        <v>10</v>
      </c>
      <c r="D21" s="16">
        <v>15</v>
      </c>
      <c r="E21" s="18"/>
      <c r="F21" s="24">
        <f t="shared" si="1"/>
        <v>0</v>
      </c>
    </row>
    <row r="22" spans="1:6" x14ac:dyDescent="0.25">
      <c r="A22" s="20">
        <f t="shared" si="2"/>
        <v>115</v>
      </c>
      <c r="B22" s="21" t="s">
        <v>156</v>
      </c>
      <c r="C22" s="22" t="s">
        <v>10</v>
      </c>
      <c r="D22" s="16">
        <v>5</v>
      </c>
      <c r="E22" s="18"/>
      <c r="F22" s="24">
        <f t="shared" si="1"/>
        <v>0</v>
      </c>
    </row>
    <row r="23" spans="1:6" x14ac:dyDescent="0.25">
      <c r="A23" s="20">
        <f t="shared" si="2"/>
        <v>116</v>
      </c>
      <c r="B23" s="21" t="s">
        <v>157</v>
      </c>
      <c r="C23" s="22" t="s">
        <v>10</v>
      </c>
      <c r="D23" s="16">
        <v>5</v>
      </c>
      <c r="E23" s="18"/>
      <c r="F23" s="24">
        <f t="shared" si="1"/>
        <v>0</v>
      </c>
    </row>
    <row r="24" spans="1:6" x14ac:dyDescent="0.25">
      <c r="A24" s="20">
        <f t="shared" si="2"/>
        <v>117</v>
      </c>
      <c r="B24" s="23" t="s">
        <v>158</v>
      </c>
      <c r="C24" s="22" t="s">
        <v>10</v>
      </c>
      <c r="D24" s="16">
        <v>5</v>
      </c>
      <c r="E24" s="18"/>
      <c r="F24" s="24">
        <f t="shared" si="1"/>
        <v>0</v>
      </c>
    </row>
    <row r="25" spans="1:6" x14ac:dyDescent="0.25">
      <c r="A25" s="20">
        <f t="shared" si="2"/>
        <v>118</v>
      </c>
      <c r="B25" s="23" t="s">
        <v>159</v>
      </c>
      <c r="C25" s="22" t="s">
        <v>10</v>
      </c>
      <c r="D25" s="16">
        <v>5</v>
      </c>
      <c r="E25" s="18"/>
      <c r="F25" s="24">
        <f t="shared" si="1"/>
        <v>0</v>
      </c>
    </row>
    <row r="26" spans="1:6" x14ac:dyDescent="0.25">
      <c r="A26" s="20">
        <f t="shared" si="2"/>
        <v>119</v>
      </c>
      <c r="B26" s="23" t="s">
        <v>160</v>
      </c>
      <c r="C26" s="22" t="s">
        <v>10</v>
      </c>
      <c r="D26" s="16">
        <v>2</v>
      </c>
      <c r="E26" s="18"/>
      <c r="F26" s="24">
        <f t="shared" si="1"/>
        <v>0</v>
      </c>
    </row>
    <row r="27" spans="1:6" x14ac:dyDescent="0.25">
      <c r="A27" s="20">
        <f t="shared" si="2"/>
        <v>120</v>
      </c>
      <c r="B27" s="23" t="s">
        <v>161</v>
      </c>
      <c r="C27" s="22" t="s">
        <v>10</v>
      </c>
      <c r="D27" s="16">
        <v>2</v>
      </c>
      <c r="E27" s="18"/>
      <c r="F27" s="24">
        <f t="shared" si="1"/>
        <v>0</v>
      </c>
    </row>
    <row r="28" spans="1:6" x14ac:dyDescent="0.25">
      <c r="A28" s="20">
        <f t="shared" si="2"/>
        <v>121</v>
      </c>
      <c r="B28" s="21" t="s">
        <v>162</v>
      </c>
      <c r="C28" s="22" t="s">
        <v>10</v>
      </c>
      <c r="D28" s="16">
        <v>2</v>
      </c>
      <c r="E28" s="18"/>
      <c r="F28" s="24">
        <f t="shared" si="1"/>
        <v>0</v>
      </c>
    </row>
    <row r="29" spans="1:6" x14ac:dyDescent="0.25">
      <c r="A29" s="20">
        <f t="shared" si="2"/>
        <v>122</v>
      </c>
      <c r="B29" s="23" t="s">
        <v>163</v>
      </c>
      <c r="C29" s="22" t="s">
        <v>10</v>
      </c>
      <c r="D29" s="16">
        <v>10</v>
      </c>
      <c r="E29" s="18"/>
      <c r="F29" s="24">
        <f t="shared" si="1"/>
        <v>0</v>
      </c>
    </row>
    <row r="30" spans="1:6" ht="29.25" customHeight="1" x14ac:dyDescent="0.25">
      <c r="A30" s="20">
        <f t="shared" si="2"/>
        <v>123</v>
      </c>
      <c r="B30" s="21" t="s">
        <v>164</v>
      </c>
      <c r="C30" s="22" t="s">
        <v>10</v>
      </c>
      <c r="D30" s="16">
        <v>10</v>
      </c>
      <c r="E30" s="18"/>
      <c r="F30" s="24">
        <f t="shared" si="1"/>
        <v>0</v>
      </c>
    </row>
    <row r="31" spans="1:6" ht="30" customHeight="1" x14ac:dyDescent="0.25">
      <c r="A31" s="20">
        <f t="shared" si="2"/>
        <v>124</v>
      </c>
      <c r="B31" s="21" t="s">
        <v>165</v>
      </c>
      <c r="C31" s="22" t="s">
        <v>10</v>
      </c>
      <c r="D31" s="16">
        <v>10</v>
      </c>
      <c r="E31" s="18"/>
      <c r="F31" s="24">
        <f t="shared" si="1"/>
        <v>0</v>
      </c>
    </row>
    <row r="32" spans="1:6" x14ac:dyDescent="0.25">
      <c r="A32" s="20">
        <f t="shared" si="2"/>
        <v>125</v>
      </c>
      <c r="B32" s="21" t="s">
        <v>166</v>
      </c>
      <c r="C32" s="22" t="s">
        <v>10</v>
      </c>
      <c r="D32" s="16">
        <v>10</v>
      </c>
      <c r="E32" s="18"/>
      <c r="F32" s="24">
        <f t="shared" si="1"/>
        <v>0</v>
      </c>
    </row>
    <row r="33" spans="1:6" x14ac:dyDescent="0.25">
      <c r="A33" s="20">
        <f t="shared" si="2"/>
        <v>126</v>
      </c>
      <c r="B33" s="21" t="s">
        <v>167</v>
      </c>
      <c r="C33" s="22" t="s">
        <v>10</v>
      </c>
      <c r="D33" s="16">
        <v>10</v>
      </c>
      <c r="E33" s="18"/>
      <c r="F33" s="24">
        <f t="shared" si="1"/>
        <v>0</v>
      </c>
    </row>
    <row r="34" spans="1:6" x14ac:dyDescent="0.25">
      <c r="A34" s="20">
        <f t="shared" si="2"/>
        <v>127</v>
      </c>
      <c r="B34" s="21" t="s">
        <v>184</v>
      </c>
      <c r="C34" s="22" t="s">
        <v>10</v>
      </c>
      <c r="D34" s="16">
        <v>5</v>
      </c>
      <c r="E34" s="18"/>
      <c r="F34" s="24">
        <f t="shared" si="1"/>
        <v>0</v>
      </c>
    </row>
    <row r="35" spans="1:6" x14ac:dyDescent="0.25">
      <c r="A35" s="20">
        <f t="shared" si="2"/>
        <v>128</v>
      </c>
      <c r="B35" s="21" t="s">
        <v>185</v>
      </c>
      <c r="C35" s="22" t="s">
        <v>10</v>
      </c>
      <c r="D35" s="16">
        <v>100</v>
      </c>
      <c r="E35" s="18"/>
      <c r="F35" s="24">
        <f t="shared" si="1"/>
        <v>0</v>
      </c>
    </row>
    <row r="36" spans="1:6" x14ac:dyDescent="0.25">
      <c r="A36" s="20">
        <f t="shared" si="2"/>
        <v>129</v>
      </c>
      <c r="B36" s="21" t="s">
        <v>168</v>
      </c>
      <c r="C36" s="22" t="s">
        <v>10</v>
      </c>
      <c r="D36" s="16">
        <v>25</v>
      </c>
      <c r="E36" s="18"/>
      <c r="F36" s="24">
        <f t="shared" si="1"/>
        <v>0</v>
      </c>
    </row>
    <row r="37" spans="1:6" ht="25.5" x14ac:dyDescent="0.25">
      <c r="A37" s="20">
        <f t="shared" si="2"/>
        <v>130</v>
      </c>
      <c r="B37" s="21" t="s">
        <v>169</v>
      </c>
      <c r="C37" s="22" t="s">
        <v>10</v>
      </c>
      <c r="D37" s="16">
        <v>25</v>
      </c>
      <c r="E37" s="18"/>
      <c r="F37" s="24">
        <f t="shared" si="1"/>
        <v>0</v>
      </c>
    </row>
    <row r="38" spans="1:6" x14ac:dyDescent="0.25">
      <c r="F38" s="25">
        <f>SUM(F7:F37)</f>
        <v>0</v>
      </c>
    </row>
  </sheetData>
  <sheetProtection algorithmName="SHA-512" hashValue="FJgk8PF1ZtdJKLH3WAZsVU29bBaFykPVaioSZzxp1dC4mcf/r/XEcIZZs6RK7TCVRjgsH/N/b28p7UGm7zt9Hw==" saltValue="r4JuNEcjZCB17Fa9CX+5+A==" spinCount="100000" sheet="1" objects="1" scenarios="1"/>
  <mergeCells count="4">
    <mergeCell ref="A3:F3"/>
    <mergeCell ref="A4:F4"/>
    <mergeCell ref="A6:F6"/>
    <mergeCell ref="A10:F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E43CB-B483-4A98-861D-18E7B186636B}">
  <dimension ref="A1:J72"/>
  <sheetViews>
    <sheetView topLeftCell="A58" workbookViewId="0">
      <selection activeCell="I72" sqref="I72"/>
    </sheetView>
  </sheetViews>
  <sheetFormatPr defaultRowHeight="15" x14ac:dyDescent="0.25"/>
  <cols>
    <col min="1" max="1" width="11.140625" customWidth="1"/>
    <col min="2" max="2" width="70.28515625" customWidth="1"/>
    <col min="3" max="3" width="14.42578125" customWidth="1"/>
    <col min="6" max="6" width="15.28515625" customWidth="1"/>
  </cols>
  <sheetData>
    <row r="1" spans="1:10" s="1" customFormat="1" ht="15.75" customHeight="1" x14ac:dyDescent="0.25">
      <c r="A1" s="63" t="s">
        <v>208</v>
      </c>
      <c r="B1" s="3"/>
      <c r="C1" s="6"/>
      <c r="D1" s="6"/>
      <c r="E1" s="6"/>
      <c r="F1" s="6"/>
      <c r="G1" s="6"/>
      <c r="H1" s="6"/>
      <c r="I1" s="6"/>
      <c r="J1" s="6"/>
    </row>
    <row r="2" spans="1:10" s="1" customFormat="1" ht="15.75" customHeight="1" x14ac:dyDescent="0.25">
      <c r="A2" s="5"/>
      <c r="B2" s="3"/>
      <c r="C2" s="6"/>
      <c r="D2" s="6"/>
      <c r="E2" s="6"/>
      <c r="F2" s="6"/>
      <c r="G2" s="6"/>
      <c r="H2" s="6"/>
      <c r="I2" s="6"/>
      <c r="J2" s="6"/>
    </row>
    <row r="3" spans="1:10" s="1" customFormat="1" ht="15.75" customHeight="1" x14ac:dyDescent="0.25">
      <c r="A3" s="67" t="s">
        <v>183</v>
      </c>
      <c r="B3" s="68"/>
      <c r="C3" s="68"/>
      <c r="D3" s="68"/>
      <c r="E3" s="68"/>
      <c r="F3" s="68"/>
      <c r="G3" s="8"/>
      <c r="H3" s="8"/>
      <c r="I3" s="8"/>
      <c r="J3" s="8"/>
    </row>
    <row r="4" spans="1:10" s="1" customFormat="1" ht="117.75" customHeight="1" x14ac:dyDescent="0.25">
      <c r="A4" s="86" t="s">
        <v>214</v>
      </c>
      <c r="B4" s="87"/>
      <c r="C4" s="87"/>
      <c r="D4" s="87"/>
      <c r="E4" s="87"/>
      <c r="F4" s="87"/>
      <c r="G4" s="9"/>
      <c r="H4" s="9"/>
      <c r="I4" s="9"/>
      <c r="J4" s="9"/>
    </row>
    <row r="6" spans="1:10" ht="25.5" customHeight="1" x14ac:dyDescent="0.25">
      <c r="A6" s="88" t="s">
        <v>5</v>
      </c>
      <c r="B6" s="88"/>
      <c r="C6" s="88"/>
      <c r="D6" s="88"/>
      <c r="E6" s="88"/>
      <c r="F6" s="88"/>
    </row>
    <row r="7" spans="1:10" ht="15" customHeight="1" x14ac:dyDescent="0.25">
      <c r="A7" s="83" t="s">
        <v>6</v>
      </c>
      <c r="B7" s="84"/>
      <c r="C7" s="84"/>
      <c r="D7" s="84"/>
      <c r="E7" s="84"/>
      <c r="F7" s="85"/>
    </row>
    <row r="8" spans="1:10" x14ac:dyDescent="0.25">
      <c r="A8" s="16">
        <v>201</v>
      </c>
      <c r="B8" s="27" t="s">
        <v>7</v>
      </c>
      <c r="C8" s="22" t="s">
        <v>8</v>
      </c>
      <c r="D8" s="16">
        <v>100</v>
      </c>
      <c r="E8" s="18"/>
      <c r="F8" s="24">
        <f>D8*E8</f>
        <v>0</v>
      </c>
    </row>
    <row r="9" spans="1:10" x14ac:dyDescent="0.25">
      <c r="A9" s="16">
        <f>A8+1</f>
        <v>202</v>
      </c>
      <c r="B9" s="21" t="s">
        <v>9</v>
      </c>
      <c r="C9" s="22" t="s">
        <v>10</v>
      </c>
      <c r="D9" s="16">
        <v>1000</v>
      </c>
      <c r="E9" s="18"/>
      <c r="F9" s="24">
        <f t="shared" ref="F9:F19" si="0">D9*E9</f>
        <v>0</v>
      </c>
    </row>
    <row r="10" spans="1:10" x14ac:dyDescent="0.25">
      <c r="A10" s="16">
        <f t="shared" ref="A10:A19" si="1">A9+1</f>
        <v>203</v>
      </c>
      <c r="B10" s="21" t="s">
        <v>11</v>
      </c>
      <c r="C10" s="22" t="s">
        <v>10</v>
      </c>
      <c r="D10" s="16">
        <v>200</v>
      </c>
      <c r="E10" s="18"/>
      <c r="F10" s="24">
        <f t="shared" si="0"/>
        <v>0</v>
      </c>
    </row>
    <row r="11" spans="1:10" x14ac:dyDescent="0.25">
      <c r="A11" s="16">
        <f t="shared" si="1"/>
        <v>204</v>
      </c>
      <c r="B11" s="21" t="s">
        <v>12</v>
      </c>
      <c r="C11" s="22" t="s">
        <v>10</v>
      </c>
      <c r="D11" s="16">
        <v>200</v>
      </c>
      <c r="E11" s="18"/>
      <c r="F11" s="24">
        <f t="shared" si="0"/>
        <v>0</v>
      </c>
    </row>
    <row r="12" spans="1:10" x14ac:dyDescent="0.25">
      <c r="A12" s="16">
        <f t="shared" si="1"/>
        <v>205</v>
      </c>
      <c r="B12" s="19" t="s">
        <v>13</v>
      </c>
      <c r="C12" s="22" t="s">
        <v>10</v>
      </c>
      <c r="D12" s="16">
        <v>60</v>
      </c>
      <c r="E12" s="18"/>
      <c r="F12" s="24">
        <f t="shared" si="0"/>
        <v>0</v>
      </c>
    </row>
    <row r="13" spans="1:10" x14ac:dyDescent="0.25">
      <c r="A13" s="16">
        <f t="shared" si="1"/>
        <v>206</v>
      </c>
      <c r="B13" s="19" t="s">
        <v>14</v>
      </c>
      <c r="C13" s="22" t="s">
        <v>10</v>
      </c>
      <c r="D13" s="16">
        <v>60</v>
      </c>
      <c r="E13" s="18"/>
      <c r="F13" s="24">
        <f t="shared" si="0"/>
        <v>0</v>
      </c>
    </row>
    <row r="14" spans="1:10" x14ac:dyDescent="0.25">
      <c r="A14" s="16">
        <f t="shared" si="1"/>
        <v>207</v>
      </c>
      <c r="B14" s="21" t="s">
        <v>15</v>
      </c>
      <c r="C14" s="22" t="s">
        <v>10</v>
      </c>
      <c r="D14" s="16">
        <v>75</v>
      </c>
      <c r="E14" s="18"/>
      <c r="F14" s="24">
        <f t="shared" si="0"/>
        <v>0</v>
      </c>
    </row>
    <row r="15" spans="1:10" x14ac:dyDescent="0.25">
      <c r="A15" s="16">
        <f t="shared" si="1"/>
        <v>208</v>
      </c>
      <c r="B15" s="21" t="s">
        <v>16</v>
      </c>
      <c r="C15" s="22" t="s">
        <v>10</v>
      </c>
      <c r="D15" s="16">
        <v>50</v>
      </c>
      <c r="E15" s="18"/>
      <c r="F15" s="24">
        <f t="shared" si="0"/>
        <v>0</v>
      </c>
    </row>
    <row r="16" spans="1:10" x14ac:dyDescent="0.25">
      <c r="A16" s="16">
        <f t="shared" si="1"/>
        <v>209</v>
      </c>
      <c r="B16" s="21" t="s">
        <v>17</v>
      </c>
      <c r="C16" s="22" t="s">
        <v>10</v>
      </c>
      <c r="D16" s="16">
        <v>25</v>
      </c>
      <c r="E16" s="18"/>
      <c r="F16" s="24">
        <f t="shared" si="0"/>
        <v>0</v>
      </c>
    </row>
    <row r="17" spans="1:6" x14ac:dyDescent="0.25">
      <c r="A17" s="16">
        <f t="shared" si="1"/>
        <v>210</v>
      </c>
      <c r="B17" s="21" t="s">
        <v>18</v>
      </c>
      <c r="C17" s="22" t="s">
        <v>10</v>
      </c>
      <c r="D17" s="16">
        <v>15</v>
      </c>
      <c r="E17" s="18"/>
      <c r="F17" s="24">
        <f t="shared" si="0"/>
        <v>0</v>
      </c>
    </row>
    <row r="18" spans="1:6" x14ac:dyDescent="0.25">
      <c r="A18" s="16">
        <f t="shared" si="1"/>
        <v>211</v>
      </c>
      <c r="B18" s="21" t="s">
        <v>19</v>
      </c>
      <c r="C18" s="22" t="s">
        <v>10</v>
      </c>
      <c r="D18" s="16">
        <v>2</v>
      </c>
      <c r="E18" s="18"/>
      <c r="F18" s="24">
        <f t="shared" si="0"/>
        <v>0</v>
      </c>
    </row>
    <row r="19" spans="1:6" x14ac:dyDescent="0.25">
      <c r="A19" s="16">
        <f t="shared" si="1"/>
        <v>212</v>
      </c>
      <c r="B19" s="27" t="s">
        <v>20</v>
      </c>
      <c r="C19" s="28" t="s">
        <v>10</v>
      </c>
      <c r="D19" s="20">
        <v>2</v>
      </c>
      <c r="E19" s="18"/>
      <c r="F19" s="24">
        <f t="shared" si="0"/>
        <v>0</v>
      </c>
    </row>
    <row r="20" spans="1:6" ht="15" customHeight="1" x14ac:dyDescent="0.25">
      <c r="A20" s="80" t="s">
        <v>23</v>
      </c>
      <c r="B20" s="81"/>
      <c r="C20" s="81"/>
      <c r="D20" s="81"/>
      <c r="E20" s="81"/>
      <c r="F20" s="82"/>
    </row>
    <row r="21" spans="1:6" x14ac:dyDescent="0.25">
      <c r="A21" s="16">
        <f>A19+1</f>
        <v>213</v>
      </c>
      <c r="B21" s="29" t="s">
        <v>24</v>
      </c>
      <c r="C21" s="30" t="s">
        <v>25</v>
      </c>
      <c r="D21" s="20">
        <v>100</v>
      </c>
      <c r="E21" s="18"/>
      <c r="F21" s="24">
        <f t="shared" ref="F21:F22" si="2">D21*E21</f>
        <v>0</v>
      </c>
    </row>
    <row r="22" spans="1:6" x14ac:dyDescent="0.25">
      <c r="A22" s="16">
        <f t="shared" ref="A22" si="3">A21+1</f>
        <v>214</v>
      </c>
      <c r="B22" s="29" t="s">
        <v>26</v>
      </c>
      <c r="C22" s="30" t="s">
        <v>25</v>
      </c>
      <c r="D22" s="16">
        <v>30</v>
      </c>
      <c r="E22" s="18"/>
      <c r="F22" s="24">
        <f t="shared" si="2"/>
        <v>0</v>
      </c>
    </row>
    <row r="23" spans="1:6" ht="15" customHeight="1" x14ac:dyDescent="0.25">
      <c r="A23" s="83" t="s">
        <v>27</v>
      </c>
      <c r="B23" s="84"/>
      <c r="C23" s="84"/>
      <c r="D23" s="84"/>
      <c r="E23" s="84"/>
      <c r="F23" s="85"/>
    </row>
    <row r="24" spans="1:6" x14ac:dyDescent="0.25">
      <c r="A24" s="16">
        <f>A22+1</f>
        <v>215</v>
      </c>
      <c r="B24" s="29" t="s">
        <v>28</v>
      </c>
      <c r="C24" s="30" t="s">
        <v>21</v>
      </c>
      <c r="D24" s="20">
        <v>50</v>
      </c>
      <c r="E24" s="18"/>
      <c r="F24" s="24">
        <f t="shared" ref="F24:F33" si="4">D24*E24</f>
        <v>0</v>
      </c>
    </row>
    <row r="25" spans="1:6" x14ac:dyDescent="0.25">
      <c r="A25" s="16">
        <f>A24+1</f>
        <v>216</v>
      </c>
      <c r="B25" s="29" t="s">
        <v>29</v>
      </c>
      <c r="C25" s="30" t="s">
        <v>21</v>
      </c>
      <c r="D25" s="20">
        <v>20</v>
      </c>
      <c r="E25" s="18"/>
      <c r="F25" s="24">
        <f t="shared" si="4"/>
        <v>0</v>
      </c>
    </row>
    <row r="26" spans="1:6" ht="27" customHeight="1" x14ac:dyDescent="0.25">
      <c r="A26" s="16">
        <f t="shared" ref="A26:A33" si="5">A25+1</f>
        <v>217</v>
      </c>
      <c r="B26" s="29" t="s">
        <v>30</v>
      </c>
      <c r="C26" s="30" t="s">
        <v>31</v>
      </c>
      <c r="D26" s="16">
        <v>10</v>
      </c>
      <c r="E26" s="18"/>
      <c r="F26" s="24">
        <f t="shared" si="4"/>
        <v>0</v>
      </c>
    </row>
    <row r="27" spans="1:6" x14ac:dyDescent="0.25">
      <c r="A27" s="16">
        <f t="shared" si="5"/>
        <v>218</v>
      </c>
      <c r="B27" s="29" t="s">
        <v>32</v>
      </c>
      <c r="C27" s="30" t="s">
        <v>33</v>
      </c>
      <c r="D27" s="16">
        <v>125</v>
      </c>
      <c r="E27" s="18"/>
      <c r="F27" s="24">
        <f t="shared" si="4"/>
        <v>0</v>
      </c>
    </row>
    <row r="28" spans="1:6" x14ac:dyDescent="0.25">
      <c r="A28" s="16">
        <f t="shared" si="5"/>
        <v>219</v>
      </c>
      <c r="B28" s="29" t="s">
        <v>34</v>
      </c>
      <c r="C28" s="30" t="s">
        <v>33</v>
      </c>
      <c r="D28" s="16">
        <v>125</v>
      </c>
      <c r="E28" s="18"/>
      <c r="F28" s="24">
        <f t="shared" si="4"/>
        <v>0</v>
      </c>
    </row>
    <row r="29" spans="1:6" x14ac:dyDescent="0.25">
      <c r="A29" s="16">
        <f t="shared" si="5"/>
        <v>220</v>
      </c>
      <c r="B29" s="29" t="s">
        <v>35</v>
      </c>
      <c r="C29" s="30" t="s">
        <v>36</v>
      </c>
      <c r="D29" s="16">
        <v>100</v>
      </c>
      <c r="E29" s="18"/>
      <c r="F29" s="24">
        <f t="shared" si="4"/>
        <v>0</v>
      </c>
    </row>
    <row r="30" spans="1:6" x14ac:dyDescent="0.25">
      <c r="A30" s="16">
        <f t="shared" si="5"/>
        <v>221</v>
      </c>
      <c r="B30" s="29" t="s">
        <v>37</v>
      </c>
      <c r="C30" s="30" t="s">
        <v>36</v>
      </c>
      <c r="D30" s="16">
        <v>75</v>
      </c>
      <c r="E30" s="18"/>
      <c r="F30" s="24">
        <f t="shared" si="4"/>
        <v>0</v>
      </c>
    </row>
    <row r="31" spans="1:6" ht="25.5" customHeight="1" x14ac:dyDescent="0.25">
      <c r="A31" s="16">
        <f t="shared" si="5"/>
        <v>222</v>
      </c>
      <c r="B31" s="29" t="s">
        <v>38</v>
      </c>
      <c r="C31" s="30" t="s">
        <v>39</v>
      </c>
      <c r="D31" s="16">
        <v>100</v>
      </c>
      <c r="E31" s="18"/>
      <c r="F31" s="24">
        <f t="shared" si="4"/>
        <v>0</v>
      </c>
    </row>
    <row r="32" spans="1:6" x14ac:dyDescent="0.25">
      <c r="A32" s="16">
        <f t="shared" si="5"/>
        <v>223</v>
      </c>
      <c r="B32" s="29" t="s">
        <v>40</v>
      </c>
      <c r="C32" s="30" t="s">
        <v>41</v>
      </c>
      <c r="D32" s="16">
        <v>5</v>
      </c>
      <c r="E32" s="18"/>
      <c r="F32" s="24">
        <f t="shared" si="4"/>
        <v>0</v>
      </c>
    </row>
    <row r="33" spans="1:6" x14ac:dyDescent="0.25">
      <c r="A33" s="16">
        <f t="shared" si="5"/>
        <v>224</v>
      </c>
      <c r="B33" s="29" t="s">
        <v>40</v>
      </c>
      <c r="C33" s="30" t="s">
        <v>42</v>
      </c>
      <c r="D33" s="20">
        <v>4</v>
      </c>
      <c r="E33" s="18"/>
      <c r="F33" s="24">
        <f t="shared" si="4"/>
        <v>0</v>
      </c>
    </row>
    <row r="34" spans="1:6" ht="15" customHeight="1" x14ac:dyDescent="0.25">
      <c r="A34" s="80" t="s">
        <v>43</v>
      </c>
      <c r="B34" s="81"/>
      <c r="C34" s="81"/>
      <c r="D34" s="81"/>
      <c r="E34" s="81"/>
      <c r="F34" s="82"/>
    </row>
    <row r="35" spans="1:6" x14ac:dyDescent="0.25">
      <c r="A35" s="16">
        <f>A33+1</f>
        <v>225</v>
      </c>
      <c r="B35" s="29" t="s">
        <v>178</v>
      </c>
      <c r="C35" s="30" t="s">
        <v>44</v>
      </c>
      <c r="D35" s="20">
        <v>20</v>
      </c>
      <c r="E35" s="18"/>
      <c r="F35" s="24">
        <f t="shared" ref="F35:F36" si="6">D35*E35</f>
        <v>0</v>
      </c>
    </row>
    <row r="36" spans="1:6" ht="30" customHeight="1" x14ac:dyDescent="0.25">
      <c r="A36" s="16">
        <f t="shared" ref="A36" si="7">A35+1</f>
        <v>226</v>
      </c>
      <c r="B36" s="29" t="s">
        <v>179</v>
      </c>
      <c r="C36" s="30" t="s">
        <v>44</v>
      </c>
      <c r="D36" s="20">
        <v>20</v>
      </c>
      <c r="E36" s="18"/>
      <c r="F36" s="24">
        <f t="shared" si="6"/>
        <v>0</v>
      </c>
    </row>
    <row r="37" spans="1:6" ht="15" customHeight="1" x14ac:dyDescent="0.25">
      <c r="A37" s="80" t="s">
        <v>45</v>
      </c>
      <c r="B37" s="81"/>
      <c r="C37" s="81"/>
      <c r="D37" s="81"/>
      <c r="E37" s="81"/>
      <c r="F37" s="82"/>
    </row>
    <row r="38" spans="1:6" x14ac:dyDescent="0.25">
      <c r="A38" s="16">
        <f>A36+1</f>
        <v>227</v>
      </c>
      <c r="B38" s="29" t="s">
        <v>46</v>
      </c>
      <c r="C38" s="30" t="s">
        <v>47</v>
      </c>
      <c r="D38" s="20">
        <v>20</v>
      </c>
      <c r="E38" s="18"/>
      <c r="F38" s="24">
        <f>D38*E38</f>
        <v>0</v>
      </c>
    </row>
    <row r="39" spans="1:6" ht="15" customHeight="1" x14ac:dyDescent="0.25">
      <c r="A39" s="80" t="s">
        <v>48</v>
      </c>
      <c r="B39" s="81"/>
      <c r="C39" s="81"/>
      <c r="D39" s="81"/>
      <c r="E39" s="81"/>
      <c r="F39" s="82"/>
    </row>
    <row r="40" spans="1:6" x14ac:dyDescent="0.25">
      <c r="A40" s="16">
        <f>A38+1</f>
        <v>228</v>
      </c>
      <c r="B40" s="29" t="s">
        <v>49</v>
      </c>
      <c r="C40" s="30" t="s">
        <v>50</v>
      </c>
      <c r="D40" s="20">
        <v>10</v>
      </c>
      <c r="E40" s="18"/>
      <c r="F40" s="24">
        <f t="shared" ref="F40:F41" si="8">D40*E40</f>
        <v>0</v>
      </c>
    </row>
    <row r="41" spans="1:6" x14ac:dyDescent="0.25">
      <c r="A41" s="16">
        <f t="shared" ref="A41" si="9">A40+1</f>
        <v>229</v>
      </c>
      <c r="B41" s="29" t="s">
        <v>46</v>
      </c>
      <c r="C41" s="30" t="s">
        <v>47</v>
      </c>
      <c r="D41" s="20">
        <v>20</v>
      </c>
      <c r="E41" s="18"/>
      <c r="F41" s="24">
        <f t="shared" si="8"/>
        <v>0</v>
      </c>
    </row>
    <row r="42" spans="1:6" ht="15" customHeight="1" x14ac:dyDescent="0.25">
      <c r="A42" s="80" t="s">
        <v>51</v>
      </c>
      <c r="B42" s="81"/>
      <c r="C42" s="81"/>
      <c r="D42" s="81"/>
      <c r="E42" s="81"/>
      <c r="F42" s="82"/>
    </row>
    <row r="43" spans="1:6" s="1" customFormat="1" x14ac:dyDescent="0.25">
      <c r="A43" s="16">
        <f>A41+1</f>
        <v>230</v>
      </c>
      <c r="B43" s="29" t="s">
        <v>180</v>
      </c>
      <c r="C43" s="30" t="s">
        <v>53</v>
      </c>
      <c r="D43" s="20">
        <v>1000</v>
      </c>
      <c r="E43" s="18"/>
      <c r="F43" s="24">
        <f t="shared" ref="F43:F47" si="10">D43*E43</f>
        <v>0</v>
      </c>
    </row>
    <row r="44" spans="1:6" x14ac:dyDescent="0.25">
      <c r="A44" s="16">
        <f t="shared" ref="A44:A47" si="11">A43+1</f>
        <v>231</v>
      </c>
      <c r="B44" s="29" t="s">
        <v>52</v>
      </c>
      <c r="C44" s="30" t="s">
        <v>53</v>
      </c>
      <c r="D44" s="20">
        <v>20</v>
      </c>
      <c r="E44" s="18"/>
      <c r="F44" s="24">
        <f t="shared" si="10"/>
        <v>0</v>
      </c>
    </row>
    <row r="45" spans="1:6" ht="25.5" customHeight="1" x14ac:dyDescent="0.25">
      <c r="A45" s="16">
        <f t="shared" si="11"/>
        <v>232</v>
      </c>
      <c r="B45" s="29" t="s">
        <v>54</v>
      </c>
      <c r="C45" s="30" t="s">
        <v>55</v>
      </c>
      <c r="D45" s="16">
        <v>400</v>
      </c>
      <c r="E45" s="18"/>
      <c r="F45" s="24">
        <f t="shared" si="10"/>
        <v>0</v>
      </c>
    </row>
    <row r="46" spans="1:6" x14ac:dyDescent="0.25">
      <c r="A46" s="16">
        <f t="shared" si="11"/>
        <v>233</v>
      </c>
      <c r="B46" s="29" t="s">
        <v>56</v>
      </c>
      <c r="C46" s="30" t="s">
        <v>57</v>
      </c>
      <c r="D46" s="16">
        <v>20</v>
      </c>
      <c r="E46" s="18"/>
      <c r="F46" s="24">
        <f t="shared" si="10"/>
        <v>0</v>
      </c>
    </row>
    <row r="47" spans="1:6" x14ac:dyDescent="0.25">
      <c r="A47" s="16">
        <f t="shared" si="11"/>
        <v>234</v>
      </c>
      <c r="B47" s="29" t="s">
        <v>58</v>
      </c>
      <c r="C47" s="30" t="s">
        <v>22</v>
      </c>
      <c r="D47" s="16">
        <v>50</v>
      </c>
      <c r="E47" s="18"/>
      <c r="F47" s="24">
        <f t="shared" si="10"/>
        <v>0</v>
      </c>
    </row>
    <row r="48" spans="1:6" ht="15" customHeight="1" x14ac:dyDescent="0.25">
      <c r="A48" s="80" t="s">
        <v>67</v>
      </c>
      <c r="B48" s="81"/>
      <c r="C48" s="81"/>
      <c r="D48" s="81"/>
      <c r="E48" s="81"/>
      <c r="F48" s="82"/>
    </row>
    <row r="49" spans="1:6" x14ac:dyDescent="0.25">
      <c r="A49" s="16">
        <f>A47+1</f>
        <v>235</v>
      </c>
      <c r="B49" s="29" t="s">
        <v>68</v>
      </c>
      <c r="C49" s="30" t="s">
        <v>69</v>
      </c>
      <c r="D49" s="20">
        <v>50</v>
      </c>
      <c r="E49" s="18"/>
      <c r="F49" s="24">
        <f t="shared" ref="F49:F51" si="12">D49*E49</f>
        <v>0</v>
      </c>
    </row>
    <row r="50" spans="1:6" x14ac:dyDescent="0.25">
      <c r="A50" s="16">
        <f t="shared" ref="A50:A51" si="13">A49+1</f>
        <v>236</v>
      </c>
      <c r="B50" s="29" t="s">
        <v>70</v>
      </c>
      <c r="C50" s="30" t="s">
        <v>69</v>
      </c>
      <c r="D50" s="16">
        <v>30</v>
      </c>
      <c r="E50" s="18"/>
      <c r="F50" s="24">
        <f t="shared" si="12"/>
        <v>0</v>
      </c>
    </row>
    <row r="51" spans="1:6" x14ac:dyDescent="0.25">
      <c r="A51" s="16">
        <f t="shared" si="13"/>
        <v>237</v>
      </c>
      <c r="B51" s="29" t="s">
        <v>71</v>
      </c>
      <c r="C51" s="30" t="s">
        <v>69</v>
      </c>
      <c r="D51" s="16">
        <v>50</v>
      </c>
      <c r="E51" s="18"/>
      <c r="F51" s="24">
        <f t="shared" si="12"/>
        <v>0</v>
      </c>
    </row>
    <row r="52" spans="1:6" ht="15" customHeight="1" x14ac:dyDescent="0.25">
      <c r="A52" s="80" t="s">
        <v>72</v>
      </c>
      <c r="B52" s="81"/>
      <c r="C52" s="81"/>
      <c r="D52" s="81"/>
      <c r="E52" s="81"/>
      <c r="F52" s="82"/>
    </row>
    <row r="53" spans="1:6" x14ac:dyDescent="0.25">
      <c r="A53" s="16">
        <f>A51+1</f>
        <v>238</v>
      </c>
      <c r="B53" s="31" t="s">
        <v>73</v>
      </c>
      <c r="C53" s="32" t="s">
        <v>74</v>
      </c>
      <c r="D53" s="16">
        <v>500</v>
      </c>
      <c r="E53" s="18"/>
      <c r="F53" s="24">
        <f t="shared" ref="F53:F64" si="14">D53*E53</f>
        <v>0</v>
      </c>
    </row>
    <row r="54" spans="1:6" x14ac:dyDescent="0.25">
      <c r="A54" s="16">
        <f>A53+1</f>
        <v>239</v>
      </c>
      <c r="B54" s="31" t="s">
        <v>75</v>
      </c>
      <c r="C54" s="32" t="s">
        <v>69</v>
      </c>
      <c r="D54" s="16">
        <v>20</v>
      </c>
      <c r="E54" s="18"/>
      <c r="F54" s="24">
        <f t="shared" si="14"/>
        <v>0</v>
      </c>
    </row>
    <row r="55" spans="1:6" x14ac:dyDescent="0.25">
      <c r="A55" s="16">
        <f t="shared" ref="A55:A64" si="15">A54+1</f>
        <v>240</v>
      </c>
      <c r="B55" s="31" t="s">
        <v>76</v>
      </c>
      <c r="C55" s="32" t="s">
        <v>74</v>
      </c>
      <c r="D55" s="16">
        <v>300</v>
      </c>
      <c r="E55" s="18"/>
      <c r="F55" s="24">
        <f t="shared" si="14"/>
        <v>0</v>
      </c>
    </row>
    <row r="56" spans="1:6" x14ac:dyDescent="0.25">
      <c r="A56" s="16">
        <f t="shared" si="15"/>
        <v>241</v>
      </c>
      <c r="B56" s="31" t="s">
        <v>77</v>
      </c>
      <c r="C56" s="32" t="s">
        <v>69</v>
      </c>
      <c r="D56" s="16">
        <v>50</v>
      </c>
      <c r="E56" s="18"/>
      <c r="F56" s="24">
        <f t="shared" si="14"/>
        <v>0</v>
      </c>
    </row>
    <row r="57" spans="1:6" x14ac:dyDescent="0.25">
      <c r="A57" s="16">
        <f t="shared" si="15"/>
        <v>242</v>
      </c>
      <c r="B57" s="31" t="s">
        <v>78</v>
      </c>
      <c r="C57" s="32" t="s">
        <v>69</v>
      </c>
      <c r="D57" s="16">
        <v>50</v>
      </c>
      <c r="E57" s="18"/>
      <c r="F57" s="24">
        <f t="shared" si="14"/>
        <v>0</v>
      </c>
    </row>
    <row r="58" spans="1:6" x14ac:dyDescent="0.25">
      <c r="A58" s="16">
        <f t="shared" si="15"/>
        <v>243</v>
      </c>
      <c r="B58" s="31" t="s">
        <v>79</v>
      </c>
      <c r="C58" s="32" t="s">
        <v>69</v>
      </c>
      <c r="D58" s="16">
        <v>50</v>
      </c>
      <c r="E58" s="18"/>
      <c r="F58" s="24">
        <f t="shared" si="14"/>
        <v>0</v>
      </c>
    </row>
    <row r="59" spans="1:6" x14ac:dyDescent="0.25">
      <c r="A59" s="16">
        <f t="shared" si="15"/>
        <v>244</v>
      </c>
      <c r="B59" s="31" t="s">
        <v>80</v>
      </c>
      <c r="C59" s="32" t="s">
        <v>74</v>
      </c>
      <c r="D59" s="16">
        <v>300</v>
      </c>
      <c r="E59" s="18"/>
      <c r="F59" s="24">
        <f t="shared" si="14"/>
        <v>0</v>
      </c>
    </row>
    <row r="60" spans="1:6" x14ac:dyDescent="0.25">
      <c r="A60" s="16">
        <f t="shared" si="15"/>
        <v>245</v>
      </c>
      <c r="B60" s="31" t="s">
        <v>81</v>
      </c>
      <c r="C60" s="32" t="s">
        <v>69</v>
      </c>
      <c r="D60" s="16">
        <v>50</v>
      </c>
      <c r="E60" s="18"/>
      <c r="F60" s="24">
        <f t="shared" si="14"/>
        <v>0</v>
      </c>
    </row>
    <row r="61" spans="1:6" x14ac:dyDescent="0.25">
      <c r="A61" s="16">
        <f t="shared" si="15"/>
        <v>246</v>
      </c>
      <c r="B61" s="31" t="s">
        <v>82</v>
      </c>
      <c r="C61" s="32" t="s">
        <v>74</v>
      </c>
      <c r="D61" s="16">
        <v>250</v>
      </c>
      <c r="E61" s="18"/>
      <c r="F61" s="24">
        <f t="shared" si="14"/>
        <v>0</v>
      </c>
    </row>
    <row r="62" spans="1:6" x14ac:dyDescent="0.25">
      <c r="A62" s="16">
        <f t="shared" si="15"/>
        <v>247</v>
      </c>
      <c r="B62" s="31" t="s">
        <v>83</v>
      </c>
      <c r="C62" s="33" t="s">
        <v>74</v>
      </c>
      <c r="D62" s="16">
        <v>500</v>
      </c>
      <c r="E62" s="18"/>
      <c r="F62" s="24">
        <f t="shared" si="14"/>
        <v>0</v>
      </c>
    </row>
    <row r="63" spans="1:6" x14ac:dyDescent="0.25">
      <c r="A63" s="16">
        <f t="shared" si="15"/>
        <v>248</v>
      </c>
      <c r="B63" s="31" t="s">
        <v>84</v>
      </c>
      <c r="C63" s="33" t="s">
        <v>69</v>
      </c>
      <c r="D63" s="16">
        <v>50</v>
      </c>
      <c r="E63" s="18"/>
      <c r="F63" s="24">
        <f t="shared" si="14"/>
        <v>0</v>
      </c>
    </row>
    <row r="64" spans="1:6" x14ac:dyDescent="0.25">
      <c r="A64" s="16">
        <f t="shared" si="15"/>
        <v>249</v>
      </c>
      <c r="B64" s="31" t="s">
        <v>85</v>
      </c>
      <c r="C64" s="33" t="s">
        <v>69</v>
      </c>
      <c r="D64" s="16">
        <v>50</v>
      </c>
      <c r="E64" s="18"/>
      <c r="F64" s="24">
        <f t="shared" si="14"/>
        <v>0</v>
      </c>
    </row>
    <row r="65" spans="1:6" s="7" customFormat="1" ht="19.5" customHeight="1" x14ac:dyDescent="0.25">
      <c r="A65" s="80" t="s">
        <v>59</v>
      </c>
      <c r="B65" s="81"/>
      <c r="C65" s="81"/>
      <c r="D65" s="81"/>
      <c r="E65" s="81"/>
      <c r="F65" s="82"/>
    </row>
    <row r="66" spans="1:6" s="7" customFormat="1" x14ac:dyDescent="0.25">
      <c r="A66" s="16">
        <f>A64+1</f>
        <v>250</v>
      </c>
      <c r="B66" s="29" t="s">
        <v>60</v>
      </c>
      <c r="C66" s="30" t="s">
        <v>61</v>
      </c>
      <c r="D66" s="16">
        <v>5</v>
      </c>
      <c r="E66" s="18"/>
      <c r="F66" s="24">
        <f t="shared" ref="F66:F71" si="16">D66*E66</f>
        <v>0</v>
      </c>
    </row>
    <row r="67" spans="1:6" s="7" customFormat="1" x14ac:dyDescent="0.25">
      <c r="A67" s="16">
        <f t="shared" ref="A67:A71" si="17">A66+1</f>
        <v>251</v>
      </c>
      <c r="B67" s="29" t="s">
        <v>62</v>
      </c>
      <c r="C67" s="30" t="s">
        <v>61</v>
      </c>
      <c r="D67" s="16">
        <v>3</v>
      </c>
      <c r="E67" s="18"/>
      <c r="F67" s="24">
        <f t="shared" si="16"/>
        <v>0</v>
      </c>
    </row>
    <row r="68" spans="1:6" s="7" customFormat="1" x14ac:dyDescent="0.25">
      <c r="A68" s="16">
        <f t="shared" si="17"/>
        <v>252</v>
      </c>
      <c r="B68" s="29" t="s">
        <v>63</v>
      </c>
      <c r="C68" s="30" t="s">
        <v>61</v>
      </c>
      <c r="D68" s="16">
        <v>3</v>
      </c>
      <c r="E68" s="18"/>
      <c r="F68" s="24">
        <f t="shared" si="16"/>
        <v>0</v>
      </c>
    </row>
    <row r="69" spans="1:6" s="7" customFormat="1" x14ac:dyDescent="0.25">
      <c r="A69" s="16">
        <f t="shared" si="17"/>
        <v>253</v>
      </c>
      <c r="B69" s="29" t="s">
        <v>64</v>
      </c>
      <c r="C69" s="30" t="s">
        <v>61</v>
      </c>
      <c r="D69" s="16">
        <v>3</v>
      </c>
      <c r="E69" s="18"/>
      <c r="F69" s="24">
        <f t="shared" si="16"/>
        <v>0</v>
      </c>
    </row>
    <row r="70" spans="1:6" s="7" customFormat="1" x14ac:dyDescent="0.25">
      <c r="A70" s="16">
        <f t="shared" si="17"/>
        <v>254</v>
      </c>
      <c r="B70" s="29" t="s">
        <v>65</v>
      </c>
      <c r="C70" s="30" t="s">
        <v>61</v>
      </c>
      <c r="D70" s="20">
        <v>3</v>
      </c>
      <c r="E70" s="18"/>
      <c r="F70" s="24">
        <f t="shared" si="16"/>
        <v>0</v>
      </c>
    </row>
    <row r="71" spans="1:6" s="7" customFormat="1" x14ac:dyDescent="0.25">
      <c r="A71" s="16">
        <f t="shared" si="17"/>
        <v>255</v>
      </c>
      <c r="B71" s="29" t="s">
        <v>66</v>
      </c>
      <c r="C71" s="30" t="s">
        <v>61</v>
      </c>
      <c r="D71" s="20">
        <v>3</v>
      </c>
      <c r="E71" s="18"/>
      <c r="F71" s="24">
        <f t="shared" si="16"/>
        <v>0</v>
      </c>
    </row>
    <row r="72" spans="1:6" x14ac:dyDescent="0.25">
      <c r="F72" s="34">
        <f>SUM(F8:F71)</f>
        <v>0</v>
      </c>
    </row>
  </sheetData>
  <sheetProtection algorithmName="SHA-512" hashValue="CRRc5LCJXfIsQJzpcNSwRWWPROUp4QjN95UUfMKS+7o1OttWRcu4Ks+eCubVp1ILzk+9ORYuyGuox1sFzBfshQ==" saltValue="Dq2pF8mZs2tg/h0xSvuyog==" spinCount="100000" sheet="1" objects="1" scenarios="1"/>
  <mergeCells count="13">
    <mergeCell ref="A3:F3"/>
    <mergeCell ref="A4:F4"/>
    <mergeCell ref="A7:F7"/>
    <mergeCell ref="A6:F6"/>
    <mergeCell ref="A20:F20"/>
    <mergeCell ref="A48:F48"/>
    <mergeCell ref="A52:F52"/>
    <mergeCell ref="A65:F65"/>
    <mergeCell ref="A23:F23"/>
    <mergeCell ref="A34:F34"/>
    <mergeCell ref="A37:F37"/>
    <mergeCell ref="A39:F39"/>
    <mergeCell ref="A42:F4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3DE1-98CD-418C-9537-3708A5F70B78}">
  <dimension ref="A1:J62"/>
  <sheetViews>
    <sheetView workbookViewId="0">
      <selection activeCell="A4" sqref="A4:F4"/>
    </sheetView>
  </sheetViews>
  <sheetFormatPr defaultRowHeight="15" x14ac:dyDescent="0.25"/>
  <cols>
    <col min="2" max="2" width="54.28515625" style="58" customWidth="1"/>
    <col min="6" max="6" width="12.85546875" customWidth="1"/>
  </cols>
  <sheetData>
    <row r="1" spans="1:10" s="1" customFormat="1" ht="15.75" customHeight="1" x14ac:dyDescent="0.25">
      <c r="A1" s="63" t="s">
        <v>209</v>
      </c>
      <c r="B1" s="58"/>
      <c r="C1" s="6"/>
      <c r="D1" s="6"/>
      <c r="E1" s="6"/>
      <c r="F1" s="6"/>
      <c r="G1" s="6"/>
      <c r="H1" s="6"/>
      <c r="I1" s="6"/>
      <c r="J1" s="6"/>
    </row>
    <row r="2" spans="1:10" s="1" customFormat="1" ht="15.75" customHeight="1" x14ac:dyDescent="0.25">
      <c r="A2" s="5"/>
      <c r="B2" s="58"/>
      <c r="C2" s="6"/>
      <c r="D2" s="6"/>
      <c r="E2" s="6"/>
      <c r="F2" s="6"/>
      <c r="G2" s="6"/>
      <c r="H2" s="6"/>
      <c r="I2" s="6"/>
      <c r="J2" s="6"/>
    </row>
    <row r="3" spans="1:10" s="1" customFormat="1" ht="15.75" customHeight="1" x14ac:dyDescent="0.25">
      <c r="A3" s="67" t="s">
        <v>183</v>
      </c>
      <c r="B3" s="68"/>
      <c r="C3" s="68"/>
      <c r="D3" s="68"/>
      <c r="E3" s="68"/>
      <c r="F3" s="68"/>
      <c r="G3" s="8"/>
      <c r="H3" s="8"/>
      <c r="I3" s="8"/>
      <c r="J3" s="8"/>
    </row>
    <row r="4" spans="1:10" s="1" customFormat="1" ht="147.75" customHeight="1" x14ac:dyDescent="0.25">
      <c r="A4" s="69" t="s">
        <v>213</v>
      </c>
      <c r="B4" s="70"/>
      <c r="C4" s="70"/>
      <c r="D4" s="70"/>
      <c r="E4" s="70"/>
      <c r="F4" s="70"/>
      <c r="G4" s="9"/>
      <c r="H4" s="9"/>
      <c r="I4" s="9"/>
      <c r="J4" s="9"/>
    </row>
    <row r="5" spans="1:10" s="1" customFormat="1" x14ac:dyDescent="0.25">
      <c r="B5" s="58"/>
    </row>
    <row r="6" spans="1:10" x14ac:dyDescent="0.25">
      <c r="A6" s="89" t="s">
        <v>87</v>
      </c>
      <c r="B6" s="89"/>
      <c r="C6" s="89"/>
      <c r="D6" s="89"/>
      <c r="E6" s="89"/>
      <c r="F6" s="89"/>
    </row>
    <row r="7" spans="1:10" s="2" customFormat="1" ht="51" x14ac:dyDescent="0.25">
      <c r="A7" s="42">
        <v>301</v>
      </c>
      <c r="B7" s="59" t="s">
        <v>88</v>
      </c>
      <c r="C7" s="41" t="s">
        <v>69</v>
      </c>
      <c r="D7" s="42">
        <v>500</v>
      </c>
      <c r="E7" s="43"/>
      <c r="F7" s="44">
        <f>D7*E7</f>
        <v>0</v>
      </c>
    </row>
    <row r="8" spans="1:10" x14ac:dyDescent="0.25">
      <c r="A8" s="42">
        <f>A7+1</f>
        <v>302</v>
      </c>
      <c r="B8" s="59" t="s">
        <v>89</v>
      </c>
      <c r="C8" s="41" t="s">
        <v>69</v>
      </c>
      <c r="D8" s="42">
        <v>40</v>
      </c>
      <c r="E8" s="43"/>
      <c r="F8" s="44">
        <f t="shared" ref="F8:F11" si="0">D8*E8</f>
        <v>0</v>
      </c>
    </row>
    <row r="9" spans="1:10" s="4" customFormat="1" ht="15.75" customHeight="1" x14ac:dyDescent="0.25">
      <c r="A9" s="42">
        <f t="shared" ref="A9:A11" si="1">A8+1</f>
        <v>303</v>
      </c>
      <c r="B9" s="59" t="s">
        <v>90</v>
      </c>
      <c r="C9" s="41" t="s">
        <v>69</v>
      </c>
      <c r="D9" s="42">
        <v>40</v>
      </c>
      <c r="E9" s="43"/>
      <c r="F9" s="44">
        <f t="shared" si="0"/>
        <v>0</v>
      </c>
    </row>
    <row r="10" spans="1:10" ht="28.5" customHeight="1" x14ac:dyDescent="0.25">
      <c r="A10" s="42">
        <f t="shared" si="1"/>
        <v>304</v>
      </c>
      <c r="B10" s="59" t="s">
        <v>91</v>
      </c>
      <c r="C10" s="41" t="s">
        <v>69</v>
      </c>
      <c r="D10" s="42">
        <v>20</v>
      </c>
      <c r="E10" s="43"/>
      <c r="F10" s="44">
        <f t="shared" si="0"/>
        <v>0</v>
      </c>
    </row>
    <row r="11" spans="1:10" x14ac:dyDescent="0.25">
      <c r="A11" s="42">
        <f t="shared" si="1"/>
        <v>305</v>
      </c>
      <c r="B11" s="59" t="s">
        <v>92</v>
      </c>
      <c r="C11" s="41" t="s">
        <v>69</v>
      </c>
      <c r="D11" s="42">
        <v>100</v>
      </c>
      <c r="E11" s="43"/>
      <c r="F11" s="44">
        <f t="shared" si="0"/>
        <v>0</v>
      </c>
    </row>
    <row r="12" spans="1:10" x14ac:dyDescent="0.25">
      <c r="A12" s="90" t="s">
        <v>93</v>
      </c>
      <c r="B12" s="90"/>
      <c r="C12" s="90"/>
      <c r="D12" s="90"/>
      <c r="E12" s="90"/>
      <c r="F12" s="90"/>
    </row>
    <row r="13" spans="1:10" x14ac:dyDescent="0.25">
      <c r="A13" s="42">
        <f>A11+1</f>
        <v>306</v>
      </c>
      <c r="B13" s="59" t="s">
        <v>94</v>
      </c>
      <c r="C13" s="41" t="s">
        <v>69</v>
      </c>
      <c r="D13" s="42">
        <v>50</v>
      </c>
      <c r="E13" s="43"/>
      <c r="F13" s="44">
        <f t="shared" ref="F13:F36" si="2">D13*E13</f>
        <v>0</v>
      </c>
    </row>
    <row r="14" spans="1:10" x14ac:dyDescent="0.25">
      <c r="A14" s="42">
        <f>A13+1</f>
        <v>307</v>
      </c>
      <c r="B14" s="59" t="s">
        <v>95</v>
      </c>
      <c r="C14" s="41" t="s">
        <v>69</v>
      </c>
      <c r="D14" s="42">
        <v>50</v>
      </c>
      <c r="E14" s="43"/>
      <c r="F14" s="44">
        <f t="shared" si="2"/>
        <v>0</v>
      </c>
    </row>
    <row r="15" spans="1:10" x14ac:dyDescent="0.25">
      <c r="A15" s="42">
        <f t="shared" ref="A15:A36" si="3">A14+1</f>
        <v>308</v>
      </c>
      <c r="B15" s="59" t="s">
        <v>96</v>
      </c>
      <c r="C15" s="41" t="s">
        <v>69</v>
      </c>
      <c r="D15" s="42">
        <v>50</v>
      </c>
      <c r="E15" s="43"/>
      <c r="F15" s="44">
        <f t="shared" si="2"/>
        <v>0</v>
      </c>
    </row>
    <row r="16" spans="1:10" x14ac:dyDescent="0.25">
      <c r="A16" s="42">
        <f t="shared" si="3"/>
        <v>309</v>
      </c>
      <c r="B16" s="59" t="s">
        <v>97</v>
      </c>
      <c r="C16" s="41" t="s">
        <v>69</v>
      </c>
      <c r="D16" s="42">
        <v>50</v>
      </c>
      <c r="E16" s="43"/>
      <c r="F16" s="44">
        <f t="shared" si="2"/>
        <v>0</v>
      </c>
    </row>
    <row r="17" spans="1:6" x14ac:dyDescent="0.25">
      <c r="A17" s="42">
        <f t="shared" si="3"/>
        <v>310</v>
      </c>
      <c r="B17" s="59" t="s">
        <v>98</v>
      </c>
      <c r="C17" s="41" t="s">
        <v>69</v>
      </c>
      <c r="D17" s="42">
        <v>50</v>
      </c>
      <c r="E17" s="43"/>
      <c r="F17" s="44">
        <f t="shared" si="2"/>
        <v>0</v>
      </c>
    </row>
    <row r="18" spans="1:6" x14ac:dyDescent="0.25">
      <c r="A18" s="42">
        <f t="shared" si="3"/>
        <v>311</v>
      </c>
      <c r="B18" s="59" t="s">
        <v>99</v>
      </c>
      <c r="C18" s="41" t="s">
        <v>69</v>
      </c>
      <c r="D18" s="42">
        <v>50</v>
      </c>
      <c r="E18" s="43"/>
      <c r="F18" s="44">
        <f t="shared" si="2"/>
        <v>0</v>
      </c>
    </row>
    <row r="19" spans="1:6" x14ac:dyDescent="0.25">
      <c r="A19" s="42">
        <f t="shared" si="3"/>
        <v>312</v>
      </c>
      <c r="B19" s="59" t="s">
        <v>100</v>
      </c>
      <c r="C19" s="41" t="s">
        <v>69</v>
      </c>
      <c r="D19" s="42">
        <v>50</v>
      </c>
      <c r="E19" s="43"/>
      <c r="F19" s="44">
        <f t="shared" si="2"/>
        <v>0</v>
      </c>
    </row>
    <row r="20" spans="1:6" x14ac:dyDescent="0.25">
      <c r="A20" s="42">
        <f t="shared" si="3"/>
        <v>313</v>
      </c>
      <c r="B20" s="59" t="s">
        <v>101</v>
      </c>
      <c r="C20" s="41" t="s">
        <v>69</v>
      </c>
      <c r="D20" s="42">
        <v>20</v>
      </c>
      <c r="E20" s="43"/>
      <c r="F20" s="44">
        <f t="shared" si="2"/>
        <v>0</v>
      </c>
    </row>
    <row r="21" spans="1:6" ht="25.5" x14ac:dyDescent="0.25">
      <c r="A21" s="42">
        <f t="shared" si="3"/>
        <v>314</v>
      </c>
      <c r="B21" s="59" t="s">
        <v>102</v>
      </c>
      <c r="C21" s="41" t="s">
        <v>69</v>
      </c>
      <c r="D21" s="42">
        <v>30</v>
      </c>
      <c r="E21" s="43"/>
      <c r="F21" s="44">
        <f t="shared" si="2"/>
        <v>0</v>
      </c>
    </row>
    <row r="22" spans="1:6" ht="25.5" x14ac:dyDescent="0.25">
      <c r="A22" s="42">
        <f t="shared" si="3"/>
        <v>315</v>
      </c>
      <c r="B22" s="59" t="s">
        <v>103</v>
      </c>
      <c r="C22" s="41" t="s">
        <v>69</v>
      </c>
      <c r="D22" s="42">
        <v>30</v>
      </c>
      <c r="E22" s="43"/>
      <c r="F22" s="44">
        <f t="shared" si="2"/>
        <v>0</v>
      </c>
    </row>
    <row r="23" spans="1:6" x14ac:dyDescent="0.25">
      <c r="A23" s="42">
        <f t="shared" si="3"/>
        <v>316</v>
      </c>
      <c r="B23" s="59" t="s">
        <v>104</v>
      </c>
      <c r="C23" s="41" t="s">
        <v>69</v>
      </c>
      <c r="D23" s="42">
        <v>15</v>
      </c>
      <c r="E23" s="43"/>
      <c r="F23" s="44">
        <f t="shared" si="2"/>
        <v>0</v>
      </c>
    </row>
    <row r="24" spans="1:6" x14ac:dyDescent="0.25">
      <c r="A24" s="42">
        <f t="shared" si="3"/>
        <v>317</v>
      </c>
      <c r="B24" s="59" t="s">
        <v>105</v>
      </c>
      <c r="C24" s="41" t="s">
        <v>69</v>
      </c>
      <c r="D24" s="42">
        <v>15</v>
      </c>
      <c r="E24" s="43"/>
      <c r="F24" s="44">
        <f t="shared" si="2"/>
        <v>0</v>
      </c>
    </row>
    <row r="25" spans="1:6" x14ac:dyDescent="0.25">
      <c r="A25" s="42">
        <f t="shared" si="3"/>
        <v>318</v>
      </c>
      <c r="B25" s="59" t="s">
        <v>106</v>
      </c>
      <c r="C25" s="41" t="s">
        <v>69</v>
      </c>
      <c r="D25" s="42">
        <v>50</v>
      </c>
      <c r="E25" s="43"/>
      <c r="F25" s="44">
        <f t="shared" si="2"/>
        <v>0</v>
      </c>
    </row>
    <row r="26" spans="1:6" x14ac:dyDescent="0.25">
      <c r="A26" s="42">
        <f t="shared" si="3"/>
        <v>319</v>
      </c>
      <c r="B26" s="59" t="s">
        <v>107</v>
      </c>
      <c r="C26" s="41" t="s">
        <v>69</v>
      </c>
      <c r="D26" s="42">
        <v>25</v>
      </c>
      <c r="E26" s="43"/>
      <c r="F26" s="44">
        <f t="shared" si="2"/>
        <v>0</v>
      </c>
    </row>
    <row r="27" spans="1:6" x14ac:dyDescent="0.25">
      <c r="A27" s="42">
        <f t="shared" si="3"/>
        <v>320</v>
      </c>
      <c r="B27" s="59" t="s">
        <v>108</v>
      </c>
      <c r="C27" s="41" t="s">
        <v>69</v>
      </c>
      <c r="D27" s="42">
        <v>20</v>
      </c>
      <c r="E27" s="43"/>
      <c r="F27" s="44">
        <f t="shared" si="2"/>
        <v>0</v>
      </c>
    </row>
    <row r="28" spans="1:6" x14ac:dyDescent="0.25">
      <c r="A28" s="42">
        <f t="shared" si="3"/>
        <v>321</v>
      </c>
      <c r="B28" s="59" t="s">
        <v>109</v>
      </c>
      <c r="C28" s="41" t="s">
        <v>69</v>
      </c>
      <c r="D28" s="42">
        <v>50</v>
      </c>
      <c r="E28" s="43"/>
      <c r="F28" s="44">
        <f t="shared" si="2"/>
        <v>0</v>
      </c>
    </row>
    <row r="29" spans="1:6" x14ac:dyDescent="0.25">
      <c r="A29" s="42">
        <f t="shared" si="3"/>
        <v>322</v>
      </c>
      <c r="B29" s="59" t="s">
        <v>110</v>
      </c>
      <c r="C29" s="41" t="s">
        <v>69</v>
      </c>
      <c r="D29" s="42">
        <v>50</v>
      </c>
      <c r="E29" s="43"/>
      <c r="F29" s="44">
        <f t="shared" si="2"/>
        <v>0</v>
      </c>
    </row>
    <row r="30" spans="1:6" x14ac:dyDescent="0.25">
      <c r="A30" s="42">
        <f t="shared" si="3"/>
        <v>323</v>
      </c>
      <c r="B30" s="59" t="s">
        <v>111</v>
      </c>
      <c r="C30" s="41" t="s">
        <v>69</v>
      </c>
      <c r="D30" s="42">
        <v>80</v>
      </c>
      <c r="E30" s="43"/>
      <c r="F30" s="44">
        <f t="shared" si="2"/>
        <v>0</v>
      </c>
    </row>
    <row r="31" spans="1:6" x14ac:dyDescent="0.25">
      <c r="A31" s="42">
        <f t="shared" si="3"/>
        <v>324</v>
      </c>
      <c r="B31" s="59" t="s">
        <v>112</v>
      </c>
      <c r="C31" s="41" t="s">
        <v>69</v>
      </c>
      <c r="D31" s="42">
        <v>40</v>
      </c>
      <c r="E31" s="43"/>
      <c r="F31" s="44">
        <f t="shared" si="2"/>
        <v>0</v>
      </c>
    </row>
    <row r="32" spans="1:6" x14ac:dyDescent="0.25">
      <c r="A32" s="42">
        <f t="shared" si="3"/>
        <v>325</v>
      </c>
      <c r="B32" s="59" t="s">
        <v>113</v>
      </c>
      <c r="C32" s="41" t="s">
        <v>69</v>
      </c>
      <c r="D32" s="42">
        <v>40</v>
      </c>
      <c r="E32" s="43"/>
      <c r="F32" s="44">
        <f t="shared" si="2"/>
        <v>0</v>
      </c>
    </row>
    <row r="33" spans="1:6" ht="25.5" x14ac:dyDescent="0.25">
      <c r="A33" s="42">
        <f t="shared" si="3"/>
        <v>326</v>
      </c>
      <c r="B33" s="59" t="s">
        <v>114</v>
      </c>
      <c r="C33" s="41" t="s">
        <v>69</v>
      </c>
      <c r="D33" s="42">
        <v>200</v>
      </c>
      <c r="E33" s="43"/>
      <c r="F33" s="44">
        <f t="shared" si="2"/>
        <v>0</v>
      </c>
    </row>
    <row r="34" spans="1:6" x14ac:dyDescent="0.25">
      <c r="A34" s="42">
        <f t="shared" si="3"/>
        <v>327</v>
      </c>
      <c r="B34" s="60" t="s">
        <v>115</v>
      </c>
      <c r="C34" s="45" t="s">
        <v>69</v>
      </c>
      <c r="D34" s="42">
        <v>100</v>
      </c>
      <c r="E34" s="43"/>
      <c r="F34" s="44">
        <f t="shared" si="2"/>
        <v>0</v>
      </c>
    </row>
    <row r="35" spans="1:6" ht="25.5" x14ac:dyDescent="0.25">
      <c r="A35" s="42">
        <f t="shared" si="3"/>
        <v>328</v>
      </c>
      <c r="B35" s="60" t="s">
        <v>116</v>
      </c>
      <c r="C35" s="45" t="s">
        <v>69</v>
      </c>
      <c r="D35" s="42">
        <v>60</v>
      </c>
      <c r="E35" s="43"/>
      <c r="F35" s="44">
        <f t="shared" si="2"/>
        <v>0</v>
      </c>
    </row>
    <row r="36" spans="1:6" x14ac:dyDescent="0.25">
      <c r="A36" s="42">
        <f t="shared" si="3"/>
        <v>329</v>
      </c>
      <c r="B36" s="60" t="s">
        <v>117</v>
      </c>
      <c r="C36" s="45" t="s">
        <v>69</v>
      </c>
      <c r="D36" s="42">
        <v>60</v>
      </c>
      <c r="E36" s="43"/>
      <c r="F36" s="44">
        <f t="shared" si="2"/>
        <v>0</v>
      </c>
    </row>
    <row r="37" spans="1:6" s="7" customFormat="1" x14ac:dyDescent="0.25">
      <c r="A37" s="54"/>
      <c r="B37" s="61"/>
      <c r="C37" s="55"/>
      <c r="D37" s="56"/>
      <c r="E37" s="53"/>
      <c r="F37" s="57">
        <f>SUM(F7:F36)</f>
        <v>0</v>
      </c>
    </row>
    <row r="38" spans="1:6" x14ac:dyDescent="0.25">
      <c r="A38" s="90" t="s">
        <v>138</v>
      </c>
      <c r="B38" s="90"/>
      <c r="C38" s="90"/>
      <c r="D38" s="90"/>
      <c r="E38" s="90"/>
      <c r="F38" s="90"/>
    </row>
    <row r="39" spans="1:6" x14ac:dyDescent="0.25">
      <c r="A39" s="42">
        <f>A36+1</f>
        <v>330</v>
      </c>
      <c r="B39" s="59" t="s">
        <v>139</v>
      </c>
      <c r="C39" s="41" t="s">
        <v>140</v>
      </c>
      <c r="D39" s="46">
        <v>0.03</v>
      </c>
      <c r="E39" s="47"/>
      <c r="F39" s="44">
        <f>(F37*D39)*E39</f>
        <v>0</v>
      </c>
    </row>
    <row r="40" spans="1:6" x14ac:dyDescent="0.25">
      <c r="A40" s="42">
        <f t="shared" ref="A40:A42" si="4">A39+1</f>
        <v>331</v>
      </c>
      <c r="B40" s="59" t="s">
        <v>141</v>
      </c>
      <c r="C40" s="41" t="s">
        <v>140</v>
      </c>
      <c r="D40" s="46">
        <v>0.05</v>
      </c>
      <c r="E40" s="47"/>
      <c r="F40" s="44">
        <f>(F37*D40)*E40</f>
        <v>0</v>
      </c>
    </row>
    <row r="41" spans="1:6" x14ac:dyDescent="0.25">
      <c r="A41" s="42">
        <f t="shared" si="4"/>
        <v>332</v>
      </c>
      <c r="B41" s="59" t="s">
        <v>142</v>
      </c>
      <c r="C41" s="41" t="s">
        <v>140</v>
      </c>
      <c r="D41" s="46">
        <v>0.02</v>
      </c>
      <c r="E41" s="47"/>
      <c r="F41" s="44">
        <f>(F37*D41)*E41</f>
        <v>0</v>
      </c>
    </row>
    <row r="42" spans="1:6" x14ac:dyDescent="0.25">
      <c r="A42" s="42">
        <f t="shared" si="4"/>
        <v>333</v>
      </c>
      <c r="B42" s="59" t="s">
        <v>143</v>
      </c>
      <c r="C42" s="41" t="s">
        <v>140</v>
      </c>
      <c r="D42" s="46">
        <v>0.02</v>
      </c>
      <c r="E42" s="47"/>
      <c r="F42" s="44">
        <f>(F37*D42)*E42</f>
        <v>0</v>
      </c>
    </row>
    <row r="43" spans="1:6" x14ac:dyDescent="0.25">
      <c r="A43" s="90" t="s">
        <v>118</v>
      </c>
      <c r="B43" s="90"/>
      <c r="C43" s="90"/>
      <c r="D43" s="90"/>
      <c r="E43" s="90"/>
      <c r="F43" s="90"/>
    </row>
    <row r="44" spans="1:6" ht="25.5" x14ac:dyDescent="0.25">
      <c r="A44" s="42">
        <f>A42+1</f>
        <v>334</v>
      </c>
      <c r="B44" s="62" t="s">
        <v>119</v>
      </c>
      <c r="C44" s="48" t="s">
        <v>69</v>
      </c>
      <c r="D44" s="42">
        <v>20</v>
      </c>
      <c r="E44" s="43"/>
      <c r="F44" s="44">
        <f t="shared" ref="F44:F61" si="5">D44*E44</f>
        <v>0</v>
      </c>
    </row>
    <row r="45" spans="1:6" ht="25.5" x14ac:dyDescent="0.25">
      <c r="A45" s="42">
        <f t="shared" ref="A45:A61" si="6">A44+1</f>
        <v>335</v>
      </c>
      <c r="B45" s="62" t="s">
        <v>120</v>
      </c>
      <c r="C45" s="48" t="s">
        <v>69</v>
      </c>
      <c r="D45" s="42">
        <v>20</v>
      </c>
      <c r="E45" s="43"/>
      <c r="F45" s="44">
        <f t="shared" si="5"/>
        <v>0</v>
      </c>
    </row>
    <row r="46" spans="1:6" ht="25.5" x14ac:dyDescent="0.25">
      <c r="A46" s="42">
        <f t="shared" si="6"/>
        <v>336</v>
      </c>
      <c r="B46" s="62" t="s">
        <v>121</v>
      </c>
      <c r="C46" s="48" t="s">
        <v>69</v>
      </c>
      <c r="D46" s="42">
        <v>20</v>
      </c>
      <c r="E46" s="43"/>
      <c r="F46" s="44">
        <f t="shared" si="5"/>
        <v>0</v>
      </c>
    </row>
    <row r="47" spans="1:6" ht="25.5" x14ac:dyDescent="0.25">
      <c r="A47" s="42">
        <f t="shared" si="6"/>
        <v>337</v>
      </c>
      <c r="B47" s="62" t="s">
        <v>122</v>
      </c>
      <c r="C47" s="48" t="s">
        <v>69</v>
      </c>
      <c r="D47" s="42">
        <v>20</v>
      </c>
      <c r="E47" s="43"/>
      <c r="F47" s="44">
        <f t="shared" si="5"/>
        <v>0</v>
      </c>
    </row>
    <row r="48" spans="1:6" x14ac:dyDescent="0.25">
      <c r="A48" s="42">
        <f t="shared" si="6"/>
        <v>338</v>
      </c>
      <c r="B48" s="17" t="s">
        <v>123</v>
      </c>
      <c r="C48" s="49" t="s">
        <v>69</v>
      </c>
      <c r="D48" s="42">
        <v>20</v>
      </c>
      <c r="E48" s="43"/>
      <c r="F48" s="44">
        <f t="shared" si="5"/>
        <v>0</v>
      </c>
    </row>
    <row r="49" spans="1:6" x14ac:dyDescent="0.25">
      <c r="A49" s="42">
        <f t="shared" si="6"/>
        <v>339</v>
      </c>
      <c r="B49" s="17" t="s">
        <v>124</v>
      </c>
      <c r="C49" s="49" t="s">
        <v>69</v>
      </c>
      <c r="D49" s="42">
        <v>20</v>
      </c>
      <c r="E49" s="43"/>
      <c r="F49" s="44">
        <f t="shared" si="5"/>
        <v>0</v>
      </c>
    </row>
    <row r="50" spans="1:6" ht="25.5" x14ac:dyDescent="0.25">
      <c r="A50" s="42">
        <f t="shared" si="6"/>
        <v>340</v>
      </c>
      <c r="B50" s="17" t="s">
        <v>125</v>
      </c>
      <c r="C50" s="42" t="s">
        <v>126</v>
      </c>
      <c r="D50" s="42">
        <v>20</v>
      </c>
      <c r="E50" s="43"/>
      <c r="F50" s="44">
        <f t="shared" si="5"/>
        <v>0</v>
      </c>
    </row>
    <row r="51" spans="1:6" ht="25.5" x14ac:dyDescent="0.25">
      <c r="A51" s="42">
        <f t="shared" si="6"/>
        <v>341</v>
      </c>
      <c r="B51" s="17" t="s">
        <v>127</v>
      </c>
      <c r="C51" s="42" t="s">
        <v>126</v>
      </c>
      <c r="D51" s="42">
        <v>20</v>
      </c>
      <c r="E51" s="43"/>
      <c r="F51" s="44">
        <f t="shared" si="5"/>
        <v>0</v>
      </c>
    </row>
    <row r="52" spans="1:6" x14ac:dyDescent="0.25">
      <c r="A52" s="42">
        <f t="shared" si="6"/>
        <v>342</v>
      </c>
      <c r="B52" s="62" t="s">
        <v>128</v>
      </c>
      <c r="C52" s="42" t="s">
        <v>47</v>
      </c>
      <c r="D52" s="42">
        <v>20</v>
      </c>
      <c r="E52" s="43"/>
      <c r="F52" s="44">
        <f t="shared" si="5"/>
        <v>0</v>
      </c>
    </row>
    <row r="53" spans="1:6" x14ac:dyDescent="0.25">
      <c r="A53" s="42">
        <f t="shared" si="6"/>
        <v>343</v>
      </c>
      <c r="B53" s="62" t="s">
        <v>129</v>
      </c>
      <c r="C53" s="42" t="s">
        <v>47</v>
      </c>
      <c r="D53" s="42">
        <v>20</v>
      </c>
      <c r="E53" s="43"/>
      <c r="F53" s="44">
        <f t="shared" si="5"/>
        <v>0</v>
      </c>
    </row>
    <row r="54" spans="1:6" ht="25.5" x14ac:dyDescent="0.25">
      <c r="A54" s="42">
        <f t="shared" si="6"/>
        <v>344</v>
      </c>
      <c r="B54" s="62" t="s">
        <v>130</v>
      </c>
      <c r="C54" s="42" t="s">
        <v>47</v>
      </c>
      <c r="D54" s="42">
        <v>20</v>
      </c>
      <c r="E54" s="43"/>
      <c r="F54" s="44">
        <f t="shared" si="5"/>
        <v>0</v>
      </c>
    </row>
    <row r="55" spans="1:6" ht="25.5" x14ac:dyDescent="0.25">
      <c r="A55" s="42">
        <f t="shared" si="6"/>
        <v>345</v>
      </c>
      <c r="B55" s="62" t="s">
        <v>131</v>
      </c>
      <c r="C55" s="42" t="s">
        <v>47</v>
      </c>
      <c r="D55" s="42">
        <v>20</v>
      </c>
      <c r="E55" s="43"/>
      <c r="F55" s="44">
        <f t="shared" si="5"/>
        <v>0</v>
      </c>
    </row>
    <row r="56" spans="1:6" ht="25.5" x14ac:dyDescent="0.25">
      <c r="A56" s="42">
        <f t="shared" si="6"/>
        <v>346</v>
      </c>
      <c r="B56" s="62" t="s">
        <v>132</v>
      </c>
      <c r="C56" s="42" t="s">
        <v>47</v>
      </c>
      <c r="D56" s="42">
        <v>20</v>
      </c>
      <c r="E56" s="43"/>
      <c r="F56" s="44">
        <f t="shared" si="5"/>
        <v>0</v>
      </c>
    </row>
    <row r="57" spans="1:6" ht="25.5" x14ac:dyDescent="0.25">
      <c r="A57" s="42">
        <f t="shared" si="6"/>
        <v>347</v>
      </c>
      <c r="B57" s="62" t="s">
        <v>133</v>
      </c>
      <c r="C57" s="42" t="s">
        <v>69</v>
      </c>
      <c r="D57" s="42">
        <v>20</v>
      </c>
      <c r="E57" s="43"/>
      <c r="F57" s="44">
        <f t="shared" si="5"/>
        <v>0</v>
      </c>
    </row>
    <row r="58" spans="1:6" s="2" customFormat="1" ht="29.25" customHeight="1" x14ac:dyDescent="0.25">
      <c r="A58" s="50">
        <f t="shared" si="6"/>
        <v>348</v>
      </c>
      <c r="B58" s="62" t="s">
        <v>134</v>
      </c>
      <c r="C58" s="50" t="s">
        <v>69</v>
      </c>
      <c r="D58" s="50">
        <v>20</v>
      </c>
      <c r="E58" s="51"/>
      <c r="F58" s="52">
        <f t="shared" si="5"/>
        <v>0</v>
      </c>
    </row>
    <row r="59" spans="1:6" x14ac:dyDescent="0.25">
      <c r="A59" s="42">
        <f t="shared" si="6"/>
        <v>349</v>
      </c>
      <c r="B59" s="62" t="s">
        <v>135</v>
      </c>
      <c r="C59" s="42" t="s">
        <v>69</v>
      </c>
      <c r="D59" s="42">
        <v>10</v>
      </c>
      <c r="E59" s="43"/>
      <c r="F59" s="44">
        <f t="shared" si="5"/>
        <v>0</v>
      </c>
    </row>
    <row r="60" spans="1:6" x14ac:dyDescent="0.25">
      <c r="A60" s="42">
        <f t="shared" si="6"/>
        <v>350</v>
      </c>
      <c r="B60" s="62" t="s">
        <v>136</v>
      </c>
      <c r="C60" s="42" t="s">
        <v>69</v>
      </c>
      <c r="D60" s="42">
        <v>10</v>
      </c>
      <c r="E60" s="43"/>
      <c r="F60" s="44">
        <f t="shared" si="5"/>
        <v>0</v>
      </c>
    </row>
    <row r="61" spans="1:6" x14ac:dyDescent="0.25">
      <c r="A61" s="42">
        <f t="shared" si="6"/>
        <v>351</v>
      </c>
      <c r="B61" s="62" t="s">
        <v>137</v>
      </c>
      <c r="C61" s="42" t="s">
        <v>69</v>
      </c>
      <c r="D61" s="42">
        <v>10</v>
      </c>
      <c r="E61" s="43"/>
      <c r="F61" s="44">
        <f t="shared" si="5"/>
        <v>0</v>
      </c>
    </row>
    <row r="62" spans="1:6" x14ac:dyDescent="0.25">
      <c r="F62" s="34">
        <f>SUM(F37:F61)</f>
        <v>0</v>
      </c>
    </row>
  </sheetData>
  <sheetProtection algorithmName="SHA-512" hashValue="bdt+Nk99yAWVCbodUoh6N8sAlh/K9w/6dxfnfBOzlBWZYj7vD3kE3tzxI3Ec4wZMx0w9sirfKhj1ebFgxkDaFA==" saltValue="VPQ/8EGLx6HwMUpzdV0MIg==" spinCount="100000" sheet="1" objects="1" scenarios="1"/>
  <mergeCells count="6">
    <mergeCell ref="A3:F3"/>
    <mergeCell ref="A4:F4"/>
    <mergeCell ref="A6:F6"/>
    <mergeCell ref="A12:F12"/>
    <mergeCell ref="A43:F43"/>
    <mergeCell ref="A38:F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A99D1-F15B-4665-A538-A9E8D537939E}">
  <dimension ref="A1:J15"/>
  <sheetViews>
    <sheetView tabSelected="1" workbookViewId="0">
      <selection activeCell="J12" sqref="J11:J12"/>
    </sheetView>
  </sheetViews>
  <sheetFormatPr defaultRowHeight="15" x14ac:dyDescent="0.25"/>
  <cols>
    <col min="2" max="2" width="59" style="3" customWidth="1"/>
    <col min="5" max="5" width="16.42578125" customWidth="1"/>
    <col min="6" max="6" width="15.28515625" customWidth="1"/>
  </cols>
  <sheetData>
    <row r="1" spans="1:10" s="1" customFormat="1" ht="15.75" customHeight="1" x14ac:dyDescent="0.25">
      <c r="A1" s="63" t="s">
        <v>210</v>
      </c>
      <c r="B1" s="3"/>
      <c r="C1" s="6"/>
      <c r="D1" s="6"/>
      <c r="E1" s="6"/>
      <c r="F1" s="6"/>
      <c r="G1" s="6"/>
      <c r="H1" s="6"/>
      <c r="I1" s="6"/>
      <c r="J1" s="6"/>
    </row>
    <row r="2" spans="1:10" s="1" customFormat="1" ht="15.75" customHeight="1" x14ac:dyDescent="0.25">
      <c r="A2" s="5"/>
      <c r="B2" s="3"/>
      <c r="C2" s="6"/>
      <c r="D2" s="6"/>
      <c r="E2" s="6"/>
      <c r="F2" s="6"/>
      <c r="G2" s="6"/>
      <c r="H2" s="6"/>
      <c r="I2" s="6"/>
      <c r="J2" s="6"/>
    </row>
    <row r="3" spans="1:10" s="1" customFormat="1" ht="15.75" customHeight="1" x14ac:dyDescent="0.25">
      <c r="A3" s="67" t="s">
        <v>183</v>
      </c>
      <c r="B3" s="68"/>
      <c r="C3" s="68"/>
      <c r="D3" s="68"/>
      <c r="E3" s="68"/>
      <c r="F3" s="68"/>
      <c r="G3" s="8"/>
      <c r="H3" s="8"/>
      <c r="I3" s="8"/>
      <c r="J3" s="8"/>
    </row>
    <row r="4" spans="1:10" s="1" customFormat="1" ht="117.75" customHeight="1" x14ac:dyDescent="0.25">
      <c r="A4" s="69" t="s">
        <v>212</v>
      </c>
      <c r="B4" s="70"/>
      <c r="C4" s="70"/>
      <c r="D4" s="70"/>
      <c r="E4" s="70"/>
      <c r="F4" s="70"/>
      <c r="G4" s="9"/>
      <c r="H4" s="9"/>
      <c r="I4" s="9"/>
      <c r="J4" s="9"/>
    </row>
    <row r="6" spans="1:10" x14ac:dyDescent="0.25">
      <c r="A6" s="91" t="s">
        <v>201</v>
      </c>
      <c r="B6" s="92"/>
      <c r="C6" s="92"/>
      <c r="D6" s="92"/>
      <c r="E6" s="92"/>
      <c r="F6" s="93"/>
    </row>
    <row r="7" spans="1:10" x14ac:dyDescent="0.25">
      <c r="A7" s="64"/>
      <c r="B7" s="62" t="s">
        <v>181</v>
      </c>
      <c r="C7" s="20" t="s">
        <v>187</v>
      </c>
      <c r="D7" s="20">
        <v>20</v>
      </c>
      <c r="E7" s="65"/>
      <c r="F7" s="24">
        <f>D7*E7</f>
        <v>0</v>
      </c>
    </row>
    <row r="8" spans="1:10" x14ac:dyDescent="0.25">
      <c r="A8" s="16"/>
      <c r="B8" s="62" t="s">
        <v>170</v>
      </c>
      <c r="C8" s="16" t="s">
        <v>86</v>
      </c>
      <c r="D8" s="16">
        <v>40</v>
      </c>
      <c r="E8" s="18"/>
      <c r="F8" s="24">
        <f t="shared" ref="F8:F14" si="0">D8*E8</f>
        <v>0</v>
      </c>
    </row>
    <row r="9" spans="1:10" x14ac:dyDescent="0.25">
      <c r="A9" s="16"/>
      <c r="B9" s="62" t="s">
        <v>171</v>
      </c>
      <c r="C9" s="16" t="s">
        <v>86</v>
      </c>
      <c r="D9" s="16">
        <v>70</v>
      </c>
      <c r="E9" s="18"/>
      <c r="F9" s="24">
        <f t="shared" si="0"/>
        <v>0</v>
      </c>
    </row>
    <row r="10" spans="1:10" x14ac:dyDescent="0.25">
      <c r="A10" s="16"/>
      <c r="B10" s="62" t="s">
        <v>172</v>
      </c>
      <c r="C10" s="16" t="s">
        <v>86</v>
      </c>
      <c r="D10" s="16">
        <v>70</v>
      </c>
      <c r="E10" s="18"/>
      <c r="F10" s="24">
        <f t="shared" si="0"/>
        <v>0</v>
      </c>
    </row>
    <row r="11" spans="1:10" x14ac:dyDescent="0.25">
      <c r="A11" s="16"/>
      <c r="B11" s="62" t="s">
        <v>173</v>
      </c>
      <c r="C11" s="16" t="s">
        <v>86</v>
      </c>
      <c r="D11" s="16">
        <v>50</v>
      </c>
      <c r="E11" s="18"/>
      <c r="F11" s="24">
        <f t="shared" si="0"/>
        <v>0</v>
      </c>
    </row>
    <row r="12" spans="1:10" x14ac:dyDescent="0.25">
      <c r="A12" s="16"/>
      <c r="B12" s="23" t="s">
        <v>174</v>
      </c>
      <c r="C12" s="16" t="s">
        <v>86</v>
      </c>
      <c r="D12" s="16">
        <v>100</v>
      </c>
      <c r="E12" s="18"/>
      <c r="F12" s="24">
        <f t="shared" si="0"/>
        <v>0</v>
      </c>
    </row>
    <row r="13" spans="1:10" x14ac:dyDescent="0.25">
      <c r="A13" s="16"/>
      <c r="B13" s="23" t="s">
        <v>175</v>
      </c>
      <c r="C13" s="16" t="s">
        <v>86</v>
      </c>
      <c r="D13" s="16">
        <v>120</v>
      </c>
      <c r="E13" s="18"/>
      <c r="F13" s="24">
        <f t="shared" si="0"/>
        <v>0</v>
      </c>
    </row>
    <row r="14" spans="1:10" x14ac:dyDescent="0.25">
      <c r="A14" s="16"/>
      <c r="B14" s="23" t="s">
        <v>176</v>
      </c>
      <c r="C14" s="16" t="s">
        <v>86</v>
      </c>
      <c r="D14" s="16">
        <v>20</v>
      </c>
      <c r="E14" s="18"/>
      <c r="F14" s="24">
        <f t="shared" si="0"/>
        <v>0</v>
      </c>
    </row>
    <row r="15" spans="1:10" x14ac:dyDescent="0.25">
      <c r="F15" s="34">
        <f>SUM(F7:F14)</f>
        <v>0</v>
      </c>
    </row>
  </sheetData>
  <sheetProtection algorithmName="SHA-512" hashValue="bAwrUi2mj9YtAHXoSec6oIDkJUiDaWhkaNZxoO6QS16pefooYa4b7x/pURwFeTBKS5dsqfkgyz6dlp8tSIpoCA==" saltValue="y/UWml9CB88L2nnvo9jK7Q==" spinCount="100000" sheet="1" objects="1" scenarios="1"/>
  <mergeCells count="3">
    <mergeCell ref="A3:F3"/>
    <mergeCell ref="A4:F4"/>
    <mergeCell ref="A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Inschrijfformulier Totaal </vt:lpstr>
      <vt:lpstr>Advies en rapportage</vt:lpstr>
      <vt:lpstr>veldwerkzaamheden </vt:lpstr>
      <vt:lpstr>laboratoriumkosten</vt:lpstr>
      <vt:lpstr>overige kosten</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2021-03-08T13:40:05Z</dcterms:created>
  <dcterms:modified xsi:type="dcterms:W3CDTF">2021-03-29T10:43:32Z</dcterms:modified>
</cp:coreProperties>
</file>