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10bv.sharepoint.com/sites/Pro10BV/Gedeelde documenten/1.Procurement/Waterschappen/AQUON/2021 Sensoring/4. Nota's van inlichtingen/NvI 3/"/>
    </mc:Choice>
  </mc:AlternateContent>
  <xr:revisionPtr revIDLastSave="168" documentId="8_{544BE85D-2CF3-4C4E-8CEC-43086706A501}" xr6:coauthVersionLast="46" xr6:coauthVersionMax="46" xr10:uidLastSave="{5F0E0D42-AC60-4DE1-BC66-356102358926}"/>
  <bookViews>
    <workbookView xWindow="28680" yWindow="-120" windowWidth="29040" windowHeight="15840" activeTab="1" xr2:uid="{3E79A58E-BD1A-417A-9F27-C775945F3819}"/>
  </bookViews>
  <sheets>
    <sheet name="Totaal" sheetId="1" r:id="rId1"/>
    <sheet name="Casussen" sheetId="2" r:id="rId2"/>
    <sheet name="Uurtarief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7" i="2" l="1"/>
  <c r="M7" i="2" s="1"/>
  <c r="K8" i="2"/>
  <c r="M8" i="2" s="1"/>
  <c r="E7" i="2"/>
  <c r="E8" i="2"/>
  <c r="E6" i="2"/>
  <c r="K6" i="2"/>
  <c r="M6" i="2" s="1"/>
  <c r="D5" i="3"/>
  <c r="N8" i="2" l="1"/>
  <c r="N6" i="2"/>
  <c r="N7" i="2"/>
  <c r="B4" i="1"/>
  <c r="D4" i="3"/>
  <c r="L9" i="2" l="1"/>
  <c r="B3" i="1" s="1"/>
  <c r="B5" i="1" s="1"/>
</calcChain>
</file>

<file path=xl/sharedStrings.xml><?xml version="1.0" encoding="utf-8"?>
<sst xmlns="http://schemas.openxmlformats.org/spreadsheetml/2006/main" count="37" uniqueCount="34">
  <si>
    <t xml:space="preserve">Totaaloverzicht </t>
  </si>
  <si>
    <t>Totaalsom</t>
  </si>
  <si>
    <t xml:space="preserve">Inschrijfprijs </t>
  </si>
  <si>
    <r>
      <t xml:space="preserve">Prijzenblad Perceel 1 - Sensoren waterkwaliteit
</t>
    </r>
    <r>
      <rPr>
        <b/>
        <sz val="12"/>
        <color theme="0"/>
        <rFont val="Corbel"/>
        <family val="2"/>
      </rPr>
      <t>Inschrijver dient invulling te geven aan de gele cellen</t>
    </r>
  </si>
  <si>
    <t xml:space="preserve">Casus </t>
  </si>
  <si>
    <t>Systemen 1 - 2 parameters</t>
  </si>
  <si>
    <t>Systemen 3 - 5 parameters</t>
  </si>
  <si>
    <t>Systemen &gt; 5 parameters</t>
  </si>
  <si>
    <t>Uurtarief 
(Range van €40,- tot €80,-(excl. BTW). Alle kosten, zoals voorrijkosten dienen hierbij te zijn inbegrepen.)</t>
  </si>
  <si>
    <t>Minimale uurtarief</t>
  </si>
  <si>
    <t>Maximale uurtarief</t>
  </si>
  <si>
    <r>
      <t xml:space="preserve">Prijzenblad Perceel 1 - Sensoren waterkwaliteit
</t>
    </r>
    <r>
      <rPr>
        <b/>
        <sz val="12"/>
        <color theme="0"/>
        <rFont val="Corbel"/>
        <family val="2"/>
      </rPr>
      <t>Inschrijver dient op de volgende werkbladen invulling te geven aan de gele cellen</t>
    </r>
  </si>
  <si>
    <t>Onderdeel 7: Uurtarief</t>
  </si>
  <si>
    <t xml:space="preserve">Onderdeel 6: Prijs casussen </t>
  </si>
  <si>
    <t xml:space="preserve">Kosten in € (excl. BTW). </t>
  </si>
  <si>
    <t xml:space="preserve">Aanschaf per systeem </t>
  </si>
  <si>
    <t xml:space="preserve">Onderdeel 7: Uurtarief </t>
  </si>
  <si>
    <t>Weging (fictief aantal uur)</t>
  </si>
  <si>
    <t xml:space="preserve">Totaal Onderdeel 7: Uurtarief </t>
  </si>
  <si>
    <t xml:space="preserve">Totaal Onderdeel 6: Prijs casussen </t>
  </si>
  <si>
    <t xml:space="preserve">Systeem </t>
  </si>
  <si>
    <t xml:space="preserve">Aantal systemen </t>
  </si>
  <si>
    <t xml:space="preserve">Totaal aanschaf systemen </t>
  </si>
  <si>
    <t>Aantal jaar</t>
  </si>
  <si>
    <t xml:space="preserve">Aanschaf systemen </t>
  </si>
  <si>
    <t xml:space="preserve">Onderhoud (incl. onderdelen) </t>
  </si>
  <si>
    <t>Onderhoud per systeem Jaar 1</t>
  </si>
  <si>
    <t>Onderhoud per systeem Jaar 4</t>
  </si>
  <si>
    <t>Onderhoud per systeem Jaar 3</t>
  </si>
  <si>
    <t>Onderhoud per systeem Jaar 2</t>
  </si>
  <si>
    <t>Onderhoud per systeem Jaar 5</t>
  </si>
  <si>
    <t>Totaal onderhoud per systeem over 5 jaar</t>
  </si>
  <si>
    <t xml:space="preserve">Totaal onderhoud over 5 jaar </t>
  </si>
  <si>
    <t>Totaal aanschaf en onderhoud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</si>
</sst>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orbel"/>
      <family val="2"/>
    </font>
    <font>
      <b/>
      <sz val="12"/>
      <color theme="0"/>
      <name val="Corbel"/>
      <family val="2"/>
    </font>
    <font>
      <b/>
      <sz val="11"/>
      <color theme="0"/>
      <name val="Corbel"/>
      <family val="2"/>
    </font>
    <font>
      <sz val="11"/>
      <color theme="1"/>
      <name val="Verdana"/>
      <family val="2"/>
    </font>
    <font>
      <sz val="11"/>
      <color theme="0"/>
      <name val="Corbel"/>
      <family val="2"/>
    </font>
    <font>
      <sz val="11"/>
      <color theme="1"/>
      <name val="Corbel"/>
      <family val="2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/>
    <xf numFmtId="0" fontId="4" fillId="2" borderId="1" xfId="0" applyFont="1" applyFill="1" applyBorder="1" applyAlignment="1">
      <alignment horizontal="right" vertical="center"/>
    </xf>
    <xf numFmtId="44" fontId="6" fillId="2" borderId="1" xfId="0" applyNumberFormat="1" applyFont="1" applyFill="1" applyBorder="1" applyAlignment="1">
      <alignment vertical="center"/>
    </xf>
    <xf numFmtId="0" fontId="7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/>
    <xf numFmtId="44" fontId="0" fillId="0" borderId="1" xfId="0" applyNumberFormat="1" applyBorder="1" applyAlignment="1">
      <alignment vertical="center"/>
    </xf>
    <xf numFmtId="0" fontId="0" fillId="0" borderId="4" xfId="0" applyFont="1" applyFill="1" applyBorder="1" applyAlignment="1">
      <alignment vertical="center"/>
    </xf>
    <xf numFmtId="44" fontId="1" fillId="2" borderId="0" xfId="0" applyNumberFormat="1" applyFont="1" applyFill="1" applyAlignment="1">
      <alignment vertical="center"/>
    </xf>
    <xf numFmtId="44" fontId="0" fillId="3" borderId="1" xfId="0" applyNumberForma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/>
    <xf numFmtId="0" fontId="1" fillId="2" borderId="8" xfId="0" applyFont="1" applyFill="1" applyBorder="1" applyAlignment="1">
      <alignment horizontal="center" vertical="center" wrapText="1"/>
    </xf>
    <xf numFmtId="1" fontId="0" fillId="4" borderId="1" xfId="0" applyNumberFormat="1" applyFill="1" applyBorder="1" applyAlignment="1" applyProtection="1">
      <alignment horizontal="center" vertical="center"/>
    </xf>
    <xf numFmtId="44" fontId="0" fillId="4" borderId="1" xfId="0" applyNumberFormat="1" applyFill="1" applyBorder="1" applyAlignment="1" applyProtection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44" fontId="0" fillId="3" borderId="14" xfId="0" applyNumberFormat="1" applyFill="1" applyBorder="1" applyAlignment="1" applyProtection="1">
      <alignment horizontal="center" vertical="center"/>
      <protection locked="0"/>
    </xf>
    <xf numFmtId="44" fontId="0" fillId="0" borderId="15" xfId="0" applyNumberFormat="1" applyBorder="1" applyAlignment="1">
      <alignment horizontal="center" vertical="center"/>
    </xf>
    <xf numFmtId="44" fontId="0" fillId="3" borderId="16" xfId="0" applyNumberFormat="1" applyFill="1" applyBorder="1" applyAlignment="1" applyProtection="1">
      <alignment horizontal="center" vertical="center"/>
      <protection locked="0"/>
    </xf>
    <xf numFmtId="44" fontId="0" fillId="3" borderId="17" xfId="0" applyNumberFormat="1" applyFill="1" applyBorder="1" applyAlignment="1" applyProtection="1">
      <alignment horizontal="center" vertical="center"/>
      <protection locked="0"/>
    </xf>
    <xf numFmtId="44" fontId="0" fillId="4" borderId="17" xfId="0" applyNumberFormat="1" applyFill="1" applyBorder="1" applyAlignment="1" applyProtection="1">
      <alignment horizontal="center" vertical="center"/>
    </xf>
    <xf numFmtId="0" fontId="0" fillId="0" borderId="17" xfId="0" applyBorder="1" applyAlignment="1">
      <alignment horizontal="center" vertical="center"/>
    </xf>
    <xf numFmtId="44" fontId="0" fillId="0" borderId="18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44" fontId="0" fillId="4" borderId="15" xfId="0" applyNumberFormat="1" applyFill="1" applyBorder="1" applyAlignment="1" applyProtection="1">
      <alignment horizontal="center" vertical="center"/>
    </xf>
    <xf numFmtId="1" fontId="0" fillId="4" borderId="17" xfId="0" applyNumberFormat="1" applyFill="1" applyBorder="1" applyAlignment="1" applyProtection="1">
      <alignment horizontal="center" vertical="center"/>
    </xf>
    <xf numFmtId="44" fontId="0" fillId="4" borderId="18" xfId="0" applyNumberFormat="1" applyFill="1" applyBorder="1" applyAlignment="1" applyProtection="1">
      <alignment horizontal="center" vertical="center"/>
    </xf>
    <xf numFmtId="44" fontId="0" fillId="0" borderId="26" xfId="0" applyNumberFormat="1" applyBorder="1" applyAlignment="1">
      <alignment horizontal="center" vertical="center"/>
    </xf>
    <xf numFmtId="44" fontId="0" fillId="0" borderId="27" xfId="0" applyNumberFormat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44" fontId="1" fillId="2" borderId="0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E78D1-D107-4468-BE1C-E504F95E9181}">
  <dimension ref="A1:H5"/>
  <sheetViews>
    <sheetView workbookViewId="0">
      <selection activeCell="B3" sqref="B3:B4"/>
    </sheetView>
  </sheetViews>
  <sheetFormatPr defaultColWidth="0" defaultRowHeight="14.5" zeroHeight="1" x14ac:dyDescent="0.35"/>
  <cols>
    <col min="1" max="1" width="45.6328125" customWidth="1"/>
    <col min="2" max="2" width="40.6328125" customWidth="1"/>
    <col min="3" max="3" width="1.90625" hidden="1" customWidth="1"/>
    <col min="4" max="8" width="0" hidden="1" customWidth="1"/>
    <col min="9" max="16384" width="8.7265625" hidden="1"/>
  </cols>
  <sheetData>
    <row r="1" spans="1:8" ht="68" customHeight="1" x14ac:dyDescent="0.35">
      <c r="A1" s="42" t="s">
        <v>11</v>
      </c>
      <c r="B1" s="43"/>
    </row>
    <row r="2" spans="1:8" s="3" customFormat="1" ht="30" customHeight="1" x14ac:dyDescent="0.35">
      <c r="A2" s="1" t="s">
        <v>0</v>
      </c>
      <c r="B2" s="2" t="s">
        <v>1</v>
      </c>
      <c r="C2"/>
      <c r="D2"/>
      <c r="E2"/>
      <c r="F2"/>
      <c r="G2"/>
      <c r="H2"/>
    </row>
    <row r="3" spans="1:8" ht="30" customHeight="1" x14ac:dyDescent="0.35">
      <c r="A3" s="11" t="s">
        <v>13</v>
      </c>
      <c r="B3" s="14">
        <f>Casussen!L9</f>
        <v>0</v>
      </c>
    </row>
    <row r="4" spans="1:8" ht="30" customHeight="1" x14ac:dyDescent="0.35">
      <c r="A4" s="11" t="s">
        <v>12</v>
      </c>
      <c r="B4" s="14">
        <f>Uurtarief!D5</f>
        <v>0</v>
      </c>
    </row>
    <row r="5" spans="1:8" s="3" customFormat="1" ht="30" customHeight="1" x14ac:dyDescent="0.35">
      <c r="A5" s="4" t="s">
        <v>2</v>
      </c>
      <c r="B5" s="5">
        <f>SUM(B3:B4)</f>
        <v>0</v>
      </c>
      <c r="C5"/>
      <c r="D5"/>
      <c r="E5"/>
      <c r="F5"/>
      <c r="G5"/>
      <c r="H5"/>
    </row>
  </sheetData>
  <sheetProtection algorithmName="SHA-512" hashValue="EjDu+oLyFucCviMc8g4wz1FPe7USj0yEm6hq99gMdSgAHk/PJ1nX6aLeewAYOm6puc/K15fn6U6MdwEmFfNG5A==" saltValue="8AaQYKdaDTYMEfSGTWfk5w==" spinCount="100000" sheet="1" objects="1" scenarios="1"/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5E0EF-586E-4AC0-9E71-6D92CE3F57EB}">
  <dimension ref="A1:P9"/>
  <sheetViews>
    <sheetView tabSelected="1" workbookViewId="0">
      <selection activeCell="J6" sqref="J6"/>
    </sheetView>
  </sheetViews>
  <sheetFormatPr defaultColWidth="0" defaultRowHeight="14.5" zeroHeight="1" x14ac:dyDescent="0.35"/>
  <cols>
    <col min="1" max="1" width="13.81640625" customWidth="1"/>
    <col min="2" max="2" width="31.90625" customWidth="1"/>
    <col min="3" max="6" width="13.7265625" customWidth="1"/>
    <col min="7" max="11" width="14.90625" customWidth="1"/>
    <col min="12" max="13" width="14.6328125" customWidth="1"/>
    <col min="14" max="14" width="17.08984375" customWidth="1"/>
    <col min="15" max="16" width="2.81640625" hidden="1" customWidth="1"/>
    <col min="17" max="16384" width="8.7265625" hidden="1"/>
  </cols>
  <sheetData>
    <row r="1" spans="1:14" s="6" customFormat="1" ht="53.25" customHeight="1" x14ac:dyDescent="0.35">
      <c r="A1" s="47" t="s">
        <v>3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2" spans="1:14" s="6" customFormat="1" ht="43" customHeight="1" x14ac:dyDescent="0.35">
      <c r="A2" s="48" t="s">
        <v>13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spans="1:14" ht="22" customHeight="1" thickBot="1" x14ac:dyDescent="0.4">
      <c r="A3" s="49" t="s">
        <v>4</v>
      </c>
      <c r="B3" s="49" t="s">
        <v>20</v>
      </c>
      <c r="C3" s="50" t="s">
        <v>14</v>
      </c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</row>
    <row r="4" spans="1:14" ht="18" customHeight="1" x14ac:dyDescent="0.35">
      <c r="A4" s="50"/>
      <c r="B4" s="51"/>
      <c r="C4" s="52" t="s">
        <v>24</v>
      </c>
      <c r="D4" s="53"/>
      <c r="E4" s="54"/>
      <c r="F4" s="57" t="s">
        <v>25</v>
      </c>
      <c r="G4" s="58"/>
      <c r="H4" s="58"/>
      <c r="I4" s="58"/>
      <c r="J4" s="58"/>
      <c r="K4" s="58"/>
      <c r="L4" s="58"/>
      <c r="M4" s="59"/>
      <c r="N4" s="55" t="s">
        <v>33</v>
      </c>
    </row>
    <row r="5" spans="1:14" ht="77.5" customHeight="1" x14ac:dyDescent="0.35">
      <c r="A5" s="50"/>
      <c r="B5" s="51"/>
      <c r="C5" s="35" t="s">
        <v>15</v>
      </c>
      <c r="D5" s="21" t="s">
        <v>21</v>
      </c>
      <c r="E5" s="36" t="s">
        <v>22</v>
      </c>
      <c r="F5" s="25" t="s">
        <v>26</v>
      </c>
      <c r="G5" s="9" t="s">
        <v>29</v>
      </c>
      <c r="H5" s="9" t="s">
        <v>28</v>
      </c>
      <c r="I5" s="9" t="s">
        <v>27</v>
      </c>
      <c r="J5" s="9" t="s">
        <v>30</v>
      </c>
      <c r="K5" s="9" t="s">
        <v>31</v>
      </c>
      <c r="L5" s="9" t="s">
        <v>21</v>
      </c>
      <c r="M5" s="26" t="s">
        <v>32</v>
      </c>
      <c r="N5" s="56"/>
    </row>
    <row r="6" spans="1:14" ht="30" customHeight="1" x14ac:dyDescent="0.35">
      <c r="A6" s="12">
        <v>1</v>
      </c>
      <c r="B6" s="34" t="s">
        <v>7</v>
      </c>
      <c r="C6" s="27">
        <v>0</v>
      </c>
      <c r="D6" s="22">
        <v>5</v>
      </c>
      <c r="E6" s="37">
        <f>C6*D6</f>
        <v>0</v>
      </c>
      <c r="F6" s="27">
        <v>0</v>
      </c>
      <c r="G6" s="17">
        <v>0</v>
      </c>
      <c r="H6" s="17">
        <v>0</v>
      </c>
      <c r="I6" s="17">
        <v>0</v>
      </c>
      <c r="J6" s="17">
        <v>0</v>
      </c>
      <c r="K6" s="23">
        <f>F6+G6+H6+I6+J6</f>
        <v>0</v>
      </c>
      <c r="L6" s="12">
        <v>5</v>
      </c>
      <c r="M6" s="28">
        <f>K6*L6</f>
        <v>0</v>
      </c>
      <c r="N6" s="40">
        <f>E6+M6</f>
        <v>0</v>
      </c>
    </row>
    <row r="7" spans="1:14" ht="30" customHeight="1" x14ac:dyDescent="0.35">
      <c r="A7" s="12">
        <v>2</v>
      </c>
      <c r="B7" s="34" t="s">
        <v>6</v>
      </c>
      <c r="C7" s="27">
        <v>0</v>
      </c>
      <c r="D7" s="22">
        <v>8</v>
      </c>
      <c r="E7" s="37">
        <f t="shared" ref="E7:E8" si="0">C7*D7</f>
        <v>0</v>
      </c>
      <c r="F7" s="27">
        <v>0</v>
      </c>
      <c r="G7" s="17">
        <v>0</v>
      </c>
      <c r="H7" s="17">
        <v>0</v>
      </c>
      <c r="I7" s="17">
        <v>0</v>
      </c>
      <c r="J7" s="17">
        <v>0</v>
      </c>
      <c r="K7" s="23">
        <f t="shared" ref="K7:K8" si="1">F7+G7+H7+I7+J7</f>
        <v>0</v>
      </c>
      <c r="L7" s="12">
        <v>8</v>
      </c>
      <c r="M7" s="28">
        <f>K7*L7</f>
        <v>0</v>
      </c>
      <c r="N7" s="40">
        <f t="shared" ref="N7:N8" si="2">E7+M7</f>
        <v>0</v>
      </c>
    </row>
    <row r="8" spans="1:14" ht="30" customHeight="1" thickBot="1" x14ac:dyDescent="0.4">
      <c r="A8" s="12">
        <v>3</v>
      </c>
      <c r="B8" s="34" t="s">
        <v>5</v>
      </c>
      <c r="C8" s="29">
        <v>0</v>
      </c>
      <c r="D8" s="38">
        <v>6</v>
      </c>
      <c r="E8" s="39">
        <f t="shared" si="0"/>
        <v>0</v>
      </c>
      <c r="F8" s="29">
        <v>0</v>
      </c>
      <c r="G8" s="30">
        <v>0</v>
      </c>
      <c r="H8" s="30">
        <v>0</v>
      </c>
      <c r="I8" s="30">
        <v>0</v>
      </c>
      <c r="J8" s="30">
        <v>0</v>
      </c>
      <c r="K8" s="31">
        <f t="shared" si="1"/>
        <v>0</v>
      </c>
      <c r="L8" s="32">
        <v>6</v>
      </c>
      <c r="M8" s="33">
        <f>K8*L8</f>
        <v>0</v>
      </c>
      <c r="N8" s="41">
        <f t="shared" si="2"/>
        <v>0</v>
      </c>
    </row>
    <row r="9" spans="1:14" s="13" customFormat="1" ht="30" customHeight="1" x14ac:dyDescent="0.35">
      <c r="A9" s="44" t="s">
        <v>19</v>
      </c>
      <c r="B9" s="44"/>
      <c r="C9" s="45"/>
      <c r="D9" s="45"/>
      <c r="E9" s="45"/>
      <c r="F9" s="45"/>
      <c r="G9" s="45"/>
      <c r="H9" s="24"/>
      <c r="I9" s="24"/>
      <c r="J9" s="24"/>
      <c r="K9" s="24"/>
      <c r="L9" s="46">
        <f>N6+N7+N8</f>
        <v>0</v>
      </c>
      <c r="M9" s="46"/>
      <c r="N9" s="46"/>
    </row>
  </sheetData>
  <sheetProtection algorithmName="SHA-512" hashValue="GJFKYeUSWgJlNagiJTR0pAMMLDAFOMZ3VCTI3d4+3IM6JISPmWQrbU2Obm5WWoORb5ANYosDQ2C7vYt6tyHwwQ==" saltValue="OVI5xOnlSzKXPnoZuOvtJQ==" spinCount="100000" sheet="1" objects="1" scenarios="1"/>
  <mergeCells count="10">
    <mergeCell ref="A9:G9"/>
    <mergeCell ref="L9:N9"/>
    <mergeCell ref="A1:N1"/>
    <mergeCell ref="A2:N2"/>
    <mergeCell ref="A3:A5"/>
    <mergeCell ref="B3:B5"/>
    <mergeCell ref="C3:N3"/>
    <mergeCell ref="C4:E4"/>
    <mergeCell ref="N4:N5"/>
    <mergeCell ref="F4:M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7A3A4-47BB-4A09-89D5-057CD5469025}">
  <dimension ref="A1:G19"/>
  <sheetViews>
    <sheetView workbookViewId="0">
      <selection activeCell="B4" sqref="B4"/>
    </sheetView>
  </sheetViews>
  <sheetFormatPr defaultColWidth="0" defaultRowHeight="14.5" customHeight="1" zeroHeight="1" x14ac:dyDescent="0.35"/>
  <cols>
    <col min="1" max="1" width="37.453125" customWidth="1"/>
    <col min="2" max="3" width="31.90625" customWidth="1"/>
    <col min="4" max="4" width="30" customWidth="1"/>
    <col min="5" max="6" width="8.7265625" hidden="1" customWidth="1"/>
    <col min="7" max="7" width="0" hidden="1" customWidth="1"/>
    <col min="8" max="16384" width="8.7265625" hidden="1"/>
  </cols>
  <sheetData>
    <row r="1" spans="1:4" s="6" customFormat="1" ht="53.25" customHeight="1" x14ac:dyDescent="0.35">
      <c r="A1" s="60" t="s">
        <v>3</v>
      </c>
      <c r="B1" s="61"/>
      <c r="C1" s="61"/>
      <c r="D1" s="61"/>
    </row>
    <row r="2" spans="1:4" s="6" customFormat="1" ht="27.5" customHeight="1" x14ac:dyDescent="0.35">
      <c r="A2" s="48" t="s">
        <v>16</v>
      </c>
      <c r="B2" s="48"/>
      <c r="C2" s="48"/>
      <c r="D2" s="48"/>
    </row>
    <row r="3" spans="1:4" ht="56" customHeight="1" x14ac:dyDescent="0.35">
      <c r="A3" s="9" t="s">
        <v>8</v>
      </c>
      <c r="B3" s="8" t="s">
        <v>17</v>
      </c>
      <c r="C3" s="18" t="s">
        <v>23</v>
      </c>
      <c r="D3" s="7"/>
    </row>
    <row r="4" spans="1:4" ht="30" customHeight="1" x14ac:dyDescent="0.35">
      <c r="A4" s="17">
        <v>0</v>
      </c>
      <c r="B4" s="12">
        <v>20</v>
      </c>
      <c r="C4" s="19">
        <v>5</v>
      </c>
      <c r="D4" s="15" t="str">
        <f>IF(OR(A4+0.01&lt;=A8,A4-0.01&gt;=B8),"Buiten range","Binnen range")</f>
        <v>Buiten range</v>
      </c>
    </row>
    <row r="5" spans="1:4" s="13" customFormat="1" ht="30" customHeight="1" x14ac:dyDescent="0.35">
      <c r="A5" s="44" t="s">
        <v>18</v>
      </c>
      <c r="B5" s="44"/>
      <c r="C5" s="44"/>
      <c r="D5" s="16">
        <f>A4*B4*C4</f>
        <v>0</v>
      </c>
    </row>
    <row r="7" spans="1:4" ht="14.5" hidden="1" customHeight="1" x14ac:dyDescent="0.35">
      <c r="A7" s="10" t="s">
        <v>9</v>
      </c>
      <c r="B7" s="10" t="s">
        <v>10</v>
      </c>
      <c r="C7" s="20"/>
    </row>
    <row r="8" spans="1:4" ht="14.5" hidden="1" customHeight="1" x14ac:dyDescent="0.35">
      <c r="A8" s="10">
        <v>40</v>
      </c>
      <c r="B8" s="10">
        <v>80</v>
      </c>
      <c r="C8" s="20"/>
    </row>
    <row r="19" ht="16" hidden="1" customHeight="1" x14ac:dyDescent="0.35"/>
  </sheetData>
  <sheetProtection algorithmName="SHA-512" hashValue="zzpXRjlOJ9GxQTUQrE+vACWxxvfog2YP5bJfk0V+TxjcLfVmeYFdps64fH3BXupfsdefMUc1h4MLSahtlo0QyA==" saltValue="pVbeD7PiN3L7oGkfzEfCwQ==" spinCount="100000" sheet="1" objects="1" scenarios="1"/>
  <mergeCells count="3">
    <mergeCell ref="A2:D2"/>
    <mergeCell ref="A1:D1"/>
    <mergeCell ref="A5:C5"/>
  </mergeCells>
  <conditionalFormatting sqref="D4">
    <cfRule type="containsText" dxfId="1" priority="1" operator="containsText" text="Binnen range">
      <formula>NOT(ISERROR(SEARCH("Binnen range",D4)))</formula>
    </cfRule>
    <cfRule type="containsText" dxfId="0" priority="2" operator="containsText" text="Buiten range">
      <formula>NOT(ISERROR(SEARCH("Buiten range",D4)))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ECAD7A3916FF48B1C9DA05787AE159" ma:contentTypeVersion="12" ma:contentTypeDescription="Een nieuw document maken." ma:contentTypeScope="" ma:versionID="92e6bf178357ac7cfd9bf3fc50e52988">
  <xsd:schema xmlns:xsd="http://www.w3.org/2001/XMLSchema" xmlns:xs="http://www.w3.org/2001/XMLSchema" xmlns:p="http://schemas.microsoft.com/office/2006/metadata/properties" xmlns:ns2="e9ba909c-40ff-43d2-8650-c1cb9609952f" xmlns:ns3="7b51f98f-61e6-42f4-bae9-9a6129e68d68" targetNamespace="http://schemas.microsoft.com/office/2006/metadata/properties" ma:root="true" ma:fieldsID="27fa206f71b49a47e758b84e2bf0b623" ns2:_="" ns3:_="">
    <xsd:import namespace="e9ba909c-40ff-43d2-8650-c1cb9609952f"/>
    <xsd:import namespace="7b51f98f-61e6-42f4-bae9-9a6129e68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a909c-40ff-43d2-8650-c1cb96099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f98f-61e6-42f4-bae9-9a6129e68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E769D04-85E5-4C9F-B0C0-1E68AB2F698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41F3753-36BB-4CED-875A-08690DF705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ba909c-40ff-43d2-8650-c1cb9609952f"/>
    <ds:schemaRef ds:uri="7b51f98f-61e6-42f4-bae9-9a6129e68d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FFBFFAE-F2B5-461D-8A24-77D1902664F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Totaal</vt:lpstr>
      <vt:lpstr>Casussen</vt:lpstr>
      <vt:lpstr>Uurtarief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Linsey Goedhart</dc:creator>
  <cp:lastModifiedBy>Linsey Goedhart</cp:lastModifiedBy>
  <dcterms:created xsi:type="dcterms:W3CDTF">2021-03-22T16:01:48Z</dcterms:created>
  <dcterms:modified xsi:type="dcterms:W3CDTF">2021-05-06T17:47:48Z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0x0101002EECAD7A3916FF48B1C9DA05787AE159</vt:lpwstr>
  </property>
</Properties>
</file>