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0 ZeeBra en Lige/P206000 Lige/P206010_HAN_EA installaties_VL/05 Nota van inlichtingen/Publicatie nota van inlichtingen IIII/"/>
    </mc:Choice>
  </mc:AlternateContent>
  <xr:revisionPtr revIDLastSave="28" documentId="8_{B9F1904C-960B-4BB4-913C-B982E9D096C8}" xr6:coauthVersionLast="45" xr6:coauthVersionMax="45" xr10:uidLastSave="{C7D43F2C-CADF-4E1C-A965-5BBCEFA4F4E9}"/>
  <bookViews>
    <workbookView xWindow="-108" yWindow="-108" windowWidth="23256" windowHeight="12576" xr2:uid="{B84735BD-C9AA-45D0-8EA2-B56D94D0CFB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D12" i="1" l="1"/>
  <c r="D22" i="1"/>
  <c r="D23" i="1" s="1"/>
  <c r="C6" i="1" l="1"/>
  <c r="D10" i="1" l="1"/>
  <c r="D18" i="1" l="1"/>
  <c r="D16" i="1"/>
  <c r="D14" i="1" l="1"/>
  <c r="C19" i="1" l="1"/>
  <c r="C28" i="1" s="1"/>
</calcChain>
</file>

<file path=xl/sharedStrings.xml><?xml version="1.0" encoding="utf-8"?>
<sst xmlns="http://schemas.openxmlformats.org/spreadsheetml/2006/main" count="37" uniqueCount="32">
  <si>
    <t xml:space="preserve">Prijzenblad aanbesteding voor het onderhoud aan de werktuigbouwkundige installaties Hogeschool van Arnhem en Nijmegen </t>
  </si>
  <si>
    <t>Inspectief en preventief onderhoud</t>
  </si>
  <si>
    <t>Aanneemsom op jaarbasis</t>
  </si>
  <si>
    <t>Bijbehorend uurtarief in  €, exclusief BTW</t>
  </si>
  <si>
    <t>Uitvoeren van alle onderhoudswerkzaamheden zoals beschreven in hoofdstuk 1.3.2 in het beschrijvend document voor alle werktuigbouwkundige installaties zoals beschreven in de compontenlijst, inclusief revisiebeheer.</t>
  </si>
  <si>
    <t>Uitvoeren van alle onderhoudswerkzaamheden zoals beschreven in hoofdstuk 1.3.2 in het beschrijvend document voor de benoemde elektrotechnische installaties, inclusief revisiebeheer.</t>
  </si>
  <si>
    <t>Totaal Inspectief onderhoud per jaar</t>
  </si>
  <si>
    <t>Correctief onderhoud</t>
  </si>
  <si>
    <t>Indicatieve uren op jaarbasis</t>
  </si>
  <si>
    <r>
      <t xml:space="preserve">Bijbehorend uurtarief in </t>
    </r>
    <r>
      <rPr>
        <b/>
        <sz val="11"/>
        <color theme="1"/>
        <rFont val="Calibri"/>
        <family val="2"/>
      </rPr>
      <t>€, exclusief BTW</t>
    </r>
  </si>
  <si>
    <t>Uurloon op werkdagen 07:00uur - 17:00 uur</t>
  </si>
  <si>
    <t>Totaal</t>
  </si>
  <si>
    <t>Uurloon op werkdagen 17:00uur - 24:00 uur</t>
  </si>
  <si>
    <t>Uurloon op werkdagen 24:00 uur - 07:00 uur</t>
  </si>
  <si>
    <t>Uurloon op zaterdagen</t>
  </si>
  <si>
    <t>Uurloon op zon- en feestdagen</t>
  </si>
  <si>
    <t>Totaal Correctief onderhoud (indicatief) per jaar</t>
  </si>
  <si>
    <t>Materiaal kosten indicatief</t>
  </si>
  <si>
    <t>Opslagpercentage</t>
  </si>
  <si>
    <t>Totaalbedrag materiaal</t>
  </si>
  <si>
    <t>Netto materiaal kosten</t>
  </si>
  <si>
    <t>Inschrijfprijs per jaar</t>
  </si>
  <si>
    <t>Inschrijfprijs over 8 jaar</t>
  </si>
  <si>
    <t>Inschrijver verklaart middels ondertekening van dit prijzenblad om om de werkzaamheden voor het onderhoud zoals beschreven in het aanbestedingsdocument voor bovengenoemde bedragen uit te voeren.</t>
  </si>
  <si>
    <t>Naam</t>
  </si>
  <si>
    <t>Functie</t>
  </si>
  <si>
    <t>Onderneming</t>
  </si>
  <si>
    <t>Handtekening</t>
  </si>
  <si>
    <t>Plaats en datum</t>
  </si>
  <si>
    <t>Uitvoeren risicoanalyse</t>
  </si>
  <si>
    <t>Eenmalige kosten</t>
  </si>
  <si>
    <t>Uitvoeren van de risicoanalyses in jaar 1 van de overeenkomst. Hierin dienen alle kosten voor alle locaties te zijn meegenomen.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</si>
</sst>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3F3F3F"/>
      </bottom>
      <diagonal/>
    </border>
    <border>
      <left style="thin">
        <color indexed="64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3F3F3F"/>
      </bottom>
      <diagonal/>
    </border>
    <border>
      <left style="thin">
        <color indexed="64"/>
      </left>
      <right/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3" borderId="0" xfId="0" applyFill="1"/>
    <xf numFmtId="0" fontId="4" fillId="5" borderId="15" xfId="0" applyFont="1" applyFill="1" applyBorder="1"/>
    <xf numFmtId="0" fontId="4" fillId="5" borderId="16" xfId="0" applyFont="1" applyFill="1" applyBorder="1"/>
    <xf numFmtId="0" fontId="4" fillId="5" borderId="19" xfId="0" applyFont="1" applyFill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wrapText="1"/>
    </xf>
    <xf numFmtId="0" fontId="0" fillId="3" borderId="0" xfId="0" applyFont="1" applyFill="1" applyBorder="1"/>
    <xf numFmtId="0" fontId="0" fillId="3" borderId="1" xfId="0" applyFont="1" applyFill="1" applyBorder="1"/>
    <xf numFmtId="44" fontId="3" fillId="7" borderId="1" xfId="0" applyNumberFormat="1" applyFont="1" applyFill="1" applyBorder="1"/>
    <xf numFmtId="1" fontId="0" fillId="3" borderId="1" xfId="0" applyNumberFormat="1" applyFont="1" applyFill="1" applyBorder="1"/>
    <xf numFmtId="44" fontId="0" fillId="3" borderId="1" xfId="0" applyNumberFormat="1" applyFont="1" applyFill="1" applyBorder="1"/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44" fontId="0" fillId="3" borderId="20" xfId="0" applyNumberFormat="1" applyFont="1" applyFill="1" applyBorder="1"/>
    <xf numFmtId="0" fontId="0" fillId="3" borderId="0" xfId="0" applyFont="1" applyFill="1"/>
    <xf numFmtId="44" fontId="1" fillId="7" borderId="1" xfId="0" applyNumberFormat="1" applyFont="1" applyFill="1" applyBorder="1" applyAlignment="1">
      <alignment horizontal="left"/>
    </xf>
    <xf numFmtId="44" fontId="7" fillId="6" borderId="2" xfId="0" applyNumberFormat="1" applyFont="1" applyFill="1" applyBorder="1" applyAlignment="1" applyProtection="1">
      <alignment horizontal="right"/>
      <protection locked="0"/>
    </xf>
    <xf numFmtId="0" fontId="0" fillId="3" borderId="9" xfId="0" applyFont="1" applyFill="1" applyBorder="1" applyAlignment="1">
      <alignment horizontal="left"/>
    </xf>
    <xf numFmtId="0" fontId="0" fillId="3" borderId="10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44" fontId="0" fillId="6" borderId="1" xfId="0" applyNumberFormat="1" applyFont="1" applyFill="1" applyBorder="1" applyProtection="1">
      <protection locked="0"/>
    </xf>
    <xf numFmtId="10" fontId="0" fillId="6" borderId="1" xfId="0" applyNumberFormat="1" applyFont="1" applyFill="1" applyBorder="1" applyProtection="1">
      <protection locked="0"/>
    </xf>
    <xf numFmtId="0" fontId="1" fillId="7" borderId="9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7" borderId="1" xfId="0" applyFont="1" applyFill="1" applyBorder="1" applyAlignment="1">
      <alignment horizontal="center"/>
    </xf>
    <xf numFmtId="44" fontId="1" fillId="7" borderId="9" xfId="0" applyNumberFormat="1" applyFont="1" applyFill="1" applyBorder="1" applyAlignment="1">
      <alignment horizontal="center"/>
    </xf>
    <xf numFmtId="44" fontId="0" fillId="7" borderId="10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/>
    </xf>
    <xf numFmtId="0" fontId="0" fillId="3" borderId="10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left" wrapText="1"/>
    </xf>
    <xf numFmtId="0" fontId="0" fillId="3" borderId="10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8" borderId="9" xfId="0" applyFont="1" applyFill="1" applyBorder="1" applyAlignment="1" applyProtection="1">
      <alignment horizontal="left" vertical="top"/>
      <protection locked="0"/>
    </xf>
    <xf numFmtId="0" fontId="5" fillId="8" borderId="11" xfId="0" applyFont="1" applyFill="1" applyBorder="1" applyAlignment="1" applyProtection="1">
      <alignment horizontal="left" vertical="top"/>
      <protection locked="0"/>
    </xf>
    <xf numFmtId="0" fontId="5" fillId="8" borderId="10" xfId="0" applyFont="1" applyFill="1" applyBorder="1" applyAlignment="1" applyProtection="1">
      <alignment horizontal="left" vertical="top"/>
      <protection locked="0"/>
    </xf>
    <xf numFmtId="0" fontId="2" fillId="7" borderId="1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14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5" fillId="8" borderId="7" xfId="0" applyFont="1" applyFill="1" applyBorder="1" applyAlignment="1" applyProtection="1">
      <alignment horizontal="left" vertical="top"/>
      <protection locked="0"/>
    </xf>
    <xf numFmtId="0" fontId="5" fillId="8" borderId="14" xfId="0" applyFont="1" applyFill="1" applyBorder="1" applyAlignment="1" applyProtection="1">
      <alignment horizontal="left" vertical="top"/>
      <protection locked="0"/>
    </xf>
    <xf numFmtId="0" fontId="5" fillId="8" borderId="8" xfId="0" applyFont="1" applyFill="1" applyBorder="1" applyAlignment="1" applyProtection="1">
      <alignment horizontal="left" vertical="top"/>
      <protection locked="0"/>
    </xf>
    <xf numFmtId="0" fontId="4" fillId="5" borderId="17" xfId="0" applyFont="1" applyFill="1" applyBorder="1" applyAlignment="1">
      <alignment horizontal="left" vertical="top"/>
    </xf>
    <xf numFmtId="0" fontId="4" fillId="5" borderId="13" xfId="0" applyFont="1" applyFill="1" applyBorder="1" applyAlignment="1">
      <alignment horizontal="left" vertical="top"/>
    </xf>
    <xf numFmtId="0" fontId="4" fillId="5" borderId="18" xfId="0" applyFont="1" applyFill="1" applyBorder="1" applyAlignment="1">
      <alignment horizontal="left" vertical="top"/>
    </xf>
    <xf numFmtId="0" fontId="5" fillId="8" borderId="3" xfId="0" applyFont="1" applyFill="1" applyBorder="1" applyAlignment="1" applyProtection="1">
      <alignment horizontal="left" vertical="top"/>
      <protection locked="0"/>
    </xf>
    <xf numFmtId="0" fontId="5" fillId="8" borderId="12" xfId="0" applyFont="1" applyFill="1" applyBorder="1" applyAlignment="1" applyProtection="1">
      <alignment horizontal="left" vertical="top"/>
      <protection locked="0"/>
    </xf>
    <xf numFmtId="0" fontId="5" fillId="8" borderId="4" xfId="0" applyFont="1" applyFill="1" applyBorder="1" applyAlignment="1" applyProtection="1">
      <alignment horizontal="left" vertical="top"/>
      <protection locked="0"/>
    </xf>
    <xf numFmtId="0" fontId="5" fillId="8" borderId="5" xfId="0" applyFont="1" applyFill="1" applyBorder="1" applyAlignment="1" applyProtection="1">
      <alignment horizontal="left" vertical="top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5" fillId="8" borderId="6" xfId="0" applyFont="1" applyFill="1" applyBorder="1" applyAlignment="1" applyProtection="1">
      <alignment horizontal="left" vertical="top"/>
      <protection locked="0"/>
    </xf>
    <xf numFmtId="0" fontId="1" fillId="7" borderId="1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25968</xdr:colOff>
      <xdr:row>1</xdr:row>
      <xdr:rowOff>44823</xdr:rowOff>
    </xdr:from>
    <xdr:to>
      <xdr:col>10</xdr:col>
      <xdr:colOff>492029</xdr:colOff>
      <xdr:row>4</xdr:row>
      <xdr:rowOff>416187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D58BDD-C94C-4716-BD64-02DA6C3A3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25027" y="546847"/>
          <a:ext cx="2292956" cy="1927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C228-E61B-4178-9D61-B614E342F92F}">
  <dimension ref="A1:N47"/>
  <sheetViews>
    <sheetView tabSelected="1" zoomScale="85" zoomScaleNormal="85" workbookViewId="0">
      <selection activeCell="D26" sqref="D26"/>
    </sheetView>
  </sheetViews>
  <sheetFormatPr defaultRowHeight="14.4" x14ac:dyDescent="0.3"/>
  <cols>
    <col min="1" max="1" width="27.33203125" customWidth="1"/>
    <col min="2" max="2" width="42.88671875" customWidth="1"/>
    <col min="3" max="3" width="30.6640625" customWidth="1"/>
    <col min="4" max="4" width="24" customWidth="1"/>
    <col min="12" max="14" width="0" hidden="1" customWidth="1"/>
  </cols>
  <sheetData>
    <row r="1" spans="1:14" s="1" customFormat="1" ht="39.6" customHeight="1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43"/>
      <c r="M1" s="43"/>
      <c r="N1" s="43"/>
    </row>
    <row r="2" spans="1:14" ht="45.6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33" customHeight="1" x14ac:dyDescent="0.3">
      <c r="A3" s="26" t="s">
        <v>1</v>
      </c>
      <c r="B3" s="27"/>
      <c r="C3" s="7" t="s">
        <v>2</v>
      </c>
      <c r="D3" s="8" t="s">
        <v>3</v>
      </c>
      <c r="E3" s="47"/>
      <c r="F3" s="47"/>
      <c r="G3" s="47"/>
      <c r="H3" s="47"/>
      <c r="I3" s="47"/>
      <c r="J3" s="47"/>
      <c r="K3" s="47"/>
      <c r="L3" s="44"/>
      <c r="M3" s="44"/>
      <c r="N3" s="44"/>
    </row>
    <row r="4" spans="1:14" ht="43.95" customHeight="1" x14ac:dyDescent="0.3">
      <c r="A4" s="38" t="s">
        <v>4</v>
      </c>
      <c r="B4" s="39"/>
      <c r="C4" s="19"/>
      <c r="D4" s="19"/>
      <c r="E4" s="47"/>
      <c r="F4" s="47"/>
      <c r="G4" s="47"/>
      <c r="H4" s="47"/>
      <c r="I4" s="47"/>
      <c r="J4" s="47"/>
      <c r="K4" s="47"/>
      <c r="L4" s="44"/>
      <c r="M4" s="44"/>
      <c r="N4" s="44"/>
    </row>
    <row r="5" spans="1:14" ht="43.2" customHeight="1" x14ac:dyDescent="0.3">
      <c r="A5" s="38" t="s">
        <v>5</v>
      </c>
      <c r="B5" s="39"/>
      <c r="C5" s="19"/>
      <c r="D5" s="19"/>
      <c r="E5" s="47"/>
      <c r="F5" s="47"/>
      <c r="G5" s="47"/>
      <c r="H5" s="47"/>
      <c r="I5" s="47"/>
      <c r="J5" s="47"/>
      <c r="K5" s="47"/>
      <c r="L5" s="44"/>
      <c r="M5" s="44"/>
      <c r="N5" s="44"/>
    </row>
    <row r="6" spans="1:14" ht="14.4" customHeight="1" x14ac:dyDescent="0.3">
      <c r="A6" s="45" t="s">
        <v>6</v>
      </c>
      <c r="B6" s="46"/>
      <c r="C6" s="33">
        <f>C4+C5</f>
        <v>0</v>
      </c>
      <c r="D6" s="34"/>
      <c r="E6" s="47"/>
      <c r="F6" s="47"/>
      <c r="G6" s="47"/>
      <c r="H6" s="47"/>
      <c r="I6" s="47"/>
      <c r="J6" s="47"/>
      <c r="K6" s="47"/>
      <c r="L6" s="44"/>
      <c r="M6" s="44"/>
      <c r="N6" s="44"/>
    </row>
    <row r="7" spans="1:14" ht="14.4" customHeight="1" x14ac:dyDescent="0.3">
      <c r="A7" s="9"/>
      <c r="B7" s="9"/>
      <c r="C7" s="9"/>
      <c r="D7" s="9"/>
      <c r="E7" s="47"/>
      <c r="F7" s="47"/>
      <c r="G7" s="47"/>
      <c r="H7" s="47"/>
      <c r="I7" s="47"/>
      <c r="J7" s="47"/>
      <c r="K7" s="47"/>
      <c r="L7" s="44"/>
      <c r="M7" s="44"/>
      <c r="N7" s="44"/>
    </row>
    <row r="8" spans="1:14" ht="32.4" customHeight="1" x14ac:dyDescent="0.3">
      <c r="A8" s="37" t="s">
        <v>7</v>
      </c>
      <c r="B8" s="37"/>
      <c r="C8" s="8" t="s">
        <v>8</v>
      </c>
      <c r="D8" s="8" t="s">
        <v>9</v>
      </c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x14ac:dyDescent="0.3">
      <c r="A9" s="35" t="s">
        <v>10</v>
      </c>
      <c r="B9" s="36"/>
      <c r="C9" s="12">
        <v>800</v>
      </c>
      <c r="D9" s="24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x14ac:dyDescent="0.3">
      <c r="A10" s="20"/>
      <c r="B10" s="21"/>
      <c r="C10" s="12" t="s">
        <v>11</v>
      </c>
      <c r="D10" s="13">
        <f>D9*C9</f>
        <v>0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x14ac:dyDescent="0.3">
      <c r="A11" s="35" t="s">
        <v>12</v>
      </c>
      <c r="B11" s="36"/>
      <c r="C11" s="12">
        <v>100</v>
      </c>
      <c r="D11" s="24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4" x14ac:dyDescent="0.3">
      <c r="A12" s="20"/>
      <c r="B12" s="21"/>
      <c r="C12" s="12" t="s">
        <v>11</v>
      </c>
      <c r="D12" s="13">
        <f>D11*C11</f>
        <v>0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14" x14ac:dyDescent="0.3">
      <c r="A13" s="38" t="s">
        <v>13</v>
      </c>
      <c r="B13" s="39"/>
      <c r="C13" s="12">
        <v>25</v>
      </c>
      <c r="D13" s="24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4" x14ac:dyDescent="0.3">
      <c r="A14" s="40"/>
      <c r="B14" s="41"/>
      <c r="C14" s="12" t="s">
        <v>11</v>
      </c>
      <c r="D14" s="13">
        <f>C13*D13</f>
        <v>0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x14ac:dyDescent="0.3">
      <c r="A15" s="35" t="s">
        <v>14</v>
      </c>
      <c r="B15" s="36"/>
      <c r="C15" s="12">
        <v>40</v>
      </c>
      <c r="D15" s="24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 x14ac:dyDescent="0.3">
      <c r="A16" s="35"/>
      <c r="B16" s="36"/>
      <c r="C16" s="12" t="s">
        <v>11</v>
      </c>
      <c r="D16" s="13">
        <f>D15*C15</f>
        <v>0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x14ac:dyDescent="0.3">
      <c r="A17" s="35" t="s">
        <v>15</v>
      </c>
      <c r="B17" s="36"/>
      <c r="C17" s="12">
        <v>25</v>
      </c>
      <c r="D17" s="24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ht="15" thickBot="1" x14ac:dyDescent="0.35">
      <c r="A18" s="14"/>
      <c r="B18" s="15"/>
      <c r="C18" s="12" t="s">
        <v>11</v>
      </c>
      <c r="D18" s="16">
        <f>D17*C17</f>
        <v>0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1:14" ht="15" thickTop="1" x14ac:dyDescent="0.3">
      <c r="A19" s="32" t="s">
        <v>16</v>
      </c>
      <c r="B19" s="32"/>
      <c r="C19" s="33">
        <f>D10+D12+D14+D16+D18</f>
        <v>0</v>
      </c>
      <c r="D19" s="34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x14ac:dyDescent="0.3">
      <c r="A20" s="28"/>
      <c r="B20" s="29"/>
      <c r="C20" s="29"/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ht="26.4" customHeight="1" x14ac:dyDescent="0.3">
      <c r="A21" s="26" t="s">
        <v>17</v>
      </c>
      <c r="B21" s="27"/>
      <c r="C21" s="7" t="s">
        <v>18</v>
      </c>
      <c r="D21" s="7" t="s">
        <v>19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ht="22.95" customHeight="1" x14ac:dyDescent="0.3">
      <c r="A22" s="10" t="s">
        <v>20</v>
      </c>
      <c r="B22" s="13">
        <v>75000</v>
      </c>
      <c r="C22" s="25"/>
      <c r="D22" s="13">
        <f>B22*(1+C22)</f>
        <v>75000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ht="21.6" customHeight="1" x14ac:dyDescent="0.3">
      <c r="A23" s="9"/>
      <c r="B23" s="9"/>
      <c r="C23" s="7" t="s">
        <v>11</v>
      </c>
      <c r="D23" s="11">
        <f>D22</f>
        <v>75000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x14ac:dyDescent="0.3">
      <c r="A24" s="17"/>
      <c r="B24" s="17"/>
      <c r="C24" s="17"/>
      <c r="D24" s="17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26.4" customHeight="1" x14ac:dyDescent="0.3">
      <c r="A25" s="26" t="s">
        <v>29</v>
      </c>
      <c r="B25" s="70"/>
      <c r="C25" s="27"/>
      <c r="D25" s="7" t="s">
        <v>30</v>
      </c>
      <c r="E25" s="22"/>
      <c r="F25" s="22"/>
      <c r="G25" s="22"/>
      <c r="H25" s="22"/>
      <c r="I25" s="22"/>
      <c r="J25" s="22"/>
      <c r="K25" s="22"/>
      <c r="L25" s="23"/>
      <c r="M25" s="23"/>
      <c r="N25" s="23"/>
    </row>
    <row r="26" spans="1:14" ht="29.4" customHeight="1" x14ac:dyDescent="0.3">
      <c r="A26" s="71" t="s">
        <v>31</v>
      </c>
      <c r="B26" s="71"/>
      <c r="C26" s="71"/>
      <c r="D26" s="24"/>
      <c r="E26" s="22"/>
      <c r="F26" s="22"/>
      <c r="G26" s="22"/>
      <c r="H26" s="22"/>
      <c r="I26" s="22"/>
      <c r="J26" s="22"/>
      <c r="K26" s="22"/>
      <c r="L26" s="23"/>
      <c r="M26" s="23"/>
      <c r="N26" s="23"/>
    </row>
    <row r="27" spans="1:14" x14ac:dyDescent="0.3">
      <c r="A27" s="17"/>
      <c r="B27" s="17"/>
      <c r="C27" s="17"/>
      <c r="D27" s="17"/>
      <c r="E27" s="22"/>
      <c r="F27" s="22"/>
      <c r="G27" s="22"/>
      <c r="H27" s="22"/>
      <c r="I27" s="22"/>
      <c r="J27" s="22"/>
      <c r="K27" s="22"/>
      <c r="L27" s="23"/>
      <c r="M27" s="23"/>
      <c r="N27" s="23"/>
    </row>
    <row r="28" spans="1:14" ht="30" customHeight="1" x14ac:dyDescent="0.4">
      <c r="A28" s="51" t="s">
        <v>21</v>
      </c>
      <c r="B28" s="51"/>
      <c r="C28" s="18">
        <f>C6+C19+D23</f>
        <v>75000</v>
      </c>
      <c r="D28" s="3"/>
      <c r="E28" s="3"/>
      <c r="F28" s="3"/>
      <c r="G28" s="3"/>
      <c r="H28" s="3"/>
      <c r="I28" s="3"/>
      <c r="J28" s="3"/>
      <c r="K28" s="3"/>
    </row>
    <row r="29" spans="1:14" ht="30" customHeight="1" x14ac:dyDescent="0.4">
      <c r="A29" s="51" t="s">
        <v>22</v>
      </c>
      <c r="B29" s="51"/>
      <c r="C29" s="18">
        <f>C28*8+D26</f>
        <v>600000</v>
      </c>
      <c r="D29" s="3"/>
      <c r="E29" s="3"/>
      <c r="F29" s="3"/>
      <c r="G29" s="3"/>
      <c r="H29" s="3"/>
      <c r="I29" s="3"/>
      <c r="J29" s="3"/>
      <c r="K29" s="3"/>
    </row>
    <row r="30" spans="1:14" ht="25.2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4" x14ac:dyDescent="0.3">
      <c r="A31" s="52" t="s">
        <v>23</v>
      </c>
      <c r="B31" s="53"/>
      <c r="C31" s="53"/>
      <c r="D31" s="53"/>
      <c r="E31" s="54"/>
      <c r="F31" s="3"/>
      <c r="G31" s="3"/>
      <c r="H31" s="3"/>
      <c r="I31" s="3"/>
      <c r="J31" s="3"/>
      <c r="K31" s="3"/>
    </row>
    <row r="32" spans="1:14" ht="22.2" customHeight="1" x14ac:dyDescent="0.3">
      <c r="A32" s="55"/>
      <c r="B32" s="56"/>
      <c r="C32" s="56"/>
      <c r="D32" s="56"/>
      <c r="E32" s="57"/>
      <c r="F32" s="3"/>
      <c r="G32" s="3"/>
      <c r="H32" s="3"/>
      <c r="I32" s="3"/>
      <c r="J32" s="3"/>
      <c r="K32" s="3"/>
    </row>
    <row r="33" spans="1:11" x14ac:dyDescent="0.3">
      <c r="A33" s="4" t="s">
        <v>24</v>
      </c>
      <c r="B33" s="58"/>
      <c r="C33" s="59"/>
      <c r="D33" s="59"/>
      <c r="E33" s="60"/>
      <c r="F33" s="3"/>
      <c r="G33" s="3"/>
      <c r="H33" s="3"/>
      <c r="I33" s="3"/>
      <c r="J33" s="3"/>
      <c r="K33" s="3"/>
    </row>
    <row r="34" spans="1:11" x14ac:dyDescent="0.3">
      <c r="A34" s="5" t="s">
        <v>25</v>
      </c>
      <c r="B34" s="48"/>
      <c r="C34" s="49"/>
      <c r="D34" s="49"/>
      <c r="E34" s="50"/>
      <c r="F34" s="3"/>
      <c r="G34" s="3"/>
      <c r="H34" s="3"/>
      <c r="I34" s="3"/>
      <c r="J34" s="3"/>
      <c r="K34" s="3"/>
    </row>
    <row r="35" spans="1:11" x14ac:dyDescent="0.3">
      <c r="A35" s="5" t="s">
        <v>26</v>
      </c>
      <c r="B35" s="48"/>
      <c r="C35" s="49"/>
      <c r="D35" s="49"/>
      <c r="E35" s="50"/>
      <c r="F35" s="3"/>
      <c r="G35" s="3"/>
      <c r="H35" s="3"/>
      <c r="I35" s="3"/>
      <c r="J35" s="3"/>
      <c r="K35" s="3"/>
    </row>
    <row r="36" spans="1:11" x14ac:dyDescent="0.3">
      <c r="A36" s="61" t="s">
        <v>27</v>
      </c>
      <c r="B36" s="64"/>
      <c r="C36" s="65"/>
      <c r="D36" s="65"/>
      <c r="E36" s="66"/>
      <c r="F36" s="3"/>
      <c r="G36" s="3"/>
      <c r="H36" s="3"/>
      <c r="I36" s="3"/>
      <c r="J36" s="3"/>
      <c r="K36" s="3"/>
    </row>
    <row r="37" spans="1:11" x14ac:dyDescent="0.3">
      <c r="A37" s="62"/>
      <c r="B37" s="67"/>
      <c r="C37" s="68"/>
      <c r="D37" s="68"/>
      <c r="E37" s="69"/>
      <c r="F37" s="3"/>
      <c r="G37" s="3"/>
      <c r="H37" s="3"/>
      <c r="I37" s="3"/>
      <c r="J37" s="3"/>
      <c r="K37" s="3"/>
    </row>
    <row r="38" spans="1:11" x14ac:dyDescent="0.3">
      <c r="A38" s="63"/>
      <c r="B38" s="58"/>
      <c r="C38" s="59"/>
      <c r="D38" s="59"/>
      <c r="E38" s="60"/>
      <c r="F38" s="3"/>
      <c r="G38" s="3"/>
      <c r="H38" s="3"/>
      <c r="I38" s="3"/>
      <c r="J38" s="3"/>
      <c r="K38" s="3"/>
    </row>
    <row r="39" spans="1:11" x14ac:dyDescent="0.3">
      <c r="A39" s="6" t="s">
        <v>28</v>
      </c>
      <c r="B39" s="48"/>
      <c r="C39" s="49"/>
      <c r="D39" s="49"/>
      <c r="E39" s="50"/>
      <c r="F39" s="3"/>
      <c r="G39" s="3"/>
      <c r="H39" s="3"/>
      <c r="I39" s="3"/>
      <c r="J39" s="3"/>
      <c r="K39" s="3"/>
    </row>
    <row r="40" spans="1:1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</sheetData>
  <sheetProtection algorithmName="SHA-512" hashValue="hAadecQkQNHzjCN4hFJ2Jm1WalivET+qRjMWT2RJWE656Fg1OD66rsuRK0M5SB9+eVcMtjWzrXxHuE/dXrVxSw==" saltValue="T6KOoGjOfDNDHwti3/iLaQ==" spinCount="100000" sheet="1" objects="1" scenarios="1"/>
  <mergeCells count="34">
    <mergeCell ref="A26:C26"/>
    <mergeCell ref="A25:C25"/>
    <mergeCell ref="B39:E39"/>
    <mergeCell ref="A28:B28"/>
    <mergeCell ref="A31:E32"/>
    <mergeCell ref="B33:E33"/>
    <mergeCell ref="B34:E34"/>
    <mergeCell ref="B35:E35"/>
    <mergeCell ref="A36:A38"/>
    <mergeCell ref="B36:E38"/>
    <mergeCell ref="A29:B29"/>
    <mergeCell ref="A2:N2"/>
    <mergeCell ref="L1:N1"/>
    <mergeCell ref="L3:N7"/>
    <mergeCell ref="A3:B3"/>
    <mergeCell ref="A6:B6"/>
    <mergeCell ref="C6:D6"/>
    <mergeCell ref="E3:K7"/>
    <mergeCell ref="A5:B5"/>
    <mergeCell ref="A4:B4"/>
    <mergeCell ref="A21:B21"/>
    <mergeCell ref="A20:D20"/>
    <mergeCell ref="L8:N24"/>
    <mergeCell ref="E8:K24"/>
    <mergeCell ref="A19:B19"/>
    <mergeCell ref="C19:D19"/>
    <mergeCell ref="A9:B9"/>
    <mergeCell ref="A17:B17"/>
    <mergeCell ref="A8:B8"/>
    <mergeCell ref="A13:B13"/>
    <mergeCell ref="A14:B14"/>
    <mergeCell ref="A15:B15"/>
    <mergeCell ref="A16:B16"/>
    <mergeCell ref="A11:B1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a0b8515669d3e183e6ace38f5863c624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38e474a126af45b530262498656facc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1B82E8-63DD-4A2F-8D8A-708BFA5E8BA6}">
  <ds:schemaRefs>
    <ds:schemaRef ds:uri="df334da4-c630-45b1-95f0-858e998e8867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118699ed-b0bb-4314-a950-7636bf7a902d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043D164-4A52-4603-A29D-D9E713B62F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D6C7D-B651-4206-B478-C542FEA8F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Kaak</dc:creator>
  <cp:keywords/>
  <dc:description/>
  <cp:lastModifiedBy>Viviane Lambermont</cp:lastModifiedBy>
  <cp:revision/>
  <dcterms:created xsi:type="dcterms:W3CDTF">2020-07-24T10:44:02Z</dcterms:created>
  <dcterms:modified xsi:type="dcterms:W3CDTF">2020-12-04T12:51:32Z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