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3"/>
  <workbookPr filterPrivacy="1" codeName="ThisWorkbook" autoCompressPictures="0"/>
  <xr:revisionPtr revIDLastSave="0" documentId="13_ncr:1_{450EBD6B-572D-1749-8983-9DD54ABA2B71}" xr6:coauthVersionLast="46" xr6:coauthVersionMax="46" xr10:uidLastSave="{00000000-0000-0000-0000-000000000000}"/>
  <bookViews>
    <workbookView xWindow="34320" yWindow="460" windowWidth="28800" windowHeight="16240" xr2:uid="{00000000-000D-0000-FFFF-FFFF00000000}"/>
  </bookViews>
  <sheets>
    <sheet name="Beoordelen 1. Open vragen" sheetId="21" r:id="rId1"/>
    <sheet name="Beoordelaar 1" sheetId="7" r:id="rId2"/>
    <sheet name="Beoordelaar 2" sheetId="15" r:id="rId3"/>
    <sheet name="Beoordelaar 3" sheetId="16" r:id="rId4"/>
    <sheet name="Consensus" sheetId="9" r:id="rId5"/>
    <sheet name="Eindscores" sheetId="19" r:id="rId6"/>
  </sheets>
  <definedNames>
    <definedName name="SCORE">'Beoordelen 1. Open vragen'!$C$14:$H$14</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31" i="9" l="1"/>
  <c r="G31" i="9"/>
  <c r="D31" i="9"/>
  <c r="J39" i="9"/>
  <c r="G3" i="19"/>
  <c r="G4" i="19"/>
  <c r="G39" i="9"/>
  <c r="E3" i="19"/>
  <c r="E4" i="19"/>
  <c r="D39" i="9"/>
  <c r="C3" i="19"/>
  <c r="C4" i="19"/>
  <c r="J37" i="9"/>
  <c r="G37" i="9"/>
  <c r="D37" i="9"/>
  <c r="J25" i="9"/>
  <c r="G25" i="9"/>
  <c r="D25" i="9"/>
  <c r="J19" i="9"/>
  <c r="G19" i="9"/>
  <c r="D19" i="9"/>
  <c r="J13" i="9"/>
  <c r="G13" i="9"/>
  <c r="D13" i="9"/>
  <c r="J7" i="9"/>
  <c r="G7" i="9"/>
  <c r="D7" i="9"/>
  <c r="A32" i="9"/>
  <c r="A26" i="9"/>
  <c r="A20" i="9"/>
  <c r="A14" i="9"/>
  <c r="A8" i="9"/>
  <c r="A2" i="9"/>
  <c r="D5" i="9"/>
  <c r="J35" i="9"/>
  <c r="G35" i="9"/>
  <c r="D35" i="9"/>
  <c r="J29" i="9"/>
  <c r="G29" i="9"/>
  <c r="D29" i="9"/>
  <c r="J23" i="9"/>
  <c r="G23" i="9"/>
  <c r="D23" i="9"/>
  <c r="J17" i="9"/>
  <c r="J11" i="9"/>
  <c r="J5" i="9"/>
  <c r="G17" i="9"/>
  <c r="D17" i="9"/>
  <c r="G11" i="9"/>
  <c r="G5" i="9"/>
  <c r="D11" i="9"/>
  <c r="A3" i="19"/>
  <c r="D34" i="9"/>
  <c r="D33" i="9"/>
  <c r="A13" i="16"/>
  <c r="A11" i="16"/>
  <c r="A9" i="16"/>
  <c r="A7" i="16"/>
  <c r="A5" i="16"/>
  <c r="A3" i="16"/>
  <c r="A2" i="16"/>
  <c r="A13" i="15"/>
  <c r="A11" i="15"/>
  <c r="A9" i="15"/>
  <c r="A7" i="15"/>
  <c r="A5" i="15"/>
  <c r="A3" i="15"/>
  <c r="A2" i="15"/>
  <c r="A2" i="7"/>
  <c r="J34" i="9"/>
  <c r="J33" i="9"/>
  <c r="J28" i="9"/>
  <c r="J27" i="9"/>
  <c r="G34" i="9"/>
  <c r="G33" i="9"/>
  <c r="G28" i="9"/>
  <c r="G27" i="9"/>
  <c r="D28" i="9"/>
  <c r="D27" i="9"/>
  <c r="A33" i="9"/>
  <c r="A27" i="9"/>
  <c r="J1" i="9"/>
  <c r="A13" i="7"/>
  <c r="A11" i="7"/>
  <c r="A9" i="7"/>
  <c r="J22" i="9"/>
  <c r="J21" i="9"/>
  <c r="G22" i="9"/>
  <c r="G21" i="9"/>
  <c r="D22" i="9"/>
  <c r="D21" i="9"/>
  <c r="A21" i="9"/>
  <c r="I1" i="16"/>
  <c r="F1" i="16"/>
  <c r="C1" i="16"/>
  <c r="J16" i="9"/>
  <c r="J15" i="9"/>
  <c r="J10" i="9"/>
  <c r="J9" i="9"/>
  <c r="J4" i="9"/>
  <c r="J3" i="9"/>
  <c r="G16" i="9"/>
  <c r="G15" i="9"/>
  <c r="G10" i="9"/>
  <c r="G9" i="9"/>
  <c r="G4" i="9"/>
  <c r="G3" i="9"/>
  <c r="D16" i="9"/>
  <c r="D15" i="9"/>
  <c r="D10" i="9"/>
  <c r="D9" i="9"/>
  <c r="D4" i="9"/>
  <c r="D3" i="9"/>
  <c r="G2" i="19"/>
  <c r="E2" i="19"/>
  <c r="C2" i="19"/>
  <c r="G1" i="9"/>
  <c r="D1" i="9"/>
  <c r="A15" i="9"/>
  <c r="A9" i="9"/>
  <c r="A3" i="9"/>
  <c r="A3" i="7"/>
  <c r="A7" i="7"/>
  <c r="A5" i="7"/>
  <c r="I1" i="15"/>
  <c r="F1" i="15"/>
  <c r="C1" i="15"/>
  <c r="C8" i="19"/>
  <c r="G8" i="19"/>
  <c r="E8" i="19"/>
</calcChain>
</file>

<file path=xl/sharedStrings.xml><?xml version="1.0" encoding="utf-8"?>
<sst xmlns="http://schemas.openxmlformats.org/spreadsheetml/2006/main" count="275" uniqueCount="45">
  <si>
    <t>Beoordelaar 1: &lt;&lt;&gt;&gt;</t>
  </si>
  <si>
    <t>Beoordelaar 2: &lt;&lt;&gt;&gt;</t>
  </si>
  <si>
    <t>Beoordelaar 3: &lt;&lt;&gt;&gt;</t>
  </si>
  <si>
    <t>&lt;MOTIVATIE&gt;</t>
  </si>
  <si>
    <t>Beoordelaar 1</t>
  </si>
  <si>
    <t>Beoordelaar 2</t>
  </si>
  <si>
    <t>Beoordelaar 3</t>
  </si>
  <si>
    <t>Score:</t>
  </si>
  <si>
    <t>Totaalwaardes</t>
  </si>
  <si>
    <t>Uitmuntend</t>
  </si>
  <si>
    <t>Onderdeel</t>
  </si>
  <si>
    <t>Totaal behaalde waarde criterium kwaliteit:</t>
  </si>
  <si>
    <t>Totaal behaalde waarde criterium prijs:</t>
  </si>
  <si>
    <t>Inschrijver 1</t>
  </si>
  <si>
    <t>Inschrijver 2</t>
  </si>
  <si>
    <t>Inschrijver 3</t>
  </si>
  <si>
    <t>Goed</t>
  </si>
  <si>
    <t>Voldoende</t>
  </si>
  <si>
    <t>Matig</t>
  </si>
  <si>
    <t>Onvoldoende</t>
  </si>
  <si>
    <t>Te behalen waarde bij</t>
  </si>
  <si>
    <t>FICTIEVE EINDWAARDE (prijs -/- kwaliteit):</t>
  </si>
  <si>
    <t>Totaalwaarde criterium kwaliteit</t>
  </si>
  <si>
    <t>KO</t>
  </si>
  <si>
    <t>SCORE:</t>
  </si>
  <si>
    <t>Motivatie</t>
  </si>
  <si>
    <t>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t>
  </si>
  <si>
    <t>Behaalde waarde:</t>
  </si>
  <si>
    <t xml:space="preserve">Inschrijver zal op locatie van de aanbestedende dienst of ONLINE  een toelichting geven op haar beantwoording van de open vragen. De beoordelaars kunnen aan de hand van de inschrijving en de toelichting nadere vragen stellen (over uitsluitend deze onderwerpen) ter verduidelijking, om zodoende de beoordeling zo goed mogelijk te laten plaatsvinden. </t>
  </si>
  <si>
    <t>BEOORDELINGSFORMULIER KWALITEIT PERCEEL 2</t>
  </si>
  <si>
    <t xml:space="preserve">Inschrijver dient te beschrijven op maximaal 2 A4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 </t>
  </si>
  <si>
    <t>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onder vermelding van de extra kosten.</t>
  </si>
  <si>
    <t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t>
  </si>
  <si>
    <t>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op welke wijze er voorlichting en ondersteuning zal worden gegeven met betrekking tot het bestelproces van (digitale) leermiddelen, waarbij de schrijver rekening houdt met de besteller, terugkoppelingen aan Zaam, eventuele foutieve bestellingen en tussentijdse bijsturong van de bestellijst(en);
•	welke meerwaarde inschrijver kan bieden met betrekking tot de toekomst en innovatieve ontwikkelingen met betrekking tot VO-organisaties</t>
  </si>
  <si>
    <t>Inschrijver dient te beschrijven op maximaal 2 A4 (toe te voegen op TenderNed) welke mate van flexibiliteit en meerwaarde zij biedt in het geval een school wil overstappen van ELF naar ILF.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t>
  </si>
  <si>
    <t>Inschrijver dient te beschrijven op maximaal 2 A4 (toe te voegen op TenderNed) welke mate van flexibiliteit en meerwaarde zij ZAAM kan bieden per schooljaar met betrekking tot het boetevrij wijzigingen van leermethodes. En wat biedt inschrijver ZAAM om per schooljaar titels (folio Leermiddelen) te mogen wisselen voor digitaal lesmateriaal binnen hetzelfde Methodeabonnement. Daarnaast dient inschrijver een oplossing aan te dragen voor tussentijdse op- en/of afstroom van leerlingen waarbij een nieuw leermiddelenpakket noodzakelijk. Wat biedt inschrijver concreet aan flexibiliteit en tegen welke kosten/ percentages?</t>
  </si>
  <si>
    <t>7.1.1 PLAN VAN AANPAK (AANVANG DIENSTVERLENING)</t>
  </si>
  <si>
    <t>7.1.2 MARKTKENNIS</t>
  </si>
  <si>
    <t>7.1.3	MANAGEMENTINFORMATIE</t>
  </si>
  <si>
    <t>7.1.4 SUCCESMANAGEMENT</t>
  </si>
  <si>
    <t>7.1.5 FLEXIBILITEIT I</t>
  </si>
  <si>
    <t>7.1.6 FLEXIBILITEIT II</t>
  </si>
  <si>
    <t>7.1	 BEANTWOORDING OPEN VRAGEN</t>
  </si>
  <si>
    <t>Consensus (7.1)</t>
  </si>
  <si>
    <t>Totale score 7.1 Open 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</si>
</sst>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1"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4"/>
      <color theme="1"/>
      <name val="Verdana"/>
      <family val="2"/>
    </font>
    <font>
      <b/>
      <sz val="11"/>
      <color theme="0"/>
      <name val="Calibri"/>
      <family val="2"/>
      <scheme val="minor"/>
    </font>
    <font>
      <b/>
      <sz val="18"/>
      <color theme="0"/>
      <name val="Verdana"/>
      <family val="2"/>
    </font>
  </fonts>
  <fills count="7">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0">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4" fillId="2" borderId="7" xfId="0" applyFont="1" applyFill="1" applyBorder="1" applyAlignment="1" applyProtection="1">
      <alignment horizontal="left" vertical="center" indent="1"/>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3" fillId="0" borderId="0" xfId="0" applyFont="1"/>
    <xf numFmtId="0" fontId="14" fillId="0" borderId="0" xfId="0" applyFont="1"/>
    <xf numFmtId="167" fontId="4" fillId="2" borderId="7" xfId="0" applyNumberFormat="1" applyFont="1" applyFill="1" applyBorder="1" applyAlignment="1" applyProtection="1">
      <alignment horizontal="left" vertical="center"/>
    </xf>
    <xf numFmtId="0" fontId="0" fillId="0" borderId="0" xfId="0" applyFont="1"/>
    <xf numFmtId="0" fontId="17" fillId="0" borderId="0" xfId="0" applyFont="1"/>
    <xf numFmtId="0" fontId="0" fillId="0" borderId="0" xfId="0" applyFill="1" applyBorder="1" applyProtection="1"/>
    <xf numFmtId="166" fontId="12" fillId="0" borderId="0" xfId="0" applyNumberFormat="1" applyFont="1" applyFill="1" applyBorder="1" applyAlignment="1" applyProtection="1">
      <alignment vertical="center" wrapText="1"/>
    </xf>
    <xf numFmtId="0" fontId="19" fillId="0" borderId="0" xfId="0" applyFont="1"/>
    <xf numFmtId="0" fontId="15" fillId="3" borderId="7"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5" fillId="3" borderId="8" xfId="0" applyFont="1" applyFill="1" applyBorder="1" applyAlignment="1">
      <alignment horizontal="center" vertical="center" wrapText="1"/>
    </xf>
    <xf numFmtId="166" fontId="15" fillId="4" borderId="9" xfId="0" applyNumberFormat="1" applyFont="1" applyFill="1" applyBorder="1" applyAlignment="1">
      <alignment horizontal="center" vertical="center"/>
    </xf>
    <xf numFmtId="166" fontId="15" fillId="4" borderId="1" xfId="0" applyNumberFormat="1" applyFont="1" applyFill="1" applyBorder="1" applyAlignment="1">
      <alignment horizontal="center" vertical="center"/>
    </xf>
    <xf numFmtId="0" fontId="4" fillId="3" borderId="2" xfId="0" applyFont="1" applyFill="1" applyBorder="1" applyAlignment="1" applyProtection="1">
      <alignment horizontal="left" vertical="center" indent="1"/>
      <protection locked="0"/>
    </xf>
    <xf numFmtId="0" fontId="1" fillId="5" borderId="2" xfId="0" applyFont="1" applyFill="1" applyBorder="1" applyAlignment="1" applyProtection="1">
      <alignment horizontal="left" vertical="center" indent="1"/>
    </xf>
    <xf numFmtId="165" fontId="3" fillId="6" borderId="4" xfId="0" applyNumberFormat="1" applyFont="1" applyFill="1" applyBorder="1" applyAlignment="1" applyProtection="1">
      <alignment horizontal="center" vertical="center"/>
      <protection locked="0"/>
    </xf>
    <xf numFmtId="165" fontId="3" fillId="6" borderId="3" xfId="0"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wrapText="1"/>
    </xf>
    <xf numFmtId="0" fontId="7" fillId="5" borderId="4" xfId="0" applyFont="1" applyFill="1" applyBorder="1" applyAlignment="1">
      <alignment horizontal="center" vertical="center"/>
    </xf>
    <xf numFmtId="0" fontId="7" fillId="5" borderId="1" xfId="0" applyFont="1" applyFill="1" applyBorder="1" applyAlignment="1">
      <alignment horizontal="center" vertical="center"/>
    </xf>
    <xf numFmtId="0" fontId="8" fillId="5" borderId="1" xfId="0" applyFont="1" applyFill="1" applyBorder="1" applyAlignment="1" applyProtection="1">
      <alignment horizontal="center" vertical="center" wrapText="1"/>
      <protection locked="0"/>
    </xf>
    <xf numFmtId="164" fontId="2" fillId="6"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1" fillId="6" borderId="1" xfId="0" applyFont="1" applyFill="1" applyBorder="1" applyAlignment="1">
      <alignment vertical="center" wrapText="1"/>
    </xf>
    <xf numFmtId="166" fontId="1" fillId="6" borderId="8" xfId="0" applyNumberFormat="1" applyFont="1" applyFill="1" applyBorder="1" applyAlignment="1">
      <alignment horizontal="center" vertical="center" wrapText="1"/>
    </xf>
    <xf numFmtId="0" fontId="1" fillId="6" borderId="1" xfId="0" applyFont="1" applyFill="1" applyBorder="1" applyAlignment="1">
      <alignment horizontal="right" vertical="center"/>
    </xf>
    <xf numFmtId="166" fontId="1" fillId="6" borderId="1" xfId="0" applyNumberFormat="1" applyFont="1" applyFill="1" applyBorder="1" applyAlignment="1" applyProtection="1">
      <alignment horizontal="center" vertical="center"/>
      <protection locked="0"/>
    </xf>
    <xf numFmtId="0" fontId="20" fillId="3" borderId="1" xfId="0" applyFont="1" applyFill="1" applyBorder="1" applyAlignment="1">
      <alignment horizontal="center" vertical="center"/>
    </xf>
    <xf numFmtId="167" fontId="4" fillId="3" borderId="1"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0" fontId="4" fillId="3" borderId="1" xfId="0" applyFont="1" applyFill="1" applyBorder="1" applyAlignment="1">
      <alignment horizontal="right" vertical="center"/>
    </xf>
    <xf numFmtId="164" fontId="2" fillId="0" borderId="0" xfId="0" applyNumberFormat="1" applyFont="1" applyFill="1" applyBorder="1" applyAlignment="1" applyProtection="1">
      <alignment horizontal="center" vertical="center" wrapText="1"/>
      <protection locked="0"/>
    </xf>
    <xf numFmtId="0" fontId="10" fillId="3" borderId="1" xfId="0" applyFont="1" applyFill="1" applyBorder="1" applyAlignment="1">
      <alignment horizontal="left" vertical="center" wrapText="1"/>
    </xf>
    <xf numFmtId="166" fontId="12" fillId="5" borderId="2" xfId="0" applyNumberFormat="1" applyFont="1" applyFill="1" applyBorder="1" applyAlignment="1" applyProtection="1">
      <alignment vertical="center" wrapText="1"/>
    </xf>
    <xf numFmtId="166" fontId="12" fillId="5" borderId="3" xfId="0" applyNumberFormat="1" applyFont="1" applyFill="1" applyBorder="1" applyAlignment="1" applyProtection="1">
      <alignment vertical="center" wrapText="1"/>
    </xf>
    <xf numFmtId="0" fontId="10" fillId="3" borderId="8" xfId="0" applyFont="1" applyFill="1" applyBorder="1" applyAlignment="1">
      <alignment horizontal="left" vertical="center" wrapText="1"/>
    </xf>
    <xf numFmtId="0" fontId="2" fillId="3" borderId="2" xfId="0" applyFont="1" applyFill="1" applyBorder="1"/>
    <xf numFmtId="0" fontId="2" fillId="3" borderId="4" xfId="0" applyFont="1" applyFill="1" applyBorder="1"/>
    <xf numFmtId="0" fontId="2" fillId="3" borderId="3" xfId="0" applyFont="1" applyFill="1" applyBorder="1"/>
    <xf numFmtId="0" fontId="2" fillId="0" borderId="0" xfId="0" applyFont="1"/>
    <xf numFmtId="0" fontId="4" fillId="0" borderId="7" xfId="0" applyFont="1" applyFill="1" applyBorder="1" applyAlignment="1" applyProtection="1">
      <alignment horizontal="left" vertical="center" indent="1"/>
    </xf>
    <xf numFmtId="0" fontId="3" fillId="0" borderId="7" xfId="0" applyFont="1" applyFill="1" applyBorder="1" applyAlignment="1" applyProtection="1">
      <alignment horizontal="left" vertical="center" indent="1"/>
    </xf>
    <xf numFmtId="0" fontId="2" fillId="0" borderId="7" xfId="0" applyFont="1" applyFill="1" applyBorder="1" applyAlignment="1" applyProtection="1">
      <alignment horizontal="left" vertical="center" wrapText="1" indent="1"/>
    </xf>
    <xf numFmtId="0" fontId="2" fillId="0" borderId="7" xfId="0" applyFont="1" applyFill="1" applyBorder="1"/>
    <xf numFmtId="0" fontId="2" fillId="0" borderId="0" xfId="0" applyFont="1" applyFill="1" applyProtection="1"/>
    <xf numFmtId="165" fontId="2" fillId="0" borderId="0" xfId="0" applyNumberFormat="1" applyFont="1" applyFill="1" applyAlignment="1" applyProtection="1">
      <alignment horizontal="center"/>
    </xf>
    <xf numFmtId="0" fontId="3" fillId="5" borderId="5"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8" fillId="3" borderId="6"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2" fillId="6" borderId="5" xfId="0" applyFont="1" applyFill="1" applyBorder="1" applyAlignment="1" applyProtection="1">
      <alignment horizontal="left" vertical="center" wrapText="1" indent="1"/>
    </xf>
    <xf numFmtId="0" fontId="2" fillId="6" borderId="6" xfId="0" applyFont="1" applyFill="1" applyBorder="1" applyAlignment="1" applyProtection="1">
      <alignment horizontal="left" vertical="center" wrapText="1" indent="1"/>
    </xf>
    <xf numFmtId="165" fontId="3" fillId="5" borderId="4" xfId="0" applyNumberFormat="1" applyFont="1" applyFill="1" applyBorder="1" applyAlignment="1" applyProtection="1">
      <alignment horizontal="center" vertical="center"/>
      <protection locked="0"/>
    </xf>
    <xf numFmtId="165" fontId="3" fillId="5" borderId="3" xfId="0" applyNumberFormat="1" applyFont="1" applyFill="1" applyBorder="1" applyAlignment="1" applyProtection="1">
      <alignment horizontal="center" vertical="center"/>
      <protection locked="0"/>
    </xf>
    <xf numFmtId="165" fontId="3" fillId="5" borderId="2" xfId="0" applyNumberFormat="1" applyFont="1" applyFill="1" applyBorder="1" applyAlignment="1" applyProtection="1">
      <alignment horizontal="center" vertical="center"/>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xf>
    <xf numFmtId="165" fontId="3" fillId="5" borderId="3" xfId="0" applyNumberFormat="1" applyFont="1" applyFill="1" applyBorder="1" applyAlignment="1" applyProtection="1">
      <alignment horizontal="center" vertical="center"/>
    </xf>
    <xf numFmtId="0" fontId="10" fillId="3" borderId="1" xfId="0" applyFont="1" applyFill="1" applyBorder="1" applyAlignment="1">
      <alignment horizontal="left" vertical="center" wrapText="1"/>
    </xf>
    <xf numFmtId="0" fontId="9" fillId="3" borderId="2" xfId="0" applyFont="1" applyFill="1" applyBorder="1" applyAlignment="1">
      <alignment horizontal="right" vertical="center" wrapText="1"/>
    </xf>
    <xf numFmtId="0" fontId="9" fillId="3" borderId="3" xfId="0" applyFont="1" applyFill="1" applyBorder="1" applyAlignment="1">
      <alignment horizontal="right" vertical="center" wrapText="1"/>
    </xf>
    <xf numFmtId="0" fontId="9" fillId="3" borderId="1" xfId="0" applyFont="1" applyFill="1" applyBorder="1" applyAlignment="1">
      <alignment horizontal="right" vertical="center" wrapText="1"/>
    </xf>
    <xf numFmtId="0" fontId="2" fillId="6" borderId="8" xfId="0" applyFont="1" applyFill="1" applyBorder="1" applyAlignment="1">
      <alignment horizontal="left" vertical="center" wrapText="1"/>
    </xf>
    <xf numFmtId="0" fontId="2" fillId="6" borderId="7" xfId="0" applyFont="1" applyFill="1" applyBorder="1" applyAlignment="1">
      <alignment horizontal="left" vertical="center" wrapText="1"/>
    </xf>
    <xf numFmtId="0" fontId="11" fillId="3" borderId="1" xfId="0" applyFont="1" applyFill="1" applyBorder="1" applyAlignment="1">
      <alignment horizontal="right"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164" fontId="2" fillId="6" borderId="1" xfId="0" applyNumberFormat="1"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xf>
    <xf numFmtId="0" fontId="8" fillId="3" borderId="0" xfId="0" applyFont="1" applyFill="1" applyBorder="1" applyAlignment="1" applyProtection="1">
      <alignment horizontal="center" vertical="center" wrapText="1"/>
    </xf>
    <xf numFmtId="0" fontId="8" fillId="3" borderId="14" xfId="0" applyFont="1" applyFill="1" applyBorder="1" applyAlignment="1" applyProtection="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164" fontId="2" fillId="0" borderId="0" xfId="0" applyNumberFormat="1" applyFont="1" applyFill="1" applyBorder="1" applyAlignment="1" applyProtection="1">
      <alignment horizontal="center" vertical="center" wrapText="1"/>
      <protection locked="0"/>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O21"/>
  <sheetViews>
    <sheetView showGridLines="0" tabSelected="1" topLeftCell="A3" zoomScaleNormal="100" workbookViewId="0">
      <selection activeCell="G18" sqref="G18"/>
    </sheetView>
  </sheetViews>
  <sheetFormatPr baseColWidth="10" defaultRowHeight="15" x14ac:dyDescent="0.2"/>
  <cols>
    <col min="1" max="1" width="80.83203125" customWidth="1"/>
    <col min="2" max="2" width="21.83203125" customWidth="1"/>
    <col min="3" max="7" width="18.83203125" customWidth="1"/>
    <col min="8" max="15" width="10.83203125" style="14"/>
  </cols>
  <sheetData>
    <row r="1" spans="1:8" ht="33" customHeight="1" x14ac:dyDescent="0.2">
      <c r="A1" s="68" t="s">
        <v>29</v>
      </c>
      <c r="B1" s="69"/>
      <c r="C1" s="69"/>
      <c r="D1" s="69"/>
      <c r="E1" s="69"/>
      <c r="F1" s="69"/>
      <c r="G1" s="69"/>
    </row>
    <row r="2" spans="1:8" ht="30" customHeight="1" x14ac:dyDescent="0.2">
      <c r="A2" s="71" t="s">
        <v>42</v>
      </c>
      <c r="B2" s="71"/>
      <c r="C2" s="71"/>
      <c r="D2" s="71"/>
      <c r="E2" s="71"/>
      <c r="F2" s="71"/>
      <c r="G2" s="71"/>
    </row>
    <row r="3" spans="1:8" ht="118" customHeight="1" x14ac:dyDescent="0.2">
      <c r="A3" s="70" t="s">
        <v>26</v>
      </c>
      <c r="B3" s="70"/>
      <c r="C3" s="70" t="s">
        <v>28</v>
      </c>
      <c r="D3" s="70"/>
      <c r="E3" s="70"/>
      <c r="F3" s="70"/>
      <c r="G3" s="70"/>
    </row>
    <row r="4" spans="1:8" ht="20" customHeight="1" x14ac:dyDescent="0.2">
      <c r="A4" s="62" t="s">
        <v>36</v>
      </c>
      <c r="B4" s="63"/>
      <c r="C4" s="19" t="s">
        <v>20</v>
      </c>
      <c r="D4" s="19" t="s">
        <v>20</v>
      </c>
      <c r="E4" s="19" t="s">
        <v>20</v>
      </c>
      <c r="F4" s="19" t="s">
        <v>20</v>
      </c>
      <c r="G4" s="19" t="s">
        <v>20</v>
      </c>
    </row>
    <row r="5" spans="1:8" s="15" customFormat="1" ht="18" customHeight="1" x14ac:dyDescent="0.2">
      <c r="A5" s="64"/>
      <c r="B5" s="65"/>
      <c r="C5" s="20" t="s">
        <v>9</v>
      </c>
      <c r="D5" s="21" t="s">
        <v>16</v>
      </c>
      <c r="E5" s="20" t="s">
        <v>17</v>
      </c>
      <c r="F5" s="20" t="s">
        <v>18</v>
      </c>
      <c r="G5" s="20" t="s">
        <v>19</v>
      </c>
    </row>
    <row r="6" spans="1:8" ht="87" customHeight="1" x14ac:dyDescent="0.2">
      <c r="A6" s="66" t="s">
        <v>30</v>
      </c>
      <c r="B6" s="67"/>
      <c r="C6" s="23">
        <v>20000</v>
      </c>
      <c r="D6" s="24">
        <v>10000</v>
      </c>
      <c r="E6" s="24">
        <v>5000</v>
      </c>
      <c r="F6" s="24">
        <v>0</v>
      </c>
      <c r="G6" s="24" t="s">
        <v>23</v>
      </c>
    </row>
    <row r="7" spans="1:8" ht="20" customHeight="1" x14ac:dyDescent="0.2">
      <c r="A7" s="62" t="s">
        <v>37</v>
      </c>
      <c r="B7" s="63"/>
      <c r="C7" s="22" t="s">
        <v>20</v>
      </c>
      <c r="D7" s="22" t="s">
        <v>20</v>
      </c>
      <c r="E7" s="22" t="s">
        <v>20</v>
      </c>
      <c r="F7" s="22" t="s">
        <v>20</v>
      </c>
      <c r="G7" s="22" t="s">
        <v>20</v>
      </c>
    </row>
    <row r="8" spans="1:8" s="15" customFormat="1" ht="18" customHeight="1" x14ac:dyDescent="0.2">
      <c r="A8" s="64"/>
      <c r="B8" s="65"/>
      <c r="C8" s="20" t="s">
        <v>9</v>
      </c>
      <c r="D8" s="21" t="s">
        <v>16</v>
      </c>
      <c r="E8" s="20" t="s">
        <v>17</v>
      </c>
      <c r="F8" s="20" t="s">
        <v>18</v>
      </c>
      <c r="G8" s="20" t="s">
        <v>19</v>
      </c>
    </row>
    <row r="9" spans="1:8" ht="120" customHeight="1" x14ac:dyDescent="0.2">
      <c r="A9" s="66" t="s">
        <v>31</v>
      </c>
      <c r="B9" s="67"/>
      <c r="C9" s="23">
        <v>20000</v>
      </c>
      <c r="D9" s="24">
        <v>10000</v>
      </c>
      <c r="E9" s="24">
        <v>5000</v>
      </c>
      <c r="F9" s="24">
        <v>0</v>
      </c>
      <c r="G9" s="24" t="s">
        <v>23</v>
      </c>
    </row>
    <row r="10" spans="1:8" ht="20" customHeight="1" x14ac:dyDescent="0.2">
      <c r="A10" s="62" t="s">
        <v>38</v>
      </c>
      <c r="B10" s="63"/>
      <c r="C10" s="22" t="s">
        <v>20</v>
      </c>
      <c r="D10" s="22" t="s">
        <v>20</v>
      </c>
      <c r="E10" s="22" t="s">
        <v>20</v>
      </c>
      <c r="F10" s="22" t="s">
        <v>20</v>
      </c>
      <c r="G10" s="22" t="s">
        <v>20</v>
      </c>
    </row>
    <row r="11" spans="1:8" s="15" customFormat="1" ht="20" customHeight="1" x14ac:dyDescent="0.2">
      <c r="A11" s="64"/>
      <c r="B11" s="65"/>
      <c r="C11" s="20" t="s">
        <v>9</v>
      </c>
      <c r="D11" s="21" t="s">
        <v>16</v>
      </c>
      <c r="E11" s="20" t="s">
        <v>17</v>
      </c>
      <c r="F11" s="20" t="s">
        <v>18</v>
      </c>
      <c r="G11" s="20" t="s">
        <v>19</v>
      </c>
    </row>
    <row r="12" spans="1:8" ht="95" customHeight="1" x14ac:dyDescent="0.2">
      <c r="A12" s="66" t="s">
        <v>32</v>
      </c>
      <c r="B12" s="67"/>
      <c r="C12" s="24">
        <v>20000</v>
      </c>
      <c r="D12" s="24">
        <v>10000</v>
      </c>
      <c r="E12" s="24">
        <v>5000</v>
      </c>
      <c r="F12" s="24">
        <v>0</v>
      </c>
      <c r="G12" s="24" t="s">
        <v>23</v>
      </c>
    </row>
    <row r="13" spans="1:8" ht="20" customHeight="1" x14ac:dyDescent="0.2">
      <c r="A13" s="62" t="s">
        <v>39</v>
      </c>
      <c r="B13" s="63"/>
      <c r="C13" s="22" t="s">
        <v>20</v>
      </c>
      <c r="D13" s="22" t="s">
        <v>20</v>
      </c>
      <c r="E13" s="22" t="s">
        <v>20</v>
      </c>
      <c r="F13" s="22" t="s">
        <v>20</v>
      </c>
      <c r="G13" s="22" t="s">
        <v>20</v>
      </c>
    </row>
    <row r="14" spans="1:8" s="15" customFormat="1" ht="20" customHeight="1" x14ac:dyDescent="0.2">
      <c r="A14" s="64"/>
      <c r="B14" s="65"/>
      <c r="C14" s="20" t="s">
        <v>9</v>
      </c>
      <c r="D14" s="21" t="s">
        <v>16</v>
      </c>
      <c r="E14" s="20" t="s">
        <v>17</v>
      </c>
      <c r="F14" s="20" t="s">
        <v>18</v>
      </c>
      <c r="G14" s="20" t="s">
        <v>19</v>
      </c>
      <c r="H14" s="18" t="s">
        <v>24</v>
      </c>
    </row>
    <row r="15" spans="1:8" ht="134" customHeight="1" x14ac:dyDescent="0.2">
      <c r="A15" s="66" t="s">
        <v>33</v>
      </c>
      <c r="B15" s="67"/>
      <c r="C15" s="23">
        <v>20000</v>
      </c>
      <c r="D15" s="24">
        <v>10000</v>
      </c>
      <c r="E15" s="24">
        <v>5000</v>
      </c>
      <c r="F15" s="24">
        <v>0</v>
      </c>
      <c r="G15" s="24" t="s">
        <v>23</v>
      </c>
    </row>
    <row r="16" spans="1:8" ht="20" customHeight="1" x14ac:dyDescent="0.2">
      <c r="A16" s="62" t="s">
        <v>40</v>
      </c>
      <c r="B16" s="63"/>
      <c r="C16" s="22" t="s">
        <v>20</v>
      </c>
      <c r="D16" s="22" t="s">
        <v>20</v>
      </c>
      <c r="E16" s="22" t="s">
        <v>20</v>
      </c>
      <c r="F16" s="22" t="s">
        <v>20</v>
      </c>
      <c r="G16" s="22" t="s">
        <v>20</v>
      </c>
    </row>
    <row r="17" spans="1:7" s="15" customFormat="1" ht="20" customHeight="1" x14ac:dyDescent="0.2">
      <c r="A17" s="64"/>
      <c r="B17" s="65"/>
      <c r="C17" s="20" t="s">
        <v>9</v>
      </c>
      <c r="D17" s="21" t="s">
        <v>16</v>
      </c>
      <c r="E17" s="20" t="s">
        <v>17</v>
      </c>
      <c r="F17" s="20" t="s">
        <v>18</v>
      </c>
      <c r="G17" s="20" t="s">
        <v>19</v>
      </c>
    </row>
    <row r="18" spans="1:7" ht="125" customHeight="1" x14ac:dyDescent="0.2">
      <c r="A18" s="66" t="s">
        <v>34</v>
      </c>
      <c r="B18" s="67"/>
      <c r="C18" s="24">
        <v>20000</v>
      </c>
      <c r="D18" s="24">
        <v>10000</v>
      </c>
      <c r="E18" s="24">
        <v>5000</v>
      </c>
      <c r="F18" s="24">
        <v>0</v>
      </c>
      <c r="G18" s="24">
        <v>-5000</v>
      </c>
    </row>
    <row r="19" spans="1:7" ht="20" customHeight="1" x14ac:dyDescent="0.2">
      <c r="A19" s="62" t="s">
        <v>41</v>
      </c>
      <c r="B19" s="63"/>
      <c r="C19" s="22" t="s">
        <v>20</v>
      </c>
      <c r="D19" s="22" t="s">
        <v>20</v>
      </c>
      <c r="E19" s="22" t="s">
        <v>20</v>
      </c>
      <c r="F19" s="22" t="s">
        <v>20</v>
      </c>
      <c r="G19" s="22" t="s">
        <v>20</v>
      </c>
    </row>
    <row r="20" spans="1:7" s="15" customFormat="1" ht="20" customHeight="1" x14ac:dyDescent="0.2">
      <c r="A20" s="64"/>
      <c r="B20" s="65"/>
      <c r="C20" s="20" t="s">
        <v>9</v>
      </c>
      <c r="D20" s="21" t="s">
        <v>16</v>
      </c>
      <c r="E20" s="20" t="s">
        <v>17</v>
      </c>
      <c r="F20" s="20" t="s">
        <v>18</v>
      </c>
      <c r="G20" s="20" t="s">
        <v>19</v>
      </c>
    </row>
    <row r="21" spans="1:7" ht="108" customHeight="1" x14ac:dyDescent="0.2">
      <c r="A21" s="66" t="s">
        <v>35</v>
      </c>
      <c r="B21" s="67"/>
      <c r="C21" s="24">
        <v>20000</v>
      </c>
      <c r="D21" s="24">
        <v>10000</v>
      </c>
      <c r="E21" s="24">
        <v>5000</v>
      </c>
      <c r="F21" s="24">
        <v>0</v>
      </c>
      <c r="G21" s="24" t="s">
        <v>23</v>
      </c>
    </row>
  </sheetData>
  <sheetProtection algorithmName="SHA-512" hashValue="N/dCIWonkqsT/djT1SGK2nUmUnWTU+ao8ApjSij3sbHkX0px7eKBi5h24Kpthm7CMrEHduz5RZMbyMPvMZOuEQ==" saltValue="VhobxYCgN88gXekiwy6gxQ==" spinCount="100000" sheet="1" objects="1" scenarios="1"/>
  <mergeCells count="17">
    <mergeCell ref="A1:G1"/>
    <mergeCell ref="A12:B12"/>
    <mergeCell ref="A6:B6"/>
    <mergeCell ref="A3:B3"/>
    <mergeCell ref="A2:B2"/>
    <mergeCell ref="A9:B9"/>
    <mergeCell ref="A4:B5"/>
    <mergeCell ref="A7:B8"/>
    <mergeCell ref="A10:B11"/>
    <mergeCell ref="C2:G2"/>
    <mergeCell ref="C3:G3"/>
    <mergeCell ref="A13:B14"/>
    <mergeCell ref="A16:B17"/>
    <mergeCell ref="A18:B18"/>
    <mergeCell ref="A19:B20"/>
    <mergeCell ref="A21:B21"/>
    <mergeCell ref="A15:B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6"/>
  <sheetViews>
    <sheetView showGridLines="0" zoomScale="90" zoomScaleNormal="90" zoomScalePageLayoutView="85" workbookViewId="0">
      <pane ySplit="1" topLeftCell="A11" activePane="bottomLeft" state="frozen"/>
      <selection pane="bottomLeft" activeCell="H1" sqref="H1:H1048576"/>
    </sheetView>
  </sheetViews>
  <sheetFormatPr baseColWidth="10" defaultColWidth="8.83203125" defaultRowHeight="13" x14ac:dyDescent="0.15"/>
  <cols>
    <col min="1" max="1" width="90.83203125" style="3" customWidth="1"/>
    <col min="2" max="2" width="2.83203125" style="60" customWidth="1"/>
    <col min="3" max="3" width="25.83203125" style="4" customWidth="1"/>
    <col min="4" max="4" width="3.83203125" style="4" customWidth="1"/>
    <col min="5" max="5" width="2.83203125" style="61" customWidth="1"/>
    <col min="6" max="6" width="25.83203125" style="4" customWidth="1"/>
    <col min="7" max="7" width="3.83203125" style="4" customWidth="1"/>
    <col min="8" max="8" width="2.83203125" style="61"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5" t="s">
        <v>0</v>
      </c>
      <c r="B1" s="56"/>
      <c r="C1" s="79" t="s">
        <v>13</v>
      </c>
      <c r="D1" s="78"/>
      <c r="E1" s="56"/>
      <c r="F1" s="77" t="s">
        <v>14</v>
      </c>
      <c r="G1" s="78"/>
      <c r="H1" s="56"/>
      <c r="I1" s="77" t="s">
        <v>15</v>
      </c>
      <c r="J1" s="78"/>
      <c r="K1" s="2"/>
    </row>
    <row r="2" spans="1:11" ht="40" customHeight="1" x14ac:dyDescent="0.15">
      <c r="A2" s="26" t="str">
        <f>'Beoordelen 1. Open vragen'!A2:G2</f>
        <v>7.1	 BEANTWOORDING OPEN VRAGEN</v>
      </c>
      <c r="B2" s="57"/>
      <c r="C2" s="80"/>
      <c r="D2" s="81"/>
      <c r="E2" s="57"/>
      <c r="F2" s="80"/>
      <c r="G2" s="81"/>
      <c r="H2" s="57"/>
      <c r="I2" s="80"/>
      <c r="J2" s="81"/>
    </row>
    <row r="3" spans="1:11" ht="20" customHeight="1" x14ac:dyDescent="0.15">
      <c r="A3" s="72" t="str">
        <f>'Beoordelen 1. Open vragen'!A6</f>
        <v xml:space="preserve">Inschrijver dient te beschrijven op maximaal 2 A4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 </v>
      </c>
      <c r="B3" s="58"/>
      <c r="C3" s="27" t="s">
        <v>7</v>
      </c>
      <c r="D3" s="28"/>
      <c r="E3" s="58"/>
      <c r="F3" s="27" t="s">
        <v>7</v>
      </c>
      <c r="G3" s="28"/>
      <c r="H3" s="58"/>
      <c r="I3" s="27" t="s">
        <v>7</v>
      </c>
      <c r="J3" s="28"/>
    </row>
    <row r="4" spans="1:11" ht="166" customHeight="1" x14ac:dyDescent="0.15">
      <c r="A4" s="73"/>
      <c r="B4" s="58"/>
      <c r="C4" s="74" t="s">
        <v>3</v>
      </c>
      <c r="D4" s="75"/>
      <c r="E4" s="58"/>
      <c r="F4" s="76" t="s">
        <v>3</v>
      </c>
      <c r="G4" s="75"/>
      <c r="H4" s="58"/>
      <c r="I4" s="76" t="s">
        <v>3</v>
      </c>
      <c r="J4" s="75"/>
    </row>
    <row r="5" spans="1:11" ht="20" customHeight="1" x14ac:dyDescent="0.15">
      <c r="A5" s="72" t="str">
        <f>'Beoordelen 1. Open vragen'!A9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onder vermelding van de extra kosten.</v>
      </c>
      <c r="B5" s="58"/>
      <c r="C5" s="27" t="s">
        <v>7</v>
      </c>
      <c r="D5" s="28"/>
      <c r="E5" s="58"/>
      <c r="F5" s="27" t="s">
        <v>7</v>
      </c>
      <c r="G5" s="28"/>
      <c r="H5" s="58"/>
      <c r="I5" s="27" t="s">
        <v>7</v>
      </c>
      <c r="J5" s="28"/>
    </row>
    <row r="6" spans="1:11" ht="154" customHeight="1" x14ac:dyDescent="0.15">
      <c r="A6" s="73"/>
      <c r="B6" s="58"/>
      <c r="C6" s="74" t="s">
        <v>3</v>
      </c>
      <c r="D6" s="75"/>
      <c r="E6" s="58"/>
      <c r="F6" s="76" t="s">
        <v>3</v>
      </c>
      <c r="G6" s="75"/>
      <c r="H6" s="58"/>
      <c r="I6" s="76" t="s">
        <v>3</v>
      </c>
      <c r="J6" s="75"/>
    </row>
    <row r="7" spans="1:11" ht="20" customHeight="1" x14ac:dyDescent="0.15">
      <c r="A7" s="72" t="str">
        <f>'Beoordelen 1. Open vragen'!A12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7" s="58"/>
      <c r="C7" s="27" t="s">
        <v>7</v>
      </c>
      <c r="D7" s="28"/>
      <c r="E7" s="58"/>
      <c r="F7" s="27" t="s">
        <v>7</v>
      </c>
      <c r="G7" s="28"/>
      <c r="H7" s="58"/>
      <c r="I7" s="27" t="s">
        <v>7</v>
      </c>
      <c r="J7" s="28"/>
    </row>
    <row r="8" spans="1:11" ht="219" customHeight="1" x14ac:dyDescent="0.15">
      <c r="A8" s="73"/>
      <c r="B8" s="58"/>
      <c r="C8" s="74" t="s">
        <v>3</v>
      </c>
      <c r="D8" s="75"/>
      <c r="E8" s="58"/>
      <c r="F8" s="76" t="s">
        <v>3</v>
      </c>
      <c r="G8" s="75"/>
      <c r="H8" s="58"/>
      <c r="I8" s="76" t="s">
        <v>3</v>
      </c>
      <c r="J8" s="75"/>
    </row>
    <row r="9" spans="1:11" ht="21" customHeight="1" x14ac:dyDescent="0.15">
      <c r="A9" s="72" t="str">
        <f>'Beoordelen 1. Open vragen'!A15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op welke wijze er voorlichting en ondersteuning zal worden gegeven met betrekking tot het bestelproces van (digitale) leermiddelen, waarbij de schrijver rekening houdt met de besteller, terugkoppelingen aan Zaam, eventuele foutieve bestellingen en tussentijdse bijsturong van de bestellijst(en);
•	welke meerwaarde inschrijver kan bieden met betrekking tot de toekomst en innovatieve ontwikkelingen met betrekking tot VO-organisaties</v>
      </c>
      <c r="B9" s="58"/>
      <c r="C9" s="27" t="s">
        <v>7</v>
      </c>
      <c r="D9" s="28"/>
      <c r="E9" s="58"/>
      <c r="F9" s="27" t="s">
        <v>7</v>
      </c>
      <c r="G9" s="28"/>
      <c r="H9" s="58"/>
      <c r="I9" s="27" t="s">
        <v>7</v>
      </c>
      <c r="J9" s="28"/>
    </row>
    <row r="10" spans="1:11" ht="156" customHeight="1" x14ac:dyDescent="0.15">
      <c r="A10" s="73"/>
      <c r="B10" s="58"/>
      <c r="C10" s="74" t="s">
        <v>3</v>
      </c>
      <c r="D10" s="75"/>
      <c r="E10" s="58"/>
      <c r="F10" s="76" t="s">
        <v>3</v>
      </c>
      <c r="G10" s="75"/>
      <c r="H10" s="58"/>
      <c r="I10" s="76" t="s">
        <v>3</v>
      </c>
      <c r="J10" s="75"/>
    </row>
    <row r="11" spans="1:11" ht="21" customHeight="1" x14ac:dyDescent="0.15">
      <c r="A11" s="72" t="str">
        <f>'Beoordelen 1. Open vragen'!A18</f>
        <v>Inschrijver dient te beschrijven op maximaal 2 A4 (toe te voegen op TenderNed) welke mate van flexibiliteit en meerwaarde zij biedt in het geval een school wil overstappen van ELF naar ILF.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11" s="58"/>
      <c r="C11" s="27" t="s">
        <v>7</v>
      </c>
      <c r="D11" s="28"/>
      <c r="E11" s="58"/>
      <c r="F11" s="27" t="s">
        <v>7</v>
      </c>
      <c r="G11" s="28"/>
      <c r="H11" s="58"/>
      <c r="I11" s="27" t="s">
        <v>7</v>
      </c>
      <c r="J11" s="28"/>
    </row>
    <row r="12" spans="1:11" ht="156" customHeight="1" x14ac:dyDescent="0.15">
      <c r="A12" s="73"/>
      <c r="B12" s="58"/>
      <c r="C12" s="74" t="s">
        <v>3</v>
      </c>
      <c r="D12" s="75"/>
      <c r="E12" s="58"/>
      <c r="F12" s="76" t="s">
        <v>3</v>
      </c>
      <c r="G12" s="75"/>
      <c r="H12" s="58"/>
      <c r="I12" s="76" t="s">
        <v>3</v>
      </c>
      <c r="J12" s="75"/>
    </row>
    <row r="13" spans="1:11" ht="21" customHeight="1" x14ac:dyDescent="0.15">
      <c r="A13" s="72" t="str">
        <f>'Beoordelen 1. Open vragen'!A21</f>
        <v>Inschrijver dient te beschrijven op maximaal 2 A4 (toe te voegen op TenderNed) welke mate van flexibiliteit en meerwaarde zij ZAAM kan bieden per schooljaar met betrekking tot het boetevrij wijzigingen van leermethodes. En wat biedt inschrijver ZAAM om per schooljaar titels (folio Leermiddelen) te mogen wisselen voor digitaal lesmateriaal binnen hetzelfde Methodeabonnement. Daarnaast dient inschrijver een oplossing aan te dragen voor tussentijdse op- en/of afstroom van leerlingen waarbij een nieuw leermiddelenpakket noodzakelijk. Wat biedt inschrijver concreet aan flexibiliteit en tegen welke kosten/ percentages?</v>
      </c>
      <c r="B13" s="58"/>
      <c r="C13" s="27" t="s">
        <v>7</v>
      </c>
      <c r="D13" s="28"/>
      <c r="E13" s="58"/>
      <c r="F13" s="27" t="s">
        <v>7</v>
      </c>
      <c r="G13" s="28"/>
      <c r="H13" s="58"/>
      <c r="I13" s="27" t="s">
        <v>7</v>
      </c>
      <c r="J13" s="28"/>
    </row>
    <row r="14" spans="1:11" ht="156" customHeight="1" x14ac:dyDescent="0.15">
      <c r="A14" s="73"/>
      <c r="B14" s="58"/>
      <c r="C14" s="74" t="s">
        <v>3</v>
      </c>
      <c r="D14" s="75"/>
      <c r="E14" s="58"/>
      <c r="F14" s="76" t="s">
        <v>3</v>
      </c>
      <c r="G14" s="75"/>
      <c r="H14" s="58"/>
      <c r="I14" s="76" t="s">
        <v>3</v>
      </c>
      <c r="J14" s="75"/>
    </row>
    <row r="15" spans="1:11" s="55" customFormat="1" ht="20" customHeight="1" x14ac:dyDescent="0.15">
      <c r="A15" s="52"/>
      <c r="B15" s="59"/>
      <c r="C15" s="53"/>
      <c r="D15" s="53"/>
      <c r="E15" s="59"/>
      <c r="F15" s="53"/>
      <c r="G15" s="53"/>
      <c r="H15" s="59"/>
      <c r="I15" s="53"/>
      <c r="J15" s="54"/>
    </row>
    <row r="16" spans="1:11" x14ac:dyDescent="0.15">
      <c r="A16" s="5"/>
      <c r="B16" s="61"/>
      <c r="H16" s="60"/>
    </row>
  </sheetData>
  <sheetProtection algorithmName="SHA-512" hashValue="8DTUiax2AYihN8iZ59EuSobuBVg97dwzRY4cf0fAdV6B3L0trr6N6H+I7GYZgZb6Nmay6B0IA+q+0OW1INlIdQ==" saltValue="4KLouVpFgTs6RA/vNQolOA==" spinCount="100000" sheet="1" objects="1" scenarios="1"/>
  <mergeCells count="30">
    <mergeCell ref="I1:J1"/>
    <mergeCell ref="C1:D1"/>
    <mergeCell ref="F1:G1"/>
    <mergeCell ref="C2:D2"/>
    <mergeCell ref="F2:G2"/>
    <mergeCell ref="I2:J2"/>
    <mergeCell ref="A13:A14"/>
    <mergeCell ref="C14:D14"/>
    <mergeCell ref="F14:G14"/>
    <mergeCell ref="I14:J14"/>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s>
  <dataValidations count="1">
    <dataValidation type="list" errorStyle="warning" allowBlank="1" showErrorMessage="1" error="Voer juiste waarde in. " sqref="C3 F3 I3 C5 F5 I5 C7 F7 I7 I9 F9 C9 I11 F11 C11 I13 F13 C13"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5"/>
  <sheetViews>
    <sheetView showGridLines="0" topLeftCell="B1" zoomScale="90" zoomScaleNormal="90" zoomScalePageLayoutView="85" workbookViewId="0">
      <pane ySplit="1" topLeftCell="A14" activePane="bottomLeft" state="frozen"/>
      <selection pane="bottomLeft" activeCell="A15" sqref="A15:XFD15"/>
    </sheetView>
  </sheetViews>
  <sheetFormatPr baseColWidth="10" defaultColWidth="8.83203125" defaultRowHeight="13" x14ac:dyDescent="0.15"/>
  <cols>
    <col min="1" max="1" width="90.83203125" style="3" customWidth="1"/>
    <col min="2" max="2" width="2.83203125" style="60" customWidth="1"/>
    <col min="3" max="3" width="25.83203125" style="4" customWidth="1"/>
    <col min="4" max="4" width="3.83203125" style="4" customWidth="1"/>
    <col min="5" max="5" width="2.83203125" style="61" customWidth="1"/>
    <col min="6" max="6" width="25.83203125" style="4" customWidth="1"/>
    <col min="7" max="7" width="3.83203125" style="4" customWidth="1"/>
    <col min="8" max="8" width="2.83203125" style="61"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5" t="s">
        <v>1</v>
      </c>
      <c r="B1" s="56"/>
      <c r="C1" s="79" t="str">
        <f>'Beoordelaar 1'!C1:D1</f>
        <v>Inschrijver 1</v>
      </c>
      <c r="D1" s="78"/>
      <c r="E1" s="56"/>
      <c r="F1" s="77" t="str">
        <f>'Beoordelaar 1'!F1:G1</f>
        <v>Inschrijver 2</v>
      </c>
      <c r="G1" s="78"/>
      <c r="H1" s="56"/>
      <c r="I1" s="77" t="str">
        <f>'Beoordelaar 1'!I1:J1</f>
        <v>Inschrijver 3</v>
      </c>
      <c r="J1" s="78"/>
      <c r="K1" s="2"/>
    </row>
    <row r="2" spans="1:11" ht="40" customHeight="1" x14ac:dyDescent="0.15">
      <c r="A2" s="26" t="str">
        <f>'Beoordelen 1. Open vragen'!A2:G2</f>
        <v>7.1	 BEANTWOORDING OPEN VRAGEN</v>
      </c>
      <c r="B2" s="57"/>
      <c r="C2" s="80"/>
      <c r="D2" s="81"/>
      <c r="E2" s="57"/>
      <c r="F2" s="80"/>
      <c r="G2" s="81"/>
      <c r="H2" s="57"/>
      <c r="I2" s="80"/>
      <c r="J2" s="81"/>
    </row>
    <row r="3" spans="1:11" ht="20" customHeight="1" x14ac:dyDescent="0.15">
      <c r="A3" s="72" t="str">
        <f>'Beoordelen 1. Open vragen'!A6</f>
        <v xml:space="preserve">Inschrijver dient te beschrijven op maximaal 2 A4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 </v>
      </c>
      <c r="B3" s="58"/>
      <c r="C3" s="27" t="s">
        <v>7</v>
      </c>
      <c r="D3" s="28"/>
      <c r="E3" s="58"/>
      <c r="F3" s="27" t="s">
        <v>7</v>
      </c>
      <c r="G3" s="28"/>
      <c r="H3" s="58"/>
      <c r="I3" s="27" t="s">
        <v>7</v>
      </c>
      <c r="J3" s="28"/>
    </row>
    <row r="4" spans="1:11" ht="166" customHeight="1" x14ac:dyDescent="0.15">
      <c r="A4" s="73"/>
      <c r="B4" s="58"/>
      <c r="C4" s="74" t="s">
        <v>3</v>
      </c>
      <c r="D4" s="75"/>
      <c r="E4" s="58"/>
      <c r="F4" s="76" t="s">
        <v>3</v>
      </c>
      <c r="G4" s="75"/>
      <c r="H4" s="58"/>
      <c r="I4" s="76" t="s">
        <v>3</v>
      </c>
      <c r="J4" s="75"/>
    </row>
    <row r="5" spans="1:11" ht="20" customHeight="1" x14ac:dyDescent="0.15">
      <c r="A5" s="72" t="str">
        <f>'Beoordelen 1. Open vragen'!A9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onder vermelding van de extra kosten.</v>
      </c>
      <c r="B5" s="58"/>
      <c r="C5" s="27" t="s">
        <v>7</v>
      </c>
      <c r="D5" s="28"/>
      <c r="E5" s="58"/>
      <c r="F5" s="27" t="s">
        <v>7</v>
      </c>
      <c r="G5" s="28"/>
      <c r="H5" s="58"/>
      <c r="I5" s="27" t="s">
        <v>7</v>
      </c>
      <c r="J5" s="28"/>
    </row>
    <row r="6" spans="1:11" ht="154" customHeight="1" x14ac:dyDescent="0.15">
      <c r="A6" s="73"/>
      <c r="B6" s="58"/>
      <c r="C6" s="74" t="s">
        <v>3</v>
      </c>
      <c r="D6" s="75"/>
      <c r="E6" s="58"/>
      <c r="F6" s="76" t="s">
        <v>3</v>
      </c>
      <c r="G6" s="75"/>
      <c r="H6" s="58"/>
      <c r="I6" s="76" t="s">
        <v>3</v>
      </c>
      <c r="J6" s="75"/>
    </row>
    <row r="7" spans="1:11" ht="20" customHeight="1" x14ac:dyDescent="0.15">
      <c r="A7" s="72" t="str">
        <f>'Beoordelen 1. Open vragen'!A12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7" s="58"/>
      <c r="C7" s="27" t="s">
        <v>7</v>
      </c>
      <c r="D7" s="28"/>
      <c r="E7" s="58"/>
      <c r="F7" s="27" t="s">
        <v>7</v>
      </c>
      <c r="G7" s="28"/>
      <c r="H7" s="58"/>
      <c r="I7" s="27" t="s">
        <v>7</v>
      </c>
      <c r="J7" s="28"/>
    </row>
    <row r="8" spans="1:11" ht="188" customHeight="1" x14ac:dyDescent="0.15">
      <c r="A8" s="73"/>
      <c r="B8" s="58"/>
      <c r="C8" s="74" t="s">
        <v>3</v>
      </c>
      <c r="D8" s="75"/>
      <c r="E8" s="58"/>
      <c r="F8" s="76" t="s">
        <v>3</v>
      </c>
      <c r="G8" s="75"/>
      <c r="H8" s="58"/>
      <c r="I8" s="76" t="s">
        <v>3</v>
      </c>
      <c r="J8" s="75"/>
    </row>
    <row r="9" spans="1:11" ht="21" customHeight="1" x14ac:dyDescent="0.15">
      <c r="A9" s="72" t="str">
        <f>'Beoordelen 1. Open vragen'!A15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op welke wijze er voorlichting en ondersteuning zal worden gegeven met betrekking tot het bestelproces van (digitale) leermiddelen, waarbij de schrijver rekening houdt met de besteller, terugkoppelingen aan Zaam, eventuele foutieve bestellingen en tussentijdse bijsturong van de bestellijst(en);
•	welke meerwaarde inschrijver kan bieden met betrekking tot de toekomst en innovatieve ontwikkelingen met betrekking tot VO-organisaties</v>
      </c>
      <c r="B9" s="58"/>
      <c r="C9" s="27" t="s">
        <v>7</v>
      </c>
      <c r="D9" s="28"/>
      <c r="E9" s="58"/>
      <c r="F9" s="27" t="s">
        <v>7</v>
      </c>
      <c r="G9" s="28"/>
      <c r="H9" s="58"/>
      <c r="I9" s="27" t="s">
        <v>7</v>
      </c>
      <c r="J9" s="28"/>
    </row>
    <row r="10" spans="1:11" ht="156" customHeight="1" x14ac:dyDescent="0.15">
      <c r="A10" s="73"/>
      <c r="B10" s="58"/>
      <c r="C10" s="74" t="s">
        <v>3</v>
      </c>
      <c r="D10" s="75"/>
      <c r="E10" s="58"/>
      <c r="F10" s="76" t="s">
        <v>3</v>
      </c>
      <c r="G10" s="75"/>
      <c r="H10" s="58"/>
      <c r="I10" s="76" t="s">
        <v>3</v>
      </c>
      <c r="J10" s="75"/>
    </row>
    <row r="11" spans="1:11" ht="21" customHeight="1" x14ac:dyDescent="0.15">
      <c r="A11" s="72" t="str">
        <f>'Beoordelen 1. Open vragen'!A18</f>
        <v>Inschrijver dient te beschrijven op maximaal 2 A4 (toe te voegen op TenderNed) welke mate van flexibiliteit en meerwaarde zij biedt in het geval een school wil overstappen van ELF naar ILF.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11" s="58"/>
      <c r="C11" s="27" t="s">
        <v>7</v>
      </c>
      <c r="D11" s="28"/>
      <c r="E11" s="58"/>
      <c r="F11" s="27" t="s">
        <v>7</v>
      </c>
      <c r="G11" s="28"/>
      <c r="H11" s="58"/>
      <c r="I11" s="27" t="s">
        <v>7</v>
      </c>
      <c r="J11" s="28"/>
    </row>
    <row r="12" spans="1:11" ht="156" customHeight="1" x14ac:dyDescent="0.15">
      <c r="A12" s="73"/>
      <c r="B12" s="58"/>
      <c r="C12" s="74" t="s">
        <v>3</v>
      </c>
      <c r="D12" s="75"/>
      <c r="E12" s="58"/>
      <c r="F12" s="76" t="s">
        <v>3</v>
      </c>
      <c r="G12" s="75"/>
      <c r="H12" s="58"/>
      <c r="I12" s="76" t="s">
        <v>3</v>
      </c>
      <c r="J12" s="75"/>
    </row>
    <row r="13" spans="1:11" ht="21" customHeight="1" x14ac:dyDescent="0.15">
      <c r="A13" s="72" t="str">
        <f>'Beoordelen 1. Open vragen'!A21</f>
        <v>Inschrijver dient te beschrijven op maximaal 2 A4 (toe te voegen op TenderNed) welke mate van flexibiliteit en meerwaarde zij ZAAM kan bieden per schooljaar met betrekking tot het boetevrij wijzigingen van leermethodes. En wat biedt inschrijver ZAAM om per schooljaar titels (folio Leermiddelen) te mogen wisselen voor digitaal lesmateriaal binnen hetzelfde Methodeabonnement. Daarnaast dient inschrijver een oplossing aan te dragen voor tussentijdse op- en/of afstroom van leerlingen waarbij een nieuw leermiddelenpakket noodzakelijk. Wat biedt inschrijver concreet aan flexibiliteit en tegen welke kosten/ percentages?</v>
      </c>
      <c r="B13" s="58"/>
      <c r="C13" s="27" t="s">
        <v>7</v>
      </c>
      <c r="D13" s="28"/>
      <c r="E13" s="58"/>
      <c r="F13" s="27" t="s">
        <v>7</v>
      </c>
      <c r="G13" s="28"/>
      <c r="H13" s="58"/>
      <c r="I13" s="27" t="s">
        <v>7</v>
      </c>
      <c r="J13" s="28"/>
    </row>
    <row r="14" spans="1:11" ht="156" customHeight="1" x14ac:dyDescent="0.15">
      <c r="A14" s="73"/>
      <c r="B14" s="58"/>
      <c r="C14" s="74" t="s">
        <v>3</v>
      </c>
      <c r="D14" s="75"/>
      <c r="E14" s="58"/>
      <c r="F14" s="76" t="s">
        <v>3</v>
      </c>
      <c r="G14" s="75"/>
      <c r="H14" s="58"/>
      <c r="I14" s="76" t="s">
        <v>3</v>
      </c>
      <c r="J14" s="75"/>
    </row>
    <row r="15" spans="1:11" s="55" customFormat="1" ht="20" customHeight="1" x14ac:dyDescent="0.15">
      <c r="A15" s="52"/>
      <c r="B15" s="59"/>
      <c r="C15" s="53"/>
      <c r="D15" s="53"/>
      <c r="E15" s="59"/>
      <c r="F15" s="53"/>
      <c r="G15" s="53"/>
      <c r="H15" s="59"/>
      <c r="I15" s="53"/>
      <c r="J15" s="54"/>
    </row>
  </sheetData>
  <sheetProtection algorithmName="SHA-512" hashValue="4t1i13gESSwTMh5vrhkpGMec7lEq720ZYz3jGZade3opnCQ6AdpaYYIUWyXjLqObk7kxggoh2kRT8DfrX6MugA==" saltValue="vqHDVgPzRbe8nqQfNajEnw==" spinCount="100000" sheet="1" objects="1" scenarios="1"/>
  <mergeCells count="30">
    <mergeCell ref="I1:J1"/>
    <mergeCell ref="C1:D1"/>
    <mergeCell ref="F1:G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s>
  <dataValidations count="1">
    <dataValidation type="list" errorStyle="warning" allowBlank="1" showErrorMessage="1" error="Voer juiste waarde in. " sqref="C3 F3 I3 C5 F5 I5 C7 F7 I7 I9 F9 C9 I11 F11 C11 I13 F13 C13" xr:uid="{7D7A6271-1F80-7C4D-8F71-9080DB15B39B}">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5"/>
  <sheetViews>
    <sheetView showGridLines="0" zoomScale="90" zoomScaleNormal="90" zoomScalePageLayoutView="85" workbookViewId="0">
      <pane ySplit="1" topLeftCell="A14" activePane="bottomLeft" state="frozen"/>
      <selection pane="bottomLeft" activeCell="A15" sqref="A15:XFD15"/>
    </sheetView>
  </sheetViews>
  <sheetFormatPr baseColWidth="10" defaultColWidth="8.83203125" defaultRowHeight="13" x14ac:dyDescent="0.15"/>
  <cols>
    <col min="1" max="1" width="90.83203125" style="3" customWidth="1"/>
    <col min="2" max="2" width="2.83203125" style="60" customWidth="1"/>
    <col min="3" max="3" width="25.83203125" style="4" customWidth="1"/>
    <col min="4" max="4" width="3.83203125" style="4" customWidth="1"/>
    <col min="5" max="5" width="2.83203125" style="61" customWidth="1"/>
    <col min="6" max="6" width="25.83203125" style="4" customWidth="1"/>
    <col min="7" max="7" width="3.83203125" style="4" customWidth="1"/>
    <col min="8" max="8" width="2.83203125" style="61"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5" t="s">
        <v>2</v>
      </c>
      <c r="B1" s="56"/>
      <c r="C1" s="79" t="str">
        <f>'Beoordelaar 1'!C1</f>
        <v>Inschrijver 1</v>
      </c>
      <c r="D1" s="78"/>
      <c r="E1" s="56"/>
      <c r="F1" s="77" t="str">
        <f>'Beoordelaar 1'!F1</f>
        <v>Inschrijver 2</v>
      </c>
      <c r="G1" s="78"/>
      <c r="H1" s="56"/>
      <c r="I1" s="77" t="str">
        <f>'Beoordelaar 1'!I1</f>
        <v>Inschrijver 3</v>
      </c>
      <c r="J1" s="78"/>
      <c r="K1" s="2"/>
    </row>
    <row r="2" spans="1:11" ht="40" customHeight="1" x14ac:dyDescent="0.15">
      <c r="A2" s="26" t="str">
        <f>'Beoordelen 1. Open vragen'!A2:G2</f>
        <v>7.1	 BEANTWOORDING OPEN VRAGEN</v>
      </c>
      <c r="B2" s="57"/>
      <c r="C2" s="80"/>
      <c r="D2" s="81"/>
      <c r="E2" s="57"/>
      <c r="F2" s="80"/>
      <c r="G2" s="81"/>
      <c r="H2" s="57"/>
      <c r="I2" s="80"/>
      <c r="J2" s="81"/>
    </row>
    <row r="3" spans="1:11" ht="20" customHeight="1" x14ac:dyDescent="0.15">
      <c r="A3" s="72" t="str">
        <f>'Beoordelen 1. Open vragen'!A6</f>
        <v xml:space="preserve">Inschrijver dient te beschrijven op maximaal 2 A4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 </v>
      </c>
      <c r="B3" s="58"/>
      <c r="C3" s="27" t="s">
        <v>7</v>
      </c>
      <c r="D3" s="28"/>
      <c r="E3" s="58"/>
      <c r="F3" s="27" t="s">
        <v>7</v>
      </c>
      <c r="G3" s="28"/>
      <c r="H3" s="58"/>
      <c r="I3" s="27" t="s">
        <v>7</v>
      </c>
      <c r="J3" s="28"/>
    </row>
    <row r="4" spans="1:11" ht="166" customHeight="1" x14ac:dyDescent="0.15">
      <c r="A4" s="73"/>
      <c r="B4" s="58"/>
      <c r="C4" s="74" t="s">
        <v>3</v>
      </c>
      <c r="D4" s="75"/>
      <c r="E4" s="58"/>
      <c r="F4" s="76" t="s">
        <v>3</v>
      </c>
      <c r="G4" s="75"/>
      <c r="H4" s="58"/>
      <c r="I4" s="76" t="s">
        <v>3</v>
      </c>
      <c r="J4" s="75"/>
    </row>
    <row r="5" spans="1:11" ht="20" customHeight="1" x14ac:dyDescent="0.15">
      <c r="A5" s="72" t="str">
        <f>'Beoordelen 1. Open vragen'!A9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onder vermelding van de extra kosten.</v>
      </c>
      <c r="B5" s="58"/>
      <c r="C5" s="27" t="s">
        <v>7</v>
      </c>
      <c r="D5" s="28"/>
      <c r="E5" s="58"/>
      <c r="F5" s="27" t="s">
        <v>7</v>
      </c>
      <c r="G5" s="28"/>
      <c r="H5" s="58"/>
      <c r="I5" s="27" t="s">
        <v>7</v>
      </c>
      <c r="J5" s="28"/>
    </row>
    <row r="6" spans="1:11" ht="154" customHeight="1" x14ac:dyDescent="0.15">
      <c r="A6" s="73"/>
      <c r="B6" s="58"/>
      <c r="C6" s="74" t="s">
        <v>3</v>
      </c>
      <c r="D6" s="75"/>
      <c r="E6" s="58"/>
      <c r="F6" s="76" t="s">
        <v>3</v>
      </c>
      <c r="G6" s="75"/>
      <c r="H6" s="58"/>
      <c r="I6" s="76" t="s">
        <v>3</v>
      </c>
      <c r="J6" s="75"/>
    </row>
    <row r="7" spans="1:11" ht="20" customHeight="1" x14ac:dyDescent="0.15">
      <c r="A7" s="72" t="str">
        <f>'Beoordelen 1. Open vragen'!A12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7" s="58"/>
      <c r="C7" s="27" t="s">
        <v>7</v>
      </c>
      <c r="D7" s="28"/>
      <c r="E7" s="58"/>
      <c r="F7" s="27" t="s">
        <v>7</v>
      </c>
      <c r="G7" s="28"/>
      <c r="H7" s="58"/>
      <c r="I7" s="27" t="s">
        <v>7</v>
      </c>
      <c r="J7" s="28"/>
    </row>
    <row r="8" spans="1:11" ht="196" customHeight="1" x14ac:dyDescent="0.15">
      <c r="A8" s="73"/>
      <c r="B8" s="58"/>
      <c r="C8" s="74" t="s">
        <v>3</v>
      </c>
      <c r="D8" s="75"/>
      <c r="E8" s="58"/>
      <c r="F8" s="76" t="s">
        <v>3</v>
      </c>
      <c r="G8" s="75"/>
      <c r="H8" s="58"/>
      <c r="I8" s="76" t="s">
        <v>3</v>
      </c>
      <c r="J8" s="75"/>
    </row>
    <row r="9" spans="1:11" ht="21" customHeight="1" x14ac:dyDescent="0.15">
      <c r="A9" s="72" t="str">
        <f>'Beoordelen 1. Open vragen'!A15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op welke wijze er voorlichting en ondersteuning zal worden gegeven met betrekking tot het bestelproces van (digitale) leermiddelen, waarbij de schrijver rekening houdt met de besteller, terugkoppelingen aan Zaam, eventuele foutieve bestellingen en tussentijdse bijsturong van de bestellijst(en);
•	welke meerwaarde inschrijver kan bieden met betrekking tot de toekomst en innovatieve ontwikkelingen met betrekking tot VO-organisaties</v>
      </c>
      <c r="B9" s="58"/>
      <c r="C9" s="27" t="s">
        <v>7</v>
      </c>
      <c r="D9" s="28"/>
      <c r="E9" s="58"/>
      <c r="F9" s="27" t="s">
        <v>7</v>
      </c>
      <c r="G9" s="28"/>
      <c r="H9" s="58"/>
      <c r="I9" s="27" t="s">
        <v>7</v>
      </c>
      <c r="J9" s="28"/>
    </row>
    <row r="10" spans="1:11" ht="156" customHeight="1" x14ac:dyDescent="0.15">
      <c r="A10" s="73"/>
      <c r="B10" s="58"/>
      <c r="C10" s="74" t="s">
        <v>3</v>
      </c>
      <c r="D10" s="75"/>
      <c r="E10" s="58"/>
      <c r="F10" s="76" t="s">
        <v>3</v>
      </c>
      <c r="G10" s="75"/>
      <c r="H10" s="58"/>
      <c r="I10" s="76" t="s">
        <v>3</v>
      </c>
      <c r="J10" s="75"/>
    </row>
    <row r="11" spans="1:11" ht="21" customHeight="1" x14ac:dyDescent="0.15">
      <c r="A11" s="72" t="str">
        <f>'Beoordelen 1. Open vragen'!A18</f>
        <v>Inschrijver dient te beschrijven op maximaal 2 A4 (toe te voegen op TenderNed) welke mate van flexibiliteit en meerwaarde zij biedt in het geval een school wil overstappen van ELF naar ILF.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11" s="58"/>
      <c r="C11" s="27" t="s">
        <v>7</v>
      </c>
      <c r="D11" s="28"/>
      <c r="E11" s="58"/>
      <c r="F11" s="27" t="s">
        <v>7</v>
      </c>
      <c r="G11" s="28"/>
      <c r="H11" s="58"/>
      <c r="I11" s="27" t="s">
        <v>7</v>
      </c>
      <c r="J11" s="28"/>
    </row>
    <row r="12" spans="1:11" ht="156" customHeight="1" x14ac:dyDescent="0.15">
      <c r="A12" s="73"/>
      <c r="B12" s="58"/>
      <c r="C12" s="74" t="s">
        <v>3</v>
      </c>
      <c r="D12" s="75"/>
      <c r="E12" s="58"/>
      <c r="F12" s="76" t="s">
        <v>3</v>
      </c>
      <c r="G12" s="75"/>
      <c r="H12" s="58"/>
      <c r="I12" s="76" t="s">
        <v>3</v>
      </c>
      <c r="J12" s="75"/>
    </row>
    <row r="13" spans="1:11" ht="21" customHeight="1" x14ac:dyDescent="0.15">
      <c r="A13" s="72" t="str">
        <f>'Beoordelen 1. Open vragen'!A21</f>
        <v>Inschrijver dient te beschrijven op maximaal 2 A4 (toe te voegen op TenderNed) welke mate van flexibiliteit en meerwaarde zij ZAAM kan bieden per schooljaar met betrekking tot het boetevrij wijzigingen van leermethodes. En wat biedt inschrijver ZAAM om per schooljaar titels (folio Leermiddelen) te mogen wisselen voor digitaal lesmateriaal binnen hetzelfde Methodeabonnement. Daarnaast dient inschrijver een oplossing aan te dragen voor tussentijdse op- en/of afstroom van leerlingen waarbij een nieuw leermiddelenpakket noodzakelijk. Wat biedt inschrijver concreet aan flexibiliteit en tegen welke kosten/ percentages?</v>
      </c>
      <c r="B13" s="58"/>
      <c r="C13" s="27" t="s">
        <v>7</v>
      </c>
      <c r="D13" s="28"/>
      <c r="E13" s="58"/>
      <c r="F13" s="27" t="s">
        <v>7</v>
      </c>
      <c r="G13" s="28"/>
      <c r="H13" s="58"/>
      <c r="I13" s="27" t="s">
        <v>7</v>
      </c>
      <c r="J13" s="28"/>
    </row>
    <row r="14" spans="1:11" ht="156" customHeight="1" x14ac:dyDescent="0.15">
      <c r="A14" s="73"/>
      <c r="B14" s="58"/>
      <c r="C14" s="74" t="s">
        <v>3</v>
      </c>
      <c r="D14" s="75"/>
      <c r="E14" s="58"/>
      <c r="F14" s="76" t="s">
        <v>3</v>
      </c>
      <c r="G14" s="75"/>
      <c r="H14" s="58"/>
      <c r="I14" s="76" t="s">
        <v>3</v>
      </c>
      <c r="J14" s="75"/>
    </row>
    <row r="15" spans="1:11" s="55" customFormat="1" ht="20" customHeight="1" x14ac:dyDescent="0.15">
      <c r="A15" s="52"/>
      <c r="B15" s="59"/>
      <c r="C15" s="53"/>
      <c r="D15" s="53"/>
      <c r="E15" s="59"/>
      <c r="F15" s="53"/>
      <c r="G15" s="53"/>
      <c r="H15" s="59"/>
      <c r="I15" s="53"/>
      <c r="J15" s="54"/>
    </row>
  </sheetData>
  <sheetProtection algorithmName="SHA-512" hashValue="vW+OxqQy1UAdQvmFeHLjsdXfVed2FVjxLy4SpCLtTXm0AdflrqGdeL0/HQRNlcS3l+3yTgRkBebrtjhc8iqh3A==" saltValue="exhcAkEO8KvYlPL1+MWPOQ==" spinCount="100000" sheet="1" objects="1" scenarios="1"/>
  <mergeCells count="30">
    <mergeCell ref="I1:J1"/>
    <mergeCell ref="C1:D1"/>
    <mergeCell ref="F1:G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s>
  <dataValidations count="1">
    <dataValidation type="list" errorStyle="warning" allowBlank="1" showErrorMessage="1" error="Voer juiste waarde in. " sqref="C3 F3 I3 C5 F5 I5 C7 F7 I7 I9 F9 C9 I11 F11 C11 I13 F13 C13" xr:uid="{D58AD608-C006-644B-93A0-E1914C48CB98}">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Q66"/>
  <sheetViews>
    <sheetView showGridLines="0" zoomScale="80" zoomScaleNormal="80" workbookViewId="0">
      <pane ySplit="1" topLeftCell="A23" activePane="bottomLeft" state="frozen"/>
      <selection pane="bottomLeft" activeCell="J31" sqref="J31"/>
    </sheetView>
  </sheetViews>
  <sheetFormatPr baseColWidth="10" defaultColWidth="8.83203125" defaultRowHeight="15" x14ac:dyDescent="0.2"/>
  <cols>
    <col min="1" max="1" width="80.83203125" customWidth="1"/>
    <col min="2" max="2" width="15.6640625" customWidth="1"/>
    <col min="3" max="3" width="2.83203125" style="5" customWidth="1"/>
    <col min="4" max="5" width="28.83203125" customWidth="1"/>
    <col min="6" max="6" width="2.83203125" customWidth="1"/>
    <col min="7" max="7" width="28.83203125" customWidth="1"/>
    <col min="8" max="8" width="28.83203125" style="5" customWidth="1"/>
    <col min="9" max="9" width="2.83203125" customWidth="1"/>
    <col min="10" max="12" width="28.83203125" customWidth="1"/>
    <col min="13" max="13" width="28.83203125" style="5" customWidth="1"/>
    <col min="14" max="17" width="28.83203125" customWidth="1"/>
  </cols>
  <sheetData>
    <row r="1" spans="1:13" ht="40" customHeight="1" x14ac:dyDescent="0.2">
      <c r="A1" s="91" t="s">
        <v>8</v>
      </c>
      <c r="B1" s="92"/>
      <c r="C1" s="8"/>
      <c r="D1" s="97" t="str">
        <f>'Beoordelaar 1'!C1</f>
        <v>Inschrijver 1</v>
      </c>
      <c r="E1" s="98"/>
      <c r="F1" s="7"/>
      <c r="G1" s="97" t="str">
        <f>'Beoordelaar 1'!F1</f>
        <v>Inschrijver 2</v>
      </c>
      <c r="H1" s="98"/>
      <c r="I1" s="7"/>
      <c r="J1" s="97" t="str">
        <f>'Beoordelaar 1'!I1</f>
        <v>Inschrijver 3</v>
      </c>
      <c r="K1" s="98"/>
      <c r="M1"/>
    </row>
    <row r="2" spans="1:13" ht="20" customHeight="1" x14ac:dyDescent="0.2">
      <c r="A2" s="82" t="str">
        <f>'Beoordelen 1. Open vragen'!A4</f>
        <v>7.1.1 PLAN VAN AANPAK (AANVANG DIENSTVERLENING)</v>
      </c>
      <c r="B2" s="82"/>
      <c r="C2" s="6"/>
      <c r="D2" s="30" t="s">
        <v>7</v>
      </c>
      <c r="E2" s="31" t="s">
        <v>25</v>
      </c>
      <c r="F2" s="9"/>
      <c r="G2" s="30" t="s">
        <v>7</v>
      </c>
      <c r="H2" s="31" t="s">
        <v>25</v>
      </c>
      <c r="I2" s="9"/>
      <c r="J2" s="30" t="s">
        <v>7</v>
      </c>
      <c r="K2" s="31" t="s">
        <v>25</v>
      </c>
      <c r="M2"/>
    </row>
    <row r="3" spans="1:13" ht="50" customHeight="1" x14ac:dyDescent="0.2">
      <c r="A3" s="86" t="str">
        <f>'Beoordelen 1. Open vragen'!A6:B6</f>
        <v xml:space="preserve">Inschrijver dient te beschrijven op maximaal 2 A4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 </v>
      </c>
      <c r="B3" s="34" t="s">
        <v>4</v>
      </c>
      <c r="C3" s="7"/>
      <c r="D3" s="33" t="str">
        <f>'Beoordelaar 1'!C3</f>
        <v>Score:</v>
      </c>
      <c r="E3" s="93" t="s">
        <v>3</v>
      </c>
      <c r="F3" s="7"/>
      <c r="G3" s="33" t="str">
        <f>'Beoordelaar 1'!F3</f>
        <v>Score:</v>
      </c>
      <c r="H3" s="93" t="s">
        <v>3</v>
      </c>
      <c r="I3" s="7"/>
      <c r="J3" s="33" t="str">
        <f>'Beoordelaar 1'!I3</f>
        <v>Score:</v>
      </c>
      <c r="K3" s="93" t="s">
        <v>3</v>
      </c>
      <c r="M3"/>
    </row>
    <row r="4" spans="1:13" ht="50" customHeight="1" x14ac:dyDescent="0.2">
      <c r="A4" s="87"/>
      <c r="B4" s="34" t="s">
        <v>5</v>
      </c>
      <c r="C4" s="7"/>
      <c r="D4" s="33" t="str">
        <f>'Beoordelaar 2'!C3</f>
        <v>Score:</v>
      </c>
      <c r="E4" s="93"/>
      <c r="F4" s="7"/>
      <c r="G4" s="33" t="str">
        <f>'Beoordelaar 2'!F3</f>
        <v>Score:</v>
      </c>
      <c r="H4" s="93"/>
      <c r="I4" s="7"/>
      <c r="J4" s="33" t="str">
        <f>'Beoordelaar 2'!I3</f>
        <v>Score:</v>
      </c>
      <c r="K4" s="93"/>
      <c r="M4"/>
    </row>
    <row r="5" spans="1:13" ht="50" customHeight="1" x14ac:dyDescent="0.2">
      <c r="A5" s="87"/>
      <c r="B5" s="34" t="s">
        <v>6</v>
      </c>
      <c r="C5" s="7"/>
      <c r="D5" s="33" t="str">
        <f>'Beoordelaar 3'!C3</f>
        <v>Score:</v>
      </c>
      <c r="E5" s="93"/>
      <c r="F5" s="7"/>
      <c r="G5" s="33" t="str">
        <f>'Beoordelaar 3'!F3</f>
        <v>Score:</v>
      </c>
      <c r="H5" s="93"/>
      <c r="I5" s="7"/>
      <c r="J5" s="33" t="str">
        <f>'Beoordelaar 3'!I3</f>
        <v>Score:</v>
      </c>
      <c r="K5" s="93"/>
      <c r="M5"/>
    </row>
    <row r="6" spans="1:13" ht="20" customHeight="1" x14ac:dyDescent="0.2">
      <c r="A6" s="85" t="s">
        <v>43</v>
      </c>
      <c r="B6" s="85"/>
      <c r="C6" s="7"/>
      <c r="D6" s="32" t="s">
        <v>24</v>
      </c>
      <c r="E6" s="93"/>
      <c r="F6" s="7"/>
      <c r="G6" s="32" t="s">
        <v>24</v>
      </c>
      <c r="H6" s="93"/>
      <c r="I6" s="7"/>
      <c r="J6" s="32" t="s">
        <v>24</v>
      </c>
      <c r="K6" s="93"/>
      <c r="M6"/>
    </row>
    <row r="7" spans="1:13" ht="20" customHeight="1" x14ac:dyDescent="0.2">
      <c r="A7" s="83" t="s">
        <v>27</v>
      </c>
      <c r="B7" s="84"/>
      <c r="C7" s="7"/>
      <c r="D7" s="29" t="str">
        <f>IF(D6="Uitmuntend","€ 20.000",IF(D6="Goed","€ 10.000",IF(D6="Voldoende","€ 5.000",IF(D6="Matig","€ 0",IF(D6="Onvoldoende","KNOCK OUT"," ")))))</f>
        <v xml:space="preserve"> </v>
      </c>
      <c r="E7" s="93"/>
      <c r="F7" s="7"/>
      <c r="G7" s="29" t="str">
        <f>IF(G6="Uitmuntend","€ 20.000",IF(G6="Goed","€ 10.000",IF(G6="Voldoende","€ 5.000",IF(G6="Matig","€ 0",IF(G6="Onvoldoende","KNOCK OUT"," ")))))</f>
        <v xml:space="preserve"> </v>
      </c>
      <c r="H7" s="93"/>
      <c r="I7" s="7"/>
      <c r="J7" s="29" t="str">
        <f>IF(J6="Uitmuntend","€ 20.000",IF(J6="Goed","€ 10.000",IF(J6="Voldoende","€ 5.000",IF(J6="Matig","€ 0",IF(J6="Onvoldoende","KNOCK OUT"," ")))))</f>
        <v xml:space="preserve"> </v>
      </c>
      <c r="K7" s="93"/>
      <c r="M7"/>
    </row>
    <row r="8" spans="1:13" ht="20" customHeight="1" x14ac:dyDescent="0.2">
      <c r="A8" s="51" t="str">
        <f>'Beoordelen 1. Open vragen'!A7</f>
        <v>7.1.2 MARKTKENNIS</v>
      </c>
      <c r="B8" s="48"/>
      <c r="C8" s="7"/>
      <c r="D8" s="94"/>
      <c r="E8" s="95"/>
      <c r="F8" s="95"/>
      <c r="G8" s="95"/>
      <c r="H8" s="95"/>
      <c r="I8" s="95"/>
      <c r="J8" s="95"/>
      <c r="K8" s="96"/>
      <c r="M8"/>
    </row>
    <row r="9" spans="1:13" ht="50" customHeight="1" x14ac:dyDescent="0.2">
      <c r="A9" s="86" t="str">
        <f>'Beoordelen 1. Open vragen'!A9:B9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onder vermelding van de extra kosten.</v>
      </c>
      <c r="B9" s="34" t="s">
        <v>4</v>
      </c>
      <c r="C9" s="7"/>
      <c r="D9" s="33" t="str">
        <f>'Beoordelaar 1'!C5</f>
        <v>Score:</v>
      </c>
      <c r="E9" s="93" t="s">
        <v>3</v>
      </c>
      <c r="F9" s="7"/>
      <c r="G9" s="33" t="str">
        <f>'Beoordelaar 1'!F5</f>
        <v>Score:</v>
      </c>
      <c r="H9" s="93" t="s">
        <v>3</v>
      </c>
      <c r="I9" s="7"/>
      <c r="J9" s="33" t="str">
        <f>'Beoordelaar 1'!I5</f>
        <v>Score:</v>
      </c>
      <c r="K9" s="93" t="s">
        <v>3</v>
      </c>
      <c r="M9"/>
    </row>
    <row r="10" spans="1:13" ht="50" customHeight="1" x14ac:dyDescent="0.2">
      <c r="A10" s="87"/>
      <c r="B10" s="34" t="s">
        <v>5</v>
      </c>
      <c r="C10" s="7"/>
      <c r="D10" s="33" t="str">
        <f>'Beoordelaar 2'!C5</f>
        <v>Score:</v>
      </c>
      <c r="E10" s="93"/>
      <c r="F10" s="7"/>
      <c r="G10" s="33" t="str">
        <f>'Beoordelaar 2'!F5</f>
        <v>Score:</v>
      </c>
      <c r="H10" s="93"/>
      <c r="I10" s="7"/>
      <c r="J10" s="33" t="str">
        <f>'Beoordelaar 2'!I5</f>
        <v>Score:</v>
      </c>
      <c r="K10" s="93"/>
      <c r="M10"/>
    </row>
    <row r="11" spans="1:13" ht="50" customHeight="1" x14ac:dyDescent="0.2">
      <c r="A11" s="87"/>
      <c r="B11" s="34" t="s">
        <v>6</v>
      </c>
      <c r="C11" s="7"/>
      <c r="D11" s="33" t="str">
        <f>'Beoordelaar 3'!C5</f>
        <v>Score:</v>
      </c>
      <c r="E11" s="93"/>
      <c r="F11" s="7"/>
      <c r="G11" s="33" t="str">
        <f>'Beoordelaar 3'!F5</f>
        <v>Score:</v>
      </c>
      <c r="H11" s="93"/>
      <c r="I11" s="7"/>
      <c r="J11" s="33" t="str">
        <f>'Beoordelaar 3'!I5</f>
        <v>Score:</v>
      </c>
      <c r="K11" s="93"/>
      <c r="M11"/>
    </row>
    <row r="12" spans="1:13" ht="20" customHeight="1" x14ac:dyDescent="0.2">
      <c r="A12" s="85" t="s">
        <v>43</v>
      </c>
      <c r="B12" s="85"/>
      <c r="C12" s="7"/>
      <c r="D12" s="32" t="s">
        <v>24</v>
      </c>
      <c r="E12" s="93"/>
      <c r="F12" s="7"/>
      <c r="G12" s="32" t="s">
        <v>24</v>
      </c>
      <c r="H12" s="93"/>
      <c r="I12" s="7"/>
      <c r="J12" s="32" t="s">
        <v>24</v>
      </c>
      <c r="K12" s="93"/>
      <c r="M12"/>
    </row>
    <row r="13" spans="1:13" ht="20" customHeight="1" x14ac:dyDescent="0.2">
      <c r="A13" s="83" t="s">
        <v>27</v>
      </c>
      <c r="B13" s="84"/>
      <c r="C13" s="7"/>
      <c r="D13" s="29" t="str">
        <f>IF(D12="Uitmuntend","€ 20.000",IF(D12="Goed","€ 10.000",IF(D12="Voldoende","€ 5.000",IF(D12="Matig","€ 0",IF(D12="Onvoldoende","KNOCK OUT"," ")))))</f>
        <v xml:space="preserve"> </v>
      </c>
      <c r="E13" s="93"/>
      <c r="F13" s="7"/>
      <c r="G13" s="29" t="str">
        <f>IF(G12="Uitmuntend","€ 20.000",IF(G12="Goed","€ 10.000",IF(G12="Voldoende","€ 5.000",IF(G12="Matig","€ 0",IF(G12="Onvoldoende","KNOCK OUT"," ")))))</f>
        <v xml:space="preserve"> </v>
      </c>
      <c r="H13" s="93"/>
      <c r="I13" s="7"/>
      <c r="J13" s="29" t="str">
        <f>IF(J12="Uitmuntend","€ 20.000",IF(J12="Goed","€ 10.000",IF(J12="Voldoende","€ 5.000",IF(J12="Matig","€ 0",IF(J12="Onvoldoende","KNOCK OUT"," ")))))</f>
        <v xml:space="preserve"> </v>
      </c>
      <c r="K13" s="93"/>
      <c r="M13"/>
    </row>
    <row r="14" spans="1:13" ht="20" customHeight="1" x14ac:dyDescent="0.2">
      <c r="A14" s="51" t="str">
        <f>'Beoordelen 1. Open vragen'!A10</f>
        <v>7.1.3	MANAGEMENTINFORMATIE</v>
      </c>
      <c r="B14" s="48"/>
      <c r="C14" s="7"/>
      <c r="D14" s="94"/>
      <c r="E14" s="95"/>
      <c r="F14" s="95"/>
      <c r="G14" s="95"/>
      <c r="H14" s="95"/>
      <c r="I14" s="95"/>
      <c r="J14" s="95"/>
      <c r="K14" s="96"/>
      <c r="M14"/>
    </row>
    <row r="15" spans="1:13" ht="50" customHeight="1" x14ac:dyDescent="0.2">
      <c r="A15" s="86" t="str">
        <f>'Beoordelen 1. Open vragen'!A12:B12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15" s="34" t="s">
        <v>4</v>
      </c>
      <c r="C15" s="7"/>
      <c r="D15" s="33" t="str">
        <f>'Beoordelaar 1'!C7</f>
        <v>Score:</v>
      </c>
      <c r="E15" s="93" t="s">
        <v>3</v>
      </c>
      <c r="F15" s="7"/>
      <c r="G15" s="33" t="str">
        <f>'Beoordelaar 1'!F7</f>
        <v>Score:</v>
      </c>
      <c r="H15" s="93" t="s">
        <v>3</v>
      </c>
      <c r="I15" s="7"/>
      <c r="J15" s="33" t="str">
        <f>'Beoordelaar 1'!I7</f>
        <v>Score:</v>
      </c>
      <c r="K15" s="93" t="s">
        <v>3</v>
      </c>
      <c r="M15"/>
    </row>
    <row r="16" spans="1:13" ht="50" customHeight="1" x14ac:dyDescent="0.2">
      <c r="A16" s="87"/>
      <c r="B16" s="34" t="s">
        <v>5</v>
      </c>
      <c r="C16" s="7"/>
      <c r="D16" s="33" t="str">
        <f>'Beoordelaar 2'!C7</f>
        <v>Score:</v>
      </c>
      <c r="E16" s="93"/>
      <c r="F16" s="7"/>
      <c r="G16" s="33" t="str">
        <f>'Beoordelaar 2'!F7</f>
        <v>Score:</v>
      </c>
      <c r="H16" s="93"/>
      <c r="I16" s="7"/>
      <c r="J16" s="33" t="str">
        <f>'Beoordelaar 2'!I7</f>
        <v>Score:</v>
      </c>
      <c r="K16" s="93"/>
      <c r="M16"/>
    </row>
    <row r="17" spans="1:13" ht="50" customHeight="1" x14ac:dyDescent="0.2">
      <c r="A17" s="87"/>
      <c r="B17" s="34" t="s">
        <v>6</v>
      </c>
      <c r="C17" s="7"/>
      <c r="D17" s="33" t="str">
        <f>'Beoordelaar 3'!C7</f>
        <v>Score:</v>
      </c>
      <c r="E17" s="93"/>
      <c r="F17" s="7"/>
      <c r="G17" s="33" t="str">
        <f>'Beoordelaar 3'!F7</f>
        <v>Score:</v>
      </c>
      <c r="H17" s="93"/>
      <c r="I17" s="7"/>
      <c r="J17" s="33" t="str">
        <f>'Beoordelaar 3'!I7</f>
        <v>Score:</v>
      </c>
      <c r="K17" s="93"/>
      <c r="M17"/>
    </row>
    <row r="18" spans="1:13" ht="20" customHeight="1" x14ac:dyDescent="0.2">
      <c r="A18" s="85" t="s">
        <v>43</v>
      </c>
      <c r="B18" s="85"/>
      <c r="C18" s="7"/>
      <c r="D18" s="32" t="s">
        <v>24</v>
      </c>
      <c r="E18" s="93"/>
      <c r="F18" s="7"/>
      <c r="G18" s="32" t="s">
        <v>24</v>
      </c>
      <c r="H18" s="93"/>
      <c r="I18" s="7"/>
      <c r="J18" s="32" t="s">
        <v>24</v>
      </c>
      <c r="K18" s="93"/>
      <c r="M18"/>
    </row>
    <row r="19" spans="1:13" ht="20" customHeight="1" x14ac:dyDescent="0.2">
      <c r="A19" s="83" t="s">
        <v>27</v>
      </c>
      <c r="B19" s="84"/>
      <c r="C19" s="7"/>
      <c r="D19" s="29" t="str">
        <f>IF(D18="Uitmuntend","€ 20.000",IF(D18="Goed","€ 10.000",IF(D18="Voldoende","€ 5.000",IF(D18="Matig","€ 0",IF(D18="Onvoldoende","KNOCK OUT"," ")))))</f>
        <v xml:space="preserve"> </v>
      </c>
      <c r="E19" s="93"/>
      <c r="F19" s="7"/>
      <c r="G19" s="29" t="str">
        <f>IF(G18="Uitmuntend","€ 20.000",IF(G18="Goed","€ 10.000",IF(G18="Voldoende","€ 5.000",IF(G18="Matig","€ 0",IF(G18="Onvoldoende","KNOCK OUT"," ")))))</f>
        <v xml:space="preserve"> </v>
      </c>
      <c r="H19" s="93"/>
      <c r="I19" s="7"/>
      <c r="J19" s="29" t="str">
        <f>IF(J18="Uitmuntend","€ 20.000",IF(J18="Goed","€ 10.000",IF(J18="Voldoende","€ 5.000",IF(J18="Matig","€ 0",IF(J18="Onvoldoende","KNOCK OUT"," ")))))</f>
        <v xml:space="preserve"> </v>
      </c>
      <c r="K19" s="93"/>
      <c r="M19"/>
    </row>
    <row r="20" spans="1:13" ht="20" customHeight="1" x14ac:dyDescent="0.2">
      <c r="A20" s="51" t="str">
        <f>'Beoordelen 1. Open vragen'!A13</f>
        <v>7.1.4 SUCCESMANAGEMENT</v>
      </c>
      <c r="B20" s="48"/>
      <c r="C20" s="7"/>
      <c r="D20" s="94"/>
      <c r="E20" s="95"/>
      <c r="F20" s="95"/>
      <c r="G20" s="95"/>
      <c r="H20" s="95"/>
      <c r="I20" s="95"/>
      <c r="J20" s="95"/>
      <c r="K20" s="96"/>
      <c r="M20"/>
    </row>
    <row r="21" spans="1:13" ht="65" customHeight="1" x14ac:dyDescent="0.2">
      <c r="A21" s="86" t="str">
        <f>'Beoordelen 1. Open vragen'!A15:B15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op welke wijze er voorlichting en ondersteuning zal worden gegeven met betrekking tot het bestelproces van (digitale) leermiddelen, waarbij de schrijver rekening houdt met de besteller, terugkoppelingen aan Zaam, eventuele foutieve bestellingen en tussentijdse bijsturong van de bestellijst(en);
•	welke meerwaarde inschrijver kan bieden met betrekking tot de toekomst en innovatieve ontwikkelingen met betrekking tot VO-organisaties</v>
      </c>
      <c r="B21" s="34" t="s">
        <v>4</v>
      </c>
      <c r="C21" s="7"/>
      <c r="D21" s="33" t="str">
        <f>'Beoordelaar 1'!C9</f>
        <v>Score:</v>
      </c>
      <c r="E21" s="93" t="s">
        <v>3</v>
      </c>
      <c r="F21" s="7"/>
      <c r="G21" s="33" t="str">
        <f>'Beoordelaar 1'!F9</f>
        <v>Score:</v>
      </c>
      <c r="H21" s="93" t="s">
        <v>3</v>
      </c>
      <c r="I21" s="7"/>
      <c r="J21" s="33" t="str">
        <f>'Beoordelaar 1'!I9</f>
        <v>Score:</v>
      </c>
      <c r="K21" s="93" t="s">
        <v>3</v>
      </c>
      <c r="M21"/>
    </row>
    <row r="22" spans="1:13" ht="65" customHeight="1" x14ac:dyDescent="0.2">
      <c r="A22" s="87"/>
      <c r="B22" s="34" t="s">
        <v>5</v>
      </c>
      <c r="C22" s="7"/>
      <c r="D22" s="33" t="str">
        <f>'Beoordelaar 2'!C9</f>
        <v>Score:</v>
      </c>
      <c r="E22" s="93"/>
      <c r="F22" s="7"/>
      <c r="G22" s="33" t="str">
        <f>'Beoordelaar 2'!F9</f>
        <v>Score:</v>
      </c>
      <c r="H22" s="93"/>
      <c r="I22" s="7"/>
      <c r="J22" s="33" t="str">
        <f>'Beoordelaar 2'!I9</f>
        <v>Score:</v>
      </c>
      <c r="K22" s="93"/>
      <c r="M22"/>
    </row>
    <row r="23" spans="1:13" ht="65" customHeight="1" x14ac:dyDescent="0.2">
      <c r="A23" s="87"/>
      <c r="B23" s="34" t="s">
        <v>6</v>
      </c>
      <c r="C23" s="7"/>
      <c r="D23" s="33" t="str">
        <f>'Beoordelaar 3'!C9</f>
        <v>Score:</v>
      </c>
      <c r="E23" s="93"/>
      <c r="F23" s="7"/>
      <c r="G23" s="33" t="str">
        <f>'Beoordelaar 3'!F9</f>
        <v>Score:</v>
      </c>
      <c r="H23" s="93"/>
      <c r="I23" s="7"/>
      <c r="J23" s="33" t="str">
        <f>'Beoordelaar 3'!I9</f>
        <v>Score:</v>
      </c>
      <c r="K23" s="93"/>
      <c r="M23"/>
    </row>
    <row r="24" spans="1:13" ht="20" customHeight="1" x14ac:dyDescent="0.2">
      <c r="A24" s="85" t="s">
        <v>43</v>
      </c>
      <c r="B24" s="85"/>
      <c r="C24" s="7"/>
      <c r="D24" s="32" t="s">
        <v>24</v>
      </c>
      <c r="E24" s="93"/>
      <c r="F24" s="7"/>
      <c r="G24" s="32" t="s">
        <v>24</v>
      </c>
      <c r="H24" s="93"/>
      <c r="I24" s="7"/>
      <c r="J24" s="32" t="s">
        <v>24</v>
      </c>
      <c r="K24" s="93"/>
      <c r="M24"/>
    </row>
    <row r="25" spans="1:13" ht="20" customHeight="1" x14ac:dyDescent="0.2">
      <c r="A25" s="83" t="s">
        <v>27</v>
      </c>
      <c r="B25" s="84"/>
      <c r="C25" s="7"/>
      <c r="D25" s="29" t="str">
        <f>IF(D24="Uitmuntend","€ 20.000",IF(D24="Goed","€ 10.000",IF(D24="Voldoende","€ 5.000",IF(D24="Matig","€ 0",IF(D24="Onvoldoende","KNOCK OUT"," ")))))</f>
        <v xml:space="preserve"> </v>
      </c>
      <c r="E25" s="93"/>
      <c r="F25" s="7"/>
      <c r="G25" s="29" t="str">
        <f>IF(G24="Uitmuntend","€ 20.000",IF(G24="Goed","€ 10.000",IF(G24="Voldoende","€ 5.000",IF(G24="Matig","€ 0",IF(G24="Onvoldoende","KNOCK OUT"," ")))))</f>
        <v xml:space="preserve"> </v>
      </c>
      <c r="H25" s="93"/>
      <c r="I25" s="7"/>
      <c r="J25" s="29" t="str">
        <f>IF(J24="Uitmuntend","€ 20.000",IF(J24="Goed","€ 10.000",IF(J24="Voldoende","€ 5.000",IF(J24="Matig","€ 0",IF(J24="Onvoldoende","KNOCK OUT"," ")))))</f>
        <v xml:space="preserve"> </v>
      </c>
      <c r="K25" s="93"/>
      <c r="M25"/>
    </row>
    <row r="26" spans="1:13" ht="20" customHeight="1" x14ac:dyDescent="0.2">
      <c r="A26" s="51" t="str">
        <f>'Beoordelen 1. Open vragen'!A16</f>
        <v>7.1.5 FLEXIBILITEIT I</v>
      </c>
      <c r="B26" s="48"/>
      <c r="C26" s="7"/>
      <c r="D26" s="94"/>
      <c r="E26" s="95"/>
      <c r="F26" s="95"/>
      <c r="G26" s="95"/>
      <c r="H26" s="95"/>
      <c r="I26" s="95"/>
      <c r="J26" s="95"/>
      <c r="K26" s="96"/>
      <c r="M26"/>
    </row>
    <row r="27" spans="1:13" ht="50" customHeight="1" x14ac:dyDescent="0.2">
      <c r="A27" s="86" t="str">
        <f>'Beoordelen 1. Open vragen'!A18:B18</f>
        <v>Inschrijver dient te beschrijven op maximaal 2 A4 (toe te voegen op TenderNed) welke mate van flexibiliteit en meerwaarde zij biedt in het geval een school wil overstappen van ELF naar ILF.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27" s="34" t="s">
        <v>4</v>
      </c>
      <c r="C27" s="7"/>
      <c r="D27" s="33" t="str">
        <f>'Beoordelaar 1'!C11</f>
        <v>Score:</v>
      </c>
      <c r="E27" s="93" t="s">
        <v>3</v>
      </c>
      <c r="F27" s="7"/>
      <c r="G27" s="33" t="str">
        <f>'Beoordelaar 1'!F11</f>
        <v>Score:</v>
      </c>
      <c r="H27" s="93" t="s">
        <v>3</v>
      </c>
      <c r="I27" s="7"/>
      <c r="J27" s="33" t="str">
        <f>'Beoordelaar 1'!I11</f>
        <v>Score:</v>
      </c>
      <c r="K27" s="93" t="s">
        <v>3</v>
      </c>
      <c r="M27"/>
    </row>
    <row r="28" spans="1:13" ht="50" customHeight="1" x14ac:dyDescent="0.2">
      <c r="A28" s="87"/>
      <c r="B28" s="34" t="s">
        <v>5</v>
      </c>
      <c r="C28" s="7"/>
      <c r="D28" s="33" t="str">
        <f>'Beoordelaar 2'!C11</f>
        <v>Score:</v>
      </c>
      <c r="E28" s="93"/>
      <c r="F28" s="7"/>
      <c r="G28" s="33" t="str">
        <f>'Beoordelaar 2'!F11</f>
        <v>Score:</v>
      </c>
      <c r="H28" s="93"/>
      <c r="I28" s="7"/>
      <c r="J28" s="33" t="str">
        <f>'Beoordelaar 2'!I11</f>
        <v>Score:</v>
      </c>
      <c r="K28" s="93"/>
      <c r="M28"/>
    </row>
    <row r="29" spans="1:13" ht="50" customHeight="1" x14ac:dyDescent="0.2">
      <c r="A29" s="87"/>
      <c r="B29" s="34" t="s">
        <v>6</v>
      </c>
      <c r="C29" s="7"/>
      <c r="D29" s="33" t="str">
        <f>'Beoordelaar 3'!C11</f>
        <v>Score:</v>
      </c>
      <c r="E29" s="93"/>
      <c r="F29" s="7"/>
      <c r="G29" s="33" t="str">
        <f>'Beoordelaar 3'!F11</f>
        <v>Score:</v>
      </c>
      <c r="H29" s="93"/>
      <c r="I29" s="7"/>
      <c r="J29" s="33" t="str">
        <f>'Beoordelaar 3'!I11</f>
        <v>Score:</v>
      </c>
      <c r="K29" s="93"/>
      <c r="M29"/>
    </row>
    <row r="30" spans="1:13" ht="20" customHeight="1" x14ac:dyDescent="0.2">
      <c r="A30" s="85" t="s">
        <v>43</v>
      </c>
      <c r="B30" s="85"/>
      <c r="C30" s="7"/>
      <c r="D30" s="32" t="s">
        <v>24</v>
      </c>
      <c r="E30" s="93"/>
      <c r="F30" s="7"/>
      <c r="G30" s="32" t="s">
        <v>24</v>
      </c>
      <c r="H30" s="93"/>
      <c r="I30" s="7"/>
      <c r="J30" s="32" t="s">
        <v>24</v>
      </c>
      <c r="K30" s="93"/>
      <c r="M30"/>
    </row>
    <row r="31" spans="1:13" ht="20" customHeight="1" x14ac:dyDescent="0.2">
      <c r="A31" s="83" t="s">
        <v>27</v>
      </c>
      <c r="B31" s="84"/>
      <c r="C31" s="7"/>
      <c r="D31" s="29" t="str">
        <f>IF(D30="Uitmuntend","€ 20.000",IF(D30="Goed","€ 10.000",IF(D30="Voldoende","€ 5.000",IF(D30="Matig","€ 0",IF(D30="Onvoldoende","-€ 5000"," ")))))</f>
        <v xml:space="preserve"> </v>
      </c>
      <c r="E31" s="93"/>
      <c r="F31" s="7"/>
      <c r="G31" s="29" t="str">
        <f>IF(G30="Uitmuntend","€ 20.000",IF(G30="Goed","€ 10.000",IF(G30="Voldoende","€ 5.000",IF(G30="Matig","€ 0",IF(G30="Onvoldoende","-€ 5000"," ")))))</f>
        <v xml:space="preserve"> </v>
      </c>
      <c r="H31" s="93"/>
      <c r="I31" s="7"/>
      <c r="J31" s="29" t="str">
        <f>IF(J30="Uitmuntend","€ 20.000",IF(J30="Goed","€ 10.000",IF(J30="Voldoende","€ 5.000",IF(J30="Matig","€ 0",IF(J30="Onvoldoende","-€ 5000"," ")))))</f>
        <v xml:space="preserve"> </v>
      </c>
      <c r="K31" s="93"/>
      <c r="M31"/>
    </row>
    <row r="32" spans="1:13" ht="20" customHeight="1" x14ac:dyDescent="0.2">
      <c r="A32" s="89" t="str">
        <f>'Beoordelen 1. Open vragen'!A19</f>
        <v>7.1.6 FLEXIBILITEIT II</v>
      </c>
      <c r="B32" s="90"/>
      <c r="C32" s="7"/>
      <c r="D32" s="94"/>
      <c r="E32" s="95"/>
      <c r="F32" s="95"/>
      <c r="G32" s="95"/>
      <c r="H32" s="95"/>
      <c r="I32" s="95"/>
      <c r="J32" s="95"/>
      <c r="K32" s="96"/>
      <c r="M32"/>
    </row>
    <row r="33" spans="1:15" ht="50" customHeight="1" x14ac:dyDescent="0.2">
      <c r="A33" s="86" t="str">
        <f>'Beoordelen 1. Open vragen'!A21:B21</f>
        <v>Inschrijver dient te beschrijven op maximaal 2 A4 (toe te voegen op TenderNed) welke mate van flexibiliteit en meerwaarde zij ZAAM kan bieden per schooljaar met betrekking tot het boetevrij wijzigingen van leermethodes. En wat biedt inschrijver ZAAM om per schooljaar titels (folio Leermiddelen) te mogen wisselen voor digitaal lesmateriaal binnen hetzelfde Methodeabonnement. Daarnaast dient inschrijver een oplossing aan te dragen voor tussentijdse op- en/of afstroom van leerlingen waarbij een nieuw leermiddelenpakket noodzakelijk. Wat biedt inschrijver concreet aan flexibiliteit en tegen welke kosten/ percentages?</v>
      </c>
      <c r="B33" s="34" t="s">
        <v>4</v>
      </c>
      <c r="C33" s="7"/>
      <c r="D33" s="33" t="str">
        <f>'Beoordelaar 1'!C13</f>
        <v>Score:</v>
      </c>
      <c r="E33" s="93" t="s">
        <v>3</v>
      </c>
      <c r="F33" s="7"/>
      <c r="G33" s="33" t="str">
        <f>'Beoordelaar 1'!F13</f>
        <v>Score:</v>
      </c>
      <c r="H33" s="93" t="s">
        <v>3</v>
      </c>
      <c r="I33" s="7"/>
      <c r="J33" s="33" t="str">
        <f>'Beoordelaar 1'!I13</f>
        <v>Score:</v>
      </c>
      <c r="K33" s="93" t="s">
        <v>3</v>
      </c>
      <c r="M33"/>
    </row>
    <row r="34" spans="1:15" ht="50" customHeight="1" x14ac:dyDescent="0.2">
      <c r="A34" s="87"/>
      <c r="B34" s="34" t="s">
        <v>5</v>
      </c>
      <c r="C34" s="7"/>
      <c r="D34" s="33" t="str">
        <f>'Beoordelaar 2'!C13</f>
        <v>Score:</v>
      </c>
      <c r="E34" s="93"/>
      <c r="F34" s="7"/>
      <c r="G34" s="33" t="str">
        <f>'Beoordelaar 2'!F13</f>
        <v>Score:</v>
      </c>
      <c r="H34" s="93"/>
      <c r="I34" s="7"/>
      <c r="J34" s="33" t="str">
        <f>'Beoordelaar 2'!I13</f>
        <v>Score:</v>
      </c>
      <c r="K34" s="93"/>
      <c r="M34"/>
    </row>
    <row r="35" spans="1:15" ht="50" customHeight="1" x14ac:dyDescent="0.2">
      <c r="A35" s="87"/>
      <c r="B35" s="34" t="s">
        <v>6</v>
      </c>
      <c r="C35" s="7"/>
      <c r="D35" s="33" t="str">
        <f>'Beoordelaar 3'!C13</f>
        <v>Score:</v>
      </c>
      <c r="E35" s="93"/>
      <c r="F35" s="7"/>
      <c r="G35" s="33" t="str">
        <f>'Beoordelaar 3'!F13</f>
        <v>Score:</v>
      </c>
      <c r="H35" s="93"/>
      <c r="I35" s="7"/>
      <c r="J35" s="33" t="str">
        <f>'Beoordelaar 3'!I13</f>
        <v>Score:</v>
      </c>
      <c r="K35" s="93"/>
      <c r="M35"/>
    </row>
    <row r="36" spans="1:15" ht="20" customHeight="1" x14ac:dyDescent="0.2">
      <c r="A36" s="85" t="s">
        <v>43</v>
      </c>
      <c r="B36" s="85"/>
      <c r="C36" s="7"/>
      <c r="D36" s="32" t="s">
        <v>24</v>
      </c>
      <c r="E36" s="93"/>
      <c r="F36" s="7"/>
      <c r="G36" s="32" t="s">
        <v>24</v>
      </c>
      <c r="H36" s="93"/>
      <c r="I36" s="7"/>
      <c r="J36" s="32" t="s">
        <v>24</v>
      </c>
      <c r="K36" s="93"/>
      <c r="M36"/>
    </row>
    <row r="37" spans="1:15" ht="20" customHeight="1" x14ac:dyDescent="0.2">
      <c r="A37" s="83" t="s">
        <v>27</v>
      </c>
      <c r="B37" s="84"/>
      <c r="C37" s="7"/>
      <c r="D37" s="29" t="str">
        <f>IF(D36="Uitmuntend","€ 20.000",IF(D36="Goed","€ 10.000",IF(D36="Voldoende","€ 5.000",IF(D36="Matig","€ 0",IF(D36="Onvoldoende","KNOCK OUT"," ")))))</f>
        <v xml:space="preserve"> </v>
      </c>
      <c r="E37" s="93"/>
      <c r="F37" s="7"/>
      <c r="G37" s="29" t="str">
        <f>IF(G36="Uitmuntend","€ 20.000",IF(G36="Goed","€ 10.000",IF(G36="Voldoende","€ 5.000",IF(G36="Matig","€ 0",IF(G36="Onvoldoende","KNOCK OUT"," ")))))</f>
        <v xml:space="preserve"> </v>
      </c>
      <c r="H37" s="93"/>
      <c r="I37" s="7"/>
      <c r="J37" s="29" t="str">
        <f>IF(J36="Uitmuntend","€ 20.000",IF(J36="Goed","€ 10.000",IF(J36="Voldoende","€ 5.000",IF(J36="Matig","€ 0",IF(J36="Onvoldoende","KNOCK OUT"," ")))))</f>
        <v xml:space="preserve"> </v>
      </c>
      <c r="K37" s="93"/>
      <c r="M37"/>
    </row>
    <row r="38" spans="1:15" ht="20" customHeight="1" x14ac:dyDescent="0.2">
      <c r="C38"/>
      <c r="H38"/>
      <c r="M38"/>
    </row>
    <row r="39" spans="1:15" ht="50" customHeight="1" x14ac:dyDescent="0.2">
      <c r="A39" s="88" t="s">
        <v>44</v>
      </c>
      <c r="B39" s="88"/>
      <c r="C39" s="7"/>
      <c r="D39" s="49" t="e">
        <f>D7+D13+D19+D25+D31+D37</f>
        <v>#VALUE!</v>
      </c>
      <c r="E39" s="50"/>
      <c r="G39" s="49" t="e">
        <f>G7+G13+G19+G25+G31+G37</f>
        <v>#VALUE!</v>
      </c>
      <c r="H39" s="50"/>
      <c r="J39" s="49" t="e">
        <f>J37+J31+J25+J19+J13+J7</f>
        <v>#VALUE!</v>
      </c>
      <c r="K39" s="50"/>
      <c r="M39"/>
    </row>
    <row r="40" spans="1:15" ht="20" customHeight="1" x14ac:dyDescent="0.2">
      <c r="A40" s="11"/>
      <c r="B40" s="11"/>
      <c r="C40" s="11"/>
      <c r="D40" s="11"/>
      <c r="E40" s="11"/>
      <c r="F40" s="11"/>
      <c r="G40" s="11"/>
      <c r="H40" s="11"/>
      <c r="I40" s="11"/>
      <c r="J40" s="11"/>
      <c r="K40" s="11"/>
      <c r="L40" s="11"/>
      <c r="M40" s="11"/>
      <c r="N40" s="11"/>
    </row>
    <row r="41" spans="1:15" ht="18" customHeight="1" x14ac:dyDescent="0.2">
      <c r="A41" s="11"/>
      <c r="B41" s="11"/>
      <c r="C41" s="11"/>
      <c r="D41" s="11"/>
      <c r="E41" s="11"/>
      <c r="F41" s="11"/>
      <c r="G41" s="11"/>
      <c r="H41" s="11"/>
      <c r="I41" s="11"/>
      <c r="J41" s="11"/>
      <c r="K41" s="11"/>
      <c r="L41" s="11"/>
      <c r="M41" s="11"/>
      <c r="N41" s="47"/>
    </row>
    <row r="42" spans="1:15" ht="20" customHeight="1" x14ac:dyDescent="0.2">
      <c r="O42" s="47"/>
    </row>
    <row r="43" spans="1:15" ht="20" customHeight="1" x14ac:dyDescent="0.2">
      <c r="O43" s="47"/>
    </row>
    <row r="44" spans="1:15" ht="18" customHeight="1" x14ac:dyDescent="0.2">
      <c r="O44" s="99"/>
    </row>
    <row r="45" spans="1:15" ht="18" customHeight="1" x14ac:dyDescent="0.2">
      <c r="O45" s="99"/>
    </row>
    <row r="46" spans="1:15" ht="18" customHeight="1" x14ac:dyDescent="0.2">
      <c r="O46" s="99"/>
    </row>
    <row r="47" spans="1:15" ht="20" customHeight="1" x14ac:dyDescent="0.2">
      <c r="O47" s="99"/>
    </row>
    <row r="48" spans="1:15" ht="20" customHeight="1" x14ac:dyDescent="0.2">
      <c r="O48" s="99"/>
    </row>
    <row r="49" spans="15:15" ht="18" customHeight="1" x14ac:dyDescent="0.2">
      <c r="O49" s="99"/>
    </row>
    <row r="50" spans="15:15" ht="18" customHeight="1" x14ac:dyDescent="0.2">
      <c r="O50" s="99"/>
    </row>
    <row r="51" spans="15:15" ht="18" customHeight="1" x14ac:dyDescent="0.2">
      <c r="O51" s="99"/>
    </row>
    <row r="52" spans="15:15" ht="20" customHeight="1" x14ac:dyDescent="0.2">
      <c r="O52" s="99"/>
    </row>
    <row r="53" spans="15:15" ht="20" customHeight="1" x14ac:dyDescent="0.2">
      <c r="O53" s="99"/>
    </row>
    <row r="54" spans="15:15" ht="18" customHeight="1" x14ac:dyDescent="0.2">
      <c r="O54" s="99"/>
    </row>
    <row r="55" spans="15:15" ht="18" customHeight="1" x14ac:dyDescent="0.2">
      <c r="O55" s="99"/>
    </row>
    <row r="56" spans="15:15" ht="18" customHeight="1" x14ac:dyDescent="0.2">
      <c r="O56" s="99"/>
    </row>
    <row r="57" spans="15:15" ht="20" customHeight="1" x14ac:dyDescent="0.2">
      <c r="O57" s="99"/>
    </row>
    <row r="58" spans="15:15" ht="20" customHeight="1" x14ac:dyDescent="0.2">
      <c r="O58" s="99"/>
    </row>
    <row r="59" spans="15:15" ht="18" customHeight="1" x14ac:dyDescent="0.2">
      <c r="O59" s="99"/>
    </row>
    <row r="60" spans="15:15" ht="18" customHeight="1" x14ac:dyDescent="0.2">
      <c r="O60" s="99"/>
    </row>
    <row r="61" spans="15:15" ht="18" customHeight="1" x14ac:dyDescent="0.2">
      <c r="O61" s="99"/>
    </row>
    <row r="62" spans="15:15" ht="20" customHeight="1" x14ac:dyDescent="0.2">
      <c r="O62" s="99"/>
    </row>
    <row r="63" spans="15:15" ht="20" customHeight="1" x14ac:dyDescent="0.2">
      <c r="O63" s="99"/>
    </row>
    <row r="64" spans="15:15" ht="20" customHeight="1" x14ac:dyDescent="0.2">
      <c r="O64" s="16"/>
    </row>
    <row r="65" spans="15:17" ht="30" customHeight="1" x14ac:dyDescent="0.2">
      <c r="O65" s="17"/>
    </row>
    <row r="66" spans="15:17" ht="15" customHeight="1" x14ac:dyDescent="0.2">
      <c r="P66" s="11"/>
      <c r="Q66" s="11"/>
    </row>
  </sheetData>
  <sheetProtection algorithmName="SHA-512" hashValue="/by12JrXcjU2xBCLbHmauzTOXW17R002W0rzmS54FDln03Ym7ltTW8UcjYfX1uau81A8rhpEA/mcA2oZ17oZDw==" saltValue="9Eh6yetcwNkpX7XV0D/VZw==" spinCount="100000" sheet="1" objects="1" scenarios="1"/>
  <mergeCells count="52">
    <mergeCell ref="O59:O63"/>
    <mergeCell ref="O44:O48"/>
    <mergeCell ref="O49:O53"/>
    <mergeCell ref="O54:O58"/>
    <mergeCell ref="E9:E13"/>
    <mergeCell ref="E15:E19"/>
    <mergeCell ref="E21:E25"/>
    <mergeCell ref="E27:E31"/>
    <mergeCell ref="E33:E37"/>
    <mergeCell ref="D20:K20"/>
    <mergeCell ref="D14:K14"/>
    <mergeCell ref="D26:K26"/>
    <mergeCell ref="K27:K31"/>
    <mergeCell ref="K33:K37"/>
    <mergeCell ref="H27:H31"/>
    <mergeCell ref="H33:H37"/>
    <mergeCell ref="D32:K32"/>
    <mergeCell ref="A1:B1"/>
    <mergeCell ref="H3:H7"/>
    <mergeCell ref="H9:H13"/>
    <mergeCell ref="H15:H19"/>
    <mergeCell ref="H21:H25"/>
    <mergeCell ref="A25:B25"/>
    <mergeCell ref="A12:B12"/>
    <mergeCell ref="D8:K8"/>
    <mergeCell ref="K3:K7"/>
    <mergeCell ref="K9:K13"/>
    <mergeCell ref="K15:K19"/>
    <mergeCell ref="K21:K25"/>
    <mergeCell ref="G1:H1"/>
    <mergeCell ref="J1:K1"/>
    <mergeCell ref="D1:E1"/>
    <mergeCell ref="E3:E7"/>
    <mergeCell ref="A39:B39"/>
    <mergeCell ref="A3:A5"/>
    <mergeCell ref="A9:A11"/>
    <mergeCell ref="A15:A17"/>
    <mergeCell ref="A19:B19"/>
    <mergeCell ref="A6:B6"/>
    <mergeCell ref="A7:B7"/>
    <mergeCell ref="A30:B30"/>
    <mergeCell ref="A31:B31"/>
    <mergeCell ref="A36:B36"/>
    <mergeCell ref="A37:B37"/>
    <mergeCell ref="A33:A35"/>
    <mergeCell ref="A32:B32"/>
    <mergeCell ref="A2:B2"/>
    <mergeCell ref="A13:B13"/>
    <mergeCell ref="A18:B18"/>
    <mergeCell ref="A21:A23"/>
    <mergeCell ref="A27:A29"/>
    <mergeCell ref="A24:B24"/>
  </mergeCells>
  <dataValidations count="1">
    <dataValidation type="list" errorStyle="warning" allowBlank="1" showErrorMessage="1" sqref="D30 G24 D24 J6 G12 J24 J18 G30 D12 D36 G36 J12 D18 J36 D6 J30 G6 G18" xr:uid="{00000000-0002-0000-0400-000000000000}">
      <formula1>SCORE</formula1>
    </dataValidation>
  </dataValidation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8"/>
  <sheetViews>
    <sheetView showGridLines="0" workbookViewId="0">
      <selection activeCell="G4" sqref="G4"/>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35" t="s">
        <v>22</v>
      </c>
      <c r="B1" s="8"/>
      <c r="C1" s="36"/>
      <c r="D1" s="8"/>
      <c r="E1" s="36"/>
      <c r="F1" s="8"/>
      <c r="G1" s="36"/>
    </row>
    <row r="2" spans="1:7" ht="30" customHeight="1" x14ac:dyDescent="0.2">
      <c r="A2" s="37" t="s">
        <v>10</v>
      </c>
      <c r="B2" s="8"/>
      <c r="C2" s="38" t="str">
        <f>'Beoordelaar 1'!C1</f>
        <v>Inschrijver 1</v>
      </c>
      <c r="D2" s="10"/>
      <c r="E2" s="38" t="str">
        <f>'Beoordelaar 1'!F1</f>
        <v>Inschrijver 2</v>
      </c>
      <c r="F2" s="10"/>
      <c r="G2" s="38" t="str">
        <f>'Beoordelaar 1'!I1</f>
        <v>Inschrijver 3</v>
      </c>
    </row>
    <row r="3" spans="1:7" s="1" customFormat="1" ht="35" customHeight="1" x14ac:dyDescent="0.2">
      <c r="A3" s="39" t="str">
        <f>'Beoordelen 1. Open vragen'!A2:G2</f>
        <v>7.1	 BEANTWOORDING OPEN VRAGEN</v>
      </c>
      <c r="B3" s="8"/>
      <c r="C3" s="40" t="e">
        <f>Consensus!D39</f>
        <v>#VALUE!</v>
      </c>
      <c r="D3" s="10"/>
      <c r="E3" s="40" t="e">
        <f>Consensus!G39</f>
        <v>#VALUE!</v>
      </c>
      <c r="F3" s="10"/>
      <c r="G3" s="40" t="e">
        <f>Consensus!J39</f>
        <v>#VALUE!</v>
      </c>
    </row>
    <row r="4" spans="1:7" ht="30" customHeight="1" x14ac:dyDescent="0.2">
      <c r="A4" s="46" t="s">
        <v>11</v>
      </c>
      <c r="B4" s="8"/>
      <c r="C4" s="45" t="e">
        <f>C3</f>
        <v>#VALUE!</v>
      </c>
      <c r="D4" s="10"/>
      <c r="E4" s="45" t="e">
        <f>E3</f>
        <v>#VALUE!</v>
      </c>
      <c r="F4" s="10"/>
      <c r="G4" s="45" t="e">
        <f>G3</f>
        <v>#VALUE!</v>
      </c>
    </row>
    <row r="5" spans="1:7" ht="15" customHeight="1" x14ac:dyDescent="0.2"/>
    <row r="6" spans="1:7" ht="30" customHeight="1" x14ac:dyDescent="0.2">
      <c r="A6" s="41" t="s">
        <v>12</v>
      </c>
      <c r="B6" s="8"/>
      <c r="C6" s="42">
        <v>0</v>
      </c>
      <c r="D6" s="10"/>
      <c r="E6" s="42">
        <v>0</v>
      </c>
      <c r="F6" s="10"/>
      <c r="G6" s="42">
        <v>0</v>
      </c>
    </row>
    <row r="8" spans="1:7" ht="30" customHeight="1" x14ac:dyDescent="0.2">
      <c r="A8" s="43" t="s">
        <v>21</v>
      </c>
      <c r="B8" s="8"/>
      <c r="C8" s="44" t="e">
        <f>C6-C4</f>
        <v>#VALUE!</v>
      </c>
      <c r="D8" s="13"/>
      <c r="E8" s="44" t="e">
        <f>E6-E4</f>
        <v>#VALUE!</v>
      </c>
      <c r="F8" s="13"/>
      <c r="G8" s="44" t="e">
        <f>G6-G4</f>
        <v>#VALUE!</v>
      </c>
    </row>
    <row r="15" spans="1:7" ht="16" x14ac:dyDescent="0.2">
      <c r="C15" s="12"/>
    </row>
    <row r="16" spans="1:7" ht="16" x14ac:dyDescent="0.2">
      <c r="C16" s="12"/>
    </row>
    <row r="17" spans="3:3" ht="16" x14ac:dyDescent="0.2">
      <c r="C17" s="12"/>
    </row>
    <row r="18" spans="3:3" ht="16" x14ac:dyDescent="0.2">
      <c r="C18" s="12"/>
    </row>
  </sheetData>
  <sheetProtection algorithmName="SHA-512" hashValue="1Ok67BRjfIL1/gaB28FA8uoKZMNZVACij+rDz7HEksNpajWbPzmprmf0vfIgSengpg5a4eman/2qJQUQxinL7A==" saltValue="5a6fHz7Wc6v2K2uJIHDak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1. Open vragen</vt:lpstr>
      <vt:lpstr>Beoordelaar 1</vt:lpstr>
      <vt:lpstr>Beoordelaar 2</vt:lpstr>
      <vt:lpstr>Beoordelaar 3</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rv abe 8-7</dc:description>
  <cp:lastModifiedBy/>
  <dcterms:created xsi:type="dcterms:W3CDTF">2006-09-16T00:00:00Z</dcterms:created>
  <dcterms:modified xsi:type="dcterms:W3CDTF">2021-01-06T15:23:05Z</dcterms:modified>
  <cp:category/>
</cp:coreProperties>
</file>