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C:\Users\liesbeth.wanders\Desktop\Keuringen\"/>
    </mc:Choice>
  </mc:AlternateContent>
  <xr:revisionPtr revIDLastSave="0" documentId="13_ncr:1_{E23B9342-8EE0-4696-B56F-40851F660913}" xr6:coauthVersionLast="36" xr6:coauthVersionMax="36" xr10:uidLastSave="{00000000-0000-0000-0000-000000000000}"/>
  <bookViews>
    <workbookView xWindow="0" yWindow="0" windowWidth="28800" windowHeight="12225" xr2:uid="{7E7AB899-3E4E-44E9-BFC0-6BD970E67657}"/>
  </bookViews>
  <sheets>
    <sheet name="Prijzenblad" sheetId="3" r:id="rId1"/>
    <sheet name="Blad 2" sheetId="2" r:id="rId2"/>
  </sheets>
  <definedNames>
    <definedName name="_xlnm.Print_Area" localSheetId="0">Prijzenblad!$A$1:$G$49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E16" i="3" l="1"/>
  <c r="G17" i="3"/>
  <c r="G18" i="3"/>
  <c r="G21" i="3"/>
  <c r="G22" i="3"/>
  <c r="G25" i="3"/>
  <c r="G27" i="3"/>
  <c r="G30" i="3"/>
  <c r="G31" i="3"/>
  <c r="G33" i="3"/>
  <c r="G34" i="3"/>
  <c r="G42" i="3"/>
  <c r="E38" i="3" l="1"/>
  <c r="G38" i="3" s="1"/>
  <c r="E18" i="3"/>
  <c r="E19" i="3"/>
  <c r="G19" i="3" s="1"/>
  <c r="E20" i="3"/>
  <c r="G20" i="3" s="1"/>
  <c r="E21" i="3"/>
  <c r="E22" i="3"/>
  <c r="E25" i="3"/>
  <c r="E26" i="3"/>
  <c r="G26" i="3" s="1"/>
  <c r="E27" i="3"/>
  <c r="E30" i="3"/>
  <c r="E31" i="3"/>
  <c r="E32" i="3"/>
  <c r="G32" i="3" s="1"/>
  <c r="E33" i="3"/>
  <c r="E34" i="3"/>
  <c r="E42" i="3"/>
  <c r="E17" i="3"/>
  <c r="G16" i="3"/>
  <c r="G43"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Sligte, EHG van der (Esther)</author>
  </authors>
  <commentList>
    <comment ref="A4" authorId="0" shapeId="0" xr:uid="{187FB03F-4F20-4EED-BDB0-C01264BEF4C0}">
      <text>
        <r>
          <rPr>
            <b/>
            <sz val="9"/>
            <color indexed="81"/>
            <rFont val="Tahoma"/>
            <charset val="1"/>
          </rPr>
          <t>Sligte, EHG van der (Esther):</t>
        </r>
        <r>
          <rPr>
            <sz val="9"/>
            <color indexed="81"/>
            <rFont val="Tahoma"/>
            <charset val="1"/>
          </rPr>
          <t xml:space="preserve">
Je hebt het hier over 1 decimaal en over 3 decimalen. </t>
        </r>
      </text>
    </comment>
  </commentList>
</comments>
</file>

<file path=xl/sharedStrings.xml><?xml version="1.0" encoding="utf-8"?>
<sst xmlns="http://schemas.openxmlformats.org/spreadsheetml/2006/main" count="48" uniqueCount="47">
  <si>
    <t>Algemeen</t>
  </si>
  <si>
    <t>Alle opgegeven prijzen en tarieven worden na aanbesteding onverkort en onveranderd opgenomen als bijlage van de raamovereenkomst en zijn geldig voor de duur van de Overeenkomst. In de Overeenkomst is een indexeringsregeling opgenomen.</t>
  </si>
  <si>
    <t>Prijzenblad</t>
  </si>
  <si>
    <t>Herkeuring 1,2 of 3 veiligheidstaken</t>
  </si>
  <si>
    <t>Annulering</t>
  </si>
  <si>
    <t>No show</t>
  </si>
  <si>
    <t>Invulinstructie</t>
  </si>
  <si>
    <t>Plafondtarief</t>
  </si>
  <si>
    <t>Tarief inschrijver</t>
  </si>
  <si>
    <t xml:space="preserve">E-assessment treindienstleider Volledig Bevoegd zonder TNVA </t>
  </si>
  <si>
    <t>E-assessment treindienstleider Volledig Bevoegd met TNVA</t>
  </si>
  <si>
    <t>Veiligheidskeuring treindienstleider Volledig Bevoegd / TNVA x GAME bij onvoldoende voldoen aan eisen als onderdeel van uitgebreider onderzoek</t>
  </si>
  <si>
    <t>Veiligheidskeuring treindienstleider Volledig Bevoegd inclusief advies over aansluiting persoonlijkheidskenmerken bij competenties</t>
  </si>
  <si>
    <t>Functie-geschiktheidsadvies treindienstleider Volledig Bevoegd inclusief opleidingsadvies (beoordeling door assessmentbureau)</t>
  </si>
  <si>
    <t>Afstemming met Teammanager t.b.v. besluitvorming over aanname bij conclusie: geschiktheid onder voorbehoud</t>
  </si>
  <si>
    <t>Diagnostisch onderzoek na veiligheidsfouten of op basis van twijfel functioneren inclusief inzetbaarheidsadvies</t>
  </si>
  <si>
    <t xml:space="preserve">Veiligheidskeuring treindienstleider Volledig Bevoegd (tbv toekomstige samenvoeging functies) </t>
  </si>
  <si>
    <t>Functiegeschiktheid Decentrale Verkeersleider inclusief opleidingsadvies</t>
  </si>
  <si>
    <t>E-assessment op basis van specifieke functie kenmerken</t>
  </si>
  <si>
    <t>Veiligheidskeuring voor veiligheidstaken RailAlert dan wel uit Besluit Spoorwegpersoneel, voor 1, 2 en 3 veiligheidstaken</t>
  </si>
  <si>
    <t>Veiligheidskeuring voor 1, 2 of 3 veiligheidstaken als onderdeel van onderzoek met functiegeschiktheid no go moment geen vervolg i.v.m. veiligheidsongeschikt) </t>
  </si>
  <si>
    <t>Veiligheidskeuring 1-2-3 veiligheidstaken en functiegeschiktheidsonderzoek inclusief opleidingsadvies voor functie met meting vaardigheden</t>
  </si>
  <si>
    <t>Weging</t>
  </si>
  <si>
    <t xml:space="preserve">Tarieven Treindienstleider </t>
  </si>
  <si>
    <t>Tarieven Decentraal verkeersleider</t>
  </si>
  <si>
    <t>Tarieven voor ICB functies</t>
  </si>
  <si>
    <t>Tot een week voor aanvang keuring</t>
  </si>
  <si>
    <t>-</t>
  </si>
  <si>
    <t>Handtekening:</t>
  </si>
  <si>
    <t>Naam:</t>
  </si>
  <si>
    <t>Datum:</t>
  </si>
  <si>
    <t>Minimum tarief</t>
  </si>
  <si>
    <t xml:space="preserve">U dient de geel gearceerde cellen in kolom D in te vullen.   </t>
  </si>
  <si>
    <t xml:space="preserve">Dit prijzenblad dient rechtsgeldig te worden ondertekend. </t>
  </si>
  <si>
    <t>De ingevulde bedragen zijn zonder enig voorbehoud opgegeven.</t>
  </si>
  <si>
    <t>De niet-gele velden mogen niet worden gewijzigd.</t>
  </si>
  <si>
    <t xml:space="preserve">De ingevulde tarieven zijn inclusief alle eventueel bijkomende kosten, bijvoorbeeld projectkosten, gebruik portal e.d. </t>
  </si>
  <si>
    <t>Er mogen geen negatieve tarieven en/of percentages worden ingevuld.</t>
  </si>
  <si>
    <t>Punten per tarief</t>
  </si>
  <si>
    <t>Totaalscore</t>
  </si>
  <si>
    <t xml:space="preserve">E-assessment op basis van functie treindienstleider en decentraal verkeerleider t.b.v. voorselectie </t>
  </si>
  <si>
    <t>Gewogen score</t>
  </si>
  <si>
    <t>Uurtarief</t>
  </si>
  <si>
    <t>Uurtarief projectmanagement</t>
  </si>
  <si>
    <t>Tot een dag (24 uur) van tevoren, te betalen percentage van de kosten in procenten</t>
  </si>
  <si>
    <t>Alle gele cellen dienen te worden ingevuld.</t>
  </si>
  <si>
    <t>De tarieven worden als volgt beoordeeld: 
Plafondtarief: 0 punten
Minimum tarief: 10 punten.
Tussenliggende tarieven worden gerelateerd aan bovengenoemde puntentelling waarbij niet meer punten te behalen zijn dan 10 en niet minder dan 0. Indien een hoger tarief dan het plafondtarief wordt aangeboden, vindt uitsluiting van de aanbestdingsprocedure plaats. Indien een lagere prijs dan het minimum tarief wordt ingediend, ontvangt inschrijver 10 punten. De score per tarief wordt afgerond op 3 decimalen. De gewogen scores per tarief (afgerond op 3 decimalen) leiden tot een totaalscore voor prijs tussen de 0 en 10 punten. De totaalscore op prijs wordt afgerond op 1 decimaal. E16:E43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</si>
</sst>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quot;€&quot;\ #,##0.00"/>
    <numFmt numFmtId="165" formatCode="0.0"/>
    <numFmt numFmtId="166" formatCode="0.000"/>
  </numFmts>
  <fonts count="8" x14ac:knownFonts="1">
    <font>
      <sz val="11"/>
      <color theme="1"/>
      <name val="Calibri"/>
      <family val="2"/>
      <scheme val="minor"/>
    </font>
    <font>
      <sz val="11"/>
      <color theme="1"/>
      <name val="Calibri"/>
      <family val="2"/>
      <scheme val="minor"/>
    </font>
    <font>
      <b/>
      <sz val="11"/>
      <color theme="1"/>
      <name val="Calibri"/>
      <family val="2"/>
      <scheme val="minor"/>
    </font>
    <font>
      <sz val="9"/>
      <color theme="1"/>
      <name val="Arial"/>
      <family val="2"/>
    </font>
    <font>
      <b/>
      <sz val="11"/>
      <color theme="1"/>
      <name val="Arial"/>
      <family val="2"/>
    </font>
    <font>
      <b/>
      <sz val="9"/>
      <color theme="1"/>
      <name val="Arial"/>
      <family val="2"/>
    </font>
    <font>
      <sz val="9"/>
      <color indexed="81"/>
      <name val="Tahoma"/>
      <charset val="1"/>
    </font>
    <font>
      <b/>
      <sz val="9"/>
      <color indexed="81"/>
      <name val="Tahoma"/>
      <charset val="1"/>
    </font>
  </fonts>
  <fills count="7">
    <fill>
      <patternFill patternType="none"/>
    </fill>
    <fill>
      <patternFill patternType="gray125"/>
    </fill>
    <fill>
      <patternFill patternType="solid">
        <fgColor rgb="FFFFFF00"/>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3" tint="0.79998168889431442"/>
        <bgColor indexed="64"/>
      </patternFill>
    </fill>
    <fill>
      <patternFill patternType="solid">
        <fgColor theme="0"/>
        <bgColor indexed="64"/>
      </patternFill>
    </fill>
  </fills>
  <borders count="26">
    <border>
      <left/>
      <right/>
      <top/>
      <bottom/>
      <diagonal/>
    </border>
    <border>
      <left/>
      <right style="thin">
        <color rgb="FF000000"/>
      </right>
      <top style="thin">
        <color rgb="FF000000"/>
      </top>
      <bottom style="thin">
        <color rgb="FF000000"/>
      </bottom>
      <diagonal/>
    </border>
    <border>
      <left style="thin">
        <color indexed="64"/>
      </left>
      <right/>
      <top/>
      <bottom/>
      <diagonal/>
    </border>
    <border>
      <left/>
      <right style="thin">
        <color rgb="FF000000"/>
      </right>
      <top/>
      <bottom style="thin">
        <color rgb="FF000000"/>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diagonal/>
    </border>
    <border>
      <left/>
      <right/>
      <top style="thin">
        <color rgb="FF000000"/>
      </top>
      <bottom/>
      <diagonal/>
    </border>
    <border>
      <left style="thin">
        <color indexed="64"/>
      </left>
      <right/>
      <top style="thin">
        <color indexed="64"/>
      </top>
      <bottom style="thin">
        <color indexed="64"/>
      </bottom>
      <diagonal/>
    </border>
    <border>
      <left/>
      <right/>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right/>
      <top/>
      <bottom style="thin">
        <color indexed="64"/>
      </bottom>
      <diagonal/>
    </border>
    <border>
      <left style="thin">
        <color indexed="64"/>
      </left>
      <right style="thin">
        <color rgb="FF000000"/>
      </right>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rgb="FF000000"/>
      </top>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0" fontId="1" fillId="0" borderId="0"/>
  </cellStyleXfs>
  <cellXfs count="105">
    <xf numFmtId="0" fontId="0" fillId="0" borderId="0" xfId="0"/>
    <xf numFmtId="0" fontId="2" fillId="0" borderId="0" xfId="0" applyFont="1"/>
    <xf numFmtId="0" fontId="1" fillId="0" borderId="0" xfId="1" applyAlignment="1">
      <alignment horizontal="left"/>
    </xf>
    <xf numFmtId="164" fontId="1" fillId="0" borderId="0" xfId="1" applyNumberFormat="1" applyAlignment="1">
      <alignment horizontal="left"/>
    </xf>
    <xf numFmtId="0" fontId="1" fillId="0" borderId="0" xfId="1"/>
    <xf numFmtId="9" fontId="1" fillId="0" borderId="0" xfId="1" applyNumberFormat="1"/>
    <xf numFmtId="0" fontId="2" fillId="0" borderId="0" xfId="1" applyFont="1" applyAlignment="1">
      <alignment wrapText="1"/>
    </xf>
    <xf numFmtId="0" fontId="5" fillId="0" borderId="0" xfId="1" applyFont="1"/>
    <xf numFmtId="0" fontId="3" fillId="0" borderId="0" xfId="1" quotePrefix="1" applyFont="1"/>
    <xf numFmtId="0" fontId="5" fillId="0" borderId="0" xfId="1" quotePrefix="1" applyFont="1"/>
    <xf numFmtId="164" fontId="3" fillId="0" borderId="3" xfId="1" applyNumberFormat="1" applyFont="1" applyBorder="1" applyAlignment="1">
      <alignment horizontal="left"/>
    </xf>
    <xf numFmtId="164" fontId="3" fillId="0" borderId="1" xfId="1" applyNumberFormat="1" applyFont="1" applyBorder="1" applyAlignment="1">
      <alignment horizontal="left"/>
    </xf>
    <xf numFmtId="0" fontId="3" fillId="0" borderId="6" xfId="1" applyFont="1" applyBorder="1" applyAlignment="1">
      <alignment horizontal="left" vertical="center" wrapText="1"/>
    </xf>
    <xf numFmtId="0" fontId="3" fillId="0" borderId="6" xfId="1" applyFont="1" applyBorder="1"/>
    <xf numFmtId="164" fontId="3" fillId="0" borderId="9" xfId="1" applyNumberFormat="1" applyFont="1" applyBorder="1" applyAlignment="1">
      <alignment horizontal="left"/>
    </xf>
    <xf numFmtId="164" fontId="3" fillId="0" borderId="10" xfId="1" applyNumberFormat="1" applyFont="1" applyBorder="1" applyAlignment="1">
      <alignment horizontal="left"/>
    </xf>
    <xf numFmtId="164" fontId="3" fillId="0" borderId="11" xfId="1" applyNumberFormat="1" applyFont="1" applyBorder="1" applyAlignment="1">
      <alignment horizontal="left"/>
    </xf>
    <xf numFmtId="0" fontId="5" fillId="0" borderId="6" xfId="1" applyFont="1" applyBorder="1" applyAlignment="1">
      <alignment horizontal="left"/>
    </xf>
    <xf numFmtId="164" fontId="3" fillId="0" borderId="7" xfId="1" applyNumberFormat="1" applyFont="1" applyBorder="1" applyAlignment="1">
      <alignment horizontal="left"/>
    </xf>
    <xf numFmtId="164" fontId="3" fillId="0" borderId="8" xfId="1" applyNumberFormat="1" applyFont="1" applyBorder="1" applyAlignment="1">
      <alignment horizontal="left"/>
    </xf>
    <xf numFmtId="0" fontId="3" fillId="0" borderId="12" xfId="1" applyFont="1" applyBorder="1"/>
    <xf numFmtId="0" fontId="5" fillId="0" borderId="14" xfId="1" applyFont="1" applyBorder="1" applyAlignment="1">
      <alignment horizontal="left"/>
    </xf>
    <xf numFmtId="164" fontId="3" fillId="0" borderId="4" xfId="1" applyNumberFormat="1" applyFont="1" applyBorder="1" applyAlignment="1">
      <alignment horizontal="left"/>
    </xf>
    <xf numFmtId="0" fontId="5" fillId="4" borderId="9" xfId="1" applyFont="1" applyFill="1" applyBorder="1"/>
    <xf numFmtId="0" fontId="5" fillId="4" borderId="14" xfId="1" applyFont="1" applyFill="1" applyBorder="1" applyAlignment="1">
      <alignment horizontal="left"/>
    </xf>
    <xf numFmtId="0" fontId="5" fillId="3" borderId="5" xfId="1" applyFont="1" applyFill="1" applyBorder="1" applyAlignment="1">
      <alignment vertical="center" wrapText="1"/>
    </xf>
    <xf numFmtId="164" fontId="3" fillId="3" borderId="16" xfId="1" applyNumberFormat="1" applyFont="1" applyFill="1" applyBorder="1" applyAlignment="1">
      <alignment horizontal="left"/>
    </xf>
    <xf numFmtId="0" fontId="3" fillId="3" borderId="16" xfId="1" applyFont="1" applyFill="1" applyBorder="1"/>
    <xf numFmtId="0" fontId="5" fillId="4" borderId="9" xfId="1" applyFont="1" applyFill="1" applyBorder="1" applyAlignment="1">
      <alignment vertical="center" wrapText="1"/>
    </xf>
    <xf numFmtId="164" fontId="3" fillId="4" borderId="14" xfId="1" applyNumberFormat="1" applyFont="1" applyFill="1" applyBorder="1" applyAlignment="1">
      <alignment horizontal="left"/>
    </xf>
    <xf numFmtId="0" fontId="3" fillId="4" borderId="14" xfId="1" applyFont="1" applyFill="1" applyBorder="1"/>
    <xf numFmtId="0" fontId="3" fillId="5" borderId="5" xfId="1" applyFont="1" applyFill="1" applyBorder="1" applyAlignment="1">
      <alignment vertical="center" wrapText="1"/>
    </xf>
    <xf numFmtId="164" fontId="3" fillId="5" borderId="16" xfId="1" applyNumberFormat="1" applyFont="1" applyFill="1" applyBorder="1" applyAlignment="1">
      <alignment horizontal="left"/>
    </xf>
    <xf numFmtId="0" fontId="3" fillId="5" borderId="16" xfId="1" applyFont="1" applyFill="1" applyBorder="1"/>
    <xf numFmtId="0" fontId="3" fillId="0" borderId="14" xfId="1" applyFont="1" applyBorder="1" applyAlignment="1">
      <alignment horizontal="left"/>
    </xf>
    <xf numFmtId="0" fontId="3" fillId="4" borderId="14" xfId="1" applyFont="1" applyFill="1" applyBorder="1" applyAlignment="1">
      <alignment horizontal="left"/>
    </xf>
    <xf numFmtId="0" fontId="3" fillId="0" borderId="9" xfId="1" applyFont="1" applyBorder="1" applyAlignment="1">
      <alignment horizontal="left"/>
    </xf>
    <xf numFmtId="0" fontId="1" fillId="0" borderId="9" xfId="1" applyBorder="1"/>
    <xf numFmtId="164" fontId="3" fillId="0" borderId="18" xfId="1" applyNumberFormat="1" applyFont="1" applyBorder="1" applyAlignment="1">
      <alignment horizontal="left"/>
    </xf>
    <xf numFmtId="164" fontId="3" fillId="0" borderId="15" xfId="1" applyNumberFormat="1" applyFont="1" applyBorder="1" applyAlignment="1">
      <alignment horizontal="left"/>
    </xf>
    <xf numFmtId="0" fontId="3" fillId="0" borderId="19" xfId="1" applyFont="1" applyBorder="1"/>
    <xf numFmtId="0" fontId="3" fillId="0" borderId="0" xfId="1" quotePrefix="1" applyFont="1" applyAlignment="1">
      <alignment wrapText="1"/>
    </xf>
    <xf numFmtId="0" fontId="3" fillId="0" borderId="0" xfId="1" applyFont="1" applyAlignment="1">
      <alignment wrapText="1"/>
    </xf>
    <xf numFmtId="0" fontId="1" fillId="6" borderId="0" xfId="1" applyFill="1" applyBorder="1"/>
    <xf numFmtId="0" fontId="3" fillId="0" borderId="22" xfId="1" applyFont="1" applyBorder="1" applyAlignment="1">
      <alignment horizontal="left" vertical="center" wrapText="1"/>
    </xf>
    <xf numFmtId="0" fontId="3" fillId="0" borderId="23" xfId="1" applyFont="1" applyBorder="1" applyAlignment="1">
      <alignment horizontal="left" vertical="center" wrapText="1"/>
    </xf>
    <xf numFmtId="0" fontId="3" fillId="0" borderId="24" xfId="1" applyFont="1" applyBorder="1" applyAlignment="1">
      <alignment horizontal="left" vertical="center" wrapText="1"/>
    </xf>
    <xf numFmtId="0" fontId="3" fillId="0" borderId="23" xfId="1" applyFont="1" applyBorder="1" applyAlignment="1">
      <alignment vertical="center" wrapText="1"/>
    </xf>
    <xf numFmtId="0" fontId="1" fillId="3" borderId="2" xfId="1" applyFill="1" applyBorder="1" applyAlignment="1">
      <alignment wrapText="1"/>
    </xf>
    <xf numFmtId="0" fontId="1" fillId="3" borderId="0" xfId="1" applyFill="1" applyBorder="1" applyAlignment="1">
      <alignment horizontal="left"/>
    </xf>
    <xf numFmtId="0" fontId="5" fillId="0" borderId="0" xfId="1" applyFont="1" applyAlignment="1">
      <alignment wrapText="1"/>
    </xf>
    <xf numFmtId="0" fontId="3" fillId="0" borderId="0" xfId="0" applyFont="1" applyAlignment="1">
      <alignment wrapText="1"/>
    </xf>
    <xf numFmtId="9" fontId="3" fillId="0" borderId="5" xfId="1" applyNumberFormat="1" applyFont="1" applyBorder="1" applyAlignment="1">
      <alignment horizontal="left"/>
    </xf>
    <xf numFmtId="9" fontId="3" fillId="0" borderId="16" xfId="1" applyNumberFormat="1" applyFont="1" applyBorder="1" applyAlignment="1">
      <alignment horizontal="left"/>
    </xf>
    <xf numFmtId="0" fontId="1" fillId="0" borderId="14" xfId="1" applyBorder="1" applyAlignment="1">
      <alignment horizontal="left"/>
    </xf>
    <xf numFmtId="0" fontId="4" fillId="0" borderId="9" xfId="1" applyFont="1" applyBorder="1"/>
    <xf numFmtId="0" fontId="3" fillId="6" borderId="23" xfId="1" applyFont="1" applyFill="1" applyBorder="1" applyAlignment="1">
      <alignment horizontal="left" vertical="center" wrapText="1"/>
    </xf>
    <xf numFmtId="164" fontId="3" fillId="0" borderId="1" xfId="1" applyNumberFormat="1" applyFont="1" applyFill="1" applyBorder="1" applyAlignment="1">
      <alignment horizontal="left"/>
    </xf>
    <xf numFmtId="164" fontId="3" fillId="0" borderId="11" xfId="1" applyNumberFormat="1" applyFont="1" applyFill="1" applyBorder="1" applyAlignment="1">
      <alignment horizontal="left"/>
    </xf>
    <xf numFmtId="0" fontId="3" fillId="3" borderId="9" xfId="1" applyFont="1" applyFill="1" applyBorder="1"/>
    <xf numFmtId="9" fontId="3" fillId="3" borderId="14" xfId="1" applyNumberFormat="1" applyFont="1" applyFill="1" applyBorder="1" applyAlignment="1">
      <alignment horizontal="left"/>
    </xf>
    <xf numFmtId="9" fontId="3" fillId="4" borderId="14" xfId="1" applyNumberFormat="1" applyFont="1" applyFill="1" applyBorder="1" applyAlignment="1">
      <alignment horizontal="left"/>
    </xf>
    <xf numFmtId="164" fontId="3" fillId="0" borderId="6" xfId="1" applyNumberFormat="1" applyFont="1" applyBorder="1" applyAlignment="1">
      <alignment horizontal="left"/>
    </xf>
    <xf numFmtId="0" fontId="0" fillId="0" borderId="0" xfId="1" quotePrefix="1" applyFont="1" applyAlignment="1">
      <alignment horizontal="left"/>
    </xf>
    <xf numFmtId="1" fontId="3" fillId="0" borderId="6" xfId="1" applyNumberFormat="1" applyFont="1" applyBorder="1" applyAlignment="1">
      <alignment horizontal="left"/>
    </xf>
    <xf numFmtId="9" fontId="3" fillId="0" borderId="17" xfId="1" applyNumberFormat="1" applyFont="1" applyBorder="1" applyAlignment="1">
      <alignment horizontal="right"/>
    </xf>
    <xf numFmtId="9" fontId="3" fillId="0" borderId="15" xfId="1" applyNumberFormat="1" applyFont="1" applyBorder="1" applyAlignment="1">
      <alignment horizontal="right"/>
    </xf>
    <xf numFmtId="0" fontId="5" fillId="0" borderId="6" xfId="1" applyFont="1" applyBorder="1" applyAlignment="1" applyProtection="1">
      <alignment horizontal="left"/>
    </xf>
    <xf numFmtId="0" fontId="5" fillId="0" borderId="6" xfId="1" applyFont="1" applyBorder="1" applyProtection="1"/>
    <xf numFmtId="0" fontId="5" fillId="6" borderId="6" xfId="1" applyFont="1" applyFill="1" applyBorder="1" applyProtection="1"/>
    <xf numFmtId="0" fontId="5" fillId="4" borderId="14" xfId="1" applyFont="1" applyFill="1" applyBorder="1" applyAlignment="1" applyProtection="1">
      <alignment horizontal="left"/>
    </xf>
    <xf numFmtId="0" fontId="5" fillId="4" borderId="15" xfId="1" applyFont="1" applyFill="1" applyBorder="1" applyProtection="1"/>
    <xf numFmtId="0" fontId="1" fillId="4" borderId="6" xfId="1" applyFill="1" applyBorder="1" applyProtection="1"/>
    <xf numFmtId="9" fontId="3" fillId="0" borderId="13" xfId="1" applyNumberFormat="1" applyFont="1" applyBorder="1" applyProtection="1"/>
    <xf numFmtId="166" fontId="3" fillId="6" borderId="6" xfId="1" applyNumberFormat="1" applyFont="1" applyFill="1" applyBorder="1" applyProtection="1"/>
    <xf numFmtId="9" fontId="3" fillId="0" borderId="6" xfId="1" applyNumberFormat="1" applyFont="1" applyBorder="1" applyProtection="1"/>
    <xf numFmtId="9" fontId="3" fillId="0" borderId="12" xfId="1" applyNumberFormat="1" applyFont="1" applyBorder="1" applyProtection="1"/>
    <xf numFmtId="0" fontId="3" fillId="3" borderId="17" xfId="1" applyFont="1" applyFill="1" applyBorder="1" applyProtection="1"/>
    <xf numFmtId="0" fontId="3" fillId="4" borderId="15" xfId="1" applyFont="1" applyFill="1" applyBorder="1" applyProtection="1"/>
    <xf numFmtId="0" fontId="3" fillId="5" borderId="17" xfId="1" applyFont="1" applyFill="1" applyBorder="1" applyProtection="1"/>
    <xf numFmtId="0" fontId="3" fillId="3" borderId="20" xfId="1" applyFont="1" applyFill="1" applyBorder="1" applyProtection="1"/>
    <xf numFmtId="0" fontId="3" fillId="0" borderId="6" xfId="1" quotePrefix="1" applyFont="1" applyBorder="1" applyAlignment="1" applyProtection="1">
      <alignment horizontal="right"/>
    </xf>
    <xf numFmtId="0" fontId="3" fillId="0" borderId="12" xfId="1" quotePrefix="1" applyFont="1" applyBorder="1" applyAlignment="1" applyProtection="1">
      <alignment horizontal="right"/>
    </xf>
    <xf numFmtId="0" fontId="3" fillId="3" borderId="15" xfId="1" quotePrefix="1" applyFont="1" applyFill="1" applyBorder="1" applyAlignment="1" applyProtection="1">
      <alignment horizontal="right"/>
    </xf>
    <xf numFmtId="0" fontId="3" fillId="4" borderId="15" xfId="1" quotePrefix="1" applyFont="1" applyFill="1" applyBorder="1" applyAlignment="1" applyProtection="1">
      <alignment horizontal="right"/>
    </xf>
    <xf numFmtId="9" fontId="3" fillId="0" borderId="6" xfId="1" quotePrefix="1" applyNumberFormat="1" applyFont="1" applyBorder="1" applyAlignment="1" applyProtection="1">
      <alignment horizontal="right"/>
    </xf>
    <xf numFmtId="0" fontId="1" fillId="0" borderId="14" xfId="1" applyBorder="1" applyAlignment="1" applyProtection="1">
      <alignment horizontal="left"/>
    </xf>
    <xf numFmtId="0" fontId="3" fillId="0" borderId="14" xfId="1" applyFont="1" applyBorder="1" applyProtection="1"/>
    <xf numFmtId="0" fontId="3" fillId="0" borderId="2" xfId="1" applyFont="1" applyBorder="1"/>
    <xf numFmtId="0" fontId="3" fillId="0" borderId="0" xfId="1" applyFont="1" applyBorder="1"/>
    <xf numFmtId="0" fontId="3" fillId="0" borderId="20" xfId="1" applyFont="1" applyBorder="1"/>
    <xf numFmtId="0" fontId="3" fillId="0" borderId="4" xfId="1" applyFont="1" applyBorder="1"/>
    <xf numFmtId="0" fontId="3" fillId="0" borderId="21" xfId="1" applyFont="1" applyBorder="1"/>
    <xf numFmtId="0" fontId="3" fillId="0" borderId="18" xfId="1" applyFont="1" applyBorder="1"/>
    <xf numFmtId="166" fontId="3" fillId="6" borderId="12" xfId="1" applyNumberFormat="1" applyFont="1" applyFill="1" applyBorder="1" applyProtection="1"/>
    <xf numFmtId="165" fontId="4" fillId="6" borderId="25" xfId="1" applyNumberFormat="1" applyFont="1" applyFill="1" applyBorder="1" applyProtection="1"/>
    <xf numFmtId="166" fontId="3" fillId="0" borderId="6" xfId="1" applyNumberFormat="1" applyFont="1" applyFill="1" applyBorder="1" applyProtection="1"/>
    <xf numFmtId="166" fontId="3" fillId="0" borderId="6" xfId="1" applyNumberFormat="1" applyFont="1" applyFill="1" applyBorder="1" applyAlignment="1" applyProtection="1">
      <alignment horizontal="right"/>
    </xf>
    <xf numFmtId="166" fontId="3" fillId="3" borderId="6" xfId="1" applyNumberFormat="1" applyFont="1" applyFill="1" applyBorder="1" applyProtection="1"/>
    <xf numFmtId="166" fontId="3" fillId="4" borderId="6" xfId="1" applyNumberFormat="1" applyFont="1" applyFill="1" applyBorder="1" applyProtection="1"/>
    <xf numFmtId="44" fontId="3" fillId="2" borderId="6" xfId="1" applyNumberFormat="1" applyFont="1" applyFill="1" applyBorder="1" applyProtection="1">
      <protection locked="0"/>
    </xf>
    <xf numFmtId="44" fontId="3" fillId="2" borderId="12" xfId="1" applyNumberFormat="1" applyFont="1" applyFill="1" applyBorder="1" applyProtection="1">
      <protection locked="0"/>
    </xf>
    <xf numFmtId="44" fontId="3" fillId="2" borderId="13" xfId="1" applyNumberFormat="1" applyFont="1" applyFill="1" applyBorder="1" applyProtection="1">
      <protection locked="0"/>
    </xf>
    <xf numFmtId="0" fontId="3" fillId="2" borderId="6" xfId="1" applyFont="1" applyFill="1" applyBorder="1" applyAlignment="1" applyProtection="1">
      <alignment horizontal="right"/>
      <protection locked="0"/>
    </xf>
    <xf numFmtId="44" fontId="3" fillId="2" borderId="6" xfId="1" applyNumberFormat="1" applyFont="1" applyFill="1" applyBorder="1" applyAlignment="1" applyProtection="1">
      <alignment horizontal="left"/>
      <protection locked="0"/>
    </xf>
  </cellXfs>
  <cellStyles count="2">
    <cellStyle name="Standaard" xfId="0" builtinId="0"/>
    <cellStyle name="Standaard 3" xfId="1" xr:uid="{6826256C-66D2-41BB-B4A2-5915A42FD4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7AAF9F-3569-492A-8906-BAB249BEAF9D}">
  <sheetPr>
    <pageSetUpPr fitToPage="1"/>
  </sheetPr>
  <dimension ref="A1:L49"/>
  <sheetViews>
    <sheetView tabSelected="1" topLeftCell="A13" workbookViewId="0">
      <selection activeCell="D21" sqref="D21"/>
    </sheetView>
  </sheetViews>
  <sheetFormatPr defaultColWidth="9.140625" defaultRowHeight="15" x14ac:dyDescent="0.25"/>
  <cols>
    <col min="1" max="1" width="136" style="4" customWidth="1"/>
    <col min="2" max="3" width="13.85546875" style="2" customWidth="1"/>
    <col min="4" max="5" width="16.7109375" style="2" customWidth="1"/>
    <col min="6" max="6" width="9.140625" style="4"/>
    <col min="7" max="7" width="15.28515625" style="43" customWidth="1"/>
    <col min="8" max="8" width="62.85546875" style="43" customWidth="1"/>
    <col min="9" max="10" width="9.140625" style="4"/>
    <col min="11" max="11" width="76.7109375" style="4" customWidth="1"/>
    <col min="12" max="16384" width="9.140625" style="4"/>
  </cols>
  <sheetData>
    <row r="1" spans="1:11" ht="19.5" customHeight="1" x14ac:dyDescent="0.25">
      <c r="A1" s="7" t="s">
        <v>2</v>
      </c>
    </row>
    <row r="2" spans="1:11" x14ac:dyDescent="0.25">
      <c r="A2" s="9" t="s">
        <v>6</v>
      </c>
      <c r="K2" s="6"/>
    </row>
    <row r="3" spans="1:11" x14ac:dyDescent="0.25">
      <c r="A3" s="41" t="s">
        <v>32</v>
      </c>
    </row>
    <row r="4" spans="1:11" ht="84.75" x14ac:dyDescent="0.25">
      <c r="A4" s="42" t="s">
        <v>46</v>
      </c>
    </row>
    <row r="5" spans="1:11" x14ac:dyDescent="0.25">
      <c r="A5" s="50" t="s">
        <v>0</v>
      </c>
      <c r="C5" s="63"/>
    </row>
    <row r="6" spans="1:11" ht="24.75" x14ac:dyDescent="0.25">
      <c r="A6" s="51" t="s">
        <v>1</v>
      </c>
    </row>
    <row r="7" spans="1:11" x14ac:dyDescent="0.25">
      <c r="A7" s="51" t="s">
        <v>45</v>
      </c>
    </row>
    <row r="8" spans="1:11" x14ac:dyDescent="0.25">
      <c r="A8" s="8" t="s">
        <v>33</v>
      </c>
    </row>
    <row r="9" spans="1:11" x14ac:dyDescent="0.25">
      <c r="A9" s="8" t="s">
        <v>37</v>
      </c>
    </row>
    <row r="10" spans="1:11" x14ac:dyDescent="0.25">
      <c r="A10" s="8" t="s">
        <v>34</v>
      </c>
    </row>
    <row r="11" spans="1:11" x14ac:dyDescent="0.25">
      <c r="A11" s="8" t="s">
        <v>35</v>
      </c>
    </row>
    <row r="12" spans="1:11" x14ac:dyDescent="0.25">
      <c r="A12" s="8" t="s">
        <v>36</v>
      </c>
    </row>
    <row r="14" spans="1:11" x14ac:dyDescent="0.25">
      <c r="A14" s="37"/>
      <c r="B14" s="17" t="s">
        <v>7</v>
      </c>
      <c r="C14" s="21" t="s">
        <v>31</v>
      </c>
      <c r="D14" s="17" t="s">
        <v>8</v>
      </c>
      <c r="E14" s="67" t="s">
        <v>38</v>
      </c>
      <c r="F14" s="68" t="s">
        <v>22</v>
      </c>
      <c r="G14" s="69" t="s">
        <v>41</v>
      </c>
    </row>
    <row r="15" spans="1:11" x14ac:dyDescent="0.25">
      <c r="A15" s="23" t="s">
        <v>23</v>
      </c>
      <c r="B15" s="24"/>
      <c r="C15" s="24"/>
      <c r="D15" s="24"/>
      <c r="E15" s="70"/>
      <c r="F15" s="71"/>
      <c r="G15" s="72"/>
    </row>
    <row r="16" spans="1:11" x14ac:dyDescent="0.25">
      <c r="A16" s="12" t="s">
        <v>9</v>
      </c>
      <c r="B16" s="38">
        <v>157.5</v>
      </c>
      <c r="C16" s="22">
        <v>120</v>
      </c>
      <c r="D16" s="100">
        <v>0</v>
      </c>
      <c r="E16" s="96">
        <f>IF(D16&gt;B16,"ongeldig",IF(D16=B16,"0",IF(D16&lt;C16,10,ROUND((10*(B16-D16)/(B16-C16)),1))))</f>
        <v>10</v>
      </c>
      <c r="F16" s="73">
        <v>0.12</v>
      </c>
      <c r="G16" s="74">
        <f>IF(E16="ongeldig", "ongeldig",E16*F16)</f>
        <v>1.2</v>
      </c>
    </row>
    <row r="17" spans="1:7" x14ac:dyDescent="0.25">
      <c r="A17" s="12" t="s">
        <v>10</v>
      </c>
      <c r="B17" s="39">
        <v>183.75</v>
      </c>
      <c r="C17" s="14">
        <v>140</v>
      </c>
      <c r="D17" s="100">
        <v>0</v>
      </c>
      <c r="E17" s="96">
        <f>IF(D17&gt;B17,"ongeldig",IF(D17=B17,"0",IF(D17&lt;C17,10,ROUND((10*(B17-D17)/(B17-C17)),1))))</f>
        <v>10</v>
      </c>
      <c r="F17" s="75">
        <v>0.12</v>
      </c>
      <c r="G17" s="74">
        <f t="shared" ref="G17:G42" si="0">IF(E17="ongeldig", "ongeldig",E17*F17)</f>
        <v>1.2</v>
      </c>
    </row>
    <row r="18" spans="1:7" x14ac:dyDescent="0.25">
      <c r="A18" s="12" t="s">
        <v>11</v>
      </c>
      <c r="B18" s="10">
        <v>498.75</v>
      </c>
      <c r="C18" s="15">
        <v>380</v>
      </c>
      <c r="D18" s="100">
        <v>0</v>
      </c>
      <c r="E18" s="96">
        <f t="shared" ref="E18:E42" si="1">IF(D18&gt;B18,"ongeldig",IF(D18=B18,"0",IF(D18&lt;C18,10,ROUND((10*(B18-D18)/(B18-C18)),1))))</f>
        <v>10</v>
      </c>
      <c r="F18" s="75">
        <v>0.05</v>
      </c>
      <c r="G18" s="74">
        <f t="shared" si="0"/>
        <v>0.5</v>
      </c>
    </row>
    <row r="19" spans="1:7" x14ac:dyDescent="0.25">
      <c r="A19" s="12" t="s">
        <v>12</v>
      </c>
      <c r="B19" s="11">
        <v>1102.5</v>
      </c>
      <c r="C19" s="16">
        <v>840</v>
      </c>
      <c r="D19" s="100">
        <v>0</v>
      </c>
      <c r="E19" s="96">
        <f t="shared" si="1"/>
        <v>10</v>
      </c>
      <c r="F19" s="75">
        <v>0.3</v>
      </c>
      <c r="G19" s="74">
        <f t="shared" si="0"/>
        <v>3</v>
      </c>
    </row>
    <row r="20" spans="1:7" x14ac:dyDescent="0.25">
      <c r="A20" s="12" t="s">
        <v>13</v>
      </c>
      <c r="B20" s="11">
        <v>1050</v>
      </c>
      <c r="C20" s="16">
        <v>800</v>
      </c>
      <c r="D20" s="100">
        <v>0</v>
      </c>
      <c r="E20" s="97">
        <f t="shared" si="1"/>
        <v>10</v>
      </c>
      <c r="F20" s="75">
        <v>0.2</v>
      </c>
      <c r="G20" s="74">
        <f t="shared" si="0"/>
        <v>2</v>
      </c>
    </row>
    <row r="21" spans="1:7" x14ac:dyDescent="0.25">
      <c r="A21" s="12" t="s">
        <v>14</v>
      </c>
      <c r="B21" s="11">
        <v>105</v>
      </c>
      <c r="C21" s="16">
        <v>80</v>
      </c>
      <c r="D21" s="100">
        <v>0</v>
      </c>
      <c r="E21" s="96">
        <f t="shared" si="1"/>
        <v>10</v>
      </c>
      <c r="F21" s="75">
        <v>0.01</v>
      </c>
      <c r="G21" s="74">
        <f t="shared" si="0"/>
        <v>0.1</v>
      </c>
    </row>
    <row r="22" spans="1:7" x14ac:dyDescent="0.25">
      <c r="A22" s="12" t="s">
        <v>15</v>
      </c>
      <c r="B22" s="18">
        <v>1050</v>
      </c>
      <c r="C22" s="19">
        <v>800</v>
      </c>
      <c r="D22" s="101">
        <v>0</v>
      </c>
      <c r="E22" s="96">
        <f t="shared" si="1"/>
        <v>10</v>
      </c>
      <c r="F22" s="76">
        <v>0.01</v>
      </c>
      <c r="G22" s="74">
        <f t="shared" si="0"/>
        <v>0.1</v>
      </c>
    </row>
    <row r="23" spans="1:7" x14ac:dyDescent="0.25">
      <c r="A23" s="25"/>
      <c r="B23" s="26"/>
      <c r="C23" s="26"/>
      <c r="D23" s="27"/>
      <c r="E23" s="98"/>
      <c r="F23" s="77"/>
      <c r="G23" s="74"/>
    </row>
    <row r="24" spans="1:7" x14ac:dyDescent="0.25">
      <c r="A24" s="28" t="s">
        <v>24</v>
      </c>
      <c r="B24" s="29"/>
      <c r="C24" s="29"/>
      <c r="D24" s="30"/>
      <c r="E24" s="99"/>
      <c r="F24" s="78"/>
      <c r="G24" s="74"/>
    </row>
    <row r="25" spans="1:7" x14ac:dyDescent="0.25">
      <c r="A25" s="44" t="s">
        <v>40</v>
      </c>
      <c r="B25" s="10">
        <v>157.5</v>
      </c>
      <c r="C25" s="15">
        <v>120</v>
      </c>
      <c r="D25" s="102">
        <v>0</v>
      </c>
      <c r="E25" s="96">
        <f t="shared" si="1"/>
        <v>10</v>
      </c>
      <c r="F25" s="73">
        <v>0.02</v>
      </c>
      <c r="G25" s="74">
        <f t="shared" si="0"/>
        <v>0.2</v>
      </c>
    </row>
    <row r="26" spans="1:7" x14ac:dyDescent="0.25">
      <c r="A26" s="45" t="s">
        <v>16</v>
      </c>
      <c r="B26" s="11">
        <v>498.75</v>
      </c>
      <c r="C26" s="16">
        <v>380</v>
      </c>
      <c r="D26" s="100">
        <v>0</v>
      </c>
      <c r="E26" s="96">
        <f t="shared" si="1"/>
        <v>10</v>
      </c>
      <c r="F26" s="75">
        <v>0.02</v>
      </c>
      <c r="G26" s="74">
        <f t="shared" si="0"/>
        <v>0.2</v>
      </c>
    </row>
    <row r="27" spans="1:7" x14ac:dyDescent="0.25">
      <c r="A27" s="46" t="s">
        <v>17</v>
      </c>
      <c r="B27" s="18">
        <v>1312.5</v>
      </c>
      <c r="C27" s="19">
        <v>1000</v>
      </c>
      <c r="D27" s="101">
        <v>0</v>
      </c>
      <c r="E27" s="96">
        <f t="shared" si="1"/>
        <v>10</v>
      </c>
      <c r="F27" s="76">
        <v>0.04</v>
      </c>
      <c r="G27" s="74">
        <f t="shared" si="0"/>
        <v>0.4</v>
      </c>
    </row>
    <row r="28" spans="1:7" x14ac:dyDescent="0.25">
      <c r="A28" s="31"/>
      <c r="B28" s="32"/>
      <c r="C28" s="32"/>
      <c r="D28" s="33"/>
      <c r="E28" s="98"/>
      <c r="F28" s="79"/>
      <c r="G28" s="74"/>
    </row>
    <row r="29" spans="1:7" x14ac:dyDescent="0.25">
      <c r="A29" s="28" t="s">
        <v>25</v>
      </c>
      <c r="B29" s="29"/>
      <c r="C29" s="29"/>
      <c r="D29" s="30"/>
      <c r="E29" s="99"/>
      <c r="F29" s="78"/>
      <c r="G29" s="74"/>
    </row>
    <row r="30" spans="1:7" x14ac:dyDescent="0.25">
      <c r="A30" s="44" t="s">
        <v>18</v>
      </c>
      <c r="B30" s="10">
        <v>157.5</v>
      </c>
      <c r="C30" s="15">
        <v>120</v>
      </c>
      <c r="D30" s="102">
        <v>0</v>
      </c>
      <c r="E30" s="96">
        <f t="shared" si="1"/>
        <v>10</v>
      </c>
      <c r="F30" s="73">
        <v>0.01</v>
      </c>
      <c r="G30" s="74">
        <f t="shared" si="0"/>
        <v>0.1</v>
      </c>
    </row>
    <row r="31" spans="1:7" x14ac:dyDescent="0.25">
      <c r="A31" s="45" t="s">
        <v>19</v>
      </c>
      <c r="B31" s="11">
        <v>630</v>
      </c>
      <c r="C31" s="16">
        <v>480</v>
      </c>
      <c r="D31" s="100">
        <v>0</v>
      </c>
      <c r="E31" s="96">
        <f t="shared" si="1"/>
        <v>10</v>
      </c>
      <c r="F31" s="75">
        <v>0.01</v>
      </c>
      <c r="G31" s="74">
        <f t="shared" si="0"/>
        <v>0.1</v>
      </c>
    </row>
    <row r="32" spans="1:7" x14ac:dyDescent="0.25">
      <c r="A32" s="56" t="s">
        <v>20</v>
      </c>
      <c r="B32" s="57">
        <v>630</v>
      </c>
      <c r="C32" s="58">
        <v>480</v>
      </c>
      <c r="D32" s="100">
        <v>0</v>
      </c>
      <c r="E32" s="96">
        <f t="shared" si="1"/>
        <v>10</v>
      </c>
      <c r="F32" s="75">
        <v>0.01</v>
      </c>
      <c r="G32" s="74">
        <f t="shared" si="0"/>
        <v>0.1</v>
      </c>
    </row>
    <row r="33" spans="1:12" x14ac:dyDescent="0.25">
      <c r="A33" s="45" t="s">
        <v>21</v>
      </c>
      <c r="B33" s="11">
        <v>1575</v>
      </c>
      <c r="C33" s="16">
        <v>1200</v>
      </c>
      <c r="D33" s="100">
        <v>0</v>
      </c>
      <c r="E33" s="96">
        <f t="shared" si="1"/>
        <v>10</v>
      </c>
      <c r="F33" s="75">
        <v>0.03</v>
      </c>
      <c r="G33" s="74">
        <f t="shared" si="0"/>
        <v>0.3</v>
      </c>
    </row>
    <row r="34" spans="1:12" x14ac:dyDescent="0.25">
      <c r="A34" s="47" t="s">
        <v>3</v>
      </c>
      <c r="B34" s="11">
        <v>498.75</v>
      </c>
      <c r="C34" s="16">
        <v>380</v>
      </c>
      <c r="D34" s="100">
        <v>0</v>
      </c>
      <c r="E34" s="96">
        <f t="shared" si="1"/>
        <v>10</v>
      </c>
      <c r="F34" s="75">
        <v>0.02</v>
      </c>
      <c r="G34" s="74">
        <f t="shared" si="0"/>
        <v>0.2</v>
      </c>
      <c r="K34" s="3"/>
    </row>
    <row r="35" spans="1:12" x14ac:dyDescent="0.25">
      <c r="A35" s="48"/>
      <c r="B35" s="49"/>
      <c r="C35" s="49"/>
      <c r="D35" s="49"/>
      <c r="E35" s="98"/>
      <c r="F35" s="80"/>
      <c r="G35" s="74"/>
      <c r="K35" s="3"/>
      <c r="L35" s="5"/>
    </row>
    <row r="36" spans="1:12" x14ac:dyDescent="0.25">
      <c r="A36" s="23" t="s">
        <v>4</v>
      </c>
      <c r="B36" s="35"/>
      <c r="C36" s="35"/>
      <c r="D36" s="35"/>
      <c r="E36" s="99"/>
      <c r="F36" s="78"/>
      <c r="G36" s="74"/>
    </row>
    <row r="37" spans="1:12" x14ac:dyDescent="0.25">
      <c r="A37" s="20" t="s">
        <v>26</v>
      </c>
      <c r="B37" s="36"/>
      <c r="C37" s="34"/>
      <c r="D37" s="66">
        <v>0</v>
      </c>
      <c r="E37" s="96"/>
      <c r="F37" s="81" t="s">
        <v>27</v>
      </c>
      <c r="G37" s="74"/>
    </row>
    <row r="38" spans="1:12" x14ac:dyDescent="0.25">
      <c r="A38" s="13" t="s">
        <v>44</v>
      </c>
      <c r="B38" s="64">
        <v>65</v>
      </c>
      <c r="C38" s="64">
        <v>50</v>
      </c>
      <c r="D38" s="103"/>
      <c r="E38" s="96">
        <f>IF(D38&gt;B38,"ongeldig",IF(D38=B38,"0",IF(D38&lt;C38,10,ROUND((10*(B38-D38)/(B38-C38)),1))))</f>
        <v>10</v>
      </c>
      <c r="F38" s="75">
        <v>0.02</v>
      </c>
      <c r="G38" s="74">
        <f t="shared" si="0"/>
        <v>0.2</v>
      </c>
    </row>
    <row r="39" spans="1:12" x14ac:dyDescent="0.25">
      <c r="A39" s="40" t="s">
        <v>5</v>
      </c>
      <c r="B39" s="52"/>
      <c r="C39" s="53"/>
      <c r="D39" s="65">
        <v>1</v>
      </c>
      <c r="E39" s="96"/>
      <c r="F39" s="82" t="s">
        <v>27</v>
      </c>
      <c r="G39" s="74"/>
    </row>
    <row r="40" spans="1:12" x14ac:dyDescent="0.25">
      <c r="A40" s="59"/>
      <c r="B40" s="60"/>
      <c r="C40" s="60"/>
      <c r="D40" s="60"/>
      <c r="E40" s="98"/>
      <c r="F40" s="83"/>
      <c r="G40" s="74"/>
    </row>
    <row r="41" spans="1:12" x14ac:dyDescent="0.25">
      <c r="A41" s="23" t="s">
        <v>42</v>
      </c>
      <c r="B41" s="61"/>
      <c r="C41" s="61"/>
      <c r="D41" s="61"/>
      <c r="E41" s="99"/>
      <c r="F41" s="84"/>
      <c r="G41" s="74"/>
    </row>
    <row r="42" spans="1:12" ht="15.75" thickBot="1" x14ac:dyDescent="0.3">
      <c r="A42" s="13" t="s">
        <v>43</v>
      </c>
      <c r="B42" s="62">
        <v>175</v>
      </c>
      <c r="C42" s="62">
        <v>130</v>
      </c>
      <c r="D42" s="104">
        <v>0</v>
      </c>
      <c r="E42" s="96">
        <f t="shared" si="1"/>
        <v>10</v>
      </c>
      <c r="F42" s="85">
        <v>0.01</v>
      </c>
      <c r="G42" s="94">
        <f t="shared" si="0"/>
        <v>0.1</v>
      </c>
    </row>
    <row r="43" spans="1:12" ht="15.75" thickBot="1" x14ac:dyDescent="0.3">
      <c r="A43" s="55" t="s">
        <v>39</v>
      </c>
      <c r="B43" s="54"/>
      <c r="C43" s="54"/>
      <c r="D43" s="54"/>
      <c r="E43" s="86"/>
      <c r="F43" s="87"/>
      <c r="G43" s="95">
        <f>SUM(G16+G17+G18+G19+G20+G21+G22+G25+G26+G27)+(G30+G31+G32+G33+G34+G38+G42)</f>
        <v>9.9999999999999982</v>
      </c>
    </row>
    <row r="44" spans="1:12" x14ac:dyDescent="0.25">
      <c r="B44" s="88" t="s">
        <v>28</v>
      </c>
      <c r="C44" s="89"/>
      <c r="D44" s="89"/>
      <c r="E44" s="89"/>
      <c r="F44" s="90"/>
    </row>
    <row r="45" spans="1:12" x14ac:dyDescent="0.25">
      <c r="B45" s="88"/>
      <c r="C45" s="89"/>
      <c r="D45" s="89"/>
      <c r="E45" s="89"/>
      <c r="F45" s="90"/>
    </row>
    <row r="46" spans="1:12" x14ac:dyDescent="0.25">
      <c r="B46" s="88"/>
      <c r="C46" s="89"/>
      <c r="D46" s="89"/>
      <c r="E46" s="89"/>
      <c r="F46" s="90"/>
    </row>
    <row r="47" spans="1:12" x14ac:dyDescent="0.25">
      <c r="B47" s="88" t="s">
        <v>29</v>
      </c>
      <c r="C47" s="89"/>
      <c r="D47" s="89"/>
      <c r="E47" s="89"/>
      <c r="F47" s="90"/>
    </row>
    <row r="48" spans="1:12" x14ac:dyDescent="0.25">
      <c r="B48" s="91" t="s">
        <v>30</v>
      </c>
      <c r="C48" s="92"/>
      <c r="D48" s="92"/>
      <c r="E48" s="92"/>
      <c r="F48" s="93"/>
    </row>
    <row r="49" spans="2:5" x14ac:dyDescent="0.25">
      <c r="B49" s="3"/>
      <c r="C49" s="3"/>
      <c r="D49" s="3"/>
      <c r="E49" s="3"/>
    </row>
  </sheetData>
  <sheetProtection algorithmName="SHA-512" hashValue="VSqwsZUI1rUJdmDK8RwfiNxOTe2QAPBH4F1ffCRHhZEKKyZVP4Tz2TsfS/xXSk0DwVyx9jYoM/O5DI+DdRlGyg==" saltValue="b61owSdsbVdQH9Ql+19aAw==" spinCount="100000" sheet="1" objects="1" scenarios="1"/>
  <mergeCells count="3">
    <mergeCell ref="B47:F47"/>
    <mergeCell ref="B48:F48"/>
    <mergeCell ref="B44:F46"/>
  </mergeCells>
  <pageMargins left="0.7" right="0.7" top="0.75" bottom="0.75" header="0.3" footer="0.3"/>
  <pageSetup paperSize="9" scale="59" orientation="landscape" verticalDpi="0"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42402E-BBAD-4972-9A38-5BBFB36652D5}">
  <dimension ref="B1:B5"/>
  <sheetViews>
    <sheetView workbookViewId="0">
      <selection activeCell="B26" sqref="B26"/>
    </sheetView>
  </sheetViews>
  <sheetFormatPr defaultRowHeight="15" x14ac:dyDescent="0.25"/>
  <sheetData>
    <row r="1" spans="2:2" x14ac:dyDescent="0.25">
      <c r="B1" s="1"/>
    </row>
    <row r="5" spans="2:2" x14ac:dyDescent="0.25">
      <c r="B5" s="1"/>
    </row>
  </sheetData>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59E34EF0C27C024FBF428C022EA34327" ma:contentTypeVersion="3" ma:contentTypeDescription="Een nieuw document maken." ma:contentTypeScope="" ma:versionID="8455c9daf770a0d714ddded6dbc6e871">
  <xsd:schema xmlns:xsd="http://www.w3.org/2001/XMLSchema" xmlns:xs="http://www.w3.org/2001/XMLSchema" xmlns:p="http://schemas.microsoft.com/office/2006/metadata/properties" xmlns:ns2="feef5865-a982-42aa-8640-9d4286765ef6" xmlns:ns3="d2dffbd7-85e2-4871-af6d-b1a624e2194e" targetNamespace="http://schemas.microsoft.com/office/2006/metadata/properties" ma:root="true" ma:fieldsID="2b09f35e13697d1d013ca7f275c5bbd4" ns2:_="" ns3:_="">
    <xsd:import namespace="feef5865-a982-42aa-8640-9d4286765ef6"/>
    <xsd:import namespace="d2dffbd7-85e2-4871-af6d-b1a624e2194e"/>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ef5865-a982-42aa-8640-9d4286765ef6"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d2dffbd7-85e2-4871-af6d-b1a624e2194e"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AAE2B7A-0487-44F8-B7F7-8E15FB4B8F92}">
  <ds:schemaRefs>
    <ds:schemaRef ds:uri="http://purl.org/dc/dcmitype/"/>
    <ds:schemaRef ds:uri="http://schemas.microsoft.com/office/infopath/2007/PartnerControls"/>
    <ds:schemaRef ds:uri="http://purl.org/dc/terms/"/>
    <ds:schemaRef ds:uri="d2dffbd7-85e2-4871-af6d-b1a624e2194e"/>
    <ds:schemaRef ds:uri="http://schemas.microsoft.com/office/2006/documentManagement/types"/>
    <ds:schemaRef ds:uri="http://purl.org/dc/elements/1.1/"/>
    <ds:schemaRef ds:uri="http://schemas.openxmlformats.org/package/2006/metadata/core-properties"/>
    <ds:schemaRef ds:uri="feef5865-a982-42aa-8640-9d4286765ef6"/>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666184EE-38F9-422A-B925-D306D2903D78}">
  <ds:schemaRefs>
    <ds:schemaRef ds:uri="http://schemas.microsoft.com/sharepoint/v3/contenttype/forms"/>
  </ds:schemaRefs>
</ds:datastoreItem>
</file>

<file path=customXml/itemProps3.xml><?xml version="1.0" encoding="utf-8"?>
<ds:datastoreItem xmlns:ds="http://schemas.openxmlformats.org/officeDocument/2006/customXml" ds:itemID="{6D4362EE-CF54-4C4F-AC1B-B2665D071F86}">
  <ds:schemaRefs>
    <ds:schemaRef ds:uri="http://schemas.microsoft.com/sharepoint/events"/>
  </ds:schemaRefs>
</ds:datastoreItem>
</file>

<file path=customXml/itemProps4.xml><?xml version="1.0" encoding="utf-8"?>
<ds:datastoreItem xmlns:ds="http://schemas.openxmlformats.org/officeDocument/2006/customXml" ds:itemID="{B33751C5-8BF3-487B-BB9A-68C535D5B05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eef5865-a982-42aa-8640-9d4286765ef6"/>
    <ds:schemaRef ds:uri="d2dffbd7-85e2-4871-af6d-b1a624e2194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Prijzenblad</vt:lpstr>
      <vt:lpstr>Blad 2</vt:lpstr>
      <vt:lpstr>Prijzenblad!Afdrukbereik</vt:lpstr>
    </vt:vector>
  </TitlesOfParts>
  <Company>ProRail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Wanders, EMA (Liesbeth)</dc:creator>
  <cp:lastModifiedBy>Wanders, EMA (Liesbeth)</cp:lastModifiedBy>
  <cp:lastPrinted>2021-03-24T14:14:07Z</cp:lastPrinted>
  <dcterms:created xsi:type="dcterms:W3CDTF">2021-03-24T13:20:55Z</dcterms:created>
  <dcterms:modified xsi:type="dcterms:W3CDTF">2021-03-29T12:53:09Z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4e57bac-d225-40fb-8a9e-62b5be587a96_Enabled">
    <vt:lpwstr>true</vt:lpwstr>
  </property>
  <property fmtid="{D5CDD505-2E9C-101B-9397-08002B2CF9AE}" pid="3" name="MSIP_Label_24e57bac-d225-40fb-8a9e-62b5be587a96_SetDate">
    <vt:lpwstr>2021-03-24T13:21:07Z</vt:lpwstr>
  </property>
  <property fmtid="{D5CDD505-2E9C-101B-9397-08002B2CF9AE}" pid="4" name="MSIP_Label_24e57bac-d225-40fb-8a9e-62b5be587a96_Method">
    <vt:lpwstr>Standard</vt:lpwstr>
  </property>
  <property fmtid="{D5CDD505-2E9C-101B-9397-08002B2CF9AE}" pid="5" name="MSIP_Label_24e57bac-d225-40fb-8a9e-62b5be587a96_Name">
    <vt:lpwstr>Internal</vt:lpwstr>
  </property>
  <property fmtid="{D5CDD505-2E9C-101B-9397-08002B2CF9AE}" pid="6" name="MSIP_Label_24e57bac-d225-40fb-8a9e-62b5be587a96_SiteId">
    <vt:lpwstr>a398fcff-8d2b-4930-a7f7-e1c99a108d77</vt:lpwstr>
  </property>
  <property fmtid="{D5CDD505-2E9C-101B-9397-08002B2CF9AE}" pid="7" name="MSIP_Label_24e57bac-d225-40fb-8a9e-62b5be587a96_ActionId">
    <vt:lpwstr>648957cd-a02d-4ec1-8d4c-0000d7e6b6d8</vt:lpwstr>
  </property>
  <property fmtid="{D5CDD505-2E9C-101B-9397-08002B2CF9AE}" pid="8" name="MSIP_Label_24e57bac-d225-40fb-8a9e-62b5be587a96_ContentBits">
    <vt:lpwstr>0</vt:lpwstr>
  </property>
  <property fmtid="{D5CDD505-2E9C-101B-9397-08002B2CF9AE}" pid="9" name="ContentTypeId">
    <vt:lpwstr>0x01010059E34EF0C27C024FBF428C022EA34327</vt:lpwstr>
  </property>
</Properties>
</file>