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Bedrijfsvoering\Facilitair\Advies en coordinatie\Aanbesteding meubilair\EOA circulair meubilair\NvI\Nieuwe bijlagen\"/>
    </mc:Choice>
  </mc:AlternateContent>
  <bookViews>
    <workbookView xWindow="0" yWindow="0" windowWidth="12270" windowHeight="4710"/>
  </bookViews>
  <sheets>
    <sheet name="Initiële opdracht" sheetId="1" r:id="rId1"/>
    <sheet name="Nadere opdrachten (indicatie)" sheetId="2" r:id="rId2"/>
    <sheet name="Prijsspecificatie" sheetId="3" r:id="rId3"/>
  </sheets>
  <definedNames>
    <definedName name="_xlnm.Print_Area" localSheetId="0">'Initiële opdracht'!$A$1:$M$91</definedName>
    <definedName name="_xlnm.Print_Area" localSheetId="2">Prijsspecificatie!$A$1:$F$84</definedName>
    <definedName name="_xlnm.Print_Titles" localSheetId="0">'Initiële opdracht'!$1:$4</definedName>
    <definedName name="_xlnm.Print_Titles" localSheetId="2">Prijsspecificatie!$2:$3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4" i="1" l="1"/>
  <c r="M82" i="1" l="1"/>
  <c r="M12" i="1"/>
  <c r="K5" i="1"/>
  <c r="L88" i="1"/>
  <c r="L87" i="1"/>
  <c r="M6" i="1" l="1"/>
  <c r="M7" i="1"/>
  <c r="M8" i="1"/>
  <c r="M9" i="1"/>
  <c r="M10" i="1"/>
  <c r="M11" i="1"/>
  <c r="K6" i="1"/>
  <c r="K7" i="1"/>
  <c r="K8" i="1"/>
  <c r="K9" i="1"/>
  <c r="K10" i="1"/>
  <c r="K11" i="1"/>
  <c r="E7" i="1" l="1"/>
  <c r="M5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M13" i="1" l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 l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K28" i="1" l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 l="1"/>
  <c r="F82" i="1"/>
  <c r="G82" i="1"/>
  <c r="E82" i="1"/>
</calcChain>
</file>

<file path=xl/sharedStrings.xml><?xml version="1.0" encoding="utf-8"?>
<sst xmlns="http://schemas.openxmlformats.org/spreadsheetml/2006/main" count="547" uniqueCount="207">
  <si>
    <t>Type meubel</t>
  </si>
  <si>
    <t>Nr.</t>
  </si>
  <si>
    <t>Gemeentehuis</t>
  </si>
  <si>
    <t>Kwadrant</t>
  </si>
  <si>
    <t>De Burgt</t>
  </si>
  <si>
    <t>I.A</t>
  </si>
  <si>
    <t>I.B</t>
  </si>
  <si>
    <t>Stamtafel</t>
  </si>
  <si>
    <t>I.D</t>
  </si>
  <si>
    <t>Belcel</t>
  </si>
  <si>
    <t>I.E</t>
  </si>
  <si>
    <t>Loungeplek</t>
  </si>
  <si>
    <t>II.F.T.01</t>
  </si>
  <si>
    <t>II.F.T.02</t>
  </si>
  <si>
    <t>II.F.T.03</t>
  </si>
  <si>
    <t>II.F.T.04</t>
  </si>
  <si>
    <t>II.F.T.05</t>
  </si>
  <si>
    <t>II.F.T.06</t>
  </si>
  <si>
    <t>II.F.T.07</t>
  </si>
  <si>
    <t>II.F.T.08</t>
  </si>
  <si>
    <t>II.F.T.09</t>
  </si>
  <si>
    <t>II.F.T.10</t>
  </si>
  <si>
    <t>II.F.T.01b</t>
  </si>
  <si>
    <t>Tafel</t>
  </si>
  <si>
    <t>Omschrijving</t>
  </si>
  <si>
    <t>Afmeting</t>
  </si>
  <si>
    <t>900*2800 mm / 1100 mm hoog</t>
  </si>
  <si>
    <t>1000*2400 mm / 1100 mm hoog</t>
  </si>
  <si>
    <t>II.F.T.01c</t>
  </si>
  <si>
    <t>900*1800 mm / 1100 mm hoog</t>
  </si>
  <si>
    <t>900*2800 mm / 740 mm hoog</t>
  </si>
  <si>
    <t>800*1600 mm / 730 mm hoog</t>
  </si>
  <si>
    <t>800*800 mm / 730 mm hoog</t>
  </si>
  <si>
    <t>Ronde tafel</t>
  </si>
  <si>
    <t>Ф1000 mm / 740 mm hoog</t>
  </si>
  <si>
    <t>Ф800 mm / 740 mm hoog</t>
  </si>
  <si>
    <t>v.v. cable cubby</t>
  </si>
  <si>
    <t>II.F.T.07b</t>
  </si>
  <si>
    <t>II.F.T.07c</t>
  </si>
  <si>
    <t xml:space="preserve">N.v.t. </t>
  </si>
  <si>
    <t>Buiten scope</t>
  </si>
  <si>
    <t>1200*3600 mm / 750 mm hoog</t>
  </si>
  <si>
    <t>1200*3200 / 750 mm hoog</t>
  </si>
  <si>
    <t>1200*2400 / 750 mm hoog</t>
  </si>
  <si>
    <t>Ф1400 mm / 740 mm hoog</t>
  </si>
  <si>
    <t>1200*3000 / 740 mm hoog</t>
  </si>
  <si>
    <t>Ovale tafel, v.v. cable cubby</t>
  </si>
  <si>
    <t>v.v. opbouwbox</t>
  </si>
  <si>
    <t>II.F.T.11</t>
  </si>
  <si>
    <t>Koffietafel</t>
  </si>
  <si>
    <t>Ф720 mm / 360 mm hoog</t>
  </si>
  <si>
    <t>II.F.T.12</t>
  </si>
  <si>
    <t>II.F.T.11b</t>
  </si>
  <si>
    <t>Laptoptafel</t>
  </si>
  <si>
    <t>Ф450 mm / 460 mm hoog</t>
  </si>
  <si>
    <t>Barkruk</t>
  </si>
  <si>
    <t>Statafel</t>
  </si>
  <si>
    <t>Stoel</t>
  </si>
  <si>
    <t>Met armleuning</t>
  </si>
  <si>
    <t>Zonder armleuning</t>
  </si>
  <si>
    <t>II.G.S.04b</t>
  </si>
  <si>
    <t>II.G.S.01</t>
  </si>
  <si>
    <t>II.G.S.02</t>
  </si>
  <si>
    <t>II.G.S.03</t>
  </si>
  <si>
    <t>II.G.S.04</t>
  </si>
  <si>
    <t>II.G.S.05</t>
  </si>
  <si>
    <t>Fauteuil</t>
  </si>
  <si>
    <t>II.G.S.06</t>
  </si>
  <si>
    <t>II.G.S.05b</t>
  </si>
  <si>
    <t>Bank</t>
  </si>
  <si>
    <t>Met hoge achterwand, zelfde type als II.G.S12</t>
  </si>
  <si>
    <t>Met hoge achterwand, zelfde type als II.G.S14</t>
  </si>
  <si>
    <t>3860 mm</t>
  </si>
  <si>
    <t>4-zits bank</t>
  </si>
  <si>
    <t>II.G.S.07</t>
  </si>
  <si>
    <t>II.G.S.08</t>
  </si>
  <si>
    <t>II.G.S.10</t>
  </si>
  <si>
    <t>II.G.S.10b</t>
  </si>
  <si>
    <t>II.G.S.11</t>
  </si>
  <si>
    <t>II.G.S.12</t>
  </si>
  <si>
    <t>II.G.S.13</t>
  </si>
  <si>
    <t>II.G.S.14</t>
  </si>
  <si>
    <t>II.G.S.15</t>
  </si>
  <si>
    <t>Poefjes</t>
  </si>
  <si>
    <t>Diverse kleuren - locaties n.t.b.</t>
  </si>
  <si>
    <t>II.H.L.01</t>
  </si>
  <si>
    <t>II.H.L.02</t>
  </si>
  <si>
    <t>II.H.L.03</t>
  </si>
  <si>
    <t>II.H.L.04</t>
  </si>
  <si>
    <t>II.H.L.05</t>
  </si>
  <si>
    <t>Lamp</t>
  </si>
  <si>
    <t>Hanglamp</t>
  </si>
  <si>
    <t>Staande lamp</t>
  </si>
  <si>
    <t>II.H.L.06</t>
  </si>
  <si>
    <t>II.H.L.07</t>
  </si>
  <si>
    <t>II.H.L.08</t>
  </si>
  <si>
    <t>II.H.L.07b</t>
  </si>
  <si>
    <t>II.H.L.07c</t>
  </si>
  <si>
    <t>II.H.L.09</t>
  </si>
  <si>
    <t>II.H.L.10</t>
  </si>
  <si>
    <t>Bezoekerstoel</t>
  </si>
  <si>
    <t>Met armleuningen</t>
  </si>
  <si>
    <t>I.C.1</t>
  </si>
  <si>
    <t>Wachtopstelling</t>
  </si>
  <si>
    <t>III.J.1</t>
  </si>
  <si>
    <t>III.K</t>
  </si>
  <si>
    <t>Zitjes</t>
  </si>
  <si>
    <t>Per 2 * 2 zits (inclusief koffietafel/tafel op leuning)</t>
  </si>
  <si>
    <t>IV.L.DT.01</t>
  </si>
  <si>
    <t>Ф 1700 mm / 745 mm hoog</t>
  </si>
  <si>
    <t>IV.L.DT.02</t>
  </si>
  <si>
    <t>IV.L.DT.03</t>
  </si>
  <si>
    <t>IV.L.DT.04</t>
  </si>
  <si>
    <t>Ф 720 mm / 360 mm hoog</t>
  </si>
  <si>
    <t>Ф 450 mm / 460 mm hoog</t>
  </si>
  <si>
    <t>350*550 mm / 650 mm hoog</t>
  </si>
  <si>
    <t>IV.L.DS.01b</t>
  </si>
  <si>
    <t>IV.L.DS.02</t>
  </si>
  <si>
    <t>Met wielen voor tapijt</t>
  </si>
  <si>
    <t>Met wielen voor harde vloer</t>
  </si>
  <si>
    <t xml:space="preserve">2,5 zits </t>
  </si>
  <si>
    <t>1590 mm</t>
  </si>
  <si>
    <t>IV.L.DS.03</t>
  </si>
  <si>
    <t>Loungechair</t>
  </si>
  <si>
    <t>'Oor' Fauteuil</t>
  </si>
  <si>
    <t>IV.L.DS.04</t>
  </si>
  <si>
    <t>IV.L.DL.01</t>
  </si>
  <si>
    <t>IV.L.DL.02</t>
  </si>
  <si>
    <t>IV.L.DL.03</t>
  </si>
  <si>
    <t>Tafellamp</t>
  </si>
  <si>
    <t>IV.L.DE.02</t>
  </si>
  <si>
    <t>Dressoir</t>
  </si>
  <si>
    <t>2000*800*350 mm</t>
  </si>
  <si>
    <t>1600*800 mm</t>
  </si>
  <si>
    <t>Max. 1000*1000 mm</t>
  </si>
  <si>
    <t>900*1800 mm / 740 mm hoog</t>
  </si>
  <si>
    <t xml:space="preserve">3-zits </t>
  </si>
  <si>
    <t>II.G.S.09</t>
  </si>
  <si>
    <t>II.G.S.15ntb</t>
  </si>
  <si>
    <t>II.F.T.02kb</t>
  </si>
  <si>
    <t>Tafel voor wachtruimte Kwadrant en de Burgt</t>
  </si>
  <si>
    <t>Aanvullende omschrijvinging</t>
  </si>
  <si>
    <t>Prijs per stuk</t>
  </si>
  <si>
    <t>Totaal prijs</t>
  </si>
  <si>
    <t>Totaal prijs onderhoud (10 jaar)</t>
  </si>
  <si>
    <t>III.I.01</t>
  </si>
  <si>
    <t>III.I.02</t>
  </si>
  <si>
    <t>III.I.03</t>
  </si>
  <si>
    <t>Wangtafel</t>
  </si>
  <si>
    <t>1200*3000 mm</t>
  </si>
  <si>
    <t>Bankjes</t>
  </si>
  <si>
    <t>+/- 500*2000 mm</t>
  </si>
  <si>
    <t>785 mm zithoogte</t>
  </si>
  <si>
    <t>I.C.S.01</t>
  </si>
  <si>
    <t>Subtotaal</t>
  </si>
  <si>
    <t>Bureau elektrisch zit/sta SZ</t>
  </si>
  <si>
    <t>Bureau elektrisch zit/sta HDZ</t>
  </si>
  <si>
    <t>Drempelbedrag minimum</t>
  </si>
  <si>
    <t>Dremelbedrag maximum</t>
  </si>
  <si>
    <t>800*2400/2600 mm / 1100 hoog</t>
  </si>
  <si>
    <t>Totaalscore</t>
  </si>
  <si>
    <t>Inschrijfprijs</t>
  </si>
  <si>
    <t>Aantallen per locatie</t>
  </si>
  <si>
    <t>I.A/I.B</t>
  </si>
  <si>
    <t>Aanvullend op de her te gebruiken monitorarmen</t>
  </si>
  <si>
    <t>Monitorarmen (dual)</t>
  </si>
  <si>
    <t>Extra multifunctionele ruimte - bestuurscentrum</t>
  </si>
  <si>
    <t>Beheer/Onderhoud</t>
  </si>
  <si>
    <t>Bureaus Locatie Kwadrant</t>
  </si>
  <si>
    <t>Bureaus Locatie de Burgt</t>
  </si>
  <si>
    <t>Inrichting Locatie Heerenweg</t>
  </si>
  <si>
    <t>A0.40 bestuurskamer</t>
  </si>
  <si>
    <t>Maximaal +/- 104 bureaus</t>
  </si>
  <si>
    <t>+/- 30 bureaus</t>
  </si>
  <si>
    <t>Vergadertafel/vergaderstoelen</t>
  </si>
  <si>
    <t>Zie bijlage I - hoofdstuk IV</t>
  </si>
  <si>
    <t>N.t.b.</t>
  </si>
  <si>
    <t>Nadere opdrachten (indicatie*)</t>
  </si>
  <si>
    <t>*De omschreven nadere opdrachten zijn slechts ter indicatie, hier kunnen geen rechten aan ontleend worden.</t>
  </si>
  <si>
    <t>N.B. de prijs per stuk mag niet onder de minimum grenswaarde prijs en niet boven de maximum grenswaarde prijs uitkomen op straffe van uitsluiting.</t>
  </si>
  <si>
    <t>N.B. de totaalprijs voor het beheer/onderhoud mag niet onder het minimum drempelbedrag en niet boven het maximum drempelbedrag uitkomen op straffe van uitsluiting. Een nultarief (op onderdelen) is niet toegestaan.</t>
  </si>
  <si>
    <t>Totaal</t>
  </si>
  <si>
    <t>Overig meubilair</t>
  </si>
  <si>
    <t>Extra bureaus gemeentehuis</t>
  </si>
  <si>
    <t>Ondertekeningsblok Inschrijver:</t>
  </si>
  <si>
    <t>Naam en functie rechtsgeldige ondertekenaar:</t>
  </si>
  <si>
    <t>Handtekening……………………………………………………………………………………………………………….</t>
  </si>
  <si>
    <t>Naam Organisatie:</t>
  </si>
  <si>
    <t>Omschrijving frequentie en wijze beheer en (preventief) onderhoud</t>
  </si>
  <si>
    <t>Bijlage D Prijsinvulformulier</t>
  </si>
  <si>
    <t>Handtekening……………………………………………………………………………….</t>
  </si>
  <si>
    <t>N.B. Specificatie van het onderhoud toevoegen onder tabblad 'prijsspecificatie'</t>
  </si>
  <si>
    <t>Prijs beheer/ preventief onderhoud (p/s/j)</t>
  </si>
  <si>
    <t>1600*800 mm (per bureau)</t>
  </si>
  <si>
    <t>Prijs per 6-Bench (6 gekoppelde werkplekken)</t>
  </si>
  <si>
    <t>Prijs per 4-Bench (4 gekoppelde werkplekken)</t>
  </si>
  <si>
    <t>Prijs per Duowerkplek (2 gekoppelde werkplekken)</t>
  </si>
  <si>
    <t>Grenswaarde prijs minimum*</t>
  </si>
  <si>
    <t>Grenswaarde prijs maximum*</t>
  </si>
  <si>
    <t>*Prijs dient inclusief in PvE beschreven accessoires/ toebehoren te zijn (bijvoorbeeld kabelgoot, opbouwbox, cable cubby).</t>
  </si>
  <si>
    <t>I.Aa</t>
  </si>
  <si>
    <t>I.Ab</t>
  </si>
  <si>
    <t>I.Ac</t>
  </si>
  <si>
    <t>I.Ba</t>
  </si>
  <si>
    <t>I.Bb</t>
  </si>
  <si>
    <t>I.Bc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</si>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</sst>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[$€-413]\ * #,##0.00_ ;_ [$€-413]\ * \-#,##0.00_ ;_ [$€-413]\ * &quot;-&quot;??_ ;_ @_ "/>
    <numFmt numFmtId="165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0" fontId="0" fillId="2" borderId="1" xfId="0" applyFill="1" applyBorder="1"/>
    <xf numFmtId="0" fontId="2" fillId="2" borderId="1" xfId="0" applyFont="1" applyFill="1" applyBorder="1"/>
    <xf numFmtId="0" fontId="0" fillId="2" borderId="1" xfId="0" quotePrefix="1" applyFill="1" applyBorder="1"/>
    <xf numFmtId="0" fontId="3" fillId="2" borderId="0" xfId="0" applyFont="1" applyFill="1"/>
    <xf numFmtId="0" fontId="1" fillId="2" borderId="1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0" fillId="3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3" xfId="0" applyFill="1" applyBorder="1" applyAlignment="1">
      <alignment horizontal="right"/>
    </xf>
    <xf numFmtId="164" fontId="0" fillId="2" borderId="0" xfId="0" applyNumberFormat="1" applyFill="1"/>
    <xf numFmtId="164" fontId="0" fillId="2" borderId="1" xfId="0" applyNumberFormat="1" applyFill="1" applyBorder="1"/>
    <xf numFmtId="164" fontId="0" fillId="4" borderId="1" xfId="0" applyNumberFormat="1" applyFill="1" applyBorder="1"/>
    <xf numFmtId="164" fontId="0" fillId="2" borderId="4" xfId="0" applyNumberFormat="1" applyFill="1" applyBorder="1"/>
    <xf numFmtId="164" fontId="0" fillId="4" borderId="4" xfId="0" applyNumberFormat="1" applyFill="1" applyBorder="1"/>
    <xf numFmtId="164" fontId="0" fillId="2" borderId="3" xfId="0" applyNumberFormat="1" applyFill="1" applyBorder="1"/>
    <xf numFmtId="164" fontId="0" fillId="2" borderId="3" xfId="0" applyNumberFormat="1" applyFill="1" applyBorder="1" applyAlignment="1">
      <alignment horizontal="right"/>
    </xf>
    <xf numFmtId="164" fontId="0" fillId="4" borderId="3" xfId="0" applyNumberFormat="1" applyFill="1" applyBorder="1"/>
    <xf numFmtId="164" fontId="0" fillId="2" borderId="1" xfId="0" applyNumberFormat="1" applyFill="1" applyBorder="1" applyAlignment="1">
      <alignment horizontal="right"/>
    </xf>
    <xf numFmtId="164" fontId="0" fillId="3" borderId="1" xfId="0" applyNumberFormat="1" applyFill="1" applyBorder="1"/>
    <xf numFmtId="0" fontId="1" fillId="2" borderId="1" xfId="0" applyFont="1" applyFill="1" applyBorder="1" applyAlignment="1">
      <alignment horizontal="right" wrapText="1"/>
    </xf>
    <xf numFmtId="164" fontId="0" fillId="2" borderId="0" xfId="0" applyNumberFormat="1" applyFill="1" applyAlignment="1">
      <alignment horizontal="center"/>
    </xf>
    <xf numFmtId="0" fontId="0" fillId="0" borderId="1" xfId="0" applyBorder="1"/>
    <xf numFmtId="0" fontId="0" fillId="0" borderId="1" xfId="0" quotePrefix="1" applyBorder="1"/>
    <xf numFmtId="0" fontId="5" fillId="2" borderId="0" xfId="0" applyFont="1" applyFill="1"/>
    <xf numFmtId="0" fontId="0" fillId="0" borderId="1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/>
    <xf numFmtId="0" fontId="0" fillId="0" borderId="0" xfId="0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0" fillId="0" borderId="12" xfId="0" applyBorder="1"/>
    <xf numFmtId="0" fontId="0" fillId="2" borderId="8" xfId="0" applyFill="1" applyBorder="1"/>
    <xf numFmtId="0" fontId="0" fillId="0" borderId="3" xfId="0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65" fontId="0" fillId="0" borderId="14" xfId="0" applyNumberFormat="1" applyBorder="1"/>
    <xf numFmtId="165" fontId="0" fillId="0" borderId="9" xfId="0" applyNumberFormat="1" applyBorder="1"/>
    <xf numFmtId="165" fontId="0" fillId="0" borderId="13" xfId="0" applyNumberFormat="1" applyBorder="1"/>
    <xf numFmtId="0" fontId="0" fillId="2" borderId="18" xfId="0" applyFill="1" applyBorder="1"/>
    <xf numFmtId="0" fontId="0" fillId="2" borderId="19" xfId="0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1" fillId="2" borderId="20" xfId="0" applyFont="1" applyFill="1" applyBorder="1"/>
    <xf numFmtId="0" fontId="1" fillId="2" borderId="0" xfId="0" applyFont="1" applyFill="1" applyBorder="1"/>
    <xf numFmtId="0" fontId="1" fillId="2" borderId="21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164" fontId="1" fillId="2" borderId="2" xfId="0" applyNumberFormat="1" applyFont="1" applyFill="1" applyBorder="1" applyAlignment="1">
      <alignment horizontal="center" wrapText="1"/>
    </xf>
    <xf numFmtId="164" fontId="1" fillId="2" borderId="3" xfId="0" applyNumberFormat="1" applyFont="1" applyFill="1" applyBorder="1" applyAlignment="1">
      <alignment horizontal="center" wrapText="1"/>
    </xf>
    <xf numFmtId="164" fontId="1" fillId="4" borderId="2" xfId="0" applyNumberFormat="1" applyFont="1" applyFill="1" applyBorder="1" applyAlignment="1">
      <alignment horizontal="center" wrapText="1"/>
    </xf>
    <xf numFmtId="164" fontId="1" fillId="4" borderId="3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vertical="top" wrapText="1"/>
    </xf>
    <xf numFmtId="164" fontId="4" fillId="2" borderId="7" xfId="0" applyNumberFormat="1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0"/>
  <sheetViews>
    <sheetView tabSelected="1" topLeftCell="A61" zoomScale="70" zoomScaleNormal="70" workbookViewId="0">
      <selection activeCell="J85" sqref="J85"/>
    </sheetView>
  </sheetViews>
  <sheetFormatPr defaultColWidth="9.140625" defaultRowHeight="15" x14ac:dyDescent="0.25"/>
  <cols>
    <col min="1" max="1" width="16.28515625" style="1" customWidth="1"/>
    <col min="2" max="2" width="31.28515625" style="1" bestFit="1" customWidth="1"/>
    <col min="3" max="3" width="53.85546875" style="1" customWidth="1"/>
    <col min="4" max="4" width="32.5703125" style="1" bestFit="1" customWidth="1"/>
    <col min="5" max="7" width="14.7109375" style="1" customWidth="1"/>
    <col min="8" max="10" width="17.85546875" style="12" customWidth="1"/>
    <col min="11" max="11" width="20.7109375" style="12" bestFit="1" customWidth="1"/>
    <col min="12" max="13" width="17.85546875" style="12" customWidth="1"/>
    <col min="14" max="16384" width="9.140625" style="1"/>
  </cols>
  <sheetData>
    <row r="1" spans="1:13" ht="21" x14ac:dyDescent="0.35">
      <c r="A1" s="5" t="s">
        <v>189</v>
      </c>
      <c r="C1" s="26"/>
    </row>
    <row r="2" spans="1:13" ht="51.6" customHeight="1" x14ac:dyDescent="0.25">
      <c r="H2" s="60" t="s">
        <v>179</v>
      </c>
      <c r="I2" s="61"/>
      <c r="J2" s="62"/>
      <c r="L2" s="63" t="s">
        <v>191</v>
      </c>
      <c r="M2" s="63"/>
    </row>
    <row r="3" spans="1:13" s="7" customFormat="1" ht="60" customHeight="1" x14ac:dyDescent="0.25">
      <c r="A3" s="6"/>
      <c r="B3" s="53" t="s">
        <v>24</v>
      </c>
      <c r="C3" s="55"/>
      <c r="D3" s="6"/>
      <c r="E3" s="53" t="s">
        <v>162</v>
      </c>
      <c r="F3" s="54"/>
      <c r="G3" s="55"/>
      <c r="H3" s="56" t="s">
        <v>197</v>
      </c>
      <c r="I3" s="56" t="s">
        <v>198</v>
      </c>
      <c r="J3" s="58" t="s">
        <v>142</v>
      </c>
      <c r="K3" s="56" t="s">
        <v>143</v>
      </c>
      <c r="L3" s="58" t="s">
        <v>192</v>
      </c>
      <c r="M3" s="66" t="s">
        <v>144</v>
      </c>
    </row>
    <row r="4" spans="1:13" s="7" customFormat="1" x14ac:dyDescent="0.25">
      <c r="A4" s="6" t="s">
        <v>1</v>
      </c>
      <c r="B4" s="6" t="s">
        <v>0</v>
      </c>
      <c r="C4" s="6" t="s">
        <v>141</v>
      </c>
      <c r="D4" s="6" t="s">
        <v>25</v>
      </c>
      <c r="E4" s="22" t="s">
        <v>2</v>
      </c>
      <c r="F4" s="22" t="s">
        <v>3</v>
      </c>
      <c r="G4" s="22" t="s">
        <v>4</v>
      </c>
      <c r="H4" s="57"/>
      <c r="I4" s="57"/>
      <c r="J4" s="59"/>
      <c r="K4" s="57"/>
      <c r="L4" s="59"/>
      <c r="M4" s="66"/>
    </row>
    <row r="5" spans="1:13" x14ac:dyDescent="0.25">
      <c r="A5" s="2" t="s">
        <v>200</v>
      </c>
      <c r="B5" s="2" t="s">
        <v>156</v>
      </c>
      <c r="C5" s="2" t="s">
        <v>196</v>
      </c>
      <c r="D5" s="2" t="s">
        <v>193</v>
      </c>
      <c r="E5" s="2">
        <v>9</v>
      </c>
      <c r="F5" s="2"/>
      <c r="G5" s="2"/>
      <c r="H5" s="13">
        <v>1500</v>
      </c>
      <c r="I5" s="13">
        <v>3000</v>
      </c>
      <c r="J5" s="14"/>
      <c r="K5" s="13">
        <f>SUM(E5:G5)*J5</f>
        <v>0</v>
      </c>
      <c r="L5" s="14"/>
      <c r="M5" s="13">
        <f>SUM(E5:G5)*L5*10</f>
        <v>0</v>
      </c>
    </row>
    <row r="6" spans="1:13" x14ac:dyDescent="0.25">
      <c r="A6" s="2" t="s">
        <v>201</v>
      </c>
      <c r="B6" s="2" t="s">
        <v>156</v>
      </c>
      <c r="C6" s="2" t="s">
        <v>195</v>
      </c>
      <c r="D6" s="2" t="s">
        <v>193</v>
      </c>
      <c r="E6" s="2">
        <v>21</v>
      </c>
      <c r="F6" s="2"/>
      <c r="G6" s="2"/>
      <c r="H6" s="13">
        <v>3000</v>
      </c>
      <c r="I6" s="13">
        <v>6000</v>
      </c>
      <c r="J6" s="14"/>
      <c r="K6" s="13">
        <f t="shared" ref="K6:K11" si="0">SUM(E6:G6)*J6</f>
        <v>0</v>
      </c>
      <c r="L6" s="14"/>
      <c r="M6" s="13">
        <f t="shared" ref="M6:M11" si="1">SUM(E6:G6)*L6*10</f>
        <v>0</v>
      </c>
    </row>
    <row r="7" spans="1:13" x14ac:dyDescent="0.25">
      <c r="A7" s="2" t="s">
        <v>202</v>
      </c>
      <c r="B7" s="2" t="s">
        <v>156</v>
      </c>
      <c r="C7" s="2" t="s">
        <v>194</v>
      </c>
      <c r="D7" s="2" t="s">
        <v>193</v>
      </c>
      <c r="E7" s="2">
        <f>1</f>
        <v>1</v>
      </c>
      <c r="F7" s="2"/>
      <c r="G7" s="2"/>
      <c r="H7" s="13">
        <v>4500</v>
      </c>
      <c r="I7" s="13">
        <v>9000</v>
      </c>
      <c r="J7" s="14"/>
      <c r="K7" s="13">
        <f t="shared" si="0"/>
        <v>0</v>
      </c>
      <c r="L7" s="14"/>
      <c r="M7" s="13">
        <f t="shared" si="1"/>
        <v>0</v>
      </c>
    </row>
    <row r="8" spans="1:13" x14ac:dyDescent="0.25">
      <c r="A8" s="2" t="s">
        <v>203</v>
      </c>
      <c r="B8" s="2" t="s">
        <v>155</v>
      </c>
      <c r="C8" s="2" t="s">
        <v>196</v>
      </c>
      <c r="D8" s="2" t="s">
        <v>193</v>
      </c>
      <c r="E8" s="2">
        <v>4</v>
      </c>
      <c r="F8" s="2"/>
      <c r="G8" s="2"/>
      <c r="H8" s="13">
        <v>1650</v>
      </c>
      <c r="I8" s="13">
        <v>3300</v>
      </c>
      <c r="J8" s="14"/>
      <c r="K8" s="13">
        <f t="shared" si="0"/>
        <v>0</v>
      </c>
      <c r="L8" s="14"/>
      <c r="M8" s="13">
        <f t="shared" si="1"/>
        <v>0</v>
      </c>
    </row>
    <row r="9" spans="1:13" x14ac:dyDescent="0.25">
      <c r="A9" s="2" t="s">
        <v>204</v>
      </c>
      <c r="B9" s="2" t="s">
        <v>155</v>
      </c>
      <c r="C9" s="2" t="s">
        <v>195</v>
      </c>
      <c r="D9" s="2" t="s">
        <v>193</v>
      </c>
      <c r="E9" s="2">
        <v>10</v>
      </c>
      <c r="F9" s="2"/>
      <c r="G9" s="2"/>
      <c r="H9" s="13">
        <v>3300</v>
      </c>
      <c r="I9" s="13">
        <v>6600</v>
      </c>
      <c r="J9" s="14"/>
      <c r="K9" s="13">
        <f t="shared" si="0"/>
        <v>0</v>
      </c>
      <c r="L9" s="14"/>
      <c r="M9" s="13">
        <f t="shared" si="1"/>
        <v>0</v>
      </c>
    </row>
    <row r="10" spans="1:13" x14ac:dyDescent="0.25">
      <c r="A10" s="2" t="s">
        <v>205</v>
      </c>
      <c r="B10" s="2" t="s">
        <v>155</v>
      </c>
      <c r="C10" s="2" t="s">
        <v>194</v>
      </c>
      <c r="D10" s="2" t="s">
        <v>193</v>
      </c>
      <c r="E10" s="2">
        <v>2</v>
      </c>
      <c r="F10" s="2"/>
      <c r="G10" s="2"/>
      <c r="H10" s="13">
        <v>4950</v>
      </c>
      <c r="I10" s="13">
        <v>9900</v>
      </c>
      <c r="J10" s="14"/>
      <c r="K10" s="13">
        <f t="shared" si="0"/>
        <v>0</v>
      </c>
      <c r="L10" s="14"/>
      <c r="M10" s="13">
        <f t="shared" si="1"/>
        <v>0</v>
      </c>
    </row>
    <row r="11" spans="1:13" x14ac:dyDescent="0.25">
      <c r="A11" s="2" t="s">
        <v>163</v>
      </c>
      <c r="B11" s="2" t="s">
        <v>165</v>
      </c>
      <c r="C11" s="2" t="s">
        <v>164</v>
      </c>
      <c r="D11" s="2"/>
      <c r="E11" s="2">
        <v>8</v>
      </c>
      <c r="F11" s="2"/>
      <c r="G11" s="2"/>
      <c r="H11" s="13">
        <v>200</v>
      </c>
      <c r="I11" s="13">
        <v>400</v>
      </c>
      <c r="J11" s="14"/>
      <c r="K11" s="13">
        <f t="shared" si="0"/>
        <v>0</v>
      </c>
      <c r="L11" s="14"/>
      <c r="M11" s="13">
        <f t="shared" si="1"/>
        <v>0</v>
      </c>
    </row>
    <row r="12" spans="1:13" x14ac:dyDescent="0.25">
      <c r="A12" s="2" t="s">
        <v>102</v>
      </c>
      <c r="B12" s="2" t="s">
        <v>7</v>
      </c>
      <c r="C12" s="2" t="s">
        <v>56</v>
      </c>
      <c r="D12" s="2" t="s">
        <v>159</v>
      </c>
      <c r="E12" s="2">
        <v>5</v>
      </c>
      <c r="F12" s="2"/>
      <c r="G12" s="2"/>
      <c r="H12" s="13">
        <v>800</v>
      </c>
      <c r="I12" s="13">
        <v>1200</v>
      </c>
      <c r="J12" s="14"/>
      <c r="K12" s="13">
        <f>SUM(E12:G12)*J12</f>
        <v>0</v>
      </c>
      <c r="L12" s="14"/>
      <c r="M12" s="13">
        <f>SUM(E12:I12)*L12*10</f>
        <v>0</v>
      </c>
    </row>
    <row r="13" spans="1:13" x14ac:dyDescent="0.25">
      <c r="A13" s="2" t="s">
        <v>153</v>
      </c>
      <c r="B13" s="2" t="s">
        <v>55</v>
      </c>
      <c r="C13" s="2" t="s">
        <v>59</v>
      </c>
      <c r="D13" s="2" t="s">
        <v>152</v>
      </c>
      <c r="E13" s="2">
        <v>40</v>
      </c>
      <c r="F13" s="2"/>
      <c r="G13" s="2"/>
      <c r="H13" s="13">
        <v>125</v>
      </c>
      <c r="I13" s="13">
        <v>250</v>
      </c>
      <c r="J13" s="14"/>
      <c r="K13" s="13">
        <f t="shared" ref="K13:K27" si="2">SUM(E13:G13)*J13</f>
        <v>0</v>
      </c>
      <c r="L13" s="14"/>
      <c r="M13" s="13">
        <f t="shared" ref="M13:M27" si="3">SUM(E13:G13)*L13*10</f>
        <v>0</v>
      </c>
    </row>
    <row r="14" spans="1:13" x14ac:dyDescent="0.25">
      <c r="A14" s="2" t="s">
        <v>8</v>
      </c>
      <c r="B14" s="2" t="s">
        <v>9</v>
      </c>
      <c r="C14" s="2"/>
      <c r="D14" s="2" t="s">
        <v>134</v>
      </c>
      <c r="E14" s="2">
        <v>2</v>
      </c>
      <c r="F14" s="2"/>
      <c r="G14" s="2"/>
      <c r="H14" s="13">
        <v>4000</v>
      </c>
      <c r="I14" s="13">
        <v>7000</v>
      </c>
      <c r="J14" s="14"/>
      <c r="K14" s="13">
        <f t="shared" si="2"/>
        <v>0</v>
      </c>
      <c r="L14" s="14"/>
      <c r="M14" s="13">
        <f t="shared" si="3"/>
        <v>0</v>
      </c>
    </row>
    <row r="15" spans="1:13" x14ac:dyDescent="0.25">
      <c r="A15" s="2" t="s">
        <v>10</v>
      </c>
      <c r="B15" s="2" t="s">
        <v>11</v>
      </c>
      <c r="C15" s="2"/>
      <c r="D15" s="2"/>
      <c r="E15" s="2">
        <v>2</v>
      </c>
      <c r="F15" s="2"/>
      <c r="G15" s="2"/>
      <c r="H15" s="13">
        <v>1000</v>
      </c>
      <c r="I15" s="13">
        <v>4500</v>
      </c>
      <c r="J15" s="14"/>
      <c r="K15" s="13">
        <f t="shared" si="2"/>
        <v>0</v>
      </c>
      <c r="L15" s="14"/>
      <c r="M15" s="13">
        <f t="shared" si="3"/>
        <v>0</v>
      </c>
    </row>
    <row r="16" spans="1:13" x14ac:dyDescent="0.25">
      <c r="A16" s="2" t="s">
        <v>12</v>
      </c>
      <c r="B16" s="2" t="s">
        <v>23</v>
      </c>
      <c r="C16" s="2" t="s">
        <v>56</v>
      </c>
      <c r="D16" s="2" t="s">
        <v>26</v>
      </c>
      <c r="E16" s="2">
        <v>1</v>
      </c>
      <c r="F16" s="2"/>
      <c r="G16" s="2"/>
      <c r="H16" s="13">
        <v>800</v>
      </c>
      <c r="I16" s="13">
        <v>1200</v>
      </c>
      <c r="J16" s="14"/>
      <c r="K16" s="13">
        <f t="shared" si="2"/>
        <v>0</v>
      </c>
      <c r="L16" s="14"/>
      <c r="M16" s="13">
        <f t="shared" si="3"/>
        <v>0</v>
      </c>
    </row>
    <row r="17" spans="1:13" x14ac:dyDescent="0.25">
      <c r="A17" s="2" t="s">
        <v>22</v>
      </c>
      <c r="B17" s="2" t="s">
        <v>23</v>
      </c>
      <c r="C17" s="2" t="s">
        <v>56</v>
      </c>
      <c r="D17" s="2" t="s">
        <v>27</v>
      </c>
      <c r="E17" s="2">
        <v>1</v>
      </c>
      <c r="F17" s="2"/>
      <c r="G17" s="2"/>
      <c r="H17" s="13">
        <v>800</v>
      </c>
      <c r="I17" s="13">
        <v>1200</v>
      </c>
      <c r="J17" s="14"/>
      <c r="K17" s="13">
        <f t="shared" si="2"/>
        <v>0</v>
      </c>
      <c r="L17" s="14"/>
      <c r="M17" s="13">
        <f t="shared" si="3"/>
        <v>0</v>
      </c>
    </row>
    <row r="18" spans="1:13" x14ac:dyDescent="0.25">
      <c r="A18" s="2" t="s">
        <v>28</v>
      </c>
      <c r="B18" s="2" t="s">
        <v>23</v>
      </c>
      <c r="C18" s="2" t="s">
        <v>56</v>
      </c>
      <c r="D18" s="2" t="s">
        <v>29</v>
      </c>
      <c r="E18" s="2">
        <v>1</v>
      </c>
      <c r="F18" s="2"/>
      <c r="G18" s="2"/>
      <c r="H18" s="13">
        <v>800</v>
      </c>
      <c r="I18" s="13">
        <v>1200</v>
      </c>
      <c r="J18" s="14"/>
      <c r="K18" s="13">
        <f t="shared" si="2"/>
        <v>0</v>
      </c>
      <c r="L18" s="14"/>
      <c r="M18" s="13">
        <f t="shared" si="3"/>
        <v>0</v>
      </c>
    </row>
    <row r="19" spans="1:13" x14ac:dyDescent="0.25">
      <c r="A19" s="2" t="s">
        <v>13</v>
      </c>
      <c r="B19" s="2" t="s">
        <v>23</v>
      </c>
      <c r="C19" s="2"/>
      <c r="D19" s="2" t="s">
        <v>30</v>
      </c>
      <c r="E19" s="2">
        <v>2</v>
      </c>
      <c r="F19" s="2"/>
      <c r="G19" s="2"/>
      <c r="H19" s="13">
        <v>600</v>
      </c>
      <c r="I19" s="13">
        <v>1000</v>
      </c>
      <c r="J19" s="14"/>
      <c r="K19" s="13">
        <f t="shared" si="2"/>
        <v>0</v>
      </c>
      <c r="L19" s="14"/>
      <c r="M19" s="13">
        <f t="shared" si="3"/>
        <v>0</v>
      </c>
    </row>
    <row r="20" spans="1:13" x14ac:dyDescent="0.25">
      <c r="A20" s="2" t="s">
        <v>139</v>
      </c>
      <c r="B20" s="2" t="s">
        <v>23</v>
      </c>
      <c r="C20" s="2" t="s">
        <v>140</v>
      </c>
      <c r="D20" s="2" t="s">
        <v>135</v>
      </c>
      <c r="E20" s="2"/>
      <c r="F20" s="2">
        <v>1</v>
      </c>
      <c r="G20" s="2">
        <v>1</v>
      </c>
      <c r="H20" s="13">
        <v>600</v>
      </c>
      <c r="I20" s="13">
        <v>1000</v>
      </c>
      <c r="J20" s="14"/>
      <c r="K20" s="13">
        <f t="shared" si="2"/>
        <v>0</v>
      </c>
      <c r="L20" s="14"/>
      <c r="M20" s="13">
        <f t="shared" si="3"/>
        <v>0</v>
      </c>
    </row>
    <row r="21" spans="1:13" x14ac:dyDescent="0.25">
      <c r="A21" s="2" t="s">
        <v>14</v>
      </c>
      <c r="B21" s="2" t="s">
        <v>23</v>
      </c>
      <c r="C21" s="2" t="s">
        <v>36</v>
      </c>
      <c r="D21" s="2" t="s">
        <v>31</v>
      </c>
      <c r="E21" s="2">
        <v>6</v>
      </c>
      <c r="F21" s="2"/>
      <c r="G21" s="2"/>
      <c r="H21" s="13">
        <v>400</v>
      </c>
      <c r="I21" s="13">
        <v>600</v>
      </c>
      <c r="J21" s="14"/>
      <c r="K21" s="13">
        <f t="shared" si="2"/>
        <v>0</v>
      </c>
      <c r="L21" s="14"/>
      <c r="M21" s="13">
        <f t="shared" si="3"/>
        <v>0</v>
      </c>
    </row>
    <row r="22" spans="1:13" x14ac:dyDescent="0.25">
      <c r="A22" s="2" t="s">
        <v>15</v>
      </c>
      <c r="B22" s="2" t="s">
        <v>23</v>
      </c>
      <c r="C22" s="2"/>
      <c r="D22" s="2" t="s">
        <v>32</v>
      </c>
      <c r="E22" s="2">
        <v>14</v>
      </c>
      <c r="F22" s="2"/>
      <c r="G22" s="2"/>
      <c r="H22" s="13">
        <v>300</v>
      </c>
      <c r="I22" s="13">
        <v>500</v>
      </c>
      <c r="J22" s="14"/>
      <c r="K22" s="13">
        <f t="shared" si="2"/>
        <v>0</v>
      </c>
      <c r="L22" s="14"/>
      <c r="M22" s="13">
        <f t="shared" si="3"/>
        <v>0</v>
      </c>
    </row>
    <row r="23" spans="1:13" x14ac:dyDescent="0.25">
      <c r="A23" s="2" t="s">
        <v>16</v>
      </c>
      <c r="B23" s="2" t="s">
        <v>23</v>
      </c>
      <c r="C23" s="2" t="s">
        <v>33</v>
      </c>
      <c r="D23" s="3" t="s">
        <v>34</v>
      </c>
      <c r="E23" s="2">
        <v>6</v>
      </c>
      <c r="F23" s="2"/>
      <c r="G23" s="2"/>
      <c r="H23" s="13">
        <v>600</v>
      </c>
      <c r="I23" s="13">
        <v>1000</v>
      </c>
      <c r="J23" s="14"/>
      <c r="K23" s="13">
        <f t="shared" si="2"/>
        <v>0</v>
      </c>
      <c r="L23" s="14"/>
      <c r="M23" s="13">
        <f t="shared" si="3"/>
        <v>0</v>
      </c>
    </row>
    <row r="24" spans="1:13" x14ac:dyDescent="0.25">
      <c r="A24" s="2" t="s">
        <v>17</v>
      </c>
      <c r="B24" s="2" t="s">
        <v>23</v>
      </c>
      <c r="C24" s="2" t="s">
        <v>33</v>
      </c>
      <c r="D24" s="2" t="s">
        <v>35</v>
      </c>
      <c r="E24" s="2">
        <v>6</v>
      </c>
      <c r="F24" s="2"/>
      <c r="G24" s="2"/>
      <c r="H24" s="13">
        <v>300</v>
      </c>
      <c r="I24" s="13">
        <v>500</v>
      </c>
      <c r="J24" s="14"/>
      <c r="K24" s="13">
        <f t="shared" si="2"/>
        <v>0</v>
      </c>
      <c r="L24" s="14"/>
      <c r="M24" s="13">
        <f t="shared" si="3"/>
        <v>0</v>
      </c>
    </row>
    <row r="25" spans="1:13" x14ac:dyDescent="0.25">
      <c r="A25" s="2" t="s">
        <v>18</v>
      </c>
      <c r="B25" s="2" t="s">
        <v>23</v>
      </c>
      <c r="C25" s="2" t="s">
        <v>36</v>
      </c>
      <c r="D25" s="2" t="s">
        <v>41</v>
      </c>
      <c r="E25" s="2">
        <v>1</v>
      </c>
      <c r="F25" s="2"/>
      <c r="G25" s="2"/>
      <c r="H25" s="13">
        <v>1500</v>
      </c>
      <c r="I25" s="13">
        <v>3000</v>
      </c>
      <c r="J25" s="14"/>
      <c r="K25" s="13">
        <f t="shared" si="2"/>
        <v>0</v>
      </c>
      <c r="L25" s="14"/>
      <c r="M25" s="13">
        <f t="shared" si="3"/>
        <v>0</v>
      </c>
    </row>
    <row r="26" spans="1:13" x14ac:dyDescent="0.25">
      <c r="A26" s="2" t="s">
        <v>37</v>
      </c>
      <c r="B26" s="2" t="s">
        <v>23</v>
      </c>
      <c r="C26" s="2" t="s">
        <v>36</v>
      </c>
      <c r="D26" s="2" t="s">
        <v>42</v>
      </c>
      <c r="E26" s="2">
        <v>1</v>
      </c>
      <c r="F26" s="2">
        <v>1</v>
      </c>
      <c r="G26" s="2"/>
      <c r="H26" s="13">
        <v>1300</v>
      </c>
      <c r="I26" s="13">
        <v>2750</v>
      </c>
      <c r="J26" s="14"/>
      <c r="K26" s="13">
        <f t="shared" si="2"/>
        <v>0</v>
      </c>
      <c r="L26" s="14"/>
      <c r="M26" s="13">
        <f t="shared" si="3"/>
        <v>0</v>
      </c>
    </row>
    <row r="27" spans="1:13" x14ac:dyDescent="0.25">
      <c r="A27" s="2" t="s">
        <v>38</v>
      </c>
      <c r="B27" s="2" t="s">
        <v>23</v>
      </c>
      <c r="C27" s="2" t="s">
        <v>36</v>
      </c>
      <c r="D27" s="2" t="s">
        <v>43</v>
      </c>
      <c r="E27" s="2">
        <v>1</v>
      </c>
      <c r="F27" s="2"/>
      <c r="G27" s="2"/>
      <c r="H27" s="13">
        <v>1250</v>
      </c>
      <c r="I27" s="13">
        <v>2500</v>
      </c>
      <c r="J27" s="14"/>
      <c r="K27" s="13">
        <f t="shared" si="2"/>
        <v>0</v>
      </c>
      <c r="L27" s="14"/>
      <c r="M27" s="13">
        <f t="shared" si="3"/>
        <v>0</v>
      </c>
    </row>
    <row r="28" spans="1:13" x14ac:dyDescent="0.25">
      <c r="A28" s="2" t="s">
        <v>19</v>
      </c>
      <c r="B28" s="2" t="s">
        <v>39</v>
      </c>
      <c r="C28" s="2" t="s">
        <v>40</v>
      </c>
      <c r="D28" s="2" t="s">
        <v>40</v>
      </c>
      <c r="E28" s="8"/>
      <c r="F28" s="8"/>
      <c r="G28" s="8"/>
      <c r="H28" s="21"/>
      <c r="I28" s="21"/>
      <c r="J28" s="21"/>
      <c r="K28" s="21">
        <f t="shared" ref="K28:K74" si="4">SUM(E28:G28)*J28</f>
        <v>0</v>
      </c>
      <c r="L28" s="21"/>
      <c r="M28" s="21">
        <f t="shared" ref="M28:M74" si="5">SUM(E28:G28)*L28*10</f>
        <v>0</v>
      </c>
    </row>
    <row r="29" spans="1:13" x14ac:dyDescent="0.25">
      <c r="A29" s="2" t="s">
        <v>20</v>
      </c>
      <c r="B29" s="2" t="s">
        <v>23</v>
      </c>
      <c r="C29" s="2" t="s">
        <v>33</v>
      </c>
      <c r="D29" s="2" t="s">
        <v>44</v>
      </c>
      <c r="E29" s="2">
        <v>1</v>
      </c>
      <c r="F29" s="2"/>
      <c r="G29" s="2"/>
      <c r="H29" s="13">
        <v>1000</v>
      </c>
      <c r="I29" s="13">
        <v>2000</v>
      </c>
      <c r="J29" s="14"/>
      <c r="K29" s="13">
        <f t="shared" si="4"/>
        <v>0</v>
      </c>
      <c r="L29" s="14"/>
      <c r="M29" s="13">
        <f t="shared" si="5"/>
        <v>0</v>
      </c>
    </row>
    <row r="30" spans="1:13" x14ac:dyDescent="0.25">
      <c r="A30" s="2" t="s">
        <v>21</v>
      </c>
      <c r="B30" s="2" t="s">
        <v>23</v>
      </c>
      <c r="C30" s="2" t="s">
        <v>46</v>
      </c>
      <c r="D30" s="2" t="s">
        <v>45</v>
      </c>
      <c r="E30" s="2">
        <v>1</v>
      </c>
      <c r="F30" s="2"/>
      <c r="G30" s="2"/>
      <c r="H30" s="13">
        <v>1250</v>
      </c>
      <c r="I30" s="13">
        <v>2500</v>
      </c>
      <c r="J30" s="14"/>
      <c r="K30" s="13">
        <f t="shared" si="4"/>
        <v>0</v>
      </c>
      <c r="L30" s="14"/>
      <c r="M30" s="13">
        <f t="shared" si="5"/>
        <v>0</v>
      </c>
    </row>
    <row r="31" spans="1:13" x14ac:dyDescent="0.25">
      <c r="A31" s="2" t="s">
        <v>48</v>
      </c>
      <c r="B31" s="2" t="s">
        <v>49</v>
      </c>
      <c r="C31" s="2"/>
      <c r="D31" s="2" t="s">
        <v>50</v>
      </c>
      <c r="E31" s="2">
        <v>4</v>
      </c>
      <c r="F31" s="2">
        <v>1</v>
      </c>
      <c r="G31" s="2"/>
      <c r="H31" s="13">
        <v>235</v>
      </c>
      <c r="I31" s="13">
        <v>470</v>
      </c>
      <c r="J31" s="14"/>
      <c r="K31" s="13">
        <f t="shared" si="4"/>
        <v>0</v>
      </c>
      <c r="L31" s="14"/>
      <c r="M31" s="13">
        <f t="shared" si="5"/>
        <v>0</v>
      </c>
    </row>
    <row r="32" spans="1:13" x14ac:dyDescent="0.25">
      <c r="A32" s="2" t="s">
        <v>52</v>
      </c>
      <c r="B32" s="2" t="s">
        <v>49</v>
      </c>
      <c r="C32" s="2"/>
      <c r="D32" s="2" t="s">
        <v>54</v>
      </c>
      <c r="E32" s="2">
        <v>2</v>
      </c>
      <c r="F32" s="2"/>
      <c r="G32" s="2"/>
      <c r="H32" s="13">
        <v>150</v>
      </c>
      <c r="I32" s="13">
        <v>300</v>
      </c>
      <c r="J32" s="14"/>
      <c r="K32" s="13">
        <f t="shared" si="4"/>
        <v>0</v>
      </c>
      <c r="L32" s="14"/>
      <c r="M32" s="13">
        <f t="shared" si="5"/>
        <v>0</v>
      </c>
    </row>
    <row r="33" spans="1:13" x14ac:dyDescent="0.25">
      <c r="A33" s="2" t="s">
        <v>51</v>
      </c>
      <c r="B33" s="2" t="s">
        <v>53</v>
      </c>
      <c r="C33" s="2"/>
      <c r="D33" s="2" t="s">
        <v>115</v>
      </c>
      <c r="E33" s="2">
        <v>4</v>
      </c>
      <c r="F33" s="2"/>
      <c r="G33" s="2"/>
      <c r="H33" s="13">
        <v>100</v>
      </c>
      <c r="I33" s="13">
        <v>190</v>
      </c>
      <c r="J33" s="14"/>
      <c r="K33" s="13">
        <f t="shared" si="4"/>
        <v>0</v>
      </c>
      <c r="L33" s="14"/>
      <c r="M33" s="13">
        <f t="shared" si="5"/>
        <v>0</v>
      </c>
    </row>
    <row r="34" spans="1:13" x14ac:dyDescent="0.25">
      <c r="A34" s="2" t="s">
        <v>61</v>
      </c>
      <c r="B34" s="2" t="s">
        <v>55</v>
      </c>
      <c r="C34" s="2" t="s">
        <v>59</v>
      </c>
      <c r="D34" s="2" t="s">
        <v>152</v>
      </c>
      <c r="E34" s="2">
        <v>14</v>
      </c>
      <c r="F34" s="2"/>
      <c r="G34" s="2"/>
      <c r="H34" s="13">
        <v>175</v>
      </c>
      <c r="I34" s="13">
        <v>250</v>
      </c>
      <c r="J34" s="14"/>
      <c r="K34" s="13">
        <f t="shared" si="4"/>
        <v>0</v>
      </c>
      <c r="L34" s="14"/>
      <c r="M34" s="13">
        <f t="shared" si="5"/>
        <v>0</v>
      </c>
    </row>
    <row r="35" spans="1:13" x14ac:dyDescent="0.25">
      <c r="A35" s="2" t="s">
        <v>62</v>
      </c>
      <c r="B35" s="2" t="s">
        <v>57</v>
      </c>
      <c r="C35" s="2" t="s">
        <v>58</v>
      </c>
      <c r="D35" s="2"/>
      <c r="E35" s="2">
        <v>42</v>
      </c>
      <c r="F35" s="2"/>
      <c r="G35" s="2"/>
      <c r="H35" s="13">
        <v>175</v>
      </c>
      <c r="I35" s="13">
        <v>250</v>
      </c>
      <c r="J35" s="14"/>
      <c r="K35" s="13">
        <f t="shared" si="4"/>
        <v>0</v>
      </c>
      <c r="L35" s="14"/>
      <c r="M35" s="13">
        <f t="shared" si="5"/>
        <v>0</v>
      </c>
    </row>
    <row r="36" spans="1:13" x14ac:dyDescent="0.25">
      <c r="A36" s="2" t="s">
        <v>63</v>
      </c>
      <c r="B36" s="2" t="s">
        <v>57</v>
      </c>
      <c r="C36" s="2" t="s">
        <v>58</v>
      </c>
      <c r="D36" s="2"/>
      <c r="E36" s="2">
        <v>16</v>
      </c>
      <c r="F36" s="2">
        <v>8</v>
      </c>
      <c r="G36" s="2"/>
      <c r="H36" s="13">
        <v>175</v>
      </c>
      <c r="I36" s="13">
        <v>250</v>
      </c>
      <c r="J36" s="14"/>
      <c r="K36" s="13">
        <f t="shared" si="4"/>
        <v>0</v>
      </c>
      <c r="L36" s="14"/>
      <c r="M36" s="13">
        <f t="shared" si="5"/>
        <v>0</v>
      </c>
    </row>
    <row r="37" spans="1:13" x14ac:dyDescent="0.25">
      <c r="A37" s="2" t="s">
        <v>64</v>
      </c>
      <c r="B37" s="2" t="s">
        <v>57</v>
      </c>
      <c r="C37" s="2" t="s">
        <v>59</v>
      </c>
      <c r="D37" s="2"/>
      <c r="E37" s="2">
        <v>14</v>
      </c>
      <c r="F37" s="2"/>
      <c r="G37" s="2"/>
      <c r="H37" s="13">
        <v>175</v>
      </c>
      <c r="I37" s="13">
        <v>250</v>
      </c>
      <c r="J37" s="14"/>
      <c r="K37" s="13">
        <f t="shared" si="4"/>
        <v>0</v>
      </c>
      <c r="L37" s="14"/>
      <c r="M37" s="13">
        <f t="shared" si="5"/>
        <v>0</v>
      </c>
    </row>
    <row r="38" spans="1:13" x14ac:dyDescent="0.25">
      <c r="A38" s="2" t="s">
        <v>60</v>
      </c>
      <c r="B38" s="2" t="s">
        <v>57</v>
      </c>
      <c r="C38" s="2" t="s">
        <v>59</v>
      </c>
      <c r="D38" s="2"/>
      <c r="E38" s="2">
        <v>6</v>
      </c>
      <c r="F38" s="2"/>
      <c r="G38" s="2"/>
      <c r="H38" s="13">
        <v>175</v>
      </c>
      <c r="I38" s="13">
        <v>250</v>
      </c>
      <c r="J38" s="14"/>
      <c r="K38" s="13">
        <f t="shared" si="4"/>
        <v>0</v>
      </c>
      <c r="L38" s="14"/>
      <c r="M38" s="13">
        <f t="shared" si="5"/>
        <v>0</v>
      </c>
    </row>
    <row r="39" spans="1:13" x14ac:dyDescent="0.25">
      <c r="A39" s="2" t="s">
        <v>65</v>
      </c>
      <c r="B39" s="2" t="s">
        <v>57</v>
      </c>
      <c r="C39" s="2" t="s">
        <v>123</v>
      </c>
      <c r="D39" s="2"/>
      <c r="E39" s="2">
        <v>2</v>
      </c>
      <c r="F39" s="2"/>
      <c r="G39" s="2"/>
      <c r="H39" s="13">
        <v>1200</v>
      </c>
      <c r="I39" s="13">
        <v>2300</v>
      </c>
      <c r="J39" s="14"/>
      <c r="K39" s="13">
        <f t="shared" si="4"/>
        <v>0</v>
      </c>
      <c r="L39" s="14"/>
      <c r="M39" s="13">
        <f t="shared" si="5"/>
        <v>0</v>
      </c>
    </row>
    <row r="40" spans="1:13" x14ac:dyDescent="0.25">
      <c r="A40" s="2" t="s">
        <v>68</v>
      </c>
      <c r="B40" s="2" t="s">
        <v>57</v>
      </c>
      <c r="C40" s="2" t="s">
        <v>123</v>
      </c>
      <c r="D40" s="2"/>
      <c r="E40" s="2">
        <v>2</v>
      </c>
      <c r="F40" s="2">
        <v>2</v>
      </c>
      <c r="G40" s="2"/>
      <c r="H40" s="13">
        <v>1200</v>
      </c>
      <c r="I40" s="13">
        <v>2300</v>
      </c>
      <c r="J40" s="14"/>
      <c r="K40" s="13">
        <f t="shared" si="4"/>
        <v>0</v>
      </c>
      <c r="L40" s="14"/>
      <c r="M40" s="13">
        <f t="shared" si="5"/>
        <v>0</v>
      </c>
    </row>
    <row r="41" spans="1:13" x14ac:dyDescent="0.25">
      <c r="A41" s="2" t="s">
        <v>67</v>
      </c>
      <c r="B41" s="2" t="s">
        <v>57</v>
      </c>
      <c r="C41" s="2" t="s">
        <v>66</v>
      </c>
      <c r="D41" s="2"/>
      <c r="E41" s="2">
        <v>3</v>
      </c>
      <c r="F41" s="2"/>
      <c r="G41" s="2"/>
      <c r="H41" s="13">
        <v>1200</v>
      </c>
      <c r="I41" s="13">
        <v>2300</v>
      </c>
      <c r="J41" s="14"/>
      <c r="K41" s="13">
        <f t="shared" si="4"/>
        <v>0</v>
      </c>
      <c r="L41" s="14"/>
      <c r="M41" s="13">
        <f t="shared" si="5"/>
        <v>0</v>
      </c>
    </row>
    <row r="42" spans="1:13" x14ac:dyDescent="0.25">
      <c r="A42" s="2" t="s">
        <v>74</v>
      </c>
      <c r="B42" s="2" t="s">
        <v>57</v>
      </c>
      <c r="C42" s="4" t="s">
        <v>124</v>
      </c>
      <c r="D42" s="2"/>
      <c r="E42" s="2">
        <v>3</v>
      </c>
      <c r="F42" s="2"/>
      <c r="G42" s="2"/>
      <c r="H42" s="13">
        <v>1200</v>
      </c>
      <c r="I42" s="13">
        <v>2300</v>
      </c>
      <c r="J42" s="14"/>
      <c r="K42" s="13">
        <f t="shared" si="4"/>
        <v>0</v>
      </c>
      <c r="L42" s="14"/>
      <c r="M42" s="13">
        <f t="shared" si="5"/>
        <v>0</v>
      </c>
    </row>
    <row r="43" spans="1:13" x14ac:dyDescent="0.25">
      <c r="A43" s="2" t="s">
        <v>75</v>
      </c>
      <c r="B43" s="2" t="s">
        <v>57</v>
      </c>
      <c r="C43" s="2" t="s">
        <v>118</v>
      </c>
      <c r="D43" s="2"/>
      <c r="E43" s="2">
        <v>16</v>
      </c>
      <c r="F43" s="2"/>
      <c r="G43" s="2"/>
      <c r="H43" s="13">
        <v>600</v>
      </c>
      <c r="I43" s="13">
        <v>1200</v>
      </c>
      <c r="J43" s="14"/>
      <c r="K43" s="13">
        <f t="shared" si="4"/>
        <v>0</v>
      </c>
      <c r="L43" s="14"/>
      <c r="M43" s="13">
        <f t="shared" si="5"/>
        <v>0</v>
      </c>
    </row>
    <row r="44" spans="1:13" x14ac:dyDescent="0.25">
      <c r="A44" s="2" t="s">
        <v>137</v>
      </c>
      <c r="B44" s="2" t="s">
        <v>57</v>
      </c>
      <c r="C44" s="2"/>
      <c r="D44" s="2"/>
      <c r="E44" s="2">
        <v>15</v>
      </c>
      <c r="F44" s="2"/>
      <c r="G44" s="2"/>
      <c r="H44" s="13">
        <v>600</v>
      </c>
      <c r="I44" s="13">
        <v>1200</v>
      </c>
      <c r="J44" s="14"/>
      <c r="K44" s="13">
        <f t="shared" si="4"/>
        <v>0</v>
      </c>
      <c r="L44" s="14"/>
      <c r="M44" s="13">
        <f t="shared" si="5"/>
        <v>0</v>
      </c>
    </row>
    <row r="45" spans="1:13" x14ac:dyDescent="0.25">
      <c r="A45" s="2" t="s">
        <v>76</v>
      </c>
      <c r="B45" s="2" t="s">
        <v>57</v>
      </c>
      <c r="C45" s="2"/>
      <c r="D45" s="2"/>
      <c r="E45" s="2">
        <v>10</v>
      </c>
      <c r="F45" s="2"/>
      <c r="G45" s="2"/>
      <c r="H45" s="13">
        <v>600</v>
      </c>
      <c r="I45" s="13">
        <v>1200</v>
      </c>
      <c r="J45" s="14"/>
      <c r="K45" s="13">
        <f t="shared" si="4"/>
        <v>0</v>
      </c>
      <c r="L45" s="14"/>
      <c r="M45" s="13">
        <f t="shared" si="5"/>
        <v>0</v>
      </c>
    </row>
    <row r="46" spans="1:13" x14ac:dyDescent="0.25">
      <c r="A46" s="2" t="s">
        <v>77</v>
      </c>
      <c r="B46" s="2" t="s">
        <v>57</v>
      </c>
      <c r="C46" s="2"/>
      <c r="D46" s="2"/>
      <c r="E46" s="2">
        <v>6</v>
      </c>
      <c r="F46" s="2"/>
      <c r="G46" s="2"/>
      <c r="H46" s="13">
        <v>600</v>
      </c>
      <c r="I46" s="13">
        <v>1200</v>
      </c>
      <c r="J46" s="14"/>
      <c r="K46" s="13">
        <f t="shared" si="4"/>
        <v>0</v>
      </c>
      <c r="L46" s="14"/>
      <c r="M46" s="13">
        <f t="shared" si="5"/>
        <v>0</v>
      </c>
    </row>
    <row r="47" spans="1:13" x14ac:dyDescent="0.25">
      <c r="A47" s="2" t="s">
        <v>78</v>
      </c>
      <c r="B47" s="2" t="s">
        <v>55</v>
      </c>
      <c r="C47" s="2"/>
      <c r="D47" s="2"/>
      <c r="E47" s="2">
        <v>16</v>
      </c>
      <c r="F47" s="2"/>
      <c r="G47" s="2"/>
      <c r="H47" s="13">
        <v>175</v>
      </c>
      <c r="I47" s="13">
        <v>250</v>
      </c>
      <c r="J47" s="14"/>
      <c r="K47" s="13">
        <f t="shared" si="4"/>
        <v>0</v>
      </c>
      <c r="L47" s="14"/>
      <c r="M47" s="13">
        <f t="shared" si="5"/>
        <v>0</v>
      </c>
    </row>
    <row r="48" spans="1:13" x14ac:dyDescent="0.25">
      <c r="A48" s="2" t="s">
        <v>79</v>
      </c>
      <c r="B48" s="2" t="s">
        <v>66</v>
      </c>
      <c r="C48" s="2" t="s">
        <v>71</v>
      </c>
      <c r="D48" s="2"/>
      <c r="E48" s="2">
        <v>3</v>
      </c>
      <c r="F48" s="2"/>
      <c r="G48" s="2"/>
      <c r="H48" s="13">
        <v>1250</v>
      </c>
      <c r="I48" s="13">
        <v>2500</v>
      </c>
      <c r="J48" s="14"/>
      <c r="K48" s="13">
        <f t="shared" si="4"/>
        <v>0</v>
      </c>
      <c r="L48" s="14"/>
      <c r="M48" s="13">
        <f t="shared" si="5"/>
        <v>0</v>
      </c>
    </row>
    <row r="49" spans="1:13" x14ac:dyDescent="0.25">
      <c r="A49" s="2" t="s">
        <v>80</v>
      </c>
      <c r="B49" s="2" t="s">
        <v>69</v>
      </c>
      <c r="C49" s="2" t="s">
        <v>73</v>
      </c>
      <c r="D49" s="2" t="s">
        <v>72</v>
      </c>
      <c r="E49" s="2">
        <v>1</v>
      </c>
      <c r="F49" s="2"/>
      <c r="G49" s="2"/>
      <c r="H49" s="13">
        <v>3000</v>
      </c>
      <c r="I49" s="13">
        <v>5750</v>
      </c>
      <c r="J49" s="14"/>
      <c r="K49" s="13">
        <f t="shared" si="4"/>
        <v>0</v>
      </c>
      <c r="L49" s="14"/>
      <c r="M49" s="13">
        <f t="shared" si="5"/>
        <v>0</v>
      </c>
    </row>
    <row r="50" spans="1:13" x14ac:dyDescent="0.25">
      <c r="A50" s="2" t="s">
        <v>81</v>
      </c>
      <c r="B50" s="2" t="s">
        <v>69</v>
      </c>
      <c r="C50" s="2" t="s">
        <v>70</v>
      </c>
      <c r="D50" s="2"/>
      <c r="E50" s="2">
        <v>2</v>
      </c>
      <c r="F50" s="2"/>
      <c r="G50" s="2"/>
      <c r="H50" s="13">
        <v>1500</v>
      </c>
      <c r="I50" s="13">
        <v>3000</v>
      </c>
      <c r="J50" s="14"/>
      <c r="K50" s="13">
        <f t="shared" si="4"/>
        <v>0</v>
      </c>
      <c r="L50" s="14"/>
      <c r="M50" s="13">
        <f t="shared" si="5"/>
        <v>0</v>
      </c>
    </row>
    <row r="51" spans="1:13" x14ac:dyDescent="0.25">
      <c r="A51" s="2" t="s">
        <v>82</v>
      </c>
      <c r="B51" s="2" t="s">
        <v>83</v>
      </c>
      <c r="C51" s="2"/>
      <c r="D51" s="2"/>
      <c r="E51" s="2">
        <v>5</v>
      </c>
      <c r="F51" s="2"/>
      <c r="G51" s="2"/>
      <c r="H51" s="13">
        <v>100</v>
      </c>
      <c r="I51" s="13">
        <v>200</v>
      </c>
      <c r="J51" s="14"/>
      <c r="K51" s="13">
        <f t="shared" si="4"/>
        <v>0</v>
      </c>
      <c r="L51" s="14"/>
      <c r="M51" s="13">
        <f t="shared" si="5"/>
        <v>0</v>
      </c>
    </row>
    <row r="52" spans="1:13" x14ac:dyDescent="0.25">
      <c r="A52" s="2" t="s">
        <v>138</v>
      </c>
      <c r="B52" s="2" t="s">
        <v>83</v>
      </c>
      <c r="C52" s="2" t="s">
        <v>84</v>
      </c>
      <c r="D52" s="2"/>
      <c r="E52" s="2">
        <v>20</v>
      </c>
      <c r="F52" s="2">
        <v>6</v>
      </c>
      <c r="G52" s="2">
        <v>6</v>
      </c>
      <c r="H52" s="13">
        <v>100</v>
      </c>
      <c r="I52" s="13">
        <v>200</v>
      </c>
      <c r="J52" s="14"/>
      <c r="K52" s="13">
        <f t="shared" si="4"/>
        <v>0</v>
      </c>
      <c r="L52" s="14"/>
      <c r="M52" s="13">
        <f t="shared" si="5"/>
        <v>0</v>
      </c>
    </row>
    <row r="53" spans="1:13" x14ac:dyDescent="0.25">
      <c r="A53" s="2" t="s">
        <v>85</v>
      </c>
      <c r="B53" s="2" t="s">
        <v>90</v>
      </c>
      <c r="C53" s="2" t="s">
        <v>91</v>
      </c>
      <c r="D53" s="2"/>
      <c r="E53" s="2">
        <v>3</v>
      </c>
      <c r="F53" s="2"/>
      <c r="G53" s="2"/>
      <c r="H53" s="13">
        <v>300</v>
      </c>
      <c r="I53" s="13">
        <v>600</v>
      </c>
      <c r="J53" s="14"/>
      <c r="K53" s="13">
        <f t="shared" si="4"/>
        <v>0</v>
      </c>
      <c r="L53" s="14"/>
      <c r="M53" s="13">
        <f t="shared" si="5"/>
        <v>0</v>
      </c>
    </row>
    <row r="54" spans="1:13" x14ac:dyDescent="0.25">
      <c r="A54" s="2" t="s">
        <v>86</v>
      </c>
      <c r="B54" s="2" t="s">
        <v>90</v>
      </c>
      <c r="C54" s="2" t="s">
        <v>92</v>
      </c>
      <c r="D54" s="2"/>
      <c r="E54" s="2">
        <v>1</v>
      </c>
      <c r="F54" s="2"/>
      <c r="G54" s="2"/>
      <c r="H54" s="13">
        <v>900</v>
      </c>
      <c r="I54" s="13">
        <v>1900</v>
      </c>
      <c r="J54" s="14"/>
      <c r="K54" s="13">
        <f t="shared" si="4"/>
        <v>0</v>
      </c>
      <c r="L54" s="14"/>
      <c r="M54" s="13">
        <f t="shared" si="5"/>
        <v>0</v>
      </c>
    </row>
    <row r="55" spans="1:13" x14ac:dyDescent="0.25">
      <c r="A55" s="2" t="s">
        <v>87</v>
      </c>
      <c r="B55" s="2" t="s">
        <v>90</v>
      </c>
      <c r="C55" s="2" t="s">
        <v>91</v>
      </c>
      <c r="D55" s="2"/>
      <c r="E55" s="2">
        <v>6</v>
      </c>
      <c r="F55" s="2"/>
      <c r="G55" s="2"/>
      <c r="H55" s="13">
        <v>300</v>
      </c>
      <c r="I55" s="13">
        <v>600</v>
      </c>
      <c r="J55" s="14"/>
      <c r="K55" s="13">
        <f t="shared" si="4"/>
        <v>0</v>
      </c>
      <c r="L55" s="14"/>
      <c r="M55" s="13">
        <f t="shared" si="5"/>
        <v>0</v>
      </c>
    </row>
    <row r="56" spans="1:13" x14ac:dyDescent="0.25">
      <c r="A56" s="2" t="s">
        <v>88</v>
      </c>
      <c r="B56" s="2" t="s">
        <v>90</v>
      </c>
      <c r="C56" s="2" t="s">
        <v>91</v>
      </c>
      <c r="D56" s="2"/>
      <c r="E56" s="2">
        <v>1</v>
      </c>
      <c r="F56" s="2"/>
      <c r="G56" s="2"/>
      <c r="H56" s="13">
        <v>300</v>
      </c>
      <c r="I56" s="13">
        <v>600</v>
      </c>
      <c r="J56" s="14"/>
      <c r="K56" s="13">
        <f t="shared" si="4"/>
        <v>0</v>
      </c>
      <c r="L56" s="14"/>
      <c r="M56" s="13">
        <f t="shared" si="5"/>
        <v>0</v>
      </c>
    </row>
    <row r="57" spans="1:13" x14ac:dyDescent="0.25">
      <c r="A57" s="2" t="s">
        <v>89</v>
      </c>
      <c r="B57" s="2" t="s">
        <v>90</v>
      </c>
      <c r="C57" s="2" t="s">
        <v>91</v>
      </c>
      <c r="D57" s="2"/>
      <c r="E57" s="2">
        <v>2</v>
      </c>
      <c r="F57" s="2"/>
      <c r="G57" s="2"/>
      <c r="H57" s="13">
        <v>300</v>
      </c>
      <c r="I57" s="13">
        <v>600</v>
      </c>
      <c r="J57" s="14"/>
      <c r="K57" s="13">
        <f t="shared" si="4"/>
        <v>0</v>
      </c>
      <c r="L57" s="14"/>
      <c r="M57" s="13">
        <f t="shared" si="5"/>
        <v>0</v>
      </c>
    </row>
    <row r="58" spans="1:13" x14ac:dyDescent="0.25">
      <c r="A58" s="2" t="s">
        <v>93</v>
      </c>
      <c r="B58" s="2" t="s">
        <v>90</v>
      </c>
      <c r="C58" s="2" t="s">
        <v>91</v>
      </c>
      <c r="D58" s="2"/>
      <c r="E58" s="2">
        <v>1</v>
      </c>
      <c r="F58" s="2"/>
      <c r="G58" s="2"/>
      <c r="H58" s="13">
        <v>300</v>
      </c>
      <c r="I58" s="13">
        <v>600</v>
      </c>
      <c r="J58" s="14"/>
      <c r="K58" s="13">
        <f t="shared" si="4"/>
        <v>0</v>
      </c>
      <c r="L58" s="14"/>
      <c r="M58" s="13">
        <f t="shared" si="5"/>
        <v>0</v>
      </c>
    </row>
    <row r="59" spans="1:13" x14ac:dyDescent="0.25">
      <c r="A59" s="2" t="s">
        <v>94</v>
      </c>
      <c r="B59" s="2" t="s">
        <v>90</v>
      </c>
      <c r="C59" s="2" t="s">
        <v>91</v>
      </c>
      <c r="D59" s="2"/>
      <c r="E59" s="2">
        <v>3</v>
      </c>
      <c r="F59" s="2"/>
      <c r="G59" s="2"/>
      <c r="H59" s="13">
        <v>300</v>
      </c>
      <c r="I59" s="13">
        <v>600</v>
      </c>
      <c r="J59" s="14"/>
      <c r="K59" s="13">
        <f t="shared" si="4"/>
        <v>0</v>
      </c>
      <c r="L59" s="14"/>
      <c r="M59" s="13">
        <f t="shared" si="5"/>
        <v>0</v>
      </c>
    </row>
    <row r="60" spans="1:13" x14ac:dyDescent="0.25">
      <c r="A60" s="2" t="s">
        <v>96</v>
      </c>
      <c r="B60" s="2" t="s">
        <v>90</v>
      </c>
      <c r="C60" s="2" t="s">
        <v>91</v>
      </c>
      <c r="D60" s="2"/>
      <c r="E60" s="2">
        <v>2</v>
      </c>
      <c r="F60" s="2"/>
      <c r="G60" s="2"/>
      <c r="H60" s="13">
        <v>300</v>
      </c>
      <c r="I60" s="13">
        <v>600</v>
      </c>
      <c r="J60" s="14"/>
      <c r="K60" s="13">
        <f t="shared" si="4"/>
        <v>0</v>
      </c>
      <c r="L60" s="14"/>
      <c r="M60" s="13">
        <f t="shared" si="5"/>
        <v>0</v>
      </c>
    </row>
    <row r="61" spans="1:13" x14ac:dyDescent="0.25">
      <c r="A61" s="2" t="s">
        <v>97</v>
      </c>
      <c r="B61" s="2" t="s">
        <v>90</v>
      </c>
      <c r="C61" s="2" t="s">
        <v>91</v>
      </c>
      <c r="D61" s="2"/>
      <c r="E61" s="2">
        <v>2</v>
      </c>
      <c r="F61" s="2"/>
      <c r="G61" s="2"/>
      <c r="H61" s="13">
        <v>300</v>
      </c>
      <c r="I61" s="13">
        <v>600</v>
      </c>
      <c r="J61" s="14"/>
      <c r="K61" s="13">
        <f t="shared" si="4"/>
        <v>0</v>
      </c>
      <c r="L61" s="14"/>
      <c r="M61" s="13">
        <f t="shared" si="5"/>
        <v>0</v>
      </c>
    </row>
    <row r="62" spans="1:13" x14ac:dyDescent="0.25">
      <c r="A62" s="2" t="s">
        <v>95</v>
      </c>
      <c r="B62" s="2" t="s">
        <v>90</v>
      </c>
      <c r="C62" s="2" t="s">
        <v>91</v>
      </c>
      <c r="D62" s="2"/>
      <c r="E62" s="2">
        <v>2</v>
      </c>
      <c r="F62" s="2"/>
      <c r="G62" s="2"/>
      <c r="H62" s="13">
        <v>300</v>
      </c>
      <c r="I62" s="13">
        <v>600</v>
      </c>
      <c r="J62" s="14"/>
      <c r="K62" s="13">
        <f t="shared" si="4"/>
        <v>0</v>
      </c>
      <c r="L62" s="14"/>
      <c r="M62" s="13">
        <f t="shared" si="5"/>
        <v>0</v>
      </c>
    </row>
    <row r="63" spans="1:13" x14ac:dyDescent="0.25">
      <c r="A63" s="2" t="s">
        <v>98</v>
      </c>
      <c r="B63" s="2" t="s">
        <v>90</v>
      </c>
      <c r="C63" s="2" t="s">
        <v>91</v>
      </c>
      <c r="D63" s="2"/>
      <c r="E63" s="2">
        <v>15</v>
      </c>
      <c r="F63" s="2"/>
      <c r="G63" s="2"/>
      <c r="H63" s="13">
        <v>150</v>
      </c>
      <c r="I63" s="13">
        <v>300</v>
      </c>
      <c r="J63" s="14"/>
      <c r="K63" s="13">
        <f t="shared" si="4"/>
        <v>0</v>
      </c>
      <c r="L63" s="14"/>
      <c r="M63" s="13">
        <f t="shared" si="5"/>
        <v>0</v>
      </c>
    </row>
    <row r="64" spans="1:13" x14ac:dyDescent="0.25">
      <c r="A64" s="2" t="s">
        <v>99</v>
      </c>
      <c r="B64" s="2" t="s">
        <v>90</v>
      </c>
      <c r="C64" s="2" t="s">
        <v>92</v>
      </c>
      <c r="D64" s="2"/>
      <c r="E64" s="2">
        <v>1</v>
      </c>
      <c r="F64" s="2"/>
      <c r="G64" s="2"/>
      <c r="H64" s="13">
        <v>500</v>
      </c>
      <c r="I64" s="13">
        <v>1000</v>
      </c>
      <c r="J64" s="14"/>
      <c r="K64" s="13">
        <f t="shared" si="4"/>
        <v>0</v>
      </c>
      <c r="L64" s="14"/>
      <c r="M64" s="13">
        <f t="shared" si="5"/>
        <v>0</v>
      </c>
    </row>
    <row r="65" spans="1:13" x14ac:dyDescent="0.25">
      <c r="A65" s="2" t="s">
        <v>145</v>
      </c>
      <c r="B65" s="2" t="s">
        <v>148</v>
      </c>
      <c r="C65" s="2" t="s">
        <v>149</v>
      </c>
      <c r="D65" s="2"/>
      <c r="E65" s="2">
        <v>1</v>
      </c>
      <c r="F65" s="2"/>
      <c r="G65" s="2"/>
      <c r="H65" s="13">
        <v>1500</v>
      </c>
      <c r="I65" s="13">
        <v>2500</v>
      </c>
      <c r="J65" s="14"/>
      <c r="K65" s="13">
        <f t="shared" si="4"/>
        <v>0</v>
      </c>
      <c r="L65" s="14"/>
      <c r="M65" s="13">
        <f t="shared" si="5"/>
        <v>0</v>
      </c>
    </row>
    <row r="66" spans="1:13" x14ac:dyDescent="0.25">
      <c r="A66" s="2" t="s">
        <v>146</v>
      </c>
      <c r="B66" s="2" t="s">
        <v>100</v>
      </c>
      <c r="C66" s="2" t="s">
        <v>101</v>
      </c>
      <c r="D66" s="2"/>
      <c r="E66" s="2">
        <v>26</v>
      </c>
      <c r="F66" s="2">
        <v>28</v>
      </c>
      <c r="G66" s="2">
        <v>22</v>
      </c>
      <c r="H66" s="13">
        <v>175</v>
      </c>
      <c r="I66" s="13">
        <v>250</v>
      </c>
      <c r="J66" s="14"/>
      <c r="K66" s="13">
        <f t="shared" si="4"/>
        <v>0</v>
      </c>
      <c r="L66" s="14"/>
      <c r="M66" s="13">
        <f t="shared" si="5"/>
        <v>0</v>
      </c>
    </row>
    <row r="67" spans="1:13" x14ac:dyDescent="0.25">
      <c r="A67" s="2" t="s">
        <v>147</v>
      </c>
      <c r="B67" s="2" t="s">
        <v>150</v>
      </c>
      <c r="C67" s="4" t="s">
        <v>151</v>
      </c>
      <c r="D67" s="2"/>
      <c r="E67" s="2">
        <v>3</v>
      </c>
      <c r="F67" s="2"/>
      <c r="G67" s="2"/>
      <c r="H67" s="13">
        <v>350</v>
      </c>
      <c r="I67" s="13">
        <v>500</v>
      </c>
      <c r="J67" s="14"/>
      <c r="K67" s="13">
        <f t="shared" si="4"/>
        <v>0</v>
      </c>
      <c r="L67" s="14"/>
      <c r="M67" s="13">
        <f t="shared" si="5"/>
        <v>0</v>
      </c>
    </row>
    <row r="68" spans="1:13" x14ac:dyDescent="0.25">
      <c r="A68" s="2" t="s">
        <v>104</v>
      </c>
      <c r="B68" s="2" t="s">
        <v>103</v>
      </c>
      <c r="C68" s="2" t="s">
        <v>136</v>
      </c>
      <c r="D68" s="2"/>
      <c r="E68" s="2"/>
      <c r="F68" s="2">
        <v>2</v>
      </c>
      <c r="G68" s="2">
        <v>2</v>
      </c>
      <c r="H68" s="13">
        <v>400</v>
      </c>
      <c r="I68" s="13">
        <v>500</v>
      </c>
      <c r="J68" s="14"/>
      <c r="K68" s="13">
        <f t="shared" si="4"/>
        <v>0</v>
      </c>
      <c r="L68" s="14"/>
      <c r="M68" s="13">
        <f t="shared" si="5"/>
        <v>0</v>
      </c>
    </row>
    <row r="69" spans="1:13" x14ac:dyDescent="0.25">
      <c r="A69" s="2" t="s">
        <v>105</v>
      </c>
      <c r="B69" s="2" t="s">
        <v>106</v>
      </c>
      <c r="C69" s="2" t="s">
        <v>107</v>
      </c>
      <c r="D69" s="2"/>
      <c r="E69" s="2">
        <v>3</v>
      </c>
      <c r="F69" s="2"/>
      <c r="G69" s="2"/>
      <c r="H69" s="13">
        <v>2500</v>
      </c>
      <c r="I69" s="13">
        <v>5000</v>
      </c>
      <c r="J69" s="14"/>
      <c r="K69" s="13">
        <f t="shared" si="4"/>
        <v>0</v>
      </c>
      <c r="L69" s="14"/>
      <c r="M69" s="13">
        <f t="shared" si="5"/>
        <v>0</v>
      </c>
    </row>
    <row r="70" spans="1:13" x14ac:dyDescent="0.25">
      <c r="A70" s="2" t="s">
        <v>108</v>
      </c>
      <c r="B70" s="2" t="s">
        <v>23</v>
      </c>
      <c r="C70" s="2" t="s">
        <v>33</v>
      </c>
      <c r="D70" s="2" t="s">
        <v>109</v>
      </c>
      <c r="E70" s="2">
        <v>2</v>
      </c>
      <c r="F70" s="2"/>
      <c r="G70" s="2"/>
      <c r="H70" s="13">
        <v>1300</v>
      </c>
      <c r="I70" s="13">
        <v>1750</v>
      </c>
      <c r="J70" s="14"/>
      <c r="K70" s="13">
        <f t="shared" si="4"/>
        <v>0</v>
      </c>
      <c r="L70" s="14"/>
      <c r="M70" s="13">
        <f t="shared" si="5"/>
        <v>0</v>
      </c>
    </row>
    <row r="71" spans="1:13" x14ac:dyDescent="0.25">
      <c r="A71" s="2" t="s">
        <v>110</v>
      </c>
      <c r="B71" s="2" t="s">
        <v>49</v>
      </c>
      <c r="C71" s="2" t="s">
        <v>33</v>
      </c>
      <c r="D71" s="2" t="s">
        <v>113</v>
      </c>
      <c r="E71" s="2">
        <v>2</v>
      </c>
      <c r="F71" s="2"/>
      <c r="G71" s="2"/>
      <c r="H71" s="13">
        <v>235</v>
      </c>
      <c r="I71" s="13">
        <v>470</v>
      </c>
      <c r="J71" s="14"/>
      <c r="K71" s="13">
        <f t="shared" si="4"/>
        <v>0</v>
      </c>
      <c r="L71" s="14"/>
      <c r="M71" s="13">
        <f t="shared" si="5"/>
        <v>0</v>
      </c>
    </row>
    <row r="72" spans="1:13" x14ac:dyDescent="0.25">
      <c r="A72" s="2" t="s">
        <v>111</v>
      </c>
      <c r="B72" s="2" t="s">
        <v>49</v>
      </c>
      <c r="C72" s="2" t="s">
        <v>33</v>
      </c>
      <c r="D72" s="2" t="s">
        <v>114</v>
      </c>
      <c r="E72" s="2">
        <v>2</v>
      </c>
      <c r="F72" s="2"/>
      <c r="G72" s="2"/>
      <c r="H72" s="13">
        <v>150</v>
      </c>
      <c r="I72" s="13">
        <v>300</v>
      </c>
      <c r="J72" s="14"/>
      <c r="K72" s="13">
        <f t="shared" si="4"/>
        <v>0</v>
      </c>
      <c r="L72" s="14"/>
      <c r="M72" s="13">
        <f t="shared" si="5"/>
        <v>0</v>
      </c>
    </row>
    <row r="73" spans="1:13" x14ac:dyDescent="0.25">
      <c r="A73" s="2" t="s">
        <v>112</v>
      </c>
      <c r="B73" s="2" t="s">
        <v>53</v>
      </c>
      <c r="C73" s="2"/>
      <c r="D73" s="2" t="s">
        <v>115</v>
      </c>
      <c r="E73" s="2">
        <v>2</v>
      </c>
      <c r="F73" s="2"/>
      <c r="G73" s="2"/>
      <c r="H73" s="13">
        <v>100</v>
      </c>
      <c r="I73" s="13">
        <v>190</v>
      </c>
      <c r="J73" s="14"/>
      <c r="K73" s="13">
        <f t="shared" si="4"/>
        <v>0</v>
      </c>
      <c r="L73" s="14"/>
      <c r="M73" s="13">
        <f t="shared" si="5"/>
        <v>0</v>
      </c>
    </row>
    <row r="74" spans="1:13" x14ac:dyDescent="0.25">
      <c r="A74" s="2" t="s">
        <v>116</v>
      </c>
      <c r="B74" s="2" t="s">
        <v>57</v>
      </c>
      <c r="C74" s="2" t="s">
        <v>119</v>
      </c>
      <c r="D74" s="2"/>
      <c r="E74" s="2">
        <v>12</v>
      </c>
      <c r="F74" s="2"/>
      <c r="G74" s="2"/>
      <c r="H74" s="13">
        <v>600</v>
      </c>
      <c r="I74" s="13">
        <v>900</v>
      </c>
      <c r="J74" s="14"/>
      <c r="K74" s="13">
        <f t="shared" si="4"/>
        <v>0</v>
      </c>
      <c r="L74" s="14"/>
      <c r="M74" s="13">
        <f t="shared" si="5"/>
        <v>0</v>
      </c>
    </row>
    <row r="75" spans="1:13" x14ac:dyDescent="0.25">
      <c r="A75" s="2" t="s">
        <v>117</v>
      </c>
      <c r="B75" s="2" t="s">
        <v>69</v>
      </c>
      <c r="C75" s="2" t="s">
        <v>120</v>
      </c>
      <c r="D75" s="2" t="s">
        <v>121</v>
      </c>
      <c r="E75" s="2">
        <v>2</v>
      </c>
      <c r="F75" s="2"/>
      <c r="G75" s="2"/>
      <c r="H75" s="13">
        <v>2000</v>
      </c>
      <c r="I75" s="13">
        <v>4000</v>
      </c>
      <c r="J75" s="14"/>
      <c r="K75" s="13">
        <f t="shared" ref="K75:K81" si="6">SUM(E75:G75)*J75</f>
        <v>0</v>
      </c>
      <c r="L75" s="14"/>
      <c r="M75" s="13">
        <f t="shared" ref="M75:M81" si="7">SUM(E75:G75)*L75*10</f>
        <v>0</v>
      </c>
    </row>
    <row r="76" spans="1:13" x14ac:dyDescent="0.25">
      <c r="A76" s="2" t="s">
        <v>122</v>
      </c>
      <c r="B76" s="2" t="s">
        <v>57</v>
      </c>
      <c r="C76" s="2" t="s">
        <v>123</v>
      </c>
      <c r="D76" s="2"/>
      <c r="E76" s="2">
        <v>2</v>
      </c>
      <c r="F76" s="2"/>
      <c r="G76" s="2"/>
      <c r="H76" s="13">
        <v>800</v>
      </c>
      <c r="I76" s="13">
        <v>1800</v>
      </c>
      <c r="J76" s="14"/>
      <c r="K76" s="13">
        <f t="shared" si="6"/>
        <v>0</v>
      </c>
      <c r="L76" s="14"/>
      <c r="M76" s="13">
        <f t="shared" si="7"/>
        <v>0</v>
      </c>
    </row>
    <row r="77" spans="1:13" x14ac:dyDescent="0.25">
      <c r="A77" s="2" t="s">
        <v>125</v>
      </c>
      <c r="B77" s="2" t="s">
        <v>57</v>
      </c>
      <c r="C77" s="2" t="s">
        <v>123</v>
      </c>
      <c r="D77" s="2"/>
      <c r="E77" s="2">
        <v>2</v>
      </c>
      <c r="F77" s="2"/>
      <c r="G77" s="2"/>
      <c r="H77" s="13">
        <v>800</v>
      </c>
      <c r="I77" s="13">
        <v>1800</v>
      </c>
      <c r="J77" s="14"/>
      <c r="K77" s="13">
        <f t="shared" si="6"/>
        <v>0</v>
      </c>
      <c r="L77" s="14"/>
      <c r="M77" s="13">
        <f t="shared" si="7"/>
        <v>0</v>
      </c>
    </row>
    <row r="78" spans="1:13" x14ac:dyDescent="0.25">
      <c r="A78" s="2" t="s">
        <v>126</v>
      </c>
      <c r="B78" s="2" t="s">
        <v>90</v>
      </c>
      <c r="C78" s="2" t="s">
        <v>92</v>
      </c>
      <c r="D78" s="2"/>
      <c r="E78" s="2">
        <v>2</v>
      </c>
      <c r="F78" s="2"/>
      <c r="G78" s="2"/>
      <c r="H78" s="13">
        <v>200</v>
      </c>
      <c r="I78" s="13">
        <v>300</v>
      </c>
      <c r="J78" s="14"/>
      <c r="K78" s="13">
        <f t="shared" si="6"/>
        <v>0</v>
      </c>
      <c r="L78" s="14"/>
      <c r="M78" s="13">
        <f t="shared" si="7"/>
        <v>0</v>
      </c>
    </row>
    <row r="79" spans="1:13" x14ac:dyDescent="0.25">
      <c r="A79" s="2" t="s">
        <v>127</v>
      </c>
      <c r="B79" s="2" t="s">
        <v>90</v>
      </c>
      <c r="C79" s="2" t="s">
        <v>91</v>
      </c>
      <c r="D79" s="2"/>
      <c r="E79" s="2">
        <v>2</v>
      </c>
      <c r="F79" s="2"/>
      <c r="G79" s="2"/>
      <c r="H79" s="13">
        <v>450</v>
      </c>
      <c r="I79" s="13">
        <v>900</v>
      </c>
      <c r="J79" s="14"/>
      <c r="K79" s="13">
        <f t="shared" si="6"/>
        <v>0</v>
      </c>
      <c r="L79" s="14"/>
      <c r="M79" s="13">
        <f t="shared" si="7"/>
        <v>0</v>
      </c>
    </row>
    <row r="80" spans="1:13" x14ac:dyDescent="0.25">
      <c r="A80" s="2" t="s">
        <v>128</v>
      </c>
      <c r="B80" s="2" t="s">
        <v>90</v>
      </c>
      <c r="C80" s="2" t="s">
        <v>129</v>
      </c>
      <c r="D80" s="2"/>
      <c r="E80" s="2">
        <v>2</v>
      </c>
      <c r="F80" s="2"/>
      <c r="G80" s="2"/>
      <c r="H80" s="13">
        <v>100</v>
      </c>
      <c r="I80" s="13">
        <v>250</v>
      </c>
      <c r="J80" s="14"/>
      <c r="K80" s="13">
        <f t="shared" si="6"/>
        <v>0</v>
      </c>
      <c r="L80" s="14"/>
      <c r="M80" s="13">
        <f t="shared" si="7"/>
        <v>0</v>
      </c>
    </row>
    <row r="81" spans="1:13" ht="15.75" thickBot="1" x14ac:dyDescent="0.3">
      <c r="A81" s="10" t="s">
        <v>130</v>
      </c>
      <c r="B81" s="10" t="s">
        <v>131</v>
      </c>
      <c r="C81" s="10"/>
      <c r="D81" s="10" t="s">
        <v>132</v>
      </c>
      <c r="E81" s="10">
        <v>2</v>
      </c>
      <c r="F81" s="10"/>
      <c r="G81" s="10"/>
      <c r="H81" s="15">
        <v>1000</v>
      </c>
      <c r="I81" s="15">
        <v>1350</v>
      </c>
      <c r="J81" s="16"/>
      <c r="K81" s="15">
        <f t="shared" si="6"/>
        <v>0</v>
      </c>
      <c r="L81" s="16"/>
      <c r="M81" s="15">
        <f t="shared" si="7"/>
        <v>0</v>
      </c>
    </row>
    <row r="82" spans="1:13" ht="15.75" thickTop="1" x14ac:dyDescent="0.25">
      <c r="A82" s="9"/>
      <c r="B82" s="9"/>
      <c r="C82" s="9"/>
      <c r="D82" s="11" t="s">
        <v>154</v>
      </c>
      <c r="E82" s="9">
        <f>SUM(E5:E81)</f>
        <v>458</v>
      </c>
      <c r="F82" s="9">
        <f t="shared" ref="F82:G82" si="8">SUM(F5:F81)</f>
        <v>49</v>
      </c>
      <c r="G82" s="9">
        <f t="shared" si="8"/>
        <v>31</v>
      </c>
      <c r="H82" s="17"/>
      <c r="I82" s="18"/>
      <c r="J82" s="19"/>
      <c r="K82" s="18">
        <f>SUM(K5:K81)</f>
        <v>0</v>
      </c>
      <c r="L82" s="19"/>
      <c r="M82" s="17">
        <f>SUM(M5:M81)</f>
        <v>0</v>
      </c>
    </row>
    <row r="83" spans="1:13" ht="114" customHeight="1" x14ac:dyDescent="0.25">
      <c r="H83" s="67" t="s">
        <v>199</v>
      </c>
      <c r="I83" s="67"/>
      <c r="L83" s="64" t="s">
        <v>180</v>
      </c>
      <c r="M83" s="65"/>
    </row>
    <row r="84" spans="1:13" ht="15.75" thickBot="1" x14ac:dyDescent="0.3">
      <c r="I84" s="12" t="s">
        <v>160</v>
      </c>
      <c r="J84" s="12">
        <f>K82+M82</f>
        <v>0</v>
      </c>
    </row>
    <row r="85" spans="1:13" ht="18.75" x14ac:dyDescent="0.3">
      <c r="A85" s="45" t="s">
        <v>184</v>
      </c>
      <c r="B85" s="46"/>
      <c r="C85" s="43"/>
      <c r="D85" s="44"/>
      <c r="J85" s="12" t="s">
        <v>206</v>
      </c>
    </row>
    <row r="86" spans="1:13" x14ac:dyDescent="0.25">
      <c r="A86" s="47" t="s">
        <v>187</v>
      </c>
      <c r="B86" s="48"/>
      <c r="C86" s="48"/>
      <c r="D86" s="49"/>
      <c r="J86" s="23" t="s">
        <v>161</v>
      </c>
      <c r="K86" s="23" t="s">
        <v>167</v>
      </c>
      <c r="L86" s="12" t="s">
        <v>181</v>
      </c>
    </row>
    <row r="87" spans="1:13" x14ac:dyDescent="0.25">
      <c r="A87" s="47" t="s">
        <v>185</v>
      </c>
      <c r="B87" s="48"/>
      <c r="C87" s="48"/>
      <c r="D87" s="49"/>
      <c r="H87" s="13"/>
      <c r="I87" s="20" t="s">
        <v>157</v>
      </c>
      <c r="J87" s="13">
        <v>310395</v>
      </c>
      <c r="K87" s="20">
        <v>25000</v>
      </c>
      <c r="L87" s="13">
        <f>J87+K87</f>
        <v>335395</v>
      </c>
    </row>
    <row r="88" spans="1:13" x14ac:dyDescent="0.25">
      <c r="A88" s="47"/>
      <c r="B88" s="48"/>
      <c r="C88" s="48"/>
      <c r="D88" s="49"/>
      <c r="H88" s="13"/>
      <c r="I88" s="20" t="s">
        <v>158</v>
      </c>
      <c r="J88" s="13">
        <v>586880</v>
      </c>
      <c r="K88" s="13">
        <v>66900</v>
      </c>
      <c r="L88" s="13">
        <f>J88+K88</f>
        <v>653780</v>
      </c>
    </row>
    <row r="89" spans="1:13" x14ac:dyDescent="0.25">
      <c r="A89" s="47"/>
      <c r="B89" s="48"/>
      <c r="C89" s="48"/>
      <c r="D89" s="49"/>
    </row>
    <row r="90" spans="1:13" ht="15.75" thickBot="1" x14ac:dyDescent="0.3">
      <c r="A90" s="50"/>
      <c r="B90" s="51"/>
      <c r="C90" s="51" t="s">
        <v>186</v>
      </c>
      <c r="D90" s="52"/>
    </row>
  </sheetData>
  <protectedRanges>
    <protectedRange sqref="J82 L5:L82" name="Bereik1"/>
  </protectedRanges>
  <mergeCells count="12">
    <mergeCell ref="H2:J2"/>
    <mergeCell ref="L2:M2"/>
    <mergeCell ref="L83:M83"/>
    <mergeCell ref="L3:L4"/>
    <mergeCell ref="M3:M4"/>
    <mergeCell ref="H83:I83"/>
    <mergeCell ref="E3:G3"/>
    <mergeCell ref="B3:C3"/>
    <mergeCell ref="H3:H4"/>
    <mergeCell ref="J3:J4"/>
    <mergeCell ref="K3:K4"/>
    <mergeCell ref="I3:I4"/>
  </mergeCells>
  <pageMargins left="0.23622047244094491" right="0.23622047244094491" top="0.74803149606299213" bottom="0.74803149606299213" header="0.31496062992125984" footer="0.31496062992125984"/>
  <pageSetup paperSize="8" scale="71" fitToHeight="0" pageOrder="overThenDown" orientation="landscape" r:id="rId1"/>
  <ignoredErrors>
    <ignoredError sqref="K12:K34 K35:K57 K58:K75 K76:K81 M13:M81 K5:K11 M5:M11" formulaRange="1"/>
    <ignoredError sqref="M1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A9" sqref="A9"/>
    </sheetView>
  </sheetViews>
  <sheetFormatPr defaultRowHeight="15" x14ac:dyDescent="0.25"/>
  <cols>
    <col min="1" max="1" width="47" customWidth="1"/>
    <col min="2" max="2" width="30.7109375" customWidth="1"/>
  </cols>
  <sheetData>
    <row r="1" spans="1:2" x14ac:dyDescent="0.25">
      <c r="A1" t="s">
        <v>177</v>
      </c>
    </row>
    <row r="3" spans="1:2" x14ac:dyDescent="0.25">
      <c r="A3" s="24" t="s">
        <v>183</v>
      </c>
      <c r="B3" s="24" t="s">
        <v>172</v>
      </c>
    </row>
    <row r="4" spans="1:2" x14ac:dyDescent="0.25">
      <c r="A4" s="24" t="s">
        <v>168</v>
      </c>
      <c r="B4" s="25" t="s">
        <v>173</v>
      </c>
    </row>
    <row r="5" spans="1:2" x14ac:dyDescent="0.25">
      <c r="A5" s="24" t="s">
        <v>169</v>
      </c>
      <c r="B5" s="25" t="s">
        <v>173</v>
      </c>
    </row>
    <row r="6" spans="1:2" x14ac:dyDescent="0.25">
      <c r="A6" s="24" t="s">
        <v>170</v>
      </c>
      <c r="B6" s="25" t="s">
        <v>176</v>
      </c>
    </row>
    <row r="7" spans="1:2" x14ac:dyDescent="0.25">
      <c r="A7" s="24" t="s">
        <v>171</v>
      </c>
      <c r="B7" s="25" t="s">
        <v>174</v>
      </c>
    </row>
    <row r="8" spans="1:2" x14ac:dyDescent="0.25">
      <c r="A8" s="24" t="s">
        <v>166</v>
      </c>
      <c r="B8" s="25" t="s">
        <v>175</v>
      </c>
    </row>
    <row r="9" spans="1:2" x14ac:dyDescent="0.25">
      <c r="A9" s="27" t="s">
        <v>182</v>
      </c>
      <c r="B9" s="27" t="s">
        <v>176</v>
      </c>
    </row>
    <row r="11" spans="1:2" x14ac:dyDescent="0.25">
      <c r="A11" t="s">
        <v>178</v>
      </c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3"/>
  <sheetViews>
    <sheetView topLeftCell="A10" zoomScale="70" zoomScaleNormal="70" workbookViewId="0">
      <selection activeCell="E76" sqref="E76"/>
    </sheetView>
  </sheetViews>
  <sheetFormatPr defaultRowHeight="15" x14ac:dyDescent="0.25"/>
  <cols>
    <col min="1" max="1" width="12.140625" customWidth="1"/>
    <col min="2" max="2" width="28.42578125" customWidth="1"/>
    <col min="3" max="3" width="46.85546875" customWidth="1"/>
    <col min="4" max="4" width="30.85546875" customWidth="1"/>
    <col min="5" max="5" width="61.85546875" customWidth="1"/>
    <col min="6" max="6" width="17.140625" customWidth="1"/>
  </cols>
  <sheetData>
    <row r="1" spans="1:6" ht="15.75" thickBot="1" x14ac:dyDescent="0.3">
      <c r="A1" s="31"/>
      <c r="B1" s="31"/>
      <c r="C1" s="31"/>
      <c r="D1" s="31"/>
      <c r="E1" s="32"/>
    </row>
    <row r="2" spans="1:6" ht="30" customHeight="1" x14ac:dyDescent="0.25">
      <c r="A2" s="33"/>
      <c r="B2" s="68" t="s">
        <v>24</v>
      </c>
      <c r="C2" s="68"/>
      <c r="D2" s="34"/>
      <c r="E2" s="69" t="s">
        <v>188</v>
      </c>
      <c r="F2" s="71" t="s">
        <v>142</v>
      </c>
    </row>
    <row r="3" spans="1:6" ht="15.75" thickBot="1" x14ac:dyDescent="0.3">
      <c r="A3" s="38" t="s">
        <v>1</v>
      </c>
      <c r="B3" s="39" t="s">
        <v>0</v>
      </c>
      <c r="C3" s="39" t="s">
        <v>141</v>
      </c>
      <c r="D3" s="39" t="s">
        <v>25</v>
      </c>
      <c r="E3" s="70"/>
      <c r="F3" s="72"/>
    </row>
    <row r="4" spans="1:6" x14ac:dyDescent="0.25">
      <c r="A4" s="36" t="s">
        <v>5</v>
      </c>
      <c r="B4" s="9" t="s">
        <v>156</v>
      </c>
      <c r="C4" s="9" t="s">
        <v>47</v>
      </c>
      <c r="D4" s="9" t="s">
        <v>133</v>
      </c>
      <c r="E4" s="37"/>
      <c r="F4" s="40"/>
    </row>
    <row r="5" spans="1:6" x14ac:dyDescent="0.25">
      <c r="A5" s="28" t="s">
        <v>6</v>
      </c>
      <c r="B5" s="2" t="s">
        <v>155</v>
      </c>
      <c r="C5" s="2" t="s">
        <v>47</v>
      </c>
      <c r="D5" s="2" t="s">
        <v>133</v>
      </c>
      <c r="E5" s="24"/>
      <c r="F5" s="41"/>
    </row>
    <row r="6" spans="1:6" x14ac:dyDescent="0.25">
      <c r="A6" s="28" t="s">
        <v>163</v>
      </c>
      <c r="B6" s="2" t="s">
        <v>165</v>
      </c>
      <c r="C6" s="2" t="s">
        <v>164</v>
      </c>
      <c r="D6" s="2"/>
      <c r="E6" s="24"/>
      <c r="F6" s="41"/>
    </row>
    <row r="7" spans="1:6" x14ac:dyDescent="0.25">
      <c r="A7" s="28" t="s">
        <v>102</v>
      </c>
      <c r="B7" s="2" t="s">
        <v>7</v>
      </c>
      <c r="C7" s="2" t="s">
        <v>56</v>
      </c>
      <c r="D7" s="2" t="s">
        <v>159</v>
      </c>
      <c r="E7" s="24"/>
      <c r="F7" s="41"/>
    </row>
    <row r="8" spans="1:6" x14ac:dyDescent="0.25">
      <c r="A8" s="28" t="s">
        <v>153</v>
      </c>
      <c r="B8" s="2" t="s">
        <v>55</v>
      </c>
      <c r="C8" s="2" t="s">
        <v>59</v>
      </c>
      <c r="D8" s="2" t="s">
        <v>152</v>
      </c>
      <c r="E8" s="24"/>
      <c r="F8" s="41"/>
    </row>
    <row r="9" spans="1:6" x14ac:dyDescent="0.25">
      <c r="A9" s="28" t="s">
        <v>8</v>
      </c>
      <c r="B9" s="2" t="s">
        <v>9</v>
      </c>
      <c r="C9" s="2"/>
      <c r="D9" s="2" t="s">
        <v>134</v>
      </c>
      <c r="E9" s="24"/>
      <c r="F9" s="41"/>
    </row>
    <row r="10" spans="1:6" x14ac:dyDescent="0.25">
      <c r="A10" s="28" t="s">
        <v>10</v>
      </c>
      <c r="B10" s="2" t="s">
        <v>11</v>
      </c>
      <c r="C10" s="2"/>
      <c r="D10" s="2"/>
      <c r="E10" s="24"/>
      <c r="F10" s="41"/>
    </row>
    <row r="11" spans="1:6" x14ac:dyDescent="0.25">
      <c r="A11" s="28" t="s">
        <v>12</v>
      </c>
      <c r="B11" s="2" t="s">
        <v>23</v>
      </c>
      <c r="C11" s="2" t="s">
        <v>56</v>
      </c>
      <c r="D11" s="2" t="s">
        <v>26</v>
      </c>
      <c r="E11" s="24"/>
      <c r="F11" s="41"/>
    </row>
    <row r="12" spans="1:6" x14ac:dyDescent="0.25">
      <c r="A12" s="28" t="s">
        <v>22</v>
      </c>
      <c r="B12" s="2" t="s">
        <v>23</v>
      </c>
      <c r="C12" s="2" t="s">
        <v>56</v>
      </c>
      <c r="D12" s="2" t="s">
        <v>27</v>
      </c>
      <c r="E12" s="24"/>
      <c r="F12" s="41"/>
    </row>
    <row r="13" spans="1:6" x14ac:dyDescent="0.25">
      <c r="A13" s="28" t="s">
        <v>28</v>
      </c>
      <c r="B13" s="2" t="s">
        <v>23</v>
      </c>
      <c r="C13" s="2" t="s">
        <v>56</v>
      </c>
      <c r="D13" s="2" t="s">
        <v>29</v>
      </c>
      <c r="E13" s="24"/>
      <c r="F13" s="41"/>
    </row>
    <row r="14" spans="1:6" x14ac:dyDescent="0.25">
      <c r="A14" s="28" t="s">
        <v>13</v>
      </c>
      <c r="B14" s="2" t="s">
        <v>23</v>
      </c>
      <c r="C14" s="2"/>
      <c r="D14" s="2" t="s">
        <v>30</v>
      </c>
      <c r="E14" s="24"/>
      <c r="F14" s="41"/>
    </row>
    <row r="15" spans="1:6" x14ac:dyDescent="0.25">
      <c r="A15" s="28" t="s">
        <v>139</v>
      </c>
      <c r="B15" s="2" t="s">
        <v>23</v>
      </c>
      <c r="C15" s="2" t="s">
        <v>140</v>
      </c>
      <c r="D15" s="2" t="s">
        <v>135</v>
      </c>
      <c r="E15" s="24"/>
      <c r="F15" s="41"/>
    </row>
    <row r="16" spans="1:6" x14ac:dyDescent="0.25">
      <c r="A16" s="28" t="s">
        <v>14</v>
      </c>
      <c r="B16" s="2" t="s">
        <v>23</v>
      </c>
      <c r="C16" s="2" t="s">
        <v>36</v>
      </c>
      <c r="D16" s="2" t="s">
        <v>31</v>
      </c>
      <c r="E16" s="24"/>
      <c r="F16" s="41"/>
    </row>
    <row r="17" spans="1:6" x14ac:dyDescent="0.25">
      <c r="A17" s="28" t="s">
        <v>15</v>
      </c>
      <c r="B17" s="2" t="s">
        <v>23</v>
      </c>
      <c r="C17" s="2"/>
      <c r="D17" s="2" t="s">
        <v>32</v>
      </c>
      <c r="E17" s="24"/>
      <c r="F17" s="41"/>
    </row>
    <row r="18" spans="1:6" x14ac:dyDescent="0.25">
      <c r="A18" s="28" t="s">
        <v>16</v>
      </c>
      <c r="B18" s="2" t="s">
        <v>23</v>
      </c>
      <c r="C18" s="2" t="s">
        <v>33</v>
      </c>
      <c r="D18" s="3" t="s">
        <v>34</v>
      </c>
      <c r="E18" s="24"/>
      <c r="F18" s="41"/>
    </row>
    <row r="19" spans="1:6" x14ac:dyDescent="0.25">
      <c r="A19" s="28" t="s">
        <v>17</v>
      </c>
      <c r="B19" s="2" t="s">
        <v>23</v>
      </c>
      <c r="C19" s="2" t="s">
        <v>33</v>
      </c>
      <c r="D19" s="2" t="s">
        <v>35</v>
      </c>
      <c r="E19" s="24"/>
      <c r="F19" s="41"/>
    </row>
    <row r="20" spans="1:6" x14ac:dyDescent="0.25">
      <c r="A20" s="28" t="s">
        <v>18</v>
      </c>
      <c r="B20" s="2" t="s">
        <v>23</v>
      </c>
      <c r="C20" s="2" t="s">
        <v>36</v>
      </c>
      <c r="D20" s="2" t="s">
        <v>41</v>
      </c>
      <c r="E20" s="24"/>
      <c r="F20" s="41"/>
    </row>
    <row r="21" spans="1:6" x14ac:dyDescent="0.25">
      <c r="A21" s="28" t="s">
        <v>37</v>
      </c>
      <c r="B21" s="2" t="s">
        <v>23</v>
      </c>
      <c r="C21" s="2" t="s">
        <v>36</v>
      </c>
      <c r="D21" s="2" t="s">
        <v>42</v>
      </c>
      <c r="E21" s="24"/>
      <c r="F21" s="41"/>
    </row>
    <row r="22" spans="1:6" x14ac:dyDescent="0.25">
      <c r="A22" s="28" t="s">
        <v>38</v>
      </c>
      <c r="B22" s="2" t="s">
        <v>23</v>
      </c>
      <c r="C22" s="2" t="s">
        <v>36</v>
      </c>
      <c r="D22" s="2" t="s">
        <v>43</v>
      </c>
      <c r="E22" s="24"/>
      <c r="F22" s="41"/>
    </row>
    <row r="23" spans="1:6" x14ac:dyDescent="0.25">
      <c r="A23" s="28" t="s">
        <v>19</v>
      </c>
      <c r="B23" s="2" t="s">
        <v>39</v>
      </c>
      <c r="C23" s="2" t="s">
        <v>40</v>
      </c>
      <c r="D23" s="2" t="s">
        <v>40</v>
      </c>
      <c r="E23" s="24"/>
      <c r="F23" s="41"/>
    </row>
    <row r="24" spans="1:6" x14ac:dyDescent="0.25">
      <c r="A24" s="28" t="s">
        <v>20</v>
      </c>
      <c r="B24" s="2" t="s">
        <v>23</v>
      </c>
      <c r="C24" s="2" t="s">
        <v>33</v>
      </c>
      <c r="D24" s="2" t="s">
        <v>44</v>
      </c>
      <c r="E24" s="24"/>
      <c r="F24" s="41"/>
    </row>
    <row r="25" spans="1:6" x14ac:dyDescent="0.25">
      <c r="A25" s="28" t="s">
        <v>21</v>
      </c>
      <c r="B25" s="2" t="s">
        <v>23</v>
      </c>
      <c r="C25" s="2" t="s">
        <v>46</v>
      </c>
      <c r="D25" s="2" t="s">
        <v>45</v>
      </c>
      <c r="E25" s="24"/>
      <c r="F25" s="41"/>
    </row>
    <row r="26" spans="1:6" x14ac:dyDescent="0.25">
      <c r="A26" s="28" t="s">
        <v>48</v>
      </c>
      <c r="B26" s="2" t="s">
        <v>49</v>
      </c>
      <c r="C26" s="2"/>
      <c r="D26" s="2" t="s">
        <v>50</v>
      </c>
      <c r="E26" s="24"/>
      <c r="F26" s="41"/>
    </row>
    <row r="27" spans="1:6" x14ac:dyDescent="0.25">
      <c r="A27" s="28" t="s">
        <v>52</v>
      </c>
      <c r="B27" s="2" t="s">
        <v>49</v>
      </c>
      <c r="C27" s="2"/>
      <c r="D27" s="2" t="s">
        <v>54</v>
      </c>
      <c r="E27" s="24"/>
      <c r="F27" s="41"/>
    </row>
    <row r="28" spans="1:6" x14ac:dyDescent="0.25">
      <c r="A28" s="28" t="s">
        <v>51</v>
      </c>
      <c r="B28" s="2" t="s">
        <v>53</v>
      </c>
      <c r="C28" s="2"/>
      <c r="D28" s="2" t="s">
        <v>115</v>
      </c>
      <c r="E28" s="24"/>
      <c r="F28" s="41"/>
    </row>
    <row r="29" spans="1:6" x14ac:dyDescent="0.25">
      <c r="A29" s="28" t="s">
        <v>61</v>
      </c>
      <c r="B29" s="2" t="s">
        <v>55</v>
      </c>
      <c r="C29" s="2" t="s">
        <v>59</v>
      </c>
      <c r="D29" s="2" t="s">
        <v>152</v>
      </c>
      <c r="E29" s="24"/>
      <c r="F29" s="41"/>
    </row>
    <row r="30" spans="1:6" x14ac:dyDescent="0.25">
      <c r="A30" s="28" t="s">
        <v>62</v>
      </c>
      <c r="B30" s="2" t="s">
        <v>57</v>
      </c>
      <c r="C30" s="2" t="s">
        <v>58</v>
      </c>
      <c r="D30" s="2"/>
      <c r="E30" s="24"/>
      <c r="F30" s="41"/>
    </row>
    <row r="31" spans="1:6" x14ac:dyDescent="0.25">
      <c r="A31" s="28" t="s">
        <v>63</v>
      </c>
      <c r="B31" s="2" t="s">
        <v>57</v>
      </c>
      <c r="C31" s="2" t="s">
        <v>58</v>
      </c>
      <c r="D31" s="2"/>
      <c r="E31" s="24"/>
      <c r="F31" s="41"/>
    </row>
    <row r="32" spans="1:6" x14ac:dyDescent="0.25">
      <c r="A32" s="28" t="s">
        <v>64</v>
      </c>
      <c r="B32" s="2" t="s">
        <v>57</v>
      </c>
      <c r="C32" s="2" t="s">
        <v>59</v>
      </c>
      <c r="D32" s="2"/>
      <c r="E32" s="24"/>
      <c r="F32" s="41"/>
    </row>
    <row r="33" spans="1:6" x14ac:dyDescent="0.25">
      <c r="A33" s="28" t="s">
        <v>60</v>
      </c>
      <c r="B33" s="2" t="s">
        <v>57</v>
      </c>
      <c r="C33" s="2" t="s">
        <v>59</v>
      </c>
      <c r="D33" s="2"/>
      <c r="E33" s="24"/>
      <c r="F33" s="41"/>
    </row>
    <row r="34" spans="1:6" x14ac:dyDescent="0.25">
      <c r="A34" s="28" t="s">
        <v>65</v>
      </c>
      <c r="B34" s="2" t="s">
        <v>57</v>
      </c>
      <c r="C34" s="2" t="s">
        <v>123</v>
      </c>
      <c r="D34" s="2"/>
      <c r="E34" s="24"/>
      <c r="F34" s="41"/>
    </row>
    <row r="35" spans="1:6" x14ac:dyDescent="0.25">
      <c r="A35" s="28" t="s">
        <v>68</v>
      </c>
      <c r="B35" s="2" t="s">
        <v>57</v>
      </c>
      <c r="C35" s="2" t="s">
        <v>123</v>
      </c>
      <c r="D35" s="2"/>
      <c r="E35" s="24"/>
      <c r="F35" s="41"/>
    </row>
    <row r="36" spans="1:6" x14ac:dyDescent="0.25">
      <c r="A36" s="28" t="s">
        <v>67</v>
      </c>
      <c r="B36" s="2" t="s">
        <v>57</v>
      </c>
      <c r="C36" s="2" t="s">
        <v>66</v>
      </c>
      <c r="D36" s="2"/>
      <c r="E36" s="24"/>
      <c r="F36" s="41"/>
    </row>
    <row r="37" spans="1:6" x14ac:dyDescent="0.25">
      <c r="A37" s="28" t="s">
        <v>74</v>
      </c>
      <c r="B37" s="2" t="s">
        <v>57</v>
      </c>
      <c r="C37" s="4" t="s">
        <v>124</v>
      </c>
      <c r="D37" s="2"/>
      <c r="E37" s="24"/>
      <c r="F37" s="41"/>
    </row>
    <row r="38" spans="1:6" x14ac:dyDescent="0.25">
      <c r="A38" s="28" t="s">
        <v>75</v>
      </c>
      <c r="B38" s="2" t="s">
        <v>57</v>
      </c>
      <c r="C38" s="2" t="s">
        <v>118</v>
      </c>
      <c r="D38" s="2"/>
      <c r="E38" s="24"/>
      <c r="F38" s="41"/>
    </row>
    <row r="39" spans="1:6" x14ac:dyDescent="0.25">
      <c r="A39" s="28" t="s">
        <v>137</v>
      </c>
      <c r="B39" s="2" t="s">
        <v>57</v>
      </c>
      <c r="C39" s="2"/>
      <c r="D39" s="2"/>
      <c r="E39" s="24"/>
      <c r="F39" s="41"/>
    </row>
    <row r="40" spans="1:6" x14ac:dyDescent="0.25">
      <c r="A40" s="28" t="s">
        <v>76</v>
      </c>
      <c r="B40" s="2" t="s">
        <v>57</v>
      </c>
      <c r="C40" s="2"/>
      <c r="D40" s="2"/>
      <c r="E40" s="24"/>
      <c r="F40" s="41"/>
    </row>
    <row r="41" spans="1:6" x14ac:dyDescent="0.25">
      <c r="A41" s="28" t="s">
        <v>77</v>
      </c>
      <c r="B41" s="2" t="s">
        <v>57</v>
      </c>
      <c r="C41" s="2"/>
      <c r="D41" s="2"/>
      <c r="E41" s="24"/>
      <c r="F41" s="41"/>
    </row>
    <row r="42" spans="1:6" x14ac:dyDescent="0.25">
      <c r="A42" s="28" t="s">
        <v>78</v>
      </c>
      <c r="B42" s="2" t="s">
        <v>55</v>
      </c>
      <c r="C42" s="2"/>
      <c r="D42" s="2"/>
      <c r="E42" s="24"/>
      <c r="F42" s="41"/>
    </row>
    <row r="43" spans="1:6" x14ac:dyDescent="0.25">
      <c r="A43" s="28" t="s">
        <v>79</v>
      </c>
      <c r="B43" s="2" t="s">
        <v>66</v>
      </c>
      <c r="C43" s="2" t="s">
        <v>71</v>
      </c>
      <c r="D43" s="2"/>
      <c r="E43" s="24"/>
      <c r="F43" s="41"/>
    </row>
    <row r="44" spans="1:6" x14ac:dyDescent="0.25">
      <c r="A44" s="28" t="s">
        <v>80</v>
      </c>
      <c r="B44" s="2" t="s">
        <v>69</v>
      </c>
      <c r="C44" s="2" t="s">
        <v>73</v>
      </c>
      <c r="D44" s="2" t="s">
        <v>72</v>
      </c>
      <c r="E44" s="24"/>
      <c r="F44" s="41"/>
    </row>
    <row r="45" spans="1:6" x14ac:dyDescent="0.25">
      <c r="A45" s="28" t="s">
        <v>81</v>
      </c>
      <c r="B45" s="2" t="s">
        <v>69</v>
      </c>
      <c r="C45" s="2" t="s">
        <v>70</v>
      </c>
      <c r="D45" s="2"/>
      <c r="E45" s="24"/>
      <c r="F45" s="41"/>
    </row>
    <row r="46" spans="1:6" x14ac:dyDescent="0.25">
      <c r="A46" s="28" t="s">
        <v>82</v>
      </c>
      <c r="B46" s="2" t="s">
        <v>83</v>
      </c>
      <c r="C46" s="2"/>
      <c r="D46" s="2"/>
      <c r="E46" s="24"/>
      <c r="F46" s="41"/>
    </row>
    <row r="47" spans="1:6" x14ac:dyDescent="0.25">
      <c r="A47" s="28" t="s">
        <v>138</v>
      </c>
      <c r="B47" s="2" t="s">
        <v>83</v>
      </c>
      <c r="C47" s="2" t="s">
        <v>84</v>
      </c>
      <c r="D47" s="2"/>
      <c r="E47" s="24"/>
      <c r="F47" s="41"/>
    </row>
    <row r="48" spans="1:6" x14ac:dyDescent="0.25">
      <c r="A48" s="28" t="s">
        <v>85</v>
      </c>
      <c r="B48" s="2" t="s">
        <v>90</v>
      </c>
      <c r="C48" s="2" t="s">
        <v>91</v>
      </c>
      <c r="D48" s="2"/>
      <c r="E48" s="24"/>
      <c r="F48" s="41"/>
    </row>
    <row r="49" spans="1:6" x14ac:dyDescent="0.25">
      <c r="A49" s="28" t="s">
        <v>86</v>
      </c>
      <c r="B49" s="2" t="s">
        <v>90</v>
      </c>
      <c r="C49" s="2" t="s">
        <v>92</v>
      </c>
      <c r="D49" s="2"/>
      <c r="E49" s="24"/>
      <c r="F49" s="41"/>
    </row>
    <row r="50" spans="1:6" x14ac:dyDescent="0.25">
      <c r="A50" s="28" t="s">
        <v>87</v>
      </c>
      <c r="B50" s="2" t="s">
        <v>90</v>
      </c>
      <c r="C50" s="2" t="s">
        <v>91</v>
      </c>
      <c r="D50" s="2"/>
      <c r="E50" s="24"/>
      <c r="F50" s="41"/>
    </row>
    <row r="51" spans="1:6" x14ac:dyDescent="0.25">
      <c r="A51" s="28" t="s">
        <v>88</v>
      </c>
      <c r="B51" s="2" t="s">
        <v>90</v>
      </c>
      <c r="C51" s="2" t="s">
        <v>91</v>
      </c>
      <c r="D51" s="2"/>
      <c r="E51" s="24"/>
      <c r="F51" s="41"/>
    </row>
    <row r="52" spans="1:6" x14ac:dyDescent="0.25">
      <c r="A52" s="28" t="s">
        <v>89</v>
      </c>
      <c r="B52" s="2" t="s">
        <v>90</v>
      </c>
      <c r="C52" s="2" t="s">
        <v>91</v>
      </c>
      <c r="D52" s="2"/>
      <c r="E52" s="24"/>
      <c r="F52" s="41"/>
    </row>
    <row r="53" spans="1:6" x14ac:dyDescent="0.25">
      <c r="A53" s="28" t="s">
        <v>93</v>
      </c>
      <c r="B53" s="2" t="s">
        <v>90</v>
      </c>
      <c r="C53" s="2" t="s">
        <v>91</v>
      </c>
      <c r="D53" s="2"/>
      <c r="E53" s="24"/>
      <c r="F53" s="41"/>
    </row>
    <row r="54" spans="1:6" x14ac:dyDescent="0.25">
      <c r="A54" s="28" t="s">
        <v>94</v>
      </c>
      <c r="B54" s="2" t="s">
        <v>90</v>
      </c>
      <c r="C54" s="2" t="s">
        <v>91</v>
      </c>
      <c r="D54" s="2"/>
      <c r="E54" s="24"/>
      <c r="F54" s="41"/>
    </row>
    <row r="55" spans="1:6" x14ac:dyDescent="0.25">
      <c r="A55" s="28" t="s">
        <v>96</v>
      </c>
      <c r="B55" s="2" t="s">
        <v>90</v>
      </c>
      <c r="C55" s="2" t="s">
        <v>91</v>
      </c>
      <c r="D55" s="2"/>
      <c r="E55" s="24"/>
      <c r="F55" s="41"/>
    </row>
    <row r="56" spans="1:6" x14ac:dyDescent="0.25">
      <c r="A56" s="28" t="s">
        <v>97</v>
      </c>
      <c r="B56" s="2" t="s">
        <v>90</v>
      </c>
      <c r="C56" s="2" t="s">
        <v>91</v>
      </c>
      <c r="D56" s="2"/>
      <c r="E56" s="24"/>
      <c r="F56" s="41"/>
    </row>
    <row r="57" spans="1:6" x14ac:dyDescent="0.25">
      <c r="A57" s="28" t="s">
        <v>95</v>
      </c>
      <c r="B57" s="2" t="s">
        <v>90</v>
      </c>
      <c r="C57" s="2" t="s">
        <v>91</v>
      </c>
      <c r="D57" s="2"/>
      <c r="E57" s="24"/>
      <c r="F57" s="41"/>
    </row>
    <row r="58" spans="1:6" x14ac:dyDescent="0.25">
      <c r="A58" s="28" t="s">
        <v>98</v>
      </c>
      <c r="B58" s="2" t="s">
        <v>90</v>
      </c>
      <c r="C58" s="2" t="s">
        <v>91</v>
      </c>
      <c r="D58" s="2"/>
      <c r="E58" s="24"/>
      <c r="F58" s="41"/>
    </row>
    <row r="59" spans="1:6" x14ac:dyDescent="0.25">
      <c r="A59" s="28" t="s">
        <v>99</v>
      </c>
      <c r="B59" s="2" t="s">
        <v>90</v>
      </c>
      <c r="C59" s="2" t="s">
        <v>92</v>
      </c>
      <c r="D59" s="2"/>
      <c r="E59" s="24"/>
      <c r="F59" s="41"/>
    </row>
    <row r="60" spans="1:6" x14ac:dyDescent="0.25">
      <c r="A60" s="28" t="s">
        <v>145</v>
      </c>
      <c r="B60" s="2" t="s">
        <v>148</v>
      </c>
      <c r="C60" s="2" t="s">
        <v>149</v>
      </c>
      <c r="D60" s="2"/>
      <c r="E60" s="24"/>
      <c r="F60" s="41"/>
    </row>
    <row r="61" spans="1:6" x14ac:dyDescent="0.25">
      <c r="A61" s="28" t="s">
        <v>146</v>
      </c>
      <c r="B61" s="2" t="s">
        <v>100</v>
      </c>
      <c r="C61" s="2" t="s">
        <v>101</v>
      </c>
      <c r="D61" s="2"/>
      <c r="E61" s="24"/>
      <c r="F61" s="41"/>
    </row>
    <row r="62" spans="1:6" x14ac:dyDescent="0.25">
      <c r="A62" s="28" t="s">
        <v>147</v>
      </c>
      <c r="B62" s="2" t="s">
        <v>150</v>
      </c>
      <c r="C62" s="4" t="s">
        <v>151</v>
      </c>
      <c r="D62" s="2"/>
      <c r="E62" s="24"/>
      <c r="F62" s="41"/>
    </row>
    <row r="63" spans="1:6" x14ac:dyDescent="0.25">
      <c r="A63" s="28" t="s">
        <v>104</v>
      </c>
      <c r="B63" s="2" t="s">
        <v>103</v>
      </c>
      <c r="C63" s="2" t="s">
        <v>136</v>
      </c>
      <c r="D63" s="2"/>
      <c r="E63" s="24"/>
      <c r="F63" s="41"/>
    </row>
    <row r="64" spans="1:6" x14ac:dyDescent="0.25">
      <c r="A64" s="28" t="s">
        <v>105</v>
      </c>
      <c r="B64" s="2" t="s">
        <v>106</v>
      </c>
      <c r="C64" s="2" t="s">
        <v>107</v>
      </c>
      <c r="D64" s="2"/>
      <c r="E64" s="24"/>
      <c r="F64" s="41"/>
    </row>
    <row r="65" spans="1:6" x14ac:dyDescent="0.25">
      <c r="A65" s="28" t="s">
        <v>108</v>
      </c>
      <c r="B65" s="2" t="s">
        <v>23</v>
      </c>
      <c r="C65" s="2" t="s">
        <v>33</v>
      </c>
      <c r="D65" s="2" t="s">
        <v>109</v>
      </c>
      <c r="E65" s="24"/>
      <c r="F65" s="41"/>
    </row>
    <row r="66" spans="1:6" x14ac:dyDescent="0.25">
      <c r="A66" s="28" t="s">
        <v>110</v>
      </c>
      <c r="B66" s="2" t="s">
        <v>49</v>
      </c>
      <c r="C66" s="2" t="s">
        <v>33</v>
      </c>
      <c r="D66" s="2" t="s">
        <v>113</v>
      </c>
      <c r="E66" s="24"/>
      <c r="F66" s="41"/>
    </row>
    <row r="67" spans="1:6" x14ac:dyDescent="0.25">
      <c r="A67" s="28" t="s">
        <v>111</v>
      </c>
      <c r="B67" s="2" t="s">
        <v>49</v>
      </c>
      <c r="C67" s="2" t="s">
        <v>33</v>
      </c>
      <c r="D67" s="2" t="s">
        <v>114</v>
      </c>
      <c r="E67" s="24"/>
      <c r="F67" s="41"/>
    </row>
    <row r="68" spans="1:6" x14ac:dyDescent="0.25">
      <c r="A68" s="28" t="s">
        <v>112</v>
      </c>
      <c r="B68" s="2" t="s">
        <v>53</v>
      </c>
      <c r="C68" s="2"/>
      <c r="D68" s="2" t="s">
        <v>115</v>
      </c>
      <c r="E68" s="24"/>
      <c r="F68" s="41"/>
    </row>
    <row r="69" spans="1:6" x14ac:dyDescent="0.25">
      <c r="A69" s="28" t="s">
        <v>116</v>
      </c>
      <c r="B69" s="2" t="s">
        <v>57</v>
      </c>
      <c r="C69" s="2" t="s">
        <v>119</v>
      </c>
      <c r="D69" s="2"/>
      <c r="E69" s="24"/>
      <c r="F69" s="41"/>
    </row>
    <row r="70" spans="1:6" x14ac:dyDescent="0.25">
      <c r="A70" s="28" t="s">
        <v>117</v>
      </c>
      <c r="B70" s="2" t="s">
        <v>69</v>
      </c>
      <c r="C70" s="2" t="s">
        <v>120</v>
      </c>
      <c r="D70" s="2" t="s">
        <v>121</v>
      </c>
      <c r="E70" s="24"/>
      <c r="F70" s="41"/>
    </row>
    <row r="71" spans="1:6" x14ac:dyDescent="0.25">
      <c r="A71" s="28" t="s">
        <v>122</v>
      </c>
      <c r="B71" s="2" t="s">
        <v>57</v>
      </c>
      <c r="C71" s="2" t="s">
        <v>123</v>
      </c>
      <c r="D71" s="2"/>
      <c r="E71" s="24"/>
      <c r="F71" s="41"/>
    </row>
    <row r="72" spans="1:6" x14ac:dyDescent="0.25">
      <c r="A72" s="28" t="s">
        <v>125</v>
      </c>
      <c r="B72" s="2" t="s">
        <v>57</v>
      </c>
      <c r="C72" s="2" t="s">
        <v>123</v>
      </c>
      <c r="D72" s="2"/>
      <c r="E72" s="24"/>
      <c r="F72" s="41"/>
    </row>
    <row r="73" spans="1:6" x14ac:dyDescent="0.25">
      <c r="A73" s="28" t="s">
        <v>126</v>
      </c>
      <c r="B73" s="2" t="s">
        <v>90</v>
      </c>
      <c r="C73" s="2" t="s">
        <v>92</v>
      </c>
      <c r="D73" s="2"/>
      <c r="E73" s="24"/>
      <c r="F73" s="41"/>
    </row>
    <row r="74" spans="1:6" x14ac:dyDescent="0.25">
      <c r="A74" s="28" t="s">
        <v>127</v>
      </c>
      <c r="B74" s="2" t="s">
        <v>90</v>
      </c>
      <c r="C74" s="2" t="s">
        <v>91</v>
      </c>
      <c r="D74" s="2"/>
      <c r="E74" s="24"/>
      <c r="F74" s="41"/>
    </row>
    <row r="75" spans="1:6" x14ac:dyDescent="0.25">
      <c r="A75" s="28" t="s">
        <v>128</v>
      </c>
      <c r="B75" s="2" t="s">
        <v>90</v>
      </c>
      <c r="C75" s="2" t="s">
        <v>129</v>
      </c>
      <c r="D75" s="2"/>
      <c r="E75" s="24"/>
      <c r="F75" s="41"/>
    </row>
    <row r="76" spans="1:6" ht="15.75" thickBot="1" x14ac:dyDescent="0.3">
      <c r="A76" s="29" t="s">
        <v>130</v>
      </c>
      <c r="B76" s="30" t="s">
        <v>131</v>
      </c>
      <c r="C76" s="30"/>
      <c r="D76" s="30" t="s">
        <v>132</v>
      </c>
      <c r="E76" s="35"/>
      <c r="F76" s="42"/>
    </row>
    <row r="77" spans="1:6" ht="15.75" thickBot="1" x14ac:dyDescent="0.3"/>
    <row r="78" spans="1:6" ht="18.75" x14ac:dyDescent="0.3">
      <c r="A78" s="45" t="s">
        <v>184</v>
      </c>
      <c r="B78" s="46"/>
      <c r="C78" s="43"/>
      <c r="D78" s="44"/>
    </row>
    <row r="79" spans="1:6" x14ac:dyDescent="0.25">
      <c r="A79" s="47" t="s">
        <v>187</v>
      </c>
      <c r="B79" s="48"/>
      <c r="C79" s="48"/>
      <c r="D79" s="49"/>
    </row>
    <row r="80" spans="1:6" x14ac:dyDescent="0.25">
      <c r="A80" s="47" t="s">
        <v>185</v>
      </c>
      <c r="B80" s="48"/>
      <c r="C80" s="48"/>
      <c r="D80" s="49"/>
    </row>
    <row r="81" spans="1:4" x14ac:dyDescent="0.25">
      <c r="A81" s="47"/>
      <c r="B81" s="48"/>
      <c r="C81" s="48"/>
      <c r="D81" s="49"/>
    </row>
    <row r="82" spans="1:4" x14ac:dyDescent="0.25">
      <c r="A82" s="47"/>
      <c r="B82" s="48"/>
      <c r="C82" s="48"/>
      <c r="D82" s="49"/>
    </row>
    <row r="83" spans="1:4" ht="15.75" thickBot="1" x14ac:dyDescent="0.3">
      <c r="A83" s="50"/>
      <c r="B83" s="51"/>
      <c r="C83" s="51" t="s">
        <v>190</v>
      </c>
      <c r="D83" s="52"/>
    </row>
  </sheetData>
  <mergeCells count="3">
    <mergeCell ref="B2:C2"/>
    <mergeCell ref="E2:E3"/>
    <mergeCell ref="F2:F3"/>
  </mergeCells>
  <pageMargins left="0.23622047244094491" right="0.23622047244094491" top="0.74803149606299213" bottom="0.74803149606299213" header="0.31496062992125984" footer="0.31496062992125984"/>
  <pageSetup paperSize="8" fitToHeight="0" pageOrder="overThenDown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Initiële opdracht</vt:lpstr>
      <vt:lpstr>Nadere opdrachten (indicatie)</vt:lpstr>
      <vt:lpstr>Prijsspecificatie</vt:lpstr>
      <vt:lpstr>'Initiële opdracht'!Afdrukbereik</vt:lpstr>
      <vt:lpstr>Prijsspecificatie!Afdrukbereik</vt:lpstr>
      <vt:lpstr>'Initiële opdracht'!Afdruktitels</vt:lpstr>
      <vt:lpstr>Prijsspecificatie!Afdruktitels</vt:lpstr>
    </vt:vector>
  </TitlesOfParts>
  <Company>Gemeente Katwijk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Marlies Hulsman</dc:creator>
  <cp:lastModifiedBy>Marlies Hulsman</cp:lastModifiedBy>
  <cp:lastPrinted>2021-01-11T20:30:57Z</cp:lastPrinted>
  <dcterms:created xsi:type="dcterms:W3CDTF">2020-12-10T12:47:40Z</dcterms:created>
  <dcterms:modified xsi:type="dcterms:W3CDTF">2021-01-21T11:17:54Z</dcterms:modified>
</cp:coreProperties>
</file>