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Riemslag\Downloads\"/>
    </mc:Choice>
  </mc:AlternateContent>
  <xr:revisionPtr revIDLastSave="0" documentId="13_ncr:1_{6168875F-4859-4B45-A96B-8549E47A7121}" xr6:coauthVersionLast="45" xr6:coauthVersionMax="45" xr10:uidLastSave="{00000000-0000-0000-0000-000000000000}"/>
  <bookViews>
    <workbookView xWindow="-120" yWindow="-16320" windowWidth="29040" windowHeight="15840" xr2:uid="{00000000-000D-0000-FFFF-FFFF00000000}"/>
  </bookViews>
  <sheets>
    <sheet name="Prijsformulier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8" i="5" l="1"/>
  <c r="H49" i="5" s="1"/>
  <c r="C43" i="5"/>
  <c r="B43" i="5"/>
  <c r="C42" i="5"/>
  <c r="B42" i="5"/>
  <c r="B41" i="5"/>
  <c r="H36" i="5"/>
  <c r="G35" i="5"/>
  <c r="H35" i="5" s="1"/>
  <c r="H34" i="5"/>
  <c r="H33" i="5"/>
  <c r="H27" i="5"/>
  <c r="H26" i="5"/>
  <c r="H25" i="5"/>
  <c r="F21" i="5"/>
  <c r="H21" i="5" s="1"/>
  <c r="H20" i="5"/>
  <c r="H18" i="5"/>
  <c r="G17" i="5"/>
  <c r="H17" i="5" s="1"/>
  <c r="H16" i="5"/>
  <c r="H15" i="5"/>
  <c r="C7" i="5"/>
  <c r="C41" i="5" s="1"/>
  <c r="H6" i="5"/>
  <c r="H5" i="5"/>
  <c r="H7" i="5" l="1"/>
  <c r="H41" i="5" s="1"/>
  <c r="F22" i="5"/>
  <c r="F23" i="5" s="1"/>
  <c r="H23" i="5" s="1"/>
  <c r="H37" i="5"/>
  <c r="H43" i="5" s="1"/>
  <c r="H22" i="5"/>
  <c r="H28" i="5" s="1"/>
  <c r="H42" i="5" s="1"/>
  <c r="H44" i="5" s="1"/>
</calcChain>
</file>

<file path=xl/sharedStrings.xml><?xml version="1.0" encoding="utf-8"?>
<sst xmlns="http://schemas.openxmlformats.org/spreadsheetml/2006/main" count="95" uniqueCount="67">
  <si>
    <t>Positie</t>
  </si>
  <si>
    <t xml:space="preserve">Onderdeel </t>
  </si>
  <si>
    <t>Totaal</t>
  </si>
  <si>
    <t>1.1</t>
  </si>
  <si>
    <t>1.2</t>
  </si>
  <si>
    <t xml:space="preserve">
</t>
  </si>
  <si>
    <t>Jaar</t>
  </si>
  <si>
    <t>2.1</t>
  </si>
  <si>
    <t>jaar 1</t>
  </si>
  <si>
    <t>2.2</t>
  </si>
  <si>
    <t>jaar 2</t>
  </si>
  <si>
    <t>2.3</t>
  </si>
  <si>
    <t>jaar 3</t>
  </si>
  <si>
    <t>2.4</t>
  </si>
  <si>
    <t>Stukprijs</t>
  </si>
  <si>
    <t>Prijs</t>
  </si>
  <si>
    <t>2.8</t>
  </si>
  <si>
    <t>Opstellen en bijhouden telefoon-/callcenter script</t>
  </si>
  <si>
    <t>2.9</t>
  </si>
  <si>
    <t>Callcenter functionaliteit (inclusief 80 maandelijkse oproepen)</t>
  </si>
  <si>
    <t>2.10</t>
  </si>
  <si>
    <t>Extra oproepen (opgegeven aantal is forfaitair aantal, de werkelijke aantoonbare maandelijkse aantallen boven 80 oproepen mogen worden verrekend)</t>
  </si>
  <si>
    <t>Total Cost of Ownership gedurende contractperiode</t>
  </si>
  <si>
    <t>TCO onderdeel</t>
  </si>
  <si>
    <t>Ondertekening rechtsgeldig vertegenwoordiger</t>
  </si>
  <si>
    <t>Handtekening:</t>
  </si>
  <si>
    <t>Datum:</t>
  </si>
  <si>
    <t>Naam :</t>
  </si>
  <si>
    <t>Alleen de nietgeblokkeerde paarse cellen invullen de overige cellen zijn vastgesteld of worden automatisch gevuld.</t>
  </si>
  <si>
    <t>Pos. 2 kosten looptijd overeenkomst</t>
  </si>
  <si>
    <t>forfaitair aantal extra uitgiften</t>
  </si>
  <si>
    <t>Onderhoudswerkzaamheden buiten het onderhoudscontract</t>
  </si>
  <si>
    <t>Forfaittair aantal gedurende contract</t>
  </si>
  <si>
    <t>Bedrag per uitgifte per jaar</t>
  </si>
  <si>
    <t>Configuratie, implementatie en bedrijfsklare oplevering PVS (back en frontoffice)</t>
  </si>
  <si>
    <t>vast bedrag tot 5000 actieve parkeervergunningen</t>
  </si>
  <si>
    <t>verrekening per 100 extra parkeervergunning</t>
  </si>
  <si>
    <t>jaar 4 - jaar 8  (optie) per jaar</t>
  </si>
  <si>
    <t>Totaal (gehele looptijd incl.optiejaren)</t>
  </si>
  <si>
    <t>Positie 3: Onderhoud en aanpassing (Forfaitair)</t>
  </si>
  <si>
    <t>Het aanpassen van alle tarieven  (bijvoorbeeld door inflatiecorrectie)</t>
  </si>
  <si>
    <t>Het toevoegen van een extra type vergunning (tarieven, uitgifteregels, doelgroepen etc.) incl configuratie frontoffice</t>
  </si>
  <si>
    <t>Uurtarief (inclusief eventuele voorrijkosten) voor werkzaamheden die worden uitgevoerd ten behoeve van het adaptief onderhoud (niet behorende tot de voornoemde werkzaamheden)</t>
  </si>
  <si>
    <t>TCO gedurende contractperiode (8 jaar)</t>
  </si>
  <si>
    <t xml:space="preserve">Positie 2: Integrale jaarlijkse kosten van het in standhouden van de dienstverlening en alle daarvoor benodige soft en hardware conform programma van eisen </t>
  </si>
  <si>
    <t xml:space="preserve">Toelichting. In deze prijsopgave wordt als actieve parkeervergunning beschouwd: het gemiddelde van het aantal actieve parkeervergunningen per 1 januari van het jaar en 31 december van het jaar. Bedragen zijn inclusief alle diensten (o.a. de telefonische helpdesk voor de visiteregeling). </t>
  </si>
  <si>
    <t>Ondersteuning backoffice (bijv bij prolongatie)</t>
  </si>
  <si>
    <t>Pos. 3 kosten looptijd overeenkomst aanpassingen</t>
  </si>
  <si>
    <t>3.1</t>
  </si>
  <si>
    <t>3.2</t>
  </si>
  <si>
    <t>3.3</t>
  </si>
  <si>
    <t>3.4</t>
  </si>
  <si>
    <t>Telefonische Bezoekersregeling</t>
  </si>
  <si>
    <t>Aantal (verrekenbaar) per jaar/stuk</t>
  </si>
  <si>
    <t>Configuratie, implementatie en bedrijfsklare oplevering Bezoekersregeling (back en frontoffice)</t>
  </si>
  <si>
    <t>Positie 1: Integrale kosten van configuratie en implementatie</t>
  </si>
  <si>
    <t>Alle prijzen op basis prijspeil 1-1-2021, exclusief btw.</t>
  </si>
  <si>
    <t>Di3m3N</t>
  </si>
  <si>
    <t>stuk of uurprijs</t>
  </si>
  <si>
    <t>aantal</t>
  </si>
  <si>
    <t xml:space="preserve">
</t>
  </si>
  <si>
    <t>vast bedrag tot 1500 actieve bezoekers-parkeervergunningen</t>
  </si>
  <si>
    <t>verrekening per 100 extra bezoekers-parkeervergunning</t>
  </si>
  <si>
    <t xml:space="preserve">Optie Administratie en boekhouding </t>
  </si>
  <si>
    <t xml:space="preserve">Administratie en boekhouding </t>
  </si>
  <si>
    <t>jaarprijs</t>
  </si>
  <si>
    <t>Jaarlijkse vergoeding voor het ontzorgen van de Opdrachtgever betreffende de administratie en boekhouding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</si>
</sst>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mmm/yy;@"/>
    <numFmt numFmtId="165" formatCode="_-&quot;€&quot;\ * #,##0.00_-;_-&quot;€&quot;\ * #,##0.00\-;_-&quot;€&quot;\ * &quot;-&quot;_-;_-@_-"/>
    <numFmt numFmtId="166" formatCode="_-&quot;€&quot;\ * #,##0_-;_-&quot;€&quot;\ * #,##0\-;_-&quot;€&quot;\ * &quot;-&quot;_-;_-@_-"/>
    <numFmt numFmtId="167" formatCode="_(* #,##0.00_);_(* \(#,##0.00\);_(* &quot;-&quot;??_);_(@_)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249977111117893"/>
      <name val="Arial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9"/>
      <color rgb="FFFFFFFF"/>
      <name val="Arial"/>
      <family val="2"/>
    </font>
    <font>
      <b/>
      <sz val="9"/>
      <color indexed="9"/>
      <name val="Arial"/>
      <family val="2"/>
    </font>
    <font>
      <sz val="11"/>
      <color rgb="FF000000"/>
      <name val="Calibri"/>
      <family val="2"/>
      <charset val="1"/>
    </font>
    <font>
      <sz val="8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99"/>
        <bgColor rgb="FF000000"/>
      </patternFill>
    </fill>
    <fill>
      <patternFill patternType="solid">
        <fgColor rgb="FF007099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CE97CA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rgb="FFE7CBE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0">
    <xf numFmtId="0" fontId="0" fillId="0" borderId="0"/>
    <xf numFmtId="0" fontId="3" fillId="0" borderId="0"/>
    <xf numFmtId="0" fontId="2" fillId="0" borderId="0"/>
    <xf numFmtId="9" fontId="5" fillId="0" borderId="0" applyFont="0" applyFill="0" applyBorder="0" applyAlignment="0" applyProtection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13" applyNumberFormat="0" applyFont="0" applyAlignment="0" applyProtection="0"/>
  </cellStyleXfs>
  <cellXfs count="116">
    <xf numFmtId="0" fontId="0" fillId="0" borderId="0" xfId="0"/>
    <xf numFmtId="165" fontId="8" fillId="6" borderId="4" xfId="2" applyNumberFormat="1" applyFont="1" applyFill="1" applyBorder="1" applyAlignment="1" applyProtection="1">
      <alignment horizontal="right" vertical="top"/>
      <protection locked="0"/>
    </xf>
    <xf numFmtId="165" fontId="8" fillId="8" borderId="4" xfId="2" applyNumberFormat="1" applyFont="1" applyFill="1" applyBorder="1" applyAlignment="1" applyProtection="1">
      <alignment horizontal="right" vertical="top"/>
      <protection locked="0"/>
    </xf>
    <xf numFmtId="165" fontId="8" fillId="6" borderId="4" xfId="2" applyNumberFormat="1" applyFont="1" applyFill="1" applyBorder="1" applyAlignment="1" applyProtection="1">
      <alignment horizontal="right" vertical="center"/>
      <protection locked="0"/>
    </xf>
    <xf numFmtId="165" fontId="8" fillId="8" borderId="4" xfId="2" applyNumberFormat="1" applyFont="1" applyFill="1" applyBorder="1" applyAlignment="1" applyProtection="1">
      <alignment horizontal="right" vertical="center"/>
      <protection locked="0"/>
    </xf>
    <xf numFmtId="165" fontId="8" fillId="8" borderId="12" xfId="2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 applyProtection="1"/>
    <xf numFmtId="0" fontId="5" fillId="2" borderId="0" xfId="1" applyFont="1" applyFill="1" applyAlignment="1" applyProtection="1">
      <alignment vertical="center"/>
    </xf>
    <xf numFmtId="164" fontId="7" fillId="4" borderId="4" xfId="1" applyNumberFormat="1" applyFont="1" applyFill="1" applyBorder="1" applyAlignment="1" applyProtection="1">
      <alignment horizontal="left" vertical="center" wrapText="1" indent="1"/>
    </xf>
    <xf numFmtId="164" fontId="7" fillId="4" borderId="5" xfId="1" applyNumberFormat="1" applyFont="1" applyFill="1" applyBorder="1" applyAlignment="1" applyProtection="1">
      <alignment horizontal="left" vertical="center" wrapText="1" indent="2"/>
    </xf>
    <xf numFmtId="164" fontId="7" fillId="4" borderId="4" xfId="1" applyNumberFormat="1" applyFont="1" applyFill="1" applyBorder="1" applyAlignment="1" applyProtection="1">
      <alignment horizontal="left" vertical="center" wrapText="1"/>
    </xf>
    <xf numFmtId="1" fontId="8" fillId="5" borderId="4" xfId="2" applyNumberFormat="1" applyFont="1" applyFill="1" applyBorder="1" applyAlignment="1" applyProtection="1">
      <alignment horizontal="left" vertical="top" indent="1"/>
    </xf>
    <xf numFmtId="0" fontId="8" fillId="5" borderId="4" xfId="2" applyFont="1" applyFill="1" applyBorder="1" applyAlignment="1" applyProtection="1">
      <alignment horizontal="right" vertical="top"/>
    </xf>
    <xf numFmtId="165" fontId="8" fillId="5" borderId="4" xfId="2" applyNumberFormat="1" applyFont="1" applyFill="1" applyBorder="1" applyAlignment="1" applyProtection="1">
      <alignment horizontal="right" vertical="center"/>
    </xf>
    <xf numFmtId="9" fontId="8" fillId="7" borderId="4" xfId="3" applyFont="1" applyFill="1" applyBorder="1" applyAlignment="1" applyProtection="1">
      <alignment horizontal="left" indent="1"/>
    </xf>
    <xf numFmtId="0" fontId="8" fillId="7" borderId="4" xfId="2" applyFont="1" applyFill="1" applyBorder="1" applyAlignment="1" applyProtection="1">
      <alignment horizontal="right" vertical="top"/>
    </xf>
    <xf numFmtId="165" fontId="8" fillId="7" borderId="4" xfId="2" applyNumberFormat="1" applyFont="1" applyFill="1" applyBorder="1" applyAlignment="1" applyProtection="1">
      <alignment horizontal="right" vertical="center"/>
    </xf>
    <xf numFmtId="1" fontId="7" fillId="4" borderId="4" xfId="1" applyNumberFormat="1" applyFont="1" applyFill="1" applyBorder="1" applyAlignment="1" applyProtection="1">
      <alignment horizontal="left" vertical="center" wrapText="1" indent="1"/>
    </xf>
    <xf numFmtId="165" fontId="7" fillId="4" borderId="4" xfId="1" applyNumberFormat="1" applyFont="1" applyFill="1" applyBorder="1" applyAlignment="1" applyProtection="1">
      <alignment horizontal="center" vertical="center" wrapText="1"/>
    </xf>
    <xf numFmtId="0" fontId="5" fillId="2" borderId="0" xfId="1" applyFont="1" applyFill="1" applyAlignment="1" applyProtection="1">
      <alignment wrapText="1"/>
    </xf>
    <xf numFmtId="0" fontId="5" fillId="2" borderId="8" xfId="1" applyFont="1" applyFill="1" applyBorder="1" applyAlignment="1" applyProtection="1">
      <alignment vertical="center"/>
    </xf>
    <xf numFmtId="164" fontId="7" fillId="4" borderId="4" xfId="1" applyNumberFormat="1" applyFont="1" applyFill="1" applyBorder="1" applyAlignment="1" applyProtection="1">
      <alignment vertical="center" wrapText="1"/>
    </xf>
    <xf numFmtId="164" fontId="7" fillId="4" borderId="4" xfId="1" applyNumberFormat="1" applyFont="1" applyFill="1" applyBorder="1" applyAlignment="1" applyProtection="1">
      <alignment horizontal="center" vertical="center" wrapText="1"/>
    </xf>
    <xf numFmtId="0" fontId="8" fillId="5" borderId="4" xfId="2" applyFont="1" applyFill="1" applyBorder="1" applyAlignment="1" applyProtection="1">
      <alignment horizontal="left" vertical="top" indent="1"/>
    </xf>
    <xf numFmtId="9" fontId="8" fillId="5" borderId="4" xfId="3" applyFont="1" applyFill="1" applyBorder="1" applyAlignment="1" applyProtection="1">
      <alignment horizontal="left" indent="1"/>
    </xf>
    <xf numFmtId="0" fontId="8" fillId="5" borderId="4" xfId="2" applyFont="1" applyFill="1" applyBorder="1" applyAlignment="1" applyProtection="1">
      <alignment horizontal="center" vertical="center"/>
    </xf>
    <xf numFmtId="0" fontId="8" fillId="7" borderId="4" xfId="3" applyNumberFormat="1" applyFont="1" applyFill="1" applyBorder="1" applyAlignment="1" applyProtection="1">
      <alignment horizontal="center" vertical="center"/>
    </xf>
    <xf numFmtId="9" fontId="8" fillId="7" borderId="4" xfId="3" applyFont="1" applyFill="1" applyBorder="1" applyAlignment="1" applyProtection="1">
      <alignment horizontal="left" wrapText="1" indent="1"/>
    </xf>
    <xf numFmtId="9" fontId="8" fillId="7" borderId="4" xfId="3" applyFont="1" applyFill="1" applyBorder="1" applyAlignment="1" applyProtection="1">
      <alignment horizontal="left" vertical="center" indent="1"/>
    </xf>
    <xf numFmtId="0" fontId="8" fillId="7" borderId="4" xfId="3" applyNumberFormat="1" applyFont="1" applyFill="1" applyBorder="1" applyAlignment="1" applyProtection="1">
      <alignment horizontal="right" vertical="center" indent="1"/>
    </xf>
    <xf numFmtId="0" fontId="8" fillId="5" borderId="4" xfId="2" applyFont="1" applyFill="1" applyBorder="1" applyAlignment="1" applyProtection="1">
      <alignment horizontal="left" vertical="center" indent="1"/>
    </xf>
    <xf numFmtId="1" fontId="8" fillId="5" borderId="4" xfId="2" applyNumberFormat="1" applyFont="1" applyFill="1" applyBorder="1" applyAlignment="1" applyProtection="1">
      <alignment horizontal="right" vertical="center" indent="1"/>
    </xf>
    <xf numFmtId="0" fontId="8" fillId="7" borderId="12" xfId="3" applyNumberFormat="1" applyFont="1" applyFill="1" applyBorder="1" applyAlignment="1" applyProtection="1">
      <alignment horizontal="right" vertical="center" indent="1"/>
    </xf>
    <xf numFmtId="1" fontId="7" fillId="4" borderId="1" xfId="1" applyNumberFormat="1" applyFont="1" applyFill="1" applyBorder="1" applyAlignment="1" applyProtection="1">
      <alignment horizontal="left" vertical="center" wrapText="1" indent="1"/>
    </xf>
    <xf numFmtId="164" fontId="7" fillId="4" borderId="3" xfId="1" applyNumberFormat="1" applyFont="1" applyFill="1" applyBorder="1" applyAlignment="1" applyProtection="1">
      <alignment vertical="center" wrapText="1"/>
    </xf>
    <xf numFmtId="166" fontId="7" fillId="4" borderId="4" xfId="1" applyNumberFormat="1" applyFont="1" applyFill="1" applyBorder="1" applyAlignment="1" applyProtection="1">
      <alignment horizontal="center" vertical="center" wrapText="1"/>
    </xf>
    <xf numFmtId="1" fontId="8" fillId="5" borderId="4" xfId="3" applyNumberFormat="1" applyFont="1" applyFill="1" applyBorder="1" applyAlignment="1" applyProtection="1">
      <alignment horizontal="left" indent="1"/>
    </xf>
    <xf numFmtId="1" fontId="8" fillId="7" borderId="4" xfId="3" applyNumberFormat="1" applyFont="1" applyFill="1" applyBorder="1" applyAlignment="1" applyProtection="1">
      <alignment horizontal="left" indent="1"/>
    </xf>
    <xf numFmtId="164" fontId="10" fillId="4" borderId="4" xfId="1" applyNumberFormat="1" applyFont="1" applyFill="1" applyBorder="1" applyAlignment="1" applyProtection="1">
      <alignment vertical="center" wrapText="1"/>
    </xf>
    <xf numFmtId="165" fontId="10" fillId="4" borderId="4" xfId="1" applyNumberFormat="1" applyFont="1" applyFill="1" applyBorder="1" applyAlignment="1" applyProtection="1">
      <alignment horizontal="center" vertical="center" wrapText="1"/>
    </xf>
    <xf numFmtId="0" fontId="8" fillId="5" borderId="4" xfId="2" applyFont="1" applyFill="1" applyBorder="1" applyAlignment="1" applyProtection="1">
      <alignment horizontal="right" vertical="center" indent="1"/>
    </xf>
    <xf numFmtId="0" fontId="5" fillId="2" borderId="0" xfId="1" applyFont="1" applyFill="1" applyProtection="1"/>
    <xf numFmtId="0" fontId="5" fillId="2" borderId="2" xfId="1" applyFont="1" applyFill="1" applyBorder="1" applyProtection="1"/>
    <xf numFmtId="0" fontId="3" fillId="2" borderId="0" xfId="1" applyFont="1" applyFill="1" applyAlignment="1" applyProtection="1">
      <alignment wrapText="1"/>
    </xf>
    <xf numFmtId="164" fontId="7" fillId="12" borderId="4" xfId="1" applyNumberFormat="1" applyFont="1" applyFill="1" applyBorder="1" applyAlignment="1" applyProtection="1">
      <alignment horizontal="left" vertical="center" wrapText="1" indent="1"/>
    </xf>
    <xf numFmtId="164" fontId="7" fillId="12" borderId="4" xfId="1" applyNumberFormat="1" applyFont="1" applyFill="1" applyBorder="1" applyAlignment="1" applyProtection="1">
      <alignment horizontal="center" vertical="center" wrapText="1"/>
    </xf>
    <xf numFmtId="164" fontId="10" fillId="12" borderId="4" xfId="1" applyNumberFormat="1" applyFont="1" applyFill="1" applyBorder="1" applyAlignment="1" applyProtection="1">
      <alignment vertical="center" wrapText="1"/>
    </xf>
    <xf numFmtId="165" fontId="10" fillId="12" borderId="4" xfId="1" applyNumberFormat="1" applyFont="1" applyFill="1" applyBorder="1" applyAlignment="1" applyProtection="1">
      <alignment horizontal="center" vertical="center" wrapText="1"/>
    </xf>
    <xf numFmtId="1" fontId="12" fillId="13" borderId="4" xfId="3" applyNumberFormat="1" applyFont="1" applyFill="1" applyBorder="1" applyAlignment="1" applyProtection="1">
      <alignment horizontal="left" vertical="center" indent="1"/>
    </xf>
    <xf numFmtId="0" fontId="12" fillId="13" borderId="4" xfId="2" applyFont="1" applyFill="1" applyBorder="1" applyAlignment="1" applyProtection="1">
      <alignment horizontal="center" vertical="center"/>
    </xf>
    <xf numFmtId="165" fontId="12" fillId="13" borderId="4" xfId="2" applyNumberFormat="1" applyFont="1" applyFill="1" applyBorder="1" applyAlignment="1" applyProtection="1">
      <alignment horizontal="right" vertical="center"/>
    </xf>
    <xf numFmtId="164" fontId="6" fillId="11" borderId="1" xfId="1" applyNumberFormat="1" applyFont="1" applyFill="1" applyBorder="1" applyAlignment="1" applyProtection="1">
      <alignment horizontal="left" vertical="center" wrapText="1"/>
    </xf>
    <xf numFmtId="164" fontId="6" fillId="11" borderId="2" xfId="1" applyNumberFormat="1" applyFont="1" applyFill="1" applyBorder="1" applyAlignment="1" applyProtection="1">
      <alignment horizontal="left" vertical="center" wrapText="1"/>
    </xf>
    <xf numFmtId="164" fontId="6" fillId="11" borderId="3" xfId="1" applyNumberFormat="1" applyFont="1" applyFill="1" applyBorder="1" applyAlignment="1" applyProtection="1">
      <alignment horizontal="left" vertical="center" wrapText="1"/>
    </xf>
    <xf numFmtId="164" fontId="10" fillId="12" borderId="1" xfId="1" applyNumberFormat="1" applyFont="1" applyFill="1" applyBorder="1" applyAlignment="1" applyProtection="1">
      <alignment horizontal="left" vertical="center" wrapText="1" indent="1"/>
    </xf>
    <xf numFmtId="164" fontId="10" fillId="12" borderId="2" xfId="1" applyNumberFormat="1" applyFont="1" applyFill="1" applyBorder="1" applyAlignment="1" applyProtection="1">
      <alignment horizontal="left" vertical="center" wrapText="1" indent="1"/>
    </xf>
    <xf numFmtId="164" fontId="10" fillId="12" borderId="3" xfId="1" applyNumberFormat="1" applyFont="1" applyFill="1" applyBorder="1" applyAlignment="1" applyProtection="1">
      <alignment horizontal="left" vertical="center" wrapText="1" indent="1"/>
    </xf>
    <xf numFmtId="164" fontId="7" fillId="12" borderId="1" xfId="1" applyNumberFormat="1" applyFont="1" applyFill="1" applyBorder="1" applyAlignment="1" applyProtection="1">
      <alignment horizontal="left" vertical="center" wrapText="1"/>
    </xf>
    <xf numFmtId="164" fontId="7" fillId="12" borderId="2" xfId="1" applyNumberFormat="1" applyFont="1" applyFill="1" applyBorder="1" applyAlignment="1" applyProtection="1">
      <alignment horizontal="left" vertical="center" wrapText="1"/>
    </xf>
    <xf numFmtId="164" fontId="7" fillId="12" borderId="3" xfId="1" applyNumberFormat="1" applyFont="1" applyFill="1" applyBorder="1" applyAlignment="1" applyProtection="1">
      <alignment horizontal="left" vertical="center" wrapText="1"/>
    </xf>
    <xf numFmtId="0" fontId="12" fillId="13" borderId="6" xfId="2" applyFont="1" applyFill="1" applyBorder="1" applyAlignment="1" applyProtection="1">
      <alignment horizontal="left" vertical="center" wrapText="1"/>
    </xf>
    <xf numFmtId="0" fontId="12" fillId="13" borderId="0" xfId="2" applyFont="1" applyFill="1" applyAlignment="1" applyProtection="1">
      <alignment horizontal="left" vertical="center" wrapText="1"/>
    </xf>
    <xf numFmtId="0" fontId="12" fillId="13" borderId="7" xfId="2" applyFont="1" applyFill="1" applyBorder="1" applyAlignment="1" applyProtection="1">
      <alignment horizontal="left" vertical="center" wrapText="1"/>
    </xf>
    <xf numFmtId="164" fontId="9" fillId="3" borderId="1" xfId="1" applyNumberFormat="1" applyFont="1" applyFill="1" applyBorder="1" applyAlignment="1" applyProtection="1">
      <alignment horizontal="center" vertical="center" wrapText="1"/>
    </xf>
    <xf numFmtId="164" fontId="9" fillId="3" borderId="2" xfId="1" applyNumberFormat="1" applyFont="1" applyFill="1" applyBorder="1" applyAlignment="1" applyProtection="1">
      <alignment horizontal="center" vertical="center" wrapText="1"/>
    </xf>
    <xf numFmtId="164" fontId="9" fillId="3" borderId="3" xfId="1" applyNumberFormat="1" applyFont="1" applyFill="1" applyBorder="1" applyAlignment="1" applyProtection="1">
      <alignment horizontal="center" vertical="center" wrapText="1"/>
    </xf>
    <xf numFmtId="164" fontId="7" fillId="4" borderId="1" xfId="1" applyNumberFormat="1" applyFont="1" applyFill="1" applyBorder="1" applyAlignment="1" applyProtection="1">
      <alignment horizontal="left" vertical="center" wrapText="1" indent="1"/>
    </xf>
    <xf numFmtId="164" fontId="7" fillId="4" borderId="2" xfId="1" applyNumberFormat="1" applyFont="1" applyFill="1" applyBorder="1" applyAlignment="1" applyProtection="1">
      <alignment horizontal="left" vertical="center" wrapText="1" indent="1"/>
    </xf>
    <xf numFmtId="164" fontId="7" fillId="4" borderId="3" xfId="1" applyNumberFormat="1" applyFont="1" applyFill="1" applyBorder="1" applyAlignment="1" applyProtection="1">
      <alignment horizontal="left" vertical="center" wrapText="1" indent="1"/>
    </xf>
    <xf numFmtId="164" fontId="7" fillId="4" borderId="1" xfId="1" applyNumberFormat="1" applyFont="1" applyFill="1" applyBorder="1" applyAlignment="1" applyProtection="1">
      <alignment horizontal="center" vertical="center" wrapText="1"/>
    </xf>
    <xf numFmtId="164" fontId="7" fillId="4" borderId="3" xfId="1" applyNumberFormat="1" applyFont="1" applyFill="1" applyBorder="1" applyAlignment="1" applyProtection="1">
      <alignment horizontal="center" vertical="center" wrapText="1"/>
    </xf>
    <xf numFmtId="14" fontId="8" fillId="6" borderId="1" xfId="2" applyNumberFormat="1" applyFont="1" applyFill="1" applyBorder="1" applyAlignment="1" applyProtection="1">
      <alignment horizontal="center"/>
      <protection locked="0"/>
    </xf>
    <xf numFmtId="14" fontId="8" fillId="6" borderId="2" xfId="2" applyNumberFormat="1" applyFont="1" applyFill="1" applyBorder="1" applyAlignment="1" applyProtection="1">
      <alignment horizontal="center"/>
      <protection locked="0"/>
    </xf>
    <xf numFmtId="14" fontId="8" fillId="6" borderId="3" xfId="2" applyNumberFormat="1" applyFont="1" applyFill="1" applyBorder="1" applyAlignment="1" applyProtection="1">
      <alignment horizontal="center"/>
      <protection locked="0"/>
    </xf>
    <xf numFmtId="166" fontId="8" fillId="8" borderId="10" xfId="2" applyNumberFormat="1" applyFont="1" applyFill="1" applyBorder="1" applyAlignment="1" applyProtection="1">
      <alignment horizontal="center"/>
      <protection locked="0"/>
    </xf>
    <xf numFmtId="166" fontId="8" fillId="8" borderId="11" xfId="2" applyNumberFormat="1" applyFont="1" applyFill="1" applyBorder="1" applyAlignment="1" applyProtection="1">
      <alignment horizontal="center"/>
      <protection locked="0"/>
    </xf>
    <xf numFmtId="166" fontId="8" fillId="8" borderId="8" xfId="2" applyNumberFormat="1" applyFont="1" applyFill="1" applyBorder="1" applyAlignment="1" applyProtection="1">
      <alignment horizontal="center"/>
      <protection locked="0"/>
    </xf>
    <xf numFmtId="166" fontId="8" fillId="8" borderId="9" xfId="2" applyNumberFormat="1" applyFont="1" applyFill="1" applyBorder="1" applyAlignment="1" applyProtection="1">
      <alignment horizontal="center"/>
      <protection locked="0"/>
    </xf>
    <xf numFmtId="166" fontId="8" fillId="8" borderId="1" xfId="2" applyNumberFormat="1" applyFont="1" applyFill="1" applyBorder="1" applyAlignment="1" applyProtection="1">
      <alignment horizontal="center"/>
      <protection locked="0"/>
    </xf>
    <xf numFmtId="166" fontId="8" fillId="8" borderId="2" xfId="2" applyNumberFormat="1" applyFont="1" applyFill="1" applyBorder="1" applyAlignment="1" applyProtection="1">
      <alignment horizontal="center"/>
      <protection locked="0"/>
    </xf>
    <xf numFmtId="166" fontId="8" fillId="8" borderId="3" xfId="2" applyNumberFormat="1" applyFont="1" applyFill="1" applyBorder="1" applyAlignment="1" applyProtection="1">
      <alignment horizontal="center"/>
      <protection locked="0"/>
    </xf>
    <xf numFmtId="166" fontId="8" fillId="9" borderId="0" xfId="2" applyNumberFormat="1" applyFont="1" applyFill="1" applyAlignment="1" applyProtection="1">
      <alignment horizontal="center" vertical="center" wrapText="1"/>
    </xf>
    <xf numFmtId="164" fontId="6" fillId="3" borderId="1" xfId="1" applyNumberFormat="1" applyFont="1" applyFill="1" applyBorder="1" applyAlignment="1" applyProtection="1">
      <alignment horizontal="left" vertical="center" wrapText="1"/>
    </xf>
    <xf numFmtId="164" fontId="6" fillId="3" borderId="2" xfId="1" applyNumberFormat="1" applyFont="1" applyFill="1" applyBorder="1" applyAlignment="1" applyProtection="1">
      <alignment horizontal="left" vertical="center" wrapText="1"/>
    </xf>
    <xf numFmtId="164" fontId="6" fillId="3" borderId="3" xfId="1" applyNumberFormat="1" applyFont="1" applyFill="1" applyBorder="1" applyAlignment="1" applyProtection="1">
      <alignment horizontal="left" vertical="center" wrapText="1"/>
    </xf>
    <xf numFmtId="164" fontId="8" fillId="5" borderId="6" xfId="3" applyNumberFormat="1" applyFont="1" applyFill="1" applyBorder="1" applyAlignment="1" applyProtection="1">
      <alignment horizontal="left" indent="1"/>
    </xf>
    <xf numFmtId="9" fontId="8" fillId="5" borderId="0" xfId="3" applyFont="1" applyFill="1" applyAlignment="1" applyProtection="1">
      <alignment horizontal="left" indent="1"/>
    </xf>
    <xf numFmtId="9" fontId="8" fillId="5" borderId="7" xfId="3" applyFont="1" applyFill="1" applyBorder="1" applyAlignment="1" applyProtection="1">
      <alignment horizontal="left" indent="1"/>
    </xf>
    <xf numFmtId="164" fontId="8" fillId="7" borderId="6" xfId="3" applyNumberFormat="1" applyFont="1" applyFill="1" applyBorder="1" applyAlignment="1" applyProtection="1">
      <alignment horizontal="left" indent="1"/>
    </xf>
    <xf numFmtId="9" fontId="8" fillId="7" borderId="0" xfId="3" applyFont="1" applyFill="1" applyAlignment="1" applyProtection="1">
      <alignment horizontal="left" indent="1"/>
    </xf>
    <xf numFmtId="9" fontId="8" fillId="7" borderId="7" xfId="3" applyFont="1" applyFill="1" applyBorder="1" applyAlignment="1" applyProtection="1">
      <alignment horizontal="left" indent="1"/>
    </xf>
    <xf numFmtId="164" fontId="10" fillId="4" borderId="1" xfId="1" applyNumberFormat="1" applyFont="1" applyFill="1" applyBorder="1" applyAlignment="1" applyProtection="1">
      <alignment horizontal="left" vertical="center" wrapText="1" indent="1"/>
    </xf>
    <xf numFmtId="164" fontId="10" fillId="4" borderId="2" xfId="1" applyNumberFormat="1" applyFont="1" applyFill="1" applyBorder="1" applyAlignment="1" applyProtection="1">
      <alignment horizontal="left" vertical="center" wrapText="1" indent="1"/>
    </xf>
    <xf numFmtId="164" fontId="10" fillId="4" borderId="3" xfId="1" applyNumberFormat="1" applyFont="1" applyFill="1" applyBorder="1" applyAlignment="1" applyProtection="1">
      <alignment horizontal="left" vertical="center" wrapText="1" indent="1"/>
    </xf>
    <xf numFmtId="164" fontId="7" fillId="4" borderId="1" xfId="1" applyNumberFormat="1" applyFont="1" applyFill="1" applyBorder="1" applyAlignment="1" applyProtection="1">
      <alignment horizontal="left" vertical="center" wrapText="1"/>
    </xf>
    <xf numFmtId="164" fontId="7" fillId="4" borderId="2" xfId="1" applyNumberFormat="1" applyFont="1" applyFill="1" applyBorder="1" applyAlignment="1" applyProtection="1">
      <alignment horizontal="left" vertical="center" wrapText="1"/>
    </xf>
    <xf numFmtId="164" fontId="7" fillId="4" borderId="3" xfId="1" applyNumberFormat="1" applyFont="1" applyFill="1" applyBorder="1" applyAlignment="1" applyProtection="1">
      <alignment horizontal="left" vertical="center" wrapText="1"/>
    </xf>
    <xf numFmtId="0" fontId="8" fillId="5" borderId="6" xfId="2" applyFont="1" applyFill="1" applyBorder="1" applyAlignment="1" applyProtection="1">
      <alignment horizontal="left" vertical="center" wrapText="1"/>
    </xf>
    <xf numFmtId="0" fontId="8" fillId="5" borderId="0" xfId="2" applyFont="1" applyFill="1" applyAlignment="1" applyProtection="1">
      <alignment horizontal="left" vertical="center" wrapText="1"/>
    </xf>
    <xf numFmtId="0" fontId="8" fillId="5" borderId="7" xfId="2" applyFont="1" applyFill="1" applyBorder="1" applyAlignment="1" applyProtection="1">
      <alignment horizontal="left" vertical="center" wrapText="1"/>
    </xf>
    <xf numFmtId="9" fontId="8" fillId="7" borderId="10" xfId="3" applyFont="1" applyFill="1" applyBorder="1" applyAlignment="1" applyProtection="1">
      <alignment horizontal="left" wrapText="1"/>
    </xf>
    <xf numFmtId="9" fontId="8" fillId="7" borderId="11" xfId="3" applyFont="1" applyFill="1" applyBorder="1" applyAlignment="1" applyProtection="1">
      <alignment horizontal="left" wrapText="1"/>
    </xf>
    <xf numFmtId="9" fontId="8" fillId="7" borderId="14" xfId="3" applyFont="1" applyFill="1" applyBorder="1" applyAlignment="1" applyProtection="1">
      <alignment horizontal="left" wrapText="1"/>
    </xf>
    <xf numFmtId="9" fontId="8" fillId="5" borderId="1" xfId="3" applyFont="1" applyFill="1" applyBorder="1" applyAlignment="1" applyProtection="1">
      <alignment horizontal="left" wrapText="1"/>
    </xf>
    <xf numFmtId="9" fontId="8" fillId="5" borderId="3" xfId="3" applyFont="1" applyFill="1" applyBorder="1" applyAlignment="1" applyProtection="1">
      <alignment horizontal="left" wrapText="1"/>
    </xf>
    <xf numFmtId="164" fontId="7" fillId="4" borderId="1" xfId="1" applyNumberFormat="1" applyFont="1" applyFill="1" applyBorder="1" applyAlignment="1" applyProtection="1">
      <alignment vertical="center" wrapText="1"/>
    </xf>
    <xf numFmtId="164" fontId="7" fillId="4" borderId="2" xfId="1" applyNumberFormat="1" applyFont="1" applyFill="1" applyBorder="1" applyAlignment="1" applyProtection="1">
      <alignment vertical="center" wrapText="1"/>
    </xf>
    <xf numFmtId="9" fontId="8" fillId="7" borderId="1" xfId="3" applyFont="1" applyFill="1" applyBorder="1" applyAlignment="1" applyProtection="1">
      <alignment horizontal="left" wrapText="1"/>
    </xf>
    <xf numFmtId="9" fontId="8" fillId="7" borderId="2" xfId="3" applyFont="1" applyFill="1" applyBorder="1" applyAlignment="1" applyProtection="1">
      <alignment horizontal="left" wrapText="1"/>
    </xf>
    <xf numFmtId="9" fontId="8" fillId="7" borderId="3" xfId="3" applyFont="1" applyFill="1" applyBorder="1" applyAlignment="1" applyProtection="1">
      <alignment horizontal="left" wrapText="1"/>
    </xf>
    <xf numFmtId="164" fontId="7" fillId="4" borderId="2" xfId="1" applyNumberFormat="1" applyFont="1" applyFill="1" applyBorder="1" applyAlignment="1" applyProtection="1">
      <alignment horizontal="center" vertical="center" wrapText="1"/>
    </xf>
    <xf numFmtId="0" fontId="5" fillId="2" borderId="0" xfId="1" applyFont="1" applyFill="1" applyProtection="1"/>
    <xf numFmtId="0" fontId="5" fillId="2" borderId="2" xfId="1" applyFont="1" applyFill="1" applyBorder="1" applyProtection="1"/>
    <xf numFmtId="1" fontId="8" fillId="5" borderId="6" xfId="2" applyNumberFormat="1" applyFont="1" applyFill="1" applyBorder="1" applyAlignment="1" applyProtection="1">
      <alignment horizontal="left" vertical="top" wrapText="1"/>
    </xf>
    <xf numFmtId="1" fontId="8" fillId="5" borderId="0" xfId="2" applyNumberFormat="1" applyFont="1" applyFill="1" applyAlignment="1" applyProtection="1">
      <alignment horizontal="left" vertical="top" wrapText="1"/>
    </xf>
    <xf numFmtId="1" fontId="8" fillId="5" borderId="7" xfId="2" applyNumberFormat="1" applyFont="1" applyFill="1" applyBorder="1" applyAlignment="1" applyProtection="1">
      <alignment horizontal="left" vertical="top" wrapText="1"/>
    </xf>
  </cellXfs>
  <cellStyles count="10">
    <cellStyle name="Komma 2" xfId="7" xr:uid="{BE9E1F94-DAB3-48A5-92F9-EDAAB3FFE5AC}"/>
    <cellStyle name="Notitie 2" xfId="9" xr:uid="{796E0BCA-5B39-4C23-9B96-01BD4831BBA8}"/>
    <cellStyle name="Procent 2" xfId="6" xr:uid="{A061370A-DFDC-4726-BBAD-DF6ECEEC0CB5}"/>
    <cellStyle name="Procent 3" xfId="3" xr:uid="{C078B3D9-9F03-459B-A35D-AF640E3B7447}"/>
    <cellStyle name="Standaard" xfId="0" builtinId="0"/>
    <cellStyle name="Standaard 2" xfId="1" xr:uid="{91D166B2-84F2-4D0A-BEEC-AA4E604BA1A7}"/>
    <cellStyle name="Standaard 3" xfId="4" xr:uid="{C7C9D255-8279-4B98-8E13-D5A6F75CEE71}"/>
    <cellStyle name="Standaard 4" xfId="5" xr:uid="{D139FAE6-3050-4983-92D8-3B8C1E64C0EC}"/>
    <cellStyle name="Standaard 4 2" xfId="2" xr:uid="{E6FD8883-F7CF-4C5D-AB96-8D123721A6DB}"/>
    <cellStyle name="Valuta 2" xfId="8" xr:uid="{3529958C-1890-41C7-955F-A0EC086AE6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368F-B9F0-440E-A9C7-8B6BE8D17DAF}">
  <sheetPr>
    <pageSetUpPr fitToPage="1"/>
  </sheetPr>
  <dimension ref="A1:I59"/>
  <sheetViews>
    <sheetView tabSelected="1" zoomScaleNormal="100" workbookViewId="0">
      <selection activeCell="F5" sqref="F5"/>
    </sheetView>
  </sheetViews>
  <sheetFormatPr defaultRowHeight="12.75" x14ac:dyDescent="0.2"/>
  <cols>
    <col min="1" max="1" width="2.140625" customWidth="1"/>
    <col min="3" max="3" width="26.140625" customWidth="1"/>
    <col min="4" max="4" width="20.5703125" customWidth="1"/>
    <col min="5" max="5" width="17.28515625" customWidth="1"/>
    <col min="6" max="6" width="12.42578125" bestFit="1" customWidth="1"/>
    <col min="8" max="8" width="13.7109375" bestFit="1" customWidth="1"/>
    <col min="9" max="9" width="2.140625" customWidth="1"/>
  </cols>
  <sheetData>
    <row r="1" spans="1:9" x14ac:dyDescent="0.2">
      <c r="A1" s="6" t="s">
        <v>57</v>
      </c>
      <c r="B1" s="41"/>
      <c r="C1" s="111"/>
      <c r="D1" s="111"/>
      <c r="E1" s="41"/>
      <c r="F1" s="41"/>
      <c r="G1" s="41"/>
      <c r="H1" s="7"/>
      <c r="I1" s="41"/>
    </row>
    <row r="2" spans="1:9" ht="15.75" x14ac:dyDescent="0.2">
      <c r="A2" s="41"/>
      <c r="B2" s="82" t="s">
        <v>55</v>
      </c>
      <c r="C2" s="83"/>
      <c r="D2" s="83"/>
      <c r="E2" s="83"/>
      <c r="F2" s="83"/>
      <c r="G2" s="83"/>
      <c r="H2" s="84"/>
      <c r="I2" s="41"/>
    </row>
    <row r="3" spans="1:9" x14ac:dyDescent="0.2">
      <c r="A3" s="41"/>
      <c r="B3" s="41"/>
      <c r="C3" s="112"/>
      <c r="D3" s="112"/>
      <c r="E3" s="112"/>
      <c r="F3" s="112"/>
      <c r="G3" s="41"/>
      <c r="H3" s="7"/>
      <c r="I3" s="41"/>
    </row>
    <row r="4" spans="1:9" x14ac:dyDescent="0.2">
      <c r="A4" s="41"/>
      <c r="B4" s="8" t="s">
        <v>0</v>
      </c>
      <c r="C4" s="66" t="s">
        <v>1</v>
      </c>
      <c r="D4" s="67"/>
      <c r="E4" s="68"/>
      <c r="F4" s="9" t="s">
        <v>15</v>
      </c>
      <c r="G4" s="8"/>
      <c r="H4" s="10" t="s">
        <v>2</v>
      </c>
      <c r="I4" s="41"/>
    </row>
    <row r="5" spans="1:9" x14ac:dyDescent="0.2">
      <c r="A5" s="41"/>
      <c r="B5" s="11" t="s">
        <v>3</v>
      </c>
      <c r="C5" s="113" t="s">
        <v>34</v>
      </c>
      <c r="D5" s="114"/>
      <c r="E5" s="115"/>
      <c r="F5" s="1"/>
      <c r="G5" s="12">
        <v>1</v>
      </c>
      <c r="H5" s="13">
        <f>F5*G5</f>
        <v>0</v>
      </c>
      <c r="I5" s="41"/>
    </row>
    <row r="6" spans="1:9" x14ac:dyDescent="0.2">
      <c r="A6" s="41"/>
      <c r="B6" s="14" t="s">
        <v>4</v>
      </c>
      <c r="C6" s="107" t="s">
        <v>54</v>
      </c>
      <c r="D6" s="108"/>
      <c r="E6" s="109"/>
      <c r="F6" s="2"/>
      <c r="G6" s="15">
        <v>1</v>
      </c>
      <c r="H6" s="16">
        <f>F6*G6</f>
        <v>0</v>
      </c>
      <c r="I6" s="41"/>
    </row>
    <row r="7" spans="1:9" x14ac:dyDescent="0.2">
      <c r="A7" s="41"/>
      <c r="B7" s="17">
        <v>1</v>
      </c>
      <c r="C7" s="94" t="str">
        <f>B2</f>
        <v>Positie 1: Integrale kosten van configuratie en implementatie</v>
      </c>
      <c r="D7" s="95"/>
      <c r="E7" s="95"/>
      <c r="F7" s="95"/>
      <c r="G7" s="96"/>
      <c r="H7" s="18">
        <f>SUM(H5:H6)</f>
        <v>0</v>
      </c>
      <c r="I7" s="41"/>
    </row>
    <row r="8" spans="1:9" x14ac:dyDescent="0.2">
      <c r="A8" s="41"/>
      <c r="B8" s="41"/>
      <c r="C8" s="41"/>
      <c r="D8" s="41"/>
      <c r="E8" s="41"/>
      <c r="F8" s="41"/>
      <c r="G8" s="41"/>
      <c r="H8" s="7"/>
      <c r="I8" s="41"/>
    </row>
    <row r="9" spans="1:9" ht="15.75" x14ac:dyDescent="0.2">
      <c r="A9" s="41"/>
      <c r="B9" s="82" t="s">
        <v>44</v>
      </c>
      <c r="C9" s="83"/>
      <c r="D9" s="83"/>
      <c r="E9" s="83"/>
      <c r="F9" s="83"/>
      <c r="G9" s="83"/>
      <c r="H9" s="84"/>
      <c r="I9" s="19"/>
    </row>
    <row r="10" spans="1:9" x14ac:dyDescent="0.2">
      <c r="A10" s="41"/>
      <c r="B10" s="42"/>
      <c r="C10" s="42"/>
      <c r="D10" s="42"/>
      <c r="E10" s="42"/>
      <c r="F10" s="42"/>
      <c r="G10" s="41"/>
      <c r="H10" s="7"/>
      <c r="I10" s="41"/>
    </row>
    <row r="11" spans="1:9" x14ac:dyDescent="0.2">
      <c r="A11" s="41"/>
      <c r="B11" s="63" t="s">
        <v>45</v>
      </c>
      <c r="C11" s="64"/>
      <c r="D11" s="64"/>
      <c r="E11" s="64"/>
      <c r="F11" s="64"/>
      <c r="G11" s="64"/>
      <c r="H11" s="65"/>
      <c r="I11" s="41"/>
    </row>
    <row r="12" spans="1:9" x14ac:dyDescent="0.2">
      <c r="A12" s="41"/>
      <c r="B12" s="41"/>
      <c r="C12" s="41"/>
      <c r="D12" s="41"/>
      <c r="E12" s="41"/>
      <c r="F12" s="41"/>
      <c r="G12" s="41"/>
      <c r="H12" s="7"/>
      <c r="I12" s="41"/>
    </row>
    <row r="13" spans="1:9" x14ac:dyDescent="0.2">
      <c r="A13" s="41"/>
      <c r="B13" s="41"/>
      <c r="C13" s="41"/>
      <c r="D13" s="69" t="s">
        <v>33</v>
      </c>
      <c r="E13" s="110"/>
      <c r="F13" s="110"/>
      <c r="G13" s="110"/>
      <c r="H13" s="20"/>
      <c r="I13" s="41"/>
    </row>
    <row r="14" spans="1:9" ht="48" x14ac:dyDescent="0.2">
      <c r="A14" s="41"/>
      <c r="B14" s="8" t="s">
        <v>0</v>
      </c>
      <c r="C14" s="21" t="s">
        <v>6</v>
      </c>
      <c r="D14" s="8" t="s">
        <v>35</v>
      </c>
      <c r="E14" s="8" t="s">
        <v>36</v>
      </c>
      <c r="F14" s="8" t="s">
        <v>30</v>
      </c>
      <c r="G14" s="8" t="s">
        <v>59</v>
      </c>
      <c r="H14" s="22" t="s">
        <v>2</v>
      </c>
      <c r="I14" s="41"/>
    </row>
    <row r="15" spans="1:9" x14ac:dyDescent="0.2">
      <c r="A15" s="41"/>
      <c r="B15" s="23" t="s">
        <v>7</v>
      </c>
      <c r="C15" s="24" t="s">
        <v>8</v>
      </c>
      <c r="D15" s="3"/>
      <c r="E15" s="3"/>
      <c r="F15" s="40">
        <v>1200</v>
      </c>
      <c r="G15" s="25">
        <v>1</v>
      </c>
      <c r="H15" s="13">
        <f>(D15+(E15*F15/100))*G15</f>
        <v>0</v>
      </c>
      <c r="I15" s="41"/>
    </row>
    <row r="16" spans="1:9" x14ac:dyDescent="0.2">
      <c r="A16" s="41"/>
      <c r="B16" s="14" t="s">
        <v>9</v>
      </c>
      <c r="C16" s="14" t="s">
        <v>10</v>
      </c>
      <c r="D16" s="4"/>
      <c r="E16" s="4"/>
      <c r="F16" s="29">
        <v>1200</v>
      </c>
      <c r="G16" s="26">
        <v>1</v>
      </c>
      <c r="H16" s="16">
        <f t="shared" ref="H16:H18" si="0">(D16+(E16*F16/100))*G16</f>
        <v>0</v>
      </c>
      <c r="I16" s="41"/>
    </row>
    <row r="17" spans="1:9" x14ac:dyDescent="0.2">
      <c r="A17" s="41"/>
      <c r="B17" s="23" t="s">
        <v>11</v>
      </c>
      <c r="C17" s="24" t="s">
        <v>12</v>
      </c>
      <c r="D17" s="3"/>
      <c r="E17" s="3"/>
      <c r="F17" s="40">
        <v>1200</v>
      </c>
      <c r="G17" s="25">
        <f t="shared" ref="G17" si="1">G16</f>
        <v>1</v>
      </c>
      <c r="H17" s="13">
        <f t="shared" si="0"/>
        <v>0</v>
      </c>
      <c r="I17" s="41"/>
    </row>
    <row r="18" spans="1:9" x14ac:dyDescent="0.2">
      <c r="A18" s="41"/>
      <c r="B18" s="14" t="s">
        <v>13</v>
      </c>
      <c r="C18" s="27" t="s">
        <v>37</v>
      </c>
      <c r="D18" s="4"/>
      <c r="E18" s="4"/>
      <c r="F18" s="29">
        <v>1200</v>
      </c>
      <c r="G18" s="26">
        <v>5</v>
      </c>
      <c r="H18" s="16">
        <f t="shared" si="0"/>
        <v>0</v>
      </c>
      <c r="I18" s="41"/>
    </row>
    <row r="19" spans="1:9" ht="60" x14ac:dyDescent="0.2">
      <c r="A19" s="41"/>
      <c r="B19" s="8" t="s">
        <v>0</v>
      </c>
      <c r="C19" s="21" t="s">
        <v>6</v>
      </c>
      <c r="D19" s="8" t="s">
        <v>61</v>
      </c>
      <c r="E19" s="8" t="s">
        <v>62</v>
      </c>
      <c r="F19" s="8" t="s">
        <v>30</v>
      </c>
      <c r="G19" s="8" t="s">
        <v>59</v>
      </c>
      <c r="H19" s="22" t="s">
        <v>2</v>
      </c>
      <c r="I19" s="41"/>
    </row>
    <row r="20" spans="1:9" x14ac:dyDescent="0.2">
      <c r="A20" s="41"/>
      <c r="B20" s="23" t="s">
        <v>7</v>
      </c>
      <c r="C20" s="24" t="s">
        <v>8</v>
      </c>
      <c r="D20" s="3"/>
      <c r="E20" s="3"/>
      <c r="F20" s="40">
        <v>1000</v>
      </c>
      <c r="G20" s="25">
        <v>1</v>
      </c>
      <c r="H20" s="13">
        <f t="shared" ref="H20:H23" si="2">(D20+(E20*F20/100))*G20</f>
        <v>0</v>
      </c>
      <c r="I20" s="41"/>
    </row>
    <row r="21" spans="1:9" x14ac:dyDescent="0.2">
      <c r="A21" s="41"/>
      <c r="B21" s="14" t="s">
        <v>9</v>
      </c>
      <c r="C21" s="14" t="s">
        <v>10</v>
      </c>
      <c r="D21" s="4"/>
      <c r="E21" s="4"/>
      <c r="F21" s="29">
        <f t="shared" ref="F21:F23" si="3">F20</f>
        <v>1000</v>
      </c>
      <c r="G21" s="26">
        <v>1</v>
      </c>
      <c r="H21" s="16">
        <f t="shared" si="2"/>
        <v>0</v>
      </c>
      <c r="I21" s="41"/>
    </row>
    <row r="22" spans="1:9" x14ac:dyDescent="0.2">
      <c r="A22" s="41"/>
      <c r="B22" s="23" t="s">
        <v>11</v>
      </c>
      <c r="C22" s="24" t="s">
        <v>12</v>
      </c>
      <c r="D22" s="3"/>
      <c r="E22" s="3"/>
      <c r="F22" s="40">
        <f t="shared" si="3"/>
        <v>1000</v>
      </c>
      <c r="G22" s="25">
        <v>1</v>
      </c>
      <c r="H22" s="13">
        <f t="shared" si="2"/>
        <v>0</v>
      </c>
      <c r="I22" s="41"/>
    </row>
    <row r="23" spans="1:9" x14ac:dyDescent="0.2">
      <c r="A23" s="41"/>
      <c r="B23" s="14" t="s">
        <v>13</v>
      </c>
      <c r="C23" s="27" t="s">
        <v>37</v>
      </c>
      <c r="D23" s="4"/>
      <c r="E23" s="4"/>
      <c r="F23" s="29">
        <f t="shared" si="3"/>
        <v>1000</v>
      </c>
      <c r="G23" s="26">
        <v>5</v>
      </c>
      <c r="H23" s="16">
        <f t="shared" si="2"/>
        <v>0</v>
      </c>
      <c r="I23" s="41"/>
    </row>
    <row r="24" spans="1:9" ht="36" x14ac:dyDescent="0.2">
      <c r="A24" s="41"/>
      <c r="B24" s="8" t="s">
        <v>0</v>
      </c>
      <c r="C24" s="69" t="s">
        <v>52</v>
      </c>
      <c r="D24" s="110"/>
      <c r="E24" s="22" t="s">
        <v>14</v>
      </c>
      <c r="F24" s="22" t="s">
        <v>53</v>
      </c>
      <c r="G24" s="8" t="s">
        <v>59</v>
      </c>
      <c r="H24" s="22" t="s">
        <v>38</v>
      </c>
      <c r="I24" s="19"/>
    </row>
    <row r="25" spans="1:9" x14ac:dyDescent="0.2">
      <c r="A25" s="41"/>
      <c r="B25" s="28" t="s">
        <v>16</v>
      </c>
      <c r="C25" s="100" t="s">
        <v>17</v>
      </c>
      <c r="D25" s="101"/>
      <c r="E25" s="4"/>
      <c r="F25" s="29">
        <v>1</v>
      </c>
      <c r="G25" s="26">
        <v>1</v>
      </c>
      <c r="H25" s="16">
        <f>G25*F25*E25</f>
        <v>0</v>
      </c>
      <c r="I25" s="19"/>
    </row>
    <row r="26" spans="1:9" x14ac:dyDescent="0.2">
      <c r="A26" s="41"/>
      <c r="B26" s="30" t="s">
        <v>18</v>
      </c>
      <c r="C26" s="103" t="s">
        <v>19</v>
      </c>
      <c r="D26" s="104"/>
      <c r="E26" s="3"/>
      <c r="F26" s="31">
        <v>1</v>
      </c>
      <c r="G26" s="25">
        <v>8</v>
      </c>
      <c r="H26" s="13">
        <f t="shared" ref="H26:H27" si="4">G26*F26*E26</f>
        <v>0</v>
      </c>
      <c r="I26" s="19"/>
    </row>
    <row r="27" spans="1:9" x14ac:dyDescent="0.2">
      <c r="A27" s="41"/>
      <c r="B27" s="28" t="s">
        <v>20</v>
      </c>
      <c r="C27" s="100" t="s">
        <v>21</v>
      </c>
      <c r="D27" s="101"/>
      <c r="E27" s="5"/>
      <c r="F27" s="32">
        <v>500</v>
      </c>
      <c r="G27" s="26">
        <v>8</v>
      </c>
      <c r="H27" s="16">
        <f t="shared" si="4"/>
        <v>0</v>
      </c>
      <c r="I27" s="19"/>
    </row>
    <row r="28" spans="1:9" ht="25.5" x14ac:dyDescent="0.2">
      <c r="A28" s="19" t="s">
        <v>5</v>
      </c>
      <c r="B28" s="33">
        <v>2</v>
      </c>
      <c r="C28" s="105" t="s">
        <v>29</v>
      </c>
      <c r="D28" s="106"/>
      <c r="E28" s="106"/>
      <c r="F28" s="106"/>
      <c r="G28" s="34"/>
      <c r="H28" s="35">
        <f>SUM(H15:H18)+SUM(H20:H23)+SUM(H25:H27)</f>
        <v>0</v>
      </c>
      <c r="I28" s="19"/>
    </row>
    <row r="29" spans="1:9" x14ac:dyDescent="0.2">
      <c r="A29" s="41"/>
      <c r="B29" s="7"/>
      <c r="C29" s="7"/>
      <c r="D29" s="7"/>
      <c r="E29" s="7"/>
      <c r="F29" s="7"/>
      <c r="G29" s="41"/>
      <c r="H29" s="7"/>
      <c r="I29" s="19"/>
    </row>
    <row r="30" spans="1:9" ht="15.75" x14ac:dyDescent="0.2">
      <c r="A30" s="41"/>
      <c r="B30" s="82" t="s">
        <v>39</v>
      </c>
      <c r="C30" s="83"/>
      <c r="D30" s="83"/>
      <c r="E30" s="83"/>
      <c r="F30" s="83"/>
      <c r="G30" s="83"/>
      <c r="H30" s="84"/>
      <c r="I30" s="19"/>
    </row>
    <row r="31" spans="1:9" x14ac:dyDescent="0.2">
      <c r="A31" s="41"/>
      <c r="B31" s="7"/>
      <c r="C31" s="7"/>
      <c r="D31" s="7"/>
      <c r="E31" s="7"/>
      <c r="F31" s="7"/>
      <c r="G31" s="41"/>
      <c r="H31" s="7"/>
      <c r="I31" s="19"/>
    </row>
    <row r="32" spans="1:9" ht="48" x14ac:dyDescent="0.2">
      <c r="A32" s="41"/>
      <c r="B32" s="8"/>
      <c r="C32" s="94" t="s">
        <v>31</v>
      </c>
      <c r="D32" s="95"/>
      <c r="E32" s="96"/>
      <c r="F32" s="22" t="s">
        <v>58</v>
      </c>
      <c r="G32" s="22" t="s">
        <v>32</v>
      </c>
      <c r="H32" s="22" t="s">
        <v>2</v>
      </c>
      <c r="I32" s="19"/>
    </row>
    <row r="33" spans="1:9" ht="25.5" x14ac:dyDescent="0.2">
      <c r="A33" s="43" t="s">
        <v>5</v>
      </c>
      <c r="B33" s="30" t="s">
        <v>48</v>
      </c>
      <c r="C33" s="97" t="s">
        <v>41</v>
      </c>
      <c r="D33" s="98">
        <v>96</v>
      </c>
      <c r="E33" s="99"/>
      <c r="F33" s="3"/>
      <c r="G33" s="25">
        <v>20</v>
      </c>
      <c r="H33" s="13">
        <f>F33*G33</f>
        <v>0</v>
      </c>
      <c r="I33" s="19"/>
    </row>
    <row r="34" spans="1:9" x14ac:dyDescent="0.2">
      <c r="A34" s="41"/>
      <c r="B34" s="28" t="s">
        <v>49</v>
      </c>
      <c r="C34" s="100" t="s">
        <v>40</v>
      </c>
      <c r="D34" s="101"/>
      <c r="E34" s="102"/>
      <c r="F34" s="5"/>
      <c r="G34" s="26">
        <v>8</v>
      </c>
      <c r="H34" s="16">
        <f>F34*G34</f>
        <v>0</v>
      </c>
      <c r="I34" s="19"/>
    </row>
    <row r="35" spans="1:9" ht="25.5" x14ac:dyDescent="0.2">
      <c r="A35" s="43" t="s">
        <v>5</v>
      </c>
      <c r="B35" s="30" t="s">
        <v>50</v>
      </c>
      <c r="C35" s="97" t="s">
        <v>46</v>
      </c>
      <c r="D35" s="98"/>
      <c r="E35" s="99"/>
      <c r="F35" s="3"/>
      <c r="G35" s="25">
        <f>60*8</f>
        <v>480</v>
      </c>
      <c r="H35" s="13">
        <f>F35*G35</f>
        <v>0</v>
      </c>
      <c r="I35" s="19"/>
    </row>
    <row r="36" spans="1:9" ht="38.25" customHeight="1" x14ac:dyDescent="0.2">
      <c r="A36" s="43" t="s">
        <v>60</v>
      </c>
      <c r="B36" s="28" t="s">
        <v>51</v>
      </c>
      <c r="C36" s="100" t="s">
        <v>42</v>
      </c>
      <c r="D36" s="101">
        <v>96</v>
      </c>
      <c r="E36" s="102"/>
      <c r="F36" s="5"/>
      <c r="G36" s="26">
        <v>200</v>
      </c>
      <c r="H36" s="16">
        <f>F36*G36</f>
        <v>0</v>
      </c>
      <c r="I36" s="19"/>
    </row>
    <row r="37" spans="1:9" x14ac:dyDescent="0.2">
      <c r="A37" s="41"/>
      <c r="B37" s="33">
        <v>3</v>
      </c>
      <c r="C37" s="94" t="s">
        <v>47</v>
      </c>
      <c r="D37" s="95"/>
      <c r="E37" s="95"/>
      <c r="F37" s="95"/>
      <c r="G37" s="96"/>
      <c r="H37" s="35">
        <f>SUM(H33:H36)</f>
        <v>0</v>
      </c>
      <c r="I37" s="19"/>
    </row>
    <row r="38" spans="1:9" x14ac:dyDescent="0.2">
      <c r="A38" s="41"/>
      <c r="B38" s="7"/>
      <c r="C38" s="7"/>
      <c r="D38" s="7"/>
      <c r="E38" s="7"/>
      <c r="F38" s="7"/>
      <c r="G38" s="7"/>
      <c r="H38" s="7"/>
      <c r="I38" s="19"/>
    </row>
    <row r="39" spans="1:9" ht="15.75" x14ac:dyDescent="0.2">
      <c r="A39" s="41"/>
      <c r="B39" s="82" t="s">
        <v>22</v>
      </c>
      <c r="C39" s="83"/>
      <c r="D39" s="83"/>
      <c r="E39" s="83"/>
      <c r="F39" s="83"/>
      <c r="G39" s="83"/>
      <c r="H39" s="84"/>
      <c r="I39" s="19"/>
    </row>
    <row r="40" spans="1:9" x14ac:dyDescent="0.2">
      <c r="A40" s="41"/>
      <c r="B40" s="8" t="s">
        <v>0</v>
      </c>
      <c r="C40" s="66" t="s">
        <v>23</v>
      </c>
      <c r="D40" s="67"/>
      <c r="E40" s="67"/>
      <c r="F40" s="67"/>
      <c r="G40" s="68"/>
      <c r="H40" s="22" t="s">
        <v>2</v>
      </c>
      <c r="I40" s="41"/>
    </row>
    <row r="41" spans="1:9" x14ac:dyDescent="0.2">
      <c r="A41" s="41"/>
      <c r="B41" s="36">
        <f>B7</f>
        <v>1</v>
      </c>
      <c r="C41" s="85" t="str">
        <f>C7</f>
        <v>Positie 1: Integrale kosten van configuratie en implementatie</v>
      </c>
      <c r="D41" s="86"/>
      <c r="E41" s="86"/>
      <c r="F41" s="86"/>
      <c r="G41" s="87"/>
      <c r="H41" s="13">
        <f>H7</f>
        <v>0</v>
      </c>
      <c r="I41" s="41"/>
    </row>
    <row r="42" spans="1:9" x14ac:dyDescent="0.2">
      <c r="A42" s="41"/>
      <c r="B42" s="37">
        <f>B28</f>
        <v>2</v>
      </c>
      <c r="C42" s="88" t="str">
        <f>C28</f>
        <v>Pos. 2 kosten looptijd overeenkomst</v>
      </c>
      <c r="D42" s="89"/>
      <c r="E42" s="89"/>
      <c r="F42" s="89"/>
      <c r="G42" s="90"/>
      <c r="H42" s="16">
        <f>H28</f>
        <v>0</v>
      </c>
      <c r="I42" s="41"/>
    </row>
    <row r="43" spans="1:9" x14ac:dyDescent="0.2">
      <c r="A43" s="41"/>
      <c r="B43" s="36">
        <f>B37</f>
        <v>3</v>
      </c>
      <c r="C43" s="85" t="str">
        <f>C37</f>
        <v>Pos. 3 kosten looptijd overeenkomst aanpassingen</v>
      </c>
      <c r="D43" s="86"/>
      <c r="E43" s="86"/>
      <c r="F43" s="86"/>
      <c r="G43" s="87"/>
      <c r="H43" s="13">
        <f>H37</f>
        <v>0</v>
      </c>
      <c r="I43" s="41"/>
    </row>
    <row r="44" spans="1:9" ht="25.5" x14ac:dyDescent="0.2">
      <c r="A44" s="19" t="s">
        <v>5</v>
      </c>
      <c r="B44" s="38"/>
      <c r="C44" s="91" t="s">
        <v>43</v>
      </c>
      <c r="D44" s="92"/>
      <c r="E44" s="92"/>
      <c r="F44" s="92"/>
      <c r="G44" s="93"/>
      <c r="H44" s="39">
        <f>SUM(H41:H43)</f>
        <v>0</v>
      </c>
      <c r="I44" s="19"/>
    </row>
    <row r="45" spans="1:9" x14ac:dyDescent="0.2">
      <c r="A45" s="41"/>
      <c r="B45" s="41"/>
      <c r="C45" s="41"/>
      <c r="D45" s="41"/>
      <c r="E45" s="41"/>
      <c r="F45" s="41"/>
      <c r="G45" s="41"/>
      <c r="H45" s="7"/>
      <c r="I45" s="41"/>
    </row>
    <row r="46" spans="1:9" ht="15.75" customHeight="1" x14ac:dyDescent="0.2">
      <c r="A46" s="41"/>
      <c r="B46" s="51" t="s">
        <v>63</v>
      </c>
      <c r="C46" s="52"/>
      <c r="D46" s="52"/>
      <c r="E46" s="52"/>
      <c r="F46" s="52"/>
      <c r="G46" s="52"/>
      <c r="H46" s="53"/>
      <c r="I46" s="41"/>
    </row>
    <row r="47" spans="1:9" x14ac:dyDescent="0.2">
      <c r="A47" s="41"/>
      <c r="B47" s="44" t="s">
        <v>0</v>
      </c>
      <c r="C47" s="57" t="s">
        <v>64</v>
      </c>
      <c r="D47" s="58"/>
      <c r="E47" s="59"/>
      <c r="F47" s="45" t="s">
        <v>65</v>
      </c>
      <c r="G47" s="45" t="s">
        <v>59</v>
      </c>
      <c r="H47" s="45" t="s">
        <v>2</v>
      </c>
      <c r="I47" s="41"/>
    </row>
    <row r="48" spans="1:9" ht="25.5" x14ac:dyDescent="0.2">
      <c r="A48" s="43" t="s">
        <v>5</v>
      </c>
      <c r="B48" s="48">
        <v>4</v>
      </c>
      <c r="C48" s="60" t="s">
        <v>66</v>
      </c>
      <c r="D48" s="61">
        <v>96</v>
      </c>
      <c r="E48" s="62"/>
      <c r="F48" s="3"/>
      <c r="G48" s="49">
        <v>8</v>
      </c>
      <c r="H48" s="50">
        <f>F48*G48</f>
        <v>0</v>
      </c>
      <c r="I48" s="41"/>
    </row>
    <row r="49" spans="1:9" x14ac:dyDescent="0.2">
      <c r="A49" s="41"/>
      <c r="B49" s="46"/>
      <c r="C49" s="54" t="s">
        <v>43</v>
      </c>
      <c r="D49" s="55"/>
      <c r="E49" s="55"/>
      <c r="F49" s="55"/>
      <c r="G49" s="56"/>
      <c r="H49" s="47">
        <f>SUM(H48:H48)</f>
        <v>0</v>
      </c>
      <c r="I49" s="41"/>
    </row>
    <row r="50" spans="1:9" x14ac:dyDescent="0.2">
      <c r="A50" s="41"/>
      <c r="B50" s="41"/>
      <c r="C50" s="41"/>
      <c r="D50" s="41"/>
      <c r="E50" s="41"/>
      <c r="F50" s="41"/>
      <c r="G50" s="41"/>
      <c r="H50" s="7"/>
      <c r="I50" s="41"/>
    </row>
    <row r="51" spans="1:9" x14ac:dyDescent="0.2">
      <c r="A51" s="41"/>
      <c r="B51" s="41"/>
      <c r="C51" s="41"/>
      <c r="D51" s="41"/>
      <c r="E51" s="41"/>
      <c r="F51" s="41"/>
      <c r="G51" s="41"/>
      <c r="H51" s="7"/>
      <c r="I51" s="41"/>
    </row>
    <row r="52" spans="1:9" ht="12.75" customHeight="1" x14ac:dyDescent="0.2">
      <c r="A52" s="41"/>
      <c r="B52" s="66" t="s">
        <v>24</v>
      </c>
      <c r="C52" s="67"/>
      <c r="D52" s="67"/>
      <c r="E52" s="67"/>
      <c r="F52" s="68"/>
      <c r="G52" s="69" t="s">
        <v>25</v>
      </c>
      <c r="H52" s="70"/>
      <c r="I52" s="41"/>
    </row>
    <row r="53" spans="1:9" x14ac:dyDescent="0.2">
      <c r="A53" s="41"/>
      <c r="B53" s="24" t="s">
        <v>26</v>
      </c>
      <c r="C53" s="71"/>
      <c r="D53" s="72"/>
      <c r="E53" s="72"/>
      <c r="F53" s="73"/>
      <c r="G53" s="74"/>
      <c r="H53" s="75"/>
      <c r="I53" s="41"/>
    </row>
    <row r="54" spans="1:9" x14ac:dyDescent="0.2">
      <c r="A54" s="41"/>
      <c r="B54" s="14" t="s">
        <v>27</v>
      </c>
      <c r="C54" s="78"/>
      <c r="D54" s="79"/>
      <c r="E54" s="79"/>
      <c r="F54" s="80"/>
      <c r="G54" s="76"/>
      <c r="H54" s="77"/>
      <c r="I54" s="41"/>
    </row>
    <row r="55" spans="1:9" x14ac:dyDescent="0.2">
      <c r="A55" s="41"/>
      <c r="B55" s="41"/>
      <c r="C55" s="41"/>
      <c r="D55" s="41"/>
      <c r="E55" s="41"/>
      <c r="F55" s="41"/>
      <c r="G55" s="41"/>
      <c r="H55" s="7"/>
      <c r="I55" s="41"/>
    </row>
    <row r="56" spans="1:9" x14ac:dyDescent="0.2">
      <c r="A56" s="43"/>
      <c r="B56" s="81" t="s">
        <v>28</v>
      </c>
      <c r="C56" s="81"/>
      <c r="D56" s="81"/>
      <c r="E56" s="81"/>
      <c r="F56" s="81"/>
      <c r="G56" s="81"/>
      <c r="H56" s="81"/>
      <c r="I56" s="41"/>
    </row>
    <row r="57" spans="1:9" x14ac:dyDescent="0.2">
      <c r="A57" s="41"/>
      <c r="B57" s="41"/>
      <c r="C57" s="41"/>
      <c r="D57" s="41"/>
      <c r="E57" s="41"/>
      <c r="F57" s="41"/>
      <c r="G57" s="41"/>
      <c r="H57" s="7"/>
      <c r="I57" s="41"/>
    </row>
    <row r="58" spans="1:9" x14ac:dyDescent="0.2">
      <c r="A58" s="41"/>
      <c r="B58" s="63" t="s">
        <v>56</v>
      </c>
      <c r="C58" s="64"/>
      <c r="D58" s="64"/>
      <c r="E58" s="64"/>
      <c r="F58" s="64"/>
      <c r="G58" s="64"/>
      <c r="H58" s="65"/>
      <c r="I58" s="41"/>
    </row>
    <row r="59" spans="1:9" x14ac:dyDescent="0.2">
      <c r="A59" s="41"/>
      <c r="B59" s="41"/>
      <c r="C59" s="41"/>
      <c r="D59" s="41"/>
      <c r="E59" s="41"/>
      <c r="F59" s="41"/>
      <c r="G59" s="41"/>
      <c r="H59" s="7"/>
      <c r="I59" s="6"/>
    </row>
  </sheetData>
  <sheetProtection algorithmName="SHA-512" hashValue="25h5MZPS0ZVrc697bCnzgvUMOR0O4MyW2FN0DCqk4UxkvfDMHYEEFtedKacxm7ol9J6AtpPB+kad78IrmMoHxw==" saltValue="V20UDFOm8LMxIDqWMP9HQQ==" spinCount="100000" sheet="1" objects="1" scenarios="1"/>
  <mergeCells count="41">
    <mergeCell ref="C5:E5"/>
    <mergeCell ref="C1:D1"/>
    <mergeCell ref="B2:H2"/>
    <mergeCell ref="C3:D3"/>
    <mergeCell ref="E3:F3"/>
    <mergeCell ref="C4:E4"/>
    <mergeCell ref="B30:H30"/>
    <mergeCell ref="C6:E6"/>
    <mergeCell ref="C7:G7"/>
    <mergeCell ref="B9:H9"/>
    <mergeCell ref="B11:H11"/>
    <mergeCell ref="D13:G13"/>
    <mergeCell ref="C24:D24"/>
    <mergeCell ref="C25:D25"/>
    <mergeCell ref="C26:D26"/>
    <mergeCell ref="C27:D27"/>
    <mergeCell ref="C28:D28"/>
    <mergeCell ref="E28:F28"/>
    <mergeCell ref="C44:G44"/>
    <mergeCell ref="C32:E32"/>
    <mergeCell ref="C33:E33"/>
    <mergeCell ref="C34:E34"/>
    <mergeCell ref="C35:E35"/>
    <mergeCell ref="C36:E36"/>
    <mergeCell ref="C37:G37"/>
    <mergeCell ref="B39:H39"/>
    <mergeCell ref="C40:G40"/>
    <mergeCell ref="C41:G41"/>
    <mergeCell ref="C42:G42"/>
    <mergeCell ref="C43:G43"/>
    <mergeCell ref="B46:H46"/>
    <mergeCell ref="C49:G49"/>
    <mergeCell ref="C47:E47"/>
    <mergeCell ref="C48:E48"/>
    <mergeCell ref="B58:H58"/>
    <mergeCell ref="B52:F52"/>
    <mergeCell ref="G52:H52"/>
    <mergeCell ref="C53:F53"/>
    <mergeCell ref="G53:H54"/>
    <mergeCell ref="C54:F54"/>
    <mergeCell ref="B56:H56"/>
  </mergeCells>
  <pageMargins left="0.7" right="0.7" top="0.75" bottom="0.75" header="0.3" footer="0.3"/>
  <pageSetup paperSize="9" scale="74" orientation="portrait" r:id="rId1"/>
  <headerFooter>
    <oddHeader>&amp;C&amp;F</oddHeader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BCEF886E68241B073C89DE8C87884" ma:contentTypeVersion="9" ma:contentTypeDescription="Een nieuw document maken." ma:contentTypeScope="" ma:versionID="f0749f8a530fcc7209e91e7b72e609f7">
  <xsd:schema xmlns:xsd="http://www.w3.org/2001/XMLSchema" xmlns:xs="http://www.w3.org/2001/XMLSchema" xmlns:p="http://schemas.microsoft.com/office/2006/metadata/properties" xmlns:ns2="58600ec6-40a9-46de-bc13-071a9237788a" xmlns:ns3="e51d0b1d-6dd7-4dea-9fb2-7a66e69f6142" targetNamespace="http://schemas.microsoft.com/office/2006/metadata/properties" ma:root="true" ma:fieldsID="3870cadf3e60a1fd9c07de1e4e5f9133" ns2:_="" ns3:_="">
    <xsd:import namespace="58600ec6-40a9-46de-bc13-071a9237788a"/>
    <xsd:import namespace="e51d0b1d-6dd7-4dea-9fb2-7a66e69f61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00ec6-40a9-46de-bc13-071a92377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d0b1d-6dd7-4dea-9fb2-7a66e69f614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C1A103-7037-4638-83F6-A0E6F90C3965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58600ec6-40a9-46de-bc13-071a9237788a"/>
    <ds:schemaRef ds:uri="http://purl.org/dc/terms/"/>
    <ds:schemaRef ds:uri="e51d0b1d-6dd7-4dea-9fb2-7a66e69f614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6D757F-C6A1-480B-BB5E-F09ACAA77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600ec6-40a9-46de-bc13-071a9237788a"/>
    <ds:schemaRef ds:uri="e51d0b1d-6dd7-4dea-9fb2-7a66e69f61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3ACD21-1371-4FE3-BB4E-7394CDD3EC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"Eric Stuyfzand" &lt;EricStuyfzand@spark-parkeren.nl&gt;</dc:creator>
  <cp:lastModifiedBy>Mark Riemslag</cp:lastModifiedBy>
  <cp:lastPrinted>2020-08-26T11:07:16Z</cp:lastPrinted>
  <dcterms:created xsi:type="dcterms:W3CDTF">2019-08-14T09:53:56Z</dcterms:created>
  <dcterms:modified xsi:type="dcterms:W3CDTF">2020-10-09T14:13:06Z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0x0101001C2BCEF886E68241B073C89DE8C87884</vt:lpwstr>
  </property>
  <property fmtid="{D5CDD505-2E9C-101B-9397-08002B2CF9AE}" pid="3" name="TaxKeyword">
    <vt:lpwstr/>
  </property>
</Properties>
</file>