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SSC IUC G1 Aanbesteden\1 DJI\10 Medisch\EA Medische artikelen en hulpmiddelen 2020\_7 Vragen en antwoorden\"/>
    </mc:Choice>
  </mc:AlternateContent>
  <bookViews>
    <workbookView xWindow="-15" yWindow="-15" windowWidth="19440" windowHeight="5055" activeTab="1"/>
  </bookViews>
  <sheets>
    <sheet name="Invulinstructies" sheetId="6" r:id="rId1"/>
    <sheet name="1. Prijsopgavetabel Koop" sheetId="5" r:id="rId2"/>
  </sheets>
  <definedNames>
    <definedName name="_xlnm._FilterDatabase" localSheetId="1" hidden="1">'1. Prijsopgavetabel Koop'!$A$2:$Q$2</definedName>
  </definedNames>
  <calcPr calcId="162913"/>
</workbook>
</file>

<file path=xl/calcChain.xml><?xml version="1.0" encoding="utf-8"?>
<calcChain xmlns="http://schemas.openxmlformats.org/spreadsheetml/2006/main">
  <c r="K426" i="5" l="1"/>
  <c r="L426" i="5" s="1"/>
  <c r="M426" i="5" s="1"/>
  <c r="N426" i="5" s="1"/>
  <c r="K425" i="5"/>
  <c r="L425" i="5" s="1"/>
  <c r="M425" i="5" s="1"/>
  <c r="N425" i="5" s="1"/>
  <c r="K424" i="5"/>
  <c r="L424" i="5" s="1"/>
  <c r="M424" i="5" s="1"/>
  <c r="N424" i="5" s="1"/>
  <c r="K423" i="5"/>
  <c r="L423" i="5" s="1"/>
  <c r="M423" i="5" s="1"/>
  <c r="N423" i="5" s="1"/>
  <c r="K422" i="5"/>
  <c r="L422" i="5" s="1"/>
  <c r="M422" i="5" s="1"/>
  <c r="N422" i="5" s="1"/>
  <c r="K421" i="5"/>
  <c r="L421" i="5" s="1"/>
  <c r="M421" i="5" s="1"/>
  <c r="N421" i="5" s="1"/>
  <c r="K420" i="5"/>
  <c r="L420" i="5" s="1"/>
  <c r="M420" i="5" s="1"/>
  <c r="N420" i="5" s="1"/>
  <c r="K419" i="5"/>
  <c r="L419" i="5" s="1"/>
  <c r="M419" i="5" s="1"/>
  <c r="N419" i="5" s="1"/>
  <c r="K418" i="5"/>
  <c r="L418" i="5" s="1"/>
  <c r="M418" i="5" s="1"/>
  <c r="N418" i="5" s="1"/>
  <c r="K417" i="5"/>
  <c r="L417" i="5" s="1"/>
  <c r="M417" i="5" s="1"/>
  <c r="N417" i="5" s="1"/>
  <c r="K416" i="5"/>
  <c r="L416" i="5" s="1"/>
  <c r="M416" i="5" s="1"/>
  <c r="N416" i="5" s="1"/>
  <c r="K415" i="5"/>
  <c r="L415" i="5" s="1"/>
  <c r="M415" i="5" s="1"/>
  <c r="N415" i="5" s="1"/>
  <c r="K414" i="5"/>
  <c r="L414" i="5" s="1"/>
  <c r="M414" i="5" s="1"/>
  <c r="N414" i="5" s="1"/>
  <c r="K413" i="5"/>
  <c r="L413" i="5" s="1"/>
  <c r="M413" i="5" s="1"/>
  <c r="N413" i="5" s="1"/>
  <c r="K412" i="5"/>
  <c r="L412" i="5" s="1"/>
  <c r="M412" i="5" s="1"/>
  <c r="N412" i="5" s="1"/>
  <c r="K411" i="5"/>
  <c r="L411" i="5" s="1"/>
  <c r="M411" i="5" s="1"/>
  <c r="N411" i="5" s="1"/>
  <c r="K410" i="5"/>
  <c r="L410" i="5" s="1"/>
  <c r="M410" i="5" s="1"/>
  <c r="N410" i="5" s="1"/>
  <c r="K409" i="5"/>
  <c r="L409" i="5" s="1"/>
  <c r="M409" i="5" s="1"/>
  <c r="N409" i="5" s="1"/>
  <c r="K408" i="5"/>
  <c r="L408" i="5" s="1"/>
  <c r="M408" i="5" s="1"/>
  <c r="N408" i="5" s="1"/>
  <c r="K407" i="5"/>
  <c r="L407" i="5" s="1"/>
  <c r="M407" i="5" s="1"/>
  <c r="N407" i="5" s="1"/>
  <c r="K406" i="5"/>
  <c r="L406" i="5" s="1"/>
  <c r="M406" i="5" s="1"/>
  <c r="N406" i="5" s="1"/>
  <c r="K405" i="5"/>
  <c r="L405" i="5" s="1"/>
  <c r="M405" i="5" s="1"/>
  <c r="N405" i="5" s="1"/>
  <c r="K404" i="5"/>
  <c r="L404" i="5" s="1"/>
  <c r="M404" i="5" s="1"/>
  <c r="N404" i="5" s="1"/>
  <c r="K403" i="5"/>
  <c r="L403" i="5" s="1"/>
  <c r="M403" i="5" s="1"/>
  <c r="N403" i="5" s="1"/>
  <c r="K402" i="5"/>
  <c r="L402" i="5" s="1"/>
  <c r="M402" i="5" s="1"/>
  <c r="N402" i="5" s="1"/>
  <c r="K401" i="5"/>
  <c r="L401" i="5" s="1"/>
  <c r="M401" i="5" s="1"/>
  <c r="N401" i="5" s="1"/>
  <c r="K400" i="5"/>
  <c r="L400" i="5" s="1"/>
  <c r="M400" i="5" s="1"/>
  <c r="N400" i="5" s="1"/>
  <c r="K399" i="5"/>
  <c r="L399" i="5" s="1"/>
  <c r="M399" i="5" s="1"/>
  <c r="N399" i="5" s="1"/>
  <c r="K398" i="5"/>
  <c r="L398" i="5" s="1"/>
  <c r="M398" i="5" s="1"/>
  <c r="N398" i="5" s="1"/>
  <c r="K397" i="5"/>
  <c r="L397" i="5" s="1"/>
  <c r="M397" i="5" s="1"/>
  <c r="N397" i="5" s="1"/>
  <c r="K396" i="5"/>
  <c r="L396" i="5" s="1"/>
  <c r="M396" i="5" s="1"/>
  <c r="N396" i="5" s="1"/>
  <c r="K395" i="5"/>
  <c r="L395" i="5" s="1"/>
  <c r="M395" i="5" s="1"/>
  <c r="N395" i="5" s="1"/>
  <c r="K394" i="5"/>
  <c r="L394" i="5" s="1"/>
  <c r="M394" i="5" s="1"/>
  <c r="N394" i="5" s="1"/>
  <c r="K393" i="5"/>
  <c r="L393" i="5" s="1"/>
  <c r="M393" i="5" s="1"/>
  <c r="N393" i="5" s="1"/>
  <c r="K392" i="5"/>
  <c r="L392" i="5" s="1"/>
  <c r="M392" i="5" s="1"/>
  <c r="N392" i="5" s="1"/>
  <c r="K391" i="5"/>
  <c r="L391" i="5" s="1"/>
  <c r="M391" i="5" s="1"/>
  <c r="N391" i="5" s="1"/>
  <c r="K390" i="5"/>
  <c r="L390" i="5" s="1"/>
  <c r="M390" i="5" s="1"/>
  <c r="N390" i="5" s="1"/>
  <c r="K389" i="5"/>
  <c r="L389" i="5" s="1"/>
  <c r="M389" i="5" s="1"/>
  <c r="N389" i="5" s="1"/>
  <c r="K388" i="5"/>
  <c r="L388" i="5" s="1"/>
  <c r="M388" i="5" s="1"/>
  <c r="N388" i="5" s="1"/>
  <c r="K387" i="5"/>
  <c r="L387" i="5" s="1"/>
  <c r="M387" i="5" s="1"/>
  <c r="N387" i="5" s="1"/>
  <c r="K386" i="5"/>
  <c r="L386" i="5" s="1"/>
  <c r="M386" i="5" s="1"/>
  <c r="N386" i="5" s="1"/>
  <c r="K385" i="5"/>
  <c r="L385" i="5" s="1"/>
  <c r="M385" i="5" s="1"/>
  <c r="N385" i="5" s="1"/>
  <c r="K384" i="5"/>
  <c r="L384" i="5" s="1"/>
  <c r="M384" i="5" s="1"/>
  <c r="N384" i="5" s="1"/>
  <c r="K383" i="5"/>
  <c r="L383" i="5" s="1"/>
  <c r="M383" i="5" s="1"/>
  <c r="N383" i="5" s="1"/>
  <c r="K382" i="5"/>
  <c r="L382" i="5" s="1"/>
  <c r="M382" i="5" s="1"/>
  <c r="N382" i="5" s="1"/>
  <c r="K381" i="5"/>
  <c r="L381" i="5" s="1"/>
  <c r="M381" i="5" s="1"/>
  <c r="N381" i="5" s="1"/>
  <c r="K380" i="5"/>
  <c r="L380" i="5" s="1"/>
  <c r="M380" i="5" s="1"/>
  <c r="N380" i="5" s="1"/>
  <c r="K379" i="5"/>
  <c r="L379" i="5" s="1"/>
  <c r="M379" i="5" s="1"/>
  <c r="N379" i="5" s="1"/>
  <c r="K378" i="5"/>
  <c r="L378" i="5" s="1"/>
  <c r="M378" i="5" s="1"/>
  <c r="N378" i="5" s="1"/>
  <c r="K377" i="5"/>
  <c r="L377" i="5" s="1"/>
  <c r="M377" i="5" s="1"/>
  <c r="N377" i="5" s="1"/>
  <c r="K376" i="5"/>
  <c r="L376" i="5" s="1"/>
  <c r="M376" i="5" s="1"/>
  <c r="N376" i="5" s="1"/>
  <c r="K375" i="5"/>
  <c r="L375" i="5" s="1"/>
  <c r="M375" i="5" s="1"/>
  <c r="N375" i="5" s="1"/>
  <c r="K374" i="5"/>
  <c r="L374" i="5" s="1"/>
  <c r="M374" i="5" s="1"/>
  <c r="N374" i="5" s="1"/>
  <c r="K373" i="5"/>
  <c r="L373" i="5" s="1"/>
  <c r="M373" i="5" s="1"/>
  <c r="N373" i="5" s="1"/>
  <c r="K372" i="5"/>
  <c r="L372" i="5" s="1"/>
  <c r="M372" i="5" s="1"/>
  <c r="N372" i="5" s="1"/>
  <c r="K371" i="5"/>
  <c r="L371" i="5" s="1"/>
  <c r="M371" i="5" s="1"/>
  <c r="N371" i="5" s="1"/>
  <c r="K370" i="5"/>
  <c r="L370" i="5" s="1"/>
  <c r="M370" i="5" s="1"/>
  <c r="N370" i="5" s="1"/>
  <c r="K369" i="5"/>
  <c r="L369" i="5" s="1"/>
  <c r="M369" i="5" s="1"/>
  <c r="N369" i="5" s="1"/>
  <c r="K368" i="5"/>
  <c r="L368" i="5" s="1"/>
  <c r="M368" i="5" s="1"/>
  <c r="N368" i="5" s="1"/>
  <c r="K367" i="5"/>
  <c r="L367" i="5" s="1"/>
  <c r="M367" i="5" s="1"/>
  <c r="N367" i="5" s="1"/>
  <c r="K366" i="5"/>
  <c r="L366" i="5" s="1"/>
  <c r="M366" i="5" s="1"/>
  <c r="N366" i="5" s="1"/>
  <c r="K365" i="5"/>
  <c r="L365" i="5" s="1"/>
  <c r="M365" i="5" s="1"/>
  <c r="N365" i="5" s="1"/>
  <c r="K364" i="5"/>
  <c r="L364" i="5" s="1"/>
  <c r="M364" i="5" s="1"/>
  <c r="N364" i="5" s="1"/>
  <c r="K363" i="5"/>
  <c r="L363" i="5" s="1"/>
  <c r="M363" i="5" s="1"/>
  <c r="N363" i="5" s="1"/>
  <c r="K362" i="5"/>
  <c r="L362" i="5" s="1"/>
  <c r="M362" i="5" s="1"/>
  <c r="N362" i="5" s="1"/>
  <c r="K361" i="5"/>
  <c r="L361" i="5" s="1"/>
  <c r="M361" i="5" s="1"/>
  <c r="N361" i="5" s="1"/>
  <c r="K360" i="5"/>
  <c r="L360" i="5" s="1"/>
  <c r="M360" i="5" s="1"/>
  <c r="N360" i="5" s="1"/>
  <c r="K359" i="5"/>
  <c r="L359" i="5" s="1"/>
  <c r="M359" i="5" s="1"/>
  <c r="N359" i="5" s="1"/>
  <c r="K358" i="5"/>
  <c r="L358" i="5" s="1"/>
  <c r="M358" i="5" s="1"/>
  <c r="N358" i="5" s="1"/>
  <c r="K357" i="5"/>
  <c r="L357" i="5" s="1"/>
  <c r="M357" i="5" s="1"/>
  <c r="N357" i="5" s="1"/>
  <c r="K356" i="5"/>
  <c r="L356" i="5" s="1"/>
  <c r="M356" i="5" s="1"/>
  <c r="N356" i="5" s="1"/>
  <c r="K355" i="5"/>
  <c r="L355" i="5" s="1"/>
  <c r="M355" i="5" s="1"/>
  <c r="N355" i="5" s="1"/>
  <c r="K354" i="5"/>
  <c r="L354" i="5" s="1"/>
  <c r="M354" i="5" s="1"/>
  <c r="N354" i="5" s="1"/>
  <c r="K352" i="5"/>
  <c r="L352" i="5" s="1"/>
  <c r="M352" i="5" s="1"/>
  <c r="N352" i="5" s="1"/>
  <c r="K351" i="5"/>
  <c r="L351" i="5" s="1"/>
  <c r="M351" i="5" s="1"/>
  <c r="N351" i="5" s="1"/>
  <c r="K350" i="5"/>
  <c r="L350" i="5" s="1"/>
  <c r="M350" i="5" s="1"/>
  <c r="N350" i="5" s="1"/>
  <c r="K349" i="5"/>
  <c r="L349" i="5" s="1"/>
  <c r="M349" i="5" s="1"/>
  <c r="N349" i="5" s="1"/>
  <c r="K348" i="5"/>
  <c r="L348" i="5" s="1"/>
  <c r="M348" i="5" s="1"/>
  <c r="N348" i="5" s="1"/>
  <c r="K347" i="5"/>
  <c r="L347" i="5" s="1"/>
  <c r="M347" i="5" s="1"/>
  <c r="N347" i="5" s="1"/>
  <c r="K346" i="5"/>
  <c r="L346" i="5" s="1"/>
  <c r="M346" i="5" s="1"/>
  <c r="N346" i="5" s="1"/>
  <c r="K345" i="5"/>
  <c r="L345" i="5" s="1"/>
  <c r="M345" i="5" s="1"/>
  <c r="N345" i="5" s="1"/>
  <c r="K344" i="5"/>
  <c r="L344" i="5" s="1"/>
  <c r="M344" i="5" s="1"/>
  <c r="N344" i="5" s="1"/>
  <c r="K343" i="5"/>
  <c r="L343" i="5" s="1"/>
  <c r="M343" i="5" s="1"/>
  <c r="N343" i="5" s="1"/>
  <c r="K342" i="5"/>
  <c r="L342" i="5" s="1"/>
  <c r="M342" i="5" s="1"/>
  <c r="N342" i="5" s="1"/>
  <c r="K341" i="5"/>
  <c r="L341" i="5" s="1"/>
  <c r="M341" i="5" s="1"/>
  <c r="N341" i="5" s="1"/>
  <c r="K340" i="5"/>
  <c r="L340" i="5" s="1"/>
  <c r="M340" i="5" s="1"/>
  <c r="N340" i="5" s="1"/>
  <c r="K339" i="5"/>
  <c r="L339" i="5" s="1"/>
  <c r="M339" i="5" s="1"/>
  <c r="N339" i="5" s="1"/>
  <c r="K338" i="5"/>
  <c r="L338" i="5" s="1"/>
  <c r="M338" i="5" s="1"/>
  <c r="N338" i="5" s="1"/>
  <c r="K337" i="5"/>
  <c r="L337" i="5" s="1"/>
  <c r="M337" i="5" s="1"/>
  <c r="N337" i="5" s="1"/>
  <c r="K336" i="5"/>
  <c r="L336" i="5" s="1"/>
  <c r="M336" i="5" s="1"/>
  <c r="N336" i="5" s="1"/>
  <c r="K335" i="5"/>
  <c r="L335" i="5" s="1"/>
  <c r="M335" i="5" s="1"/>
  <c r="N335" i="5" s="1"/>
  <c r="K334" i="5"/>
  <c r="L334" i="5" s="1"/>
  <c r="M334" i="5" s="1"/>
  <c r="N334" i="5" s="1"/>
  <c r="K333" i="5"/>
  <c r="L333" i="5" s="1"/>
  <c r="M333" i="5" s="1"/>
  <c r="N333" i="5" s="1"/>
  <c r="K332" i="5"/>
  <c r="L332" i="5" s="1"/>
  <c r="M332" i="5" s="1"/>
  <c r="N332" i="5" s="1"/>
  <c r="K331" i="5"/>
  <c r="L331" i="5" s="1"/>
  <c r="M331" i="5" s="1"/>
  <c r="N331" i="5" s="1"/>
  <c r="K330" i="5"/>
  <c r="L330" i="5" s="1"/>
  <c r="M330" i="5" s="1"/>
  <c r="N330" i="5" s="1"/>
  <c r="K329" i="5"/>
  <c r="L329" i="5" s="1"/>
  <c r="M329" i="5" s="1"/>
  <c r="N329" i="5" s="1"/>
  <c r="K328" i="5"/>
  <c r="L328" i="5" s="1"/>
  <c r="M328" i="5" s="1"/>
  <c r="N328" i="5" s="1"/>
  <c r="K327" i="5"/>
  <c r="L327" i="5" s="1"/>
  <c r="M327" i="5" s="1"/>
  <c r="N327" i="5" s="1"/>
  <c r="K326" i="5"/>
  <c r="L326" i="5" s="1"/>
  <c r="M326" i="5" s="1"/>
  <c r="N326" i="5" s="1"/>
  <c r="K325" i="5"/>
  <c r="L325" i="5" s="1"/>
  <c r="M325" i="5" s="1"/>
  <c r="N325" i="5" s="1"/>
  <c r="K324" i="5"/>
  <c r="L324" i="5" s="1"/>
  <c r="M324" i="5" s="1"/>
  <c r="N324" i="5" s="1"/>
  <c r="K323" i="5"/>
  <c r="L323" i="5" s="1"/>
  <c r="M323" i="5" s="1"/>
  <c r="N323" i="5" s="1"/>
  <c r="K322" i="5"/>
  <c r="L322" i="5" s="1"/>
  <c r="M322" i="5" s="1"/>
  <c r="N322" i="5" s="1"/>
  <c r="K321" i="5"/>
  <c r="L321" i="5" s="1"/>
  <c r="M321" i="5" s="1"/>
  <c r="N321" i="5" s="1"/>
  <c r="K320" i="5"/>
  <c r="L320" i="5" s="1"/>
  <c r="M320" i="5" s="1"/>
  <c r="N320" i="5" s="1"/>
  <c r="K319" i="5"/>
  <c r="L319" i="5" s="1"/>
  <c r="M319" i="5" s="1"/>
  <c r="N319" i="5" s="1"/>
  <c r="K318" i="5"/>
  <c r="L318" i="5" s="1"/>
  <c r="M318" i="5" s="1"/>
  <c r="N318" i="5" s="1"/>
  <c r="K317" i="5"/>
  <c r="L317" i="5" s="1"/>
  <c r="M317" i="5" s="1"/>
  <c r="N317" i="5" s="1"/>
  <c r="K316" i="5"/>
  <c r="L316" i="5" s="1"/>
  <c r="M316" i="5" s="1"/>
  <c r="N316" i="5" s="1"/>
  <c r="K315" i="5"/>
  <c r="L315" i="5" s="1"/>
  <c r="M315" i="5" s="1"/>
  <c r="N315" i="5" s="1"/>
  <c r="K314" i="5"/>
  <c r="L314" i="5" s="1"/>
  <c r="M314" i="5" s="1"/>
  <c r="N314" i="5" s="1"/>
  <c r="K313" i="5"/>
  <c r="L313" i="5" s="1"/>
  <c r="M313" i="5" s="1"/>
  <c r="N313" i="5" s="1"/>
  <c r="K312" i="5"/>
  <c r="L312" i="5" s="1"/>
  <c r="M312" i="5" s="1"/>
  <c r="N312" i="5" s="1"/>
  <c r="K311" i="5"/>
  <c r="L311" i="5" s="1"/>
  <c r="M311" i="5" s="1"/>
  <c r="N311" i="5" s="1"/>
  <c r="K310" i="5"/>
  <c r="L310" i="5" s="1"/>
  <c r="M310" i="5" s="1"/>
  <c r="N310" i="5" s="1"/>
  <c r="K309" i="5"/>
  <c r="L309" i="5" s="1"/>
  <c r="M309" i="5" s="1"/>
  <c r="N309" i="5" s="1"/>
  <c r="K308" i="5"/>
  <c r="L308" i="5" s="1"/>
  <c r="M308" i="5" s="1"/>
  <c r="N308" i="5" s="1"/>
  <c r="K307" i="5"/>
  <c r="L307" i="5" s="1"/>
  <c r="M307" i="5" s="1"/>
  <c r="N307" i="5" s="1"/>
  <c r="K306" i="5"/>
  <c r="L306" i="5" s="1"/>
  <c r="M306" i="5" s="1"/>
  <c r="N306" i="5" s="1"/>
  <c r="K305" i="5"/>
  <c r="L305" i="5" s="1"/>
  <c r="M305" i="5" s="1"/>
  <c r="N305" i="5" s="1"/>
  <c r="K304" i="5"/>
  <c r="L304" i="5" s="1"/>
  <c r="M304" i="5" s="1"/>
  <c r="N304" i="5" s="1"/>
  <c r="K303" i="5"/>
  <c r="L303" i="5" s="1"/>
  <c r="M303" i="5" s="1"/>
  <c r="N303" i="5" s="1"/>
  <c r="K302" i="5"/>
  <c r="L302" i="5" s="1"/>
  <c r="M302" i="5" s="1"/>
  <c r="N302" i="5" s="1"/>
  <c r="K301" i="5"/>
  <c r="L301" i="5" s="1"/>
  <c r="M301" i="5" s="1"/>
  <c r="N301" i="5" s="1"/>
  <c r="K300" i="5"/>
  <c r="L300" i="5" s="1"/>
  <c r="M300" i="5" s="1"/>
  <c r="N300" i="5" s="1"/>
  <c r="K299" i="5"/>
  <c r="L299" i="5" s="1"/>
  <c r="M299" i="5" s="1"/>
  <c r="N299" i="5" s="1"/>
  <c r="K298" i="5"/>
  <c r="L298" i="5" s="1"/>
  <c r="M298" i="5" s="1"/>
  <c r="N298" i="5" s="1"/>
  <c r="K297" i="5"/>
  <c r="L297" i="5" s="1"/>
  <c r="M297" i="5" s="1"/>
  <c r="N297" i="5" s="1"/>
  <c r="K296" i="5"/>
  <c r="L296" i="5" s="1"/>
  <c r="M296" i="5" s="1"/>
  <c r="N296" i="5" s="1"/>
  <c r="K295" i="5"/>
  <c r="L295" i="5" s="1"/>
  <c r="M295" i="5" s="1"/>
  <c r="N295" i="5" s="1"/>
  <c r="K294" i="5"/>
  <c r="L294" i="5" s="1"/>
  <c r="M294" i="5" s="1"/>
  <c r="N294" i="5" s="1"/>
  <c r="K293" i="5"/>
  <c r="L293" i="5" s="1"/>
  <c r="M293" i="5" s="1"/>
  <c r="N293" i="5" s="1"/>
  <c r="K292" i="5"/>
  <c r="L292" i="5" s="1"/>
  <c r="M292" i="5" s="1"/>
  <c r="N292" i="5" s="1"/>
  <c r="K291" i="5"/>
  <c r="L291" i="5" s="1"/>
  <c r="M291" i="5" s="1"/>
  <c r="N291" i="5" s="1"/>
  <c r="K290" i="5"/>
  <c r="L290" i="5" s="1"/>
  <c r="M290" i="5" s="1"/>
  <c r="N290" i="5" s="1"/>
  <c r="K289" i="5"/>
  <c r="L289" i="5" s="1"/>
  <c r="M289" i="5" s="1"/>
  <c r="N289" i="5" s="1"/>
  <c r="K288" i="5"/>
  <c r="L288" i="5" s="1"/>
  <c r="M288" i="5" s="1"/>
  <c r="N288" i="5" s="1"/>
  <c r="K287" i="5"/>
  <c r="L287" i="5" s="1"/>
  <c r="M287" i="5" s="1"/>
  <c r="N287" i="5" s="1"/>
  <c r="K286" i="5"/>
  <c r="L286" i="5" s="1"/>
  <c r="M286" i="5" s="1"/>
  <c r="N286" i="5" s="1"/>
  <c r="K285" i="5"/>
  <c r="L285" i="5" s="1"/>
  <c r="M285" i="5" s="1"/>
  <c r="N285" i="5" s="1"/>
  <c r="K284" i="5"/>
  <c r="L284" i="5" s="1"/>
  <c r="M284" i="5" s="1"/>
  <c r="N284" i="5" s="1"/>
  <c r="K283" i="5"/>
  <c r="L283" i="5" s="1"/>
  <c r="M283" i="5" s="1"/>
  <c r="N283" i="5" s="1"/>
  <c r="K282" i="5"/>
  <c r="L282" i="5" s="1"/>
  <c r="M282" i="5" s="1"/>
  <c r="N282" i="5" s="1"/>
  <c r="K281" i="5"/>
  <c r="L281" i="5" s="1"/>
  <c r="M281" i="5" s="1"/>
  <c r="N281" i="5" s="1"/>
  <c r="K280" i="5"/>
  <c r="L280" i="5" s="1"/>
  <c r="M280" i="5" s="1"/>
  <c r="N280" i="5" s="1"/>
  <c r="K279" i="5"/>
  <c r="L279" i="5" s="1"/>
  <c r="M279" i="5" s="1"/>
  <c r="N279" i="5" s="1"/>
  <c r="K278" i="5"/>
  <c r="L278" i="5" s="1"/>
  <c r="M278" i="5" s="1"/>
  <c r="N278" i="5" s="1"/>
  <c r="K277" i="5"/>
  <c r="L277" i="5" s="1"/>
  <c r="M277" i="5" s="1"/>
  <c r="N277" i="5" s="1"/>
  <c r="K276" i="5"/>
  <c r="L276" i="5" s="1"/>
  <c r="M276" i="5" s="1"/>
  <c r="N276" i="5" s="1"/>
  <c r="K275" i="5"/>
  <c r="L275" i="5" s="1"/>
  <c r="M275" i="5" s="1"/>
  <c r="N275" i="5" s="1"/>
  <c r="K274" i="5"/>
  <c r="L274" i="5" s="1"/>
  <c r="M274" i="5" s="1"/>
  <c r="N274" i="5" s="1"/>
  <c r="K273" i="5"/>
  <c r="L273" i="5" s="1"/>
  <c r="M273" i="5" s="1"/>
  <c r="N273" i="5" s="1"/>
  <c r="K272" i="5"/>
  <c r="L272" i="5" s="1"/>
  <c r="M272" i="5" s="1"/>
  <c r="N272" i="5" s="1"/>
  <c r="K269" i="5"/>
  <c r="L269" i="5" s="1"/>
  <c r="M269" i="5" s="1"/>
  <c r="N269" i="5" s="1"/>
  <c r="K268" i="5"/>
  <c r="L268" i="5" s="1"/>
  <c r="M268" i="5" s="1"/>
  <c r="N268" i="5" s="1"/>
  <c r="K267" i="5"/>
  <c r="L267" i="5" s="1"/>
  <c r="M267" i="5" s="1"/>
  <c r="N267" i="5" s="1"/>
  <c r="K266" i="5"/>
  <c r="L266" i="5" s="1"/>
  <c r="M266" i="5" s="1"/>
  <c r="N266" i="5" s="1"/>
  <c r="K265" i="5"/>
  <c r="L265" i="5" s="1"/>
  <c r="M265" i="5" s="1"/>
  <c r="N265" i="5" s="1"/>
  <c r="K264" i="5"/>
  <c r="L264" i="5" s="1"/>
  <c r="M264" i="5" s="1"/>
  <c r="N264" i="5" s="1"/>
  <c r="K263" i="5"/>
  <c r="L263" i="5" s="1"/>
  <c r="M263" i="5" s="1"/>
  <c r="N263" i="5" s="1"/>
  <c r="K262" i="5"/>
  <c r="L262" i="5" s="1"/>
  <c r="M262" i="5" s="1"/>
  <c r="N262" i="5" s="1"/>
  <c r="K261" i="5"/>
  <c r="L261" i="5" s="1"/>
  <c r="M261" i="5" s="1"/>
  <c r="N261" i="5" s="1"/>
  <c r="K260" i="5"/>
  <c r="L260" i="5" s="1"/>
  <c r="M260" i="5" s="1"/>
  <c r="N260" i="5" s="1"/>
  <c r="K259" i="5"/>
  <c r="L259" i="5" s="1"/>
  <c r="M259" i="5" s="1"/>
  <c r="N259" i="5" s="1"/>
  <c r="K258" i="5"/>
  <c r="L258" i="5" s="1"/>
  <c r="M258" i="5" s="1"/>
  <c r="N258" i="5" s="1"/>
  <c r="K257" i="5"/>
  <c r="L257" i="5" s="1"/>
  <c r="M257" i="5" s="1"/>
  <c r="N257" i="5" s="1"/>
  <c r="K256" i="5"/>
  <c r="L256" i="5" s="1"/>
  <c r="M256" i="5" s="1"/>
  <c r="N256" i="5" s="1"/>
  <c r="K255" i="5"/>
  <c r="L255" i="5" s="1"/>
  <c r="M255" i="5" s="1"/>
  <c r="N255" i="5" s="1"/>
  <c r="K254" i="5"/>
  <c r="L254" i="5" s="1"/>
  <c r="M254" i="5" s="1"/>
  <c r="N254" i="5" s="1"/>
  <c r="K253" i="5"/>
  <c r="L253" i="5" s="1"/>
  <c r="M253" i="5" s="1"/>
  <c r="N253" i="5" s="1"/>
  <c r="K252" i="5"/>
  <c r="L252" i="5" s="1"/>
  <c r="M252" i="5" s="1"/>
  <c r="N252" i="5" s="1"/>
  <c r="K251" i="5"/>
  <c r="L251" i="5" s="1"/>
  <c r="M251" i="5" s="1"/>
  <c r="N251" i="5" s="1"/>
  <c r="K250" i="5"/>
  <c r="L250" i="5" s="1"/>
  <c r="M250" i="5" s="1"/>
  <c r="N250" i="5" s="1"/>
  <c r="K249" i="5"/>
  <c r="L249" i="5" s="1"/>
  <c r="M249" i="5" s="1"/>
  <c r="N249" i="5" s="1"/>
  <c r="K248" i="5"/>
  <c r="L248" i="5" s="1"/>
  <c r="M248" i="5" s="1"/>
  <c r="N248" i="5" s="1"/>
  <c r="K247" i="5"/>
  <c r="L247" i="5" s="1"/>
  <c r="M247" i="5" s="1"/>
  <c r="N247" i="5" s="1"/>
  <c r="K246" i="5"/>
  <c r="L246" i="5" s="1"/>
  <c r="M246" i="5" s="1"/>
  <c r="N246" i="5" s="1"/>
  <c r="K245" i="5"/>
  <c r="L245" i="5" s="1"/>
  <c r="M245" i="5" s="1"/>
  <c r="N245" i="5" s="1"/>
  <c r="K244" i="5"/>
  <c r="L244" i="5" s="1"/>
  <c r="M244" i="5" s="1"/>
  <c r="N244" i="5" s="1"/>
  <c r="K243" i="5"/>
  <c r="L243" i="5" s="1"/>
  <c r="M243" i="5" s="1"/>
  <c r="N243" i="5" s="1"/>
  <c r="K242" i="5"/>
  <c r="L242" i="5" s="1"/>
  <c r="M242" i="5" s="1"/>
  <c r="N242" i="5" s="1"/>
  <c r="K241" i="5"/>
  <c r="L241" i="5" s="1"/>
  <c r="M241" i="5" s="1"/>
  <c r="N241" i="5" s="1"/>
  <c r="K240" i="5"/>
  <c r="L240" i="5" s="1"/>
  <c r="M240" i="5" s="1"/>
  <c r="N240" i="5" s="1"/>
  <c r="K239" i="5"/>
  <c r="L239" i="5" s="1"/>
  <c r="M239" i="5" s="1"/>
  <c r="N239" i="5" s="1"/>
  <c r="K238" i="5"/>
  <c r="L238" i="5" s="1"/>
  <c r="M238" i="5" s="1"/>
  <c r="N238" i="5" s="1"/>
  <c r="K237" i="5"/>
  <c r="L237" i="5" s="1"/>
  <c r="M237" i="5" s="1"/>
  <c r="N237" i="5" s="1"/>
  <c r="K236" i="5"/>
  <c r="L236" i="5" s="1"/>
  <c r="M236" i="5" s="1"/>
  <c r="N236" i="5" s="1"/>
  <c r="K235" i="5"/>
  <c r="L235" i="5" s="1"/>
  <c r="M235" i="5" s="1"/>
  <c r="N235" i="5" s="1"/>
  <c r="K234" i="5"/>
  <c r="L234" i="5" s="1"/>
  <c r="M234" i="5" s="1"/>
  <c r="N234" i="5" s="1"/>
  <c r="K233" i="5"/>
  <c r="L233" i="5" s="1"/>
  <c r="M233" i="5" s="1"/>
  <c r="N233" i="5" s="1"/>
  <c r="K232" i="5"/>
  <c r="L232" i="5" s="1"/>
  <c r="M232" i="5" s="1"/>
  <c r="N232" i="5" s="1"/>
  <c r="K231" i="5"/>
  <c r="L231" i="5" s="1"/>
  <c r="M231" i="5" s="1"/>
  <c r="N231" i="5" s="1"/>
  <c r="K229" i="5"/>
  <c r="L229" i="5" s="1"/>
  <c r="M229" i="5" s="1"/>
  <c r="N229" i="5" s="1"/>
  <c r="K228" i="5"/>
  <c r="L228" i="5" s="1"/>
  <c r="M228" i="5" s="1"/>
  <c r="N228" i="5" s="1"/>
  <c r="K227" i="5"/>
  <c r="L227" i="5" s="1"/>
  <c r="M227" i="5" s="1"/>
  <c r="N227" i="5" s="1"/>
  <c r="K226" i="5"/>
  <c r="L226" i="5" s="1"/>
  <c r="M226" i="5" s="1"/>
  <c r="N226" i="5" s="1"/>
  <c r="K225" i="5"/>
  <c r="L225" i="5" s="1"/>
  <c r="M225" i="5" s="1"/>
  <c r="N225" i="5" s="1"/>
  <c r="K223" i="5"/>
  <c r="L223" i="5" s="1"/>
  <c r="M223" i="5" s="1"/>
  <c r="N223" i="5" s="1"/>
  <c r="K222" i="5"/>
  <c r="L222" i="5" s="1"/>
  <c r="M222" i="5" s="1"/>
  <c r="N222" i="5" s="1"/>
  <c r="K221" i="5"/>
  <c r="L221" i="5" s="1"/>
  <c r="M221" i="5" s="1"/>
  <c r="N221" i="5" s="1"/>
  <c r="K220" i="5"/>
  <c r="L220" i="5" s="1"/>
  <c r="M220" i="5" s="1"/>
  <c r="N220" i="5" s="1"/>
  <c r="K219" i="5"/>
  <c r="L219" i="5" s="1"/>
  <c r="M219" i="5" s="1"/>
  <c r="N219" i="5" s="1"/>
  <c r="K218" i="5"/>
  <c r="L218" i="5" s="1"/>
  <c r="M218" i="5" s="1"/>
  <c r="N218" i="5" s="1"/>
  <c r="K217" i="5"/>
  <c r="L217" i="5" s="1"/>
  <c r="M217" i="5" s="1"/>
  <c r="N217" i="5" s="1"/>
  <c r="K216" i="5"/>
  <c r="L216" i="5" s="1"/>
  <c r="M216" i="5" s="1"/>
  <c r="N216" i="5" s="1"/>
  <c r="K215" i="5"/>
  <c r="L215" i="5" s="1"/>
  <c r="M215" i="5" s="1"/>
  <c r="N215" i="5" s="1"/>
  <c r="K214" i="5"/>
  <c r="L214" i="5" s="1"/>
  <c r="M214" i="5" s="1"/>
  <c r="N214" i="5" s="1"/>
  <c r="K213" i="5"/>
  <c r="L213" i="5" s="1"/>
  <c r="M213" i="5" s="1"/>
  <c r="N213" i="5" s="1"/>
  <c r="K211" i="5"/>
  <c r="L211" i="5" s="1"/>
  <c r="M211" i="5" s="1"/>
  <c r="N211" i="5" s="1"/>
  <c r="K210" i="5"/>
  <c r="L210" i="5" s="1"/>
  <c r="M210" i="5" s="1"/>
  <c r="N210" i="5" s="1"/>
  <c r="K209" i="5"/>
  <c r="L209" i="5" s="1"/>
  <c r="M209" i="5" s="1"/>
  <c r="N209" i="5" s="1"/>
  <c r="K208" i="5"/>
  <c r="L208" i="5" s="1"/>
  <c r="M208" i="5" s="1"/>
  <c r="N208" i="5" s="1"/>
  <c r="K207" i="5"/>
  <c r="L207" i="5" s="1"/>
  <c r="M207" i="5" s="1"/>
  <c r="N207" i="5" s="1"/>
  <c r="K206" i="5"/>
  <c r="L206" i="5" s="1"/>
  <c r="M206" i="5" s="1"/>
  <c r="N206" i="5" s="1"/>
  <c r="K205" i="5"/>
  <c r="L205" i="5" s="1"/>
  <c r="M205" i="5" s="1"/>
  <c r="N205" i="5" s="1"/>
  <c r="K204" i="5"/>
  <c r="L204" i="5" s="1"/>
  <c r="M204" i="5" s="1"/>
  <c r="N204" i="5" s="1"/>
  <c r="K203" i="5"/>
  <c r="L203" i="5" s="1"/>
  <c r="M203" i="5" s="1"/>
  <c r="N203" i="5" s="1"/>
  <c r="K202" i="5"/>
  <c r="L202" i="5" s="1"/>
  <c r="M202" i="5" s="1"/>
  <c r="N202" i="5" s="1"/>
  <c r="K201" i="5"/>
  <c r="L201" i="5" s="1"/>
  <c r="M201" i="5" s="1"/>
  <c r="N201" i="5" s="1"/>
  <c r="K199" i="5"/>
  <c r="L199" i="5" s="1"/>
  <c r="M199" i="5" s="1"/>
  <c r="N199" i="5" s="1"/>
  <c r="K198" i="5"/>
  <c r="L198" i="5" s="1"/>
  <c r="M198" i="5" s="1"/>
  <c r="N198" i="5" s="1"/>
  <c r="K197" i="5"/>
  <c r="L197" i="5" s="1"/>
  <c r="M197" i="5" s="1"/>
  <c r="N197" i="5" s="1"/>
  <c r="K196" i="5"/>
  <c r="L196" i="5" s="1"/>
  <c r="M196" i="5" s="1"/>
  <c r="N196" i="5" s="1"/>
  <c r="K195" i="5"/>
  <c r="L195" i="5" s="1"/>
  <c r="M195" i="5" s="1"/>
  <c r="N195" i="5" s="1"/>
  <c r="K194" i="5"/>
  <c r="L194" i="5" s="1"/>
  <c r="M194" i="5" s="1"/>
  <c r="N194" i="5" s="1"/>
  <c r="K193" i="5"/>
  <c r="L193" i="5" s="1"/>
  <c r="M193" i="5" s="1"/>
  <c r="N193" i="5" s="1"/>
  <c r="K192" i="5"/>
  <c r="L192" i="5" s="1"/>
  <c r="M192" i="5" s="1"/>
  <c r="N192" i="5" s="1"/>
  <c r="K191" i="5"/>
  <c r="L191" i="5" s="1"/>
  <c r="M191" i="5" s="1"/>
  <c r="N191" i="5" s="1"/>
  <c r="K190" i="5"/>
  <c r="L190" i="5" s="1"/>
  <c r="M190" i="5" s="1"/>
  <c r="N190" i="5" s="1"/>
  <c r="K189" i="5"/>
  <c r="L189" i="5" s="1"/>
  <c r="M189" i="5" s="1"/>
  <c r="N189" i="5" s="1"/>
  <c r="K188" i="5"/>
  <c r="L188" i="5" s="1"/>
  <c r="M188" i="5" s="1"/>
  <c r="N188" i="5" s="1"/>
  <c r="K187" i="5"/>
  <c r="L187" i="5" s="1"/>
  <c r="M187" i="5" s="1"/>
  <c r="N187" i="5" s="1"/>
  <c r="K186" i="5"/>
  <c r="L186" i="5" s="1"/>
  <c r="M186" i="5" s="1"/>
  <c r="N186" i="5" s="1"/>
  <c r="K185" i="5"/>
  <c r="L185" i="5" s="1"/>
  <c r="M185" i="5" s="1"/>
  <c r="N185" i="5" s="1"/>
  <c r="K184" i="5"/>
  <c r="L184" i="5" s="1"/>
  <c r="M184" i="5" s="1"/>
  <c r="N184" i="5" s="1"/>
  <c r="K183" i="5"/>
  <c r="L183" i="5" s="1"/>
  <c r="M183" i="5" s="1"/>
  <c r="N183" i="5" s="1"/>
  <c r="K182" i="5"/>
  <c r="L182" i="5" s="1"/>
  <c r="M182" i="5" s="1"/>
  <c r="N182" i="5" s="1"/>
  <c r="K181" i="5"/>
  <c r="L181" i="5" s="1"/>
  <c r="M181" i="5" s="1"/>
  <c r="N181" i="5" s="1"/>
  <c r="K180" i="5"/>
  <c r="L180" i="5" s="1"/>
  <c r="M180" i="5" s="1"/>
  <c r="N180" i="5" s="1"/>
  <c r="K179" i="5"/>
  <c r="L179" i="5" s="1"/>
  <c r="M179" i="5" s="1"/>
  <c r="N179" i="5" s="1"/>
  <c r="K178" i="5"/>
  <c r="L178" i="5" s="1"/>
  <c r="M178" i="5" s="1"/>
  <c r="N178" i="5" s="1"/>
  <c r="K177" i="5"/>
  <c r="L177" i="5" s="1"/>
  <c r="M177" i="5" s="1"/>
  <c r="N177" i="5" s="1"/>
  <c r="K176" i="5"/>
  <c r="L176" i="5" s="1"/>
  <c r="M176" i="5" s="1"/>
  <c r="N176" i="5" s="1"/>
  <c r="K175" i="5"/>
  <c r="L175" i="5" s="1"/>
  <c r="M175" i="5" s="1"/>
  <c r="N175" i="5" s="1"/>
  <c r="K174" i="5"/>
  <c r="L174" i="5" s="1"/>
  <c r="M174" i="5" s="1"/>
  <c r="N174" i="5" s="1"/>
  <c r="K173" i="5"/>
  <c r="L173" i="5" s="1"/>
  <c r="M173" i="5" s="1"/>
  <c r="N173" i="5" s="1"/>
  <c r="K172" i="5"/>
  <c r="L172" i="5" s="1"/>
  <c r="M172" i="5" s="1"/>
  <c r="N172" i="5" s="1"/>
  <c r="K171" i="5"/>
  <c r="L171" i="5" s="1"/>
  <c r="M171" i="5" s="1"/>
  <c r="N171" i="5" s="1"/>
  <c r="K170" i="5"/>
  <c r="L170" i="5" s="1"/>
  <c r="M170" i="5" s="1"/>
  <c r="N170" i="5" s="1"/>
  <c r="K169" i="5"/>
  <c r="L169" i="5" s="1"/>
  <c r="M169" i="5" s="1"/>
  <c r="N169" i="5" s="1"/>
  <c r="K168" i="5"/>
  <c r="L168" i="5" s="1"/>
  <c r="M168" i="5" s="1"/>
  <c r="N168" i="5" s="1"/>
  <c r="K167" i="5"/>
  <c r="L167" i="5" s="1"/>
  <c r="M167" i="5" s="1"/>
  <c r="N167" i="5" s="1"/>
  <c r="K166" i="5"/>
  <c r="L166" i="5" s="1"/>
  <c r="M166" i="5" s="1"/>
  <c r="N166" i="5" s="1"/>
  <c r="K165" i="5"/>
  <c r="L165" i="5" s="1"/>
  <c r="M165" i="5" s="1"/>
  <c r="N165" i="5" s="1"/>
  <c r="K164" i="5"/>
  <c r="L164" i="5" s="1"/>
  <c r="M164" i="5" s="1"/>
  <c r="N164" i="5" s="1"/>
  <c r="K163" i="5"/>
  <c r="L163" i="5" s="1"/>
  <c r="M163" i="5" s="1"/>
  <c r="N163" i="5" s="1"/>
  <c r="K162" i="5"/>
  <c r="L162" i="5" s="1"/>
  <c r="M162" i="5" s="1"/>
  <c r="N162" i="5" s="1"/>
  <c r="K161" i="5"/>
  <c r="L161" i="5" s="1"/>
  <c r="M161" i="5" s="1"/>
  <c r="N161" i="5" s="1"/>
  <c r="K160" i="5"/>
  <c r="L160" i="5" s="1"/>
  <c r="M160" i="5" s="1"/>
  <c r="N160" i="5" s="1"/>
  <c r="K159" i="5"/>
  <c r="L159" i="5" s="1"/>
  <c r="M159" i="5" s="1"/>
  <c r="N159" i="5" s="1"/>
  <c r="K158" i="5"/>
  <c r="L158" i="5" s="1"/>
  <c r="M158" i="5" s="1"/>
  <c r="N158" i="5" s="1"/>
  <c r="K157" i="5"/>
  <c r="L157" i="5" s="1"/>
  <c r="M157" i="5" s="1"/>
  <c r="N157" i="5" s="1"/>
  <c r="K156" i="5"/>
  <c r="L156" i="5" s="1"/>
  <c r="M156" i="5" s="1"/>
  <c r="N156" i="5" s="1"/>
  <c r="K155" i="5"/>
  <c r="L155" i="5" s="1"/>
  <c r="M155" i="5" s="1"/>
  <c r="N155" i="5" s="1"/>
  <c r="K154" i="5"/>
  <c r="L154" i="5" s="1"/>
  <c r="M154" i="5" s="1"/>
  <c r="N154" i="5" s="1"/>
  <c r="K153" i="5"/>
  <c r="L153" i="5" s="1"/>
  <c r="M153" i="5" s="1"/>
  <c r="N153" i="5" s="1"/>
  <c r="K152" i="5"/>
  <c r="L152" i="5" s="1"/>
  <c r="M152" i="5" s="1"/>
  <c r="N152" i="5" s="1"/>
  <c r="K151" i="5"/>
  <c r="L151" i="5" s="1"/>
  <c r="M151" i="5" s="1"/>
  <c r="N151" i="5" s="1"/>
  <c r="K150" i="5"/>
  <c r="L150" i="5" s="1"/>
  <c r="M150" i="5" s="1"/>
  <c r="N150" i="5" s="1"/>
  <c r="K149" i="5"/>
  <c r="L149" i="5" s="1"/>
  <c r="M149" i="5" s="1"/>
  <c r="N149" i="5" s="1"/>
  <c r="K147" i="5"/>
  <c r="L147" i="5" s="1"/>
  <c r="M147" i="5" s="1"/>
  <c r="N147" i="5" s="1"/>
  <c r="K146" i="5"/>
  <c r="L146" i="5" s="1"/>
  <c r="M146" i="5" s="1"/>
  <c r="N146" i="5" s="1"/>
  <c r="K145" i="5"/>
  <c r="L145" i="5" s="1"/>
  <c r="M145" i="5" s="1"/>
  <c r="N145" i="5" s="1"/>
  <c r="K144" i="5"/>
  <c r="L144" i="5" s="1"/>
  <c r="M144" i="5" s="1"/>
  <c r="N144" i="5" s="1"/>
  <c r="K143" i="5"/>
  <c r="L143" i="5" s="1"/>
  <c r="M143" i="5" s="1"/>
  <c r="N143" i="5" s="1"/>
  <c r="K142" i="5"/>
  <c r="L142" i="5" s="1"/>
  <c r="M142" i="5" s="1"/>
  <c r="N142" i="5" s="1"/>
  <c r="K141" i="5"/>
  <c r="L141" i="5" s="1"/>
  <c r="M141" i="5" s="1"/>
  <c r="N141" i="5" s="1"/>
  <c r="K140" i="5"/>
  <c r="L140" i="5" s="1"/>
  <c r="M140" i="5" s="1"/>
  <c r="N140" i="5" s="1"/>
  <c r="K139" i="5"/>
  <c r="L139" i="5" s="1"/>
  <c r="M139" i="5" s="1"/>
  <c r="N139" i="5" s="1"/>
  <c r="K138" i="5"/>
  <c r="L138" i="5" s="1"/>
  <c r="M138" i="5" s="1"/>
  <c r="N138" i="5" s="1"/>
  <c r="K137" i="5"/>
  <c r="L137" i="5" s="1"/>
  <c r="M137" i="5" s="1"/>
  <c r="N137" i="5" s="1"/>
  <c r="K135" i="5"/>
  <c r="L135" i="5" s="1"/>
  <c r="M135" i="5" s="1"/>
  <c r="N135" i="5" s="1"/>
  <c r="K134" i="5"/>
  <c r="L134" i="5" s="1"/>
  <c r="M134" i="5" s="1"/>
  <c r="N134" i="5" s="1"/>
  <c r="K133" i="5"/>
  <c r="L133" i="5" s="1"/>
  <c r="M133" i="5" s="1"/>
  <c r="N133" i="5" s="1"/>
  <c r="K132" i="5"/>
  <c r="L132" i="5" s="1"/>
  <c r="M132" i="5" s="1"/>
  <c r="N132" i="5" s="1"/>
  <c r="K131" i="5"/>
  <c r="L131" i="5" s="1"/>
  <c r="M131" i="5" s="1"/>
  <c r="N131" i="5" s="1"/>
  <c r="K130" i="5"/>
  <c r="L130" i="5" s="1"/>
  <c r="M130" i="5" s="1"/>
  <c r="N130" i="5" s="1"/>
  <c r="K129" i="5"/>
  <c r="L129" i="5" s="1"/>
  <c r="M129" i="5" s="1"/>
  <c r="N129" i="5" s="1"/>
  <c r="K128" i="5"/>
  <c r="L128" i="5" s="1"/>
  <c r="M128" i="5" s="1"/>
  <c r="N128" i="5" s="1"/>
  <c r="K127" i="5"/>
  <c r="L127" i="5" s="1"/>
  <c r="M127" i="5" s="1"/>
  <c r="N127" i="5" s="1"/>
  <c r="K126" i="5"/>
  <c r="L126" i="5" s="1"/>
  <c r="M126" i="5" s="1"/>
  <c r="N126" i="5" s="1"/>
  <c r="K125" i="5"/>
  <c r="L125" i="5" s="1"/>
  <c r="M125" i="5" s="1"/>
  <c r="N125" i="5" s="1"/>
  <c r="K124" i="5"/>
  <c r="L124" i="5" s="1"/>
  <c r="M124" i="5" s="1"/>
  <c r="N124" i="5" s="1"/>
  <c r="K123" i="5"/>
  <c r="L123" i="5" s="1"/>
  <c r="M123" i="5" s="1"/>
  <c r="N123" i="5" s="1"/>
  <c r="K122" i="5"/>
  <c r="L122" i="5" s="1"/>
  <c r="M122" i="5" s="1"/>
  <c r="N122" i="5" s="1"/>
  <c r="K121" i="5"/>
  <c r="L121" i="5" s="1"/>
  <c r="M121" i="5" s="1"/>
  <c r="N121" i="5" s="1"/>
  <c r="K120" i="5"/>
  <c r="L120" i="5" s="1"/>
  <c r="M120" i="5" s="1"/>
  <c r="N120" i="5" s="1"/>
  <c r="K119" i="5"/>
  <c r="L119" i="5" s="1"/>
  <c r="M119" i="5" s="1"/>
  <c r="N119" i="5" s="1"/>
  <c r="K118" i="5"/>
  <c r="L118" i="5" s="1"/>
  <c r="M118" i="5" s="1"/>
  <c r="N118" i="5" s="1"/>
  <c r="K117" i="5"/>
  <c r="L117" i="5" s="1"/>
  <c r="M117" i="5" s="1"/>
  <c r="N117" i="5" s="1"/>
  <c r="K116" i="5"/>
  <c r="L116" i="5" s="1"/>
  <c r="M116" i="5" s="1"/>
  <c r="N116" i="5" s="1"/>
  <c r="K115" i="5"/>
  <c r="L115" i="5" s="1"/>
  <c r="M115" i="5" s="1"/>
  <c r="N115" i="5" s="1"/>
  <c r="K114" i="5"/>
  <c r="L114" i="5" s="1"/>
  <c r="M114" i="5" s="1"/>
  <c r="N114" i="5" s="1"/>
  <c r="K113" i="5"/>
  <c r="L113" i="5" s="1"/>
  <c r="M113" i="5" s="1"/>
  <c r="N113" i="5" s="1"/>
  <c r="K112" i="5"/>
  <c r="L112" i="5" s="1"/>
  <c r="M112" i="5" s="1"/>
  <c r="N112" i="5" s="1"/>
  <c r="K111" i="5"/>
  <c r="L111" i="5" s="1"/>
  <c r="M111" i="5" s="1"/>
  <c r="N111" i="5" s="1"/>
  <c r="K109" i="5"/>
  <c r="L109" i="5" s="1"/>
  <c r="M109" i="5" s="1"/>
  <c r="N109" i="5" s="1"/>
  <c r="K108" i="5"/>
  <c r="L108" i="5" s="1"/>
  <c r="M108" i="5" s="1"/>
  <c r="N108" i="5" s="1"/>
  <c r="K107" i="5"/>
  <c r="L107" i="5" s="1"/>
  <c r="M107" i="5" s="1"/>
  <c r="N107" i="5" s="1"/>
  <c r="K106" i="5"/>
  <c r="L106" i="5" s="1"/>
  <c r="M106" i="5" s="1"/>
  <c r="N106" i="5" s="1"/>
  <c r="K105" i="5"/>
  <c r="L105" i="5" s="1"/>
  <c r="M105" i="5" s="1"/>
  <c r="N105" i="5" s="1"/>
  <c r="K104" i="5"/>
  <c r="L104" i="5" s="1"/>
  <c r="M104" i="5" s="1"/>
  <c r="N104" i="5" s="1"/>
  <c r="K103" i="5"/>
  <c r="L103" i="5" s="1"/>
  <c r="M103" i="5" s="1"/>
  <c r="N103" i="5" s="1"/>
  <c r="K102" i="5"/>
  <c r="L102" i="5" s="1"/>
  <c r="M102" i="5" s="1"/>
  <c r="N102" i="5" s="1"/>
  <c r="K101" i="5"/>
  <c r="L101" i="5" s="1"/>
  <c r="M101" i="5" s="1"/>
  <c r="N101" i="5" s="1"/>
  <c r="K100" i="5"/>
  <c r="L100" i="5" s="1"/>
  <c r="M100" i="5" s="1"/>
  <c r="N100" i="5" s="1"/>
  <c r="K99" i="5"/>
  <c r="L99" i="5" s="1"/>
  <c r="M99" i="5" s="1"/>
  <c r="N99" i="5" s="1"/>
  <c r="K98" i="5"/>
  <c r="L98" i="5" s="1"/>
  <c r="M98" i="5" s="1"/>
  <c r="N98" i="5" s="1"/>
  <c r="K97" i="5"/>
  <c r="L97" i="5" s="1"/>
  <c r="M97" i="5" s="1"/>
  <c r="N97" i="5" s="1"/>
  <c r="K96" i="5"/>
  <c r="L96" i="5" s="1"/>
  <c r="M96" i="5" s="1"/>
  <c r="N96" i="5" s="1"/>
  <c r="K95" i="5"/>
  <c r="L95" i="5" s="1"/>
  <c r="M95" i="5" s="1"/>
  <c r="N95" i="5" s="1"/>
  <c r="K94" i="5"/>
  <c r="L94" i="5" s="1"/>
  <c r="M94" i="5" s="1"/>
  <c r="N94" i="5" s="1"/>
  <c r="K93" i="5"/>
  <c r="L93" i="5" s="1"/>
  <c r="M93" i="5" s="1"/>
  <c r="N93" i="5" s="1"/>
  <c r="K92" i="5"/>
  <c r="L92" i="5" s="1"/>
  <c r="M92" i="5" s="1"/>
  <c r="N92" i="5" s="1"/>
  <c r="K91" i="5"/>
  <c r="L91" i="5" s="1"/>
  <c r="M91" i="5" s="1"/>
  <c r="N91" i="5" s="1"/>
  <c r="K90" i="5"/>
  <c r="L90" i="5" s="1"/>
  <c r="M90" i="5" s="1"/>
  <c r="N90" i="5" s="1"/>
  <c r="K89" i="5"/>
  <c r="L89" i="5" s="1"/>
  <c r="M89" i="5" s="1"/>
  <c r="N89" i="5" s="1"/>
  <c r="K88" i="5"/>
  <c r="L88" i="5" s="1"/>
  <c r="M88" i="5" s="1"/>
  <c r="N88" i="5" s="1"/>
  <c r="K87" i="5"/>
  <c r="L87" i="5" s="1"/>
  <c r="M87" i="5" s="1"/>
  <c r="N87" i="5" s="1"/>
  <c r="K86" i="5"/>
  <c r="L86" i="5" s="1"/>
  <c r="M86" i="5" s="1"/>
  <c r="N86" i="5" s="1"/>
  <c r="K85" i="5"/>
  <c r="L85" i="5" s="1"/>
  <c r="M85" i="5" s="1"/>
  <c r="N85" i="5" s="1"/>
  <c r="K84" i="5"/>
  <c r="L84" i="5" s="1"/>
  <c r="M84" i="5" s="1"/>
  <c r="N84" i="5" s="1"/>
  <c r="K83" i="5"/>
  <c r="L83" i="5" s="1"/>
  <c r="M83" i="5" s="1"/>
  <c r="N83" i="5" s="1"/>
  <c r="K82" i="5"/>
  <c r="L82" i="5" s="1"/>
  <c r="M82" i="5" s="1"/>
  <c r="N82" i="5" s="1"/>
  <c r="K81" i="5"/>
  <c r="L81" i="5" s="1"/>
  <c r="M81" i="5" s="1"/>
  <c r="N81" i="5" s="1"/>
  <c r="K80" i="5"/>
  <c r="L80" i="5" s="1"/>
  <c r="M80" i="5" s="1"/>
  <c r="N80" i="5" s="1"/>
  <c r="K79" i="5"/>
  <c r="L79" i="5" s="1"/>
  <c r="M79" i="5" s="1"/>
  <c r="N79" i="5" s="1"/>
  <c r="K78" i="5"/>
  <c r="L78" i="5" s="1"/>
  <c r="M78" i="5" s="1"/>
  <c r="N78" i="5" s="1"/>
  <c r="K77" i="5"/>
  <c r="L77" i="5" s="1"/>
  <c r="M77" i="5" s="1"/>
  <c r="N77" i="5" s="1"/>
  <c r="K76" i="5"/>
  <c r="L76" i="5" s="1"/>
  <c r="M76" i="5" s="1"/>
  <c r="N76" i="5" s="1"/>
  <c r="K75" i="5"/>
  <c r="L75" i="5" s="1"/>
  <c r="M75" i="5" s="1"/>
  <c r="N75" i="5" s="1"/>
  <c r="K74" i="5"/>
  <c r="L74" i="5" s="1"/>
  <c r="M74" i="5" s="1"/>
  <c r="N74" i="5" s="1"/>
  <c r="K73" i="5"/>
  <c r="L73" i="5" s="1"/>
  <c r="M73" i="5" s="1"/>
  <c r="N73" i="5" s="1"/>
  <c r="K72" i="5"/>
  <c r="L72" i="5" s="1"/>
  <c r="M72" i="5" s="1"/>
  <c r="N72" i="5" s="1"/>
  <c r="K71" i="5"/>
  <c r="L71" i="5" s="1"/>
  <c r="M71" i="5" s="1"/>
  <c r="N71" i="5" s="1"/>
  <c r="K70" i="5"/>
  <c r="L70" i="5" s="1"/>
  <c r="M70" i="5" s="1"/>
  <c r="N70" i="5" s="1"/>
  <c r="K69" i="5"/>
  <c r="L69" i="5" s="1"/>
  <c r="M69" i="5" s="1"/>
  <c r="N69" i="5" s="1"/>
  <c r="K68" i="5"/>
  <c r="L68" i="5" s="1"/>
  <c r="M68" i="5" s="1"/>
  <c r="N68" i="5" s="1"/>
  <c r="K67" i="5"/>
  <c r="L67" i="5" s="1"/>
  <c r="M67" i="5" s="1"/>
  <c r="N67" i="5" s="1"/>
  <c r="K66" i="5"/>
  <c r="L66" i="5" s="1"/>
  <c r="M66" i="5" s="1"/>
  <c r="N66" i="5" s="1"/>
  <c r="K65" i="5"/>
  <c r="L65" i="5" s="1"/>
  <c r="M65" i="5" s="1"/>
  <c r="N65" i="5" s="1"/>
  <c r="K64" i="5"/>
  <c r="L64" i="5" s="1"/>
  <c r="M64" i="5" s="1"/>
  <c r="N64" i="5" s="1"/>
  <c r="K63" i="5"/>
  <c r="L63" i="5" s="1"/>
  <c r="M63" i="5" s="1"/>
  <c r="N63" i="5" s="1"/>
  <c r="K62" i="5"/>
  <c r="L62" i="5" s="1"/>
  <c r="M62" i="5" s="1"/>
  <c r="N62" i="5" s="1"/>
  <c r="K61" i="5"/>
  <c r="L61" i="5" s="1"/>
  <c r="M61" i="5" s="1"/>
  <c r="N61" i="5" s="1"/>
  <c r="K60" i="5"/>
  <c r="L60" i="5" s="1"/>
  <c r="M60" i="5" s="1"/>
  <c r="N60" i="5" s="1"/>
  <c r="K59" i="5"/>
  <c r="L59" i="5" s="1"/>
  <c r="M59" i="5" s="1"/>
  <c r="N59" i="5" s="1"/>
  <c r="K58" i="5"/>
  <c r="L58" i="5" s="1"/>
  <c r="M58" i="5" s="1"/>
  <c r="N58" i="5" s="1"/>
  <c r="K57" i="5"/>
  <c r="L57" i="5" s="1"/>
  <c r="M57" i="5" s="1"/>
  <c r="N57" i="5" s="1"/>
  <c r="K56" i="5"/>
  <c r="L56" i="5" s="1"/>
  <c r="M56" i="5" s="1"/>
  <c r="N56" i="5" s="1"/>
  <c r="K55" i="5"/>
  <c r="L55" i="5" s="1"/>
  <c r="M55" i="5" s="1"/>
  <c r="N55" i="5" s="1"/>
  <c r="K54" i="5"/>
  <c r="L54" i="5" s="1"/>
  <c r="M54" i="5" s="1"/>
  <c r="N54" i="5" s="1"/>
  <c r="K53" i="5"/>
  <c r="L53" i="5" s="1"/>
  <c r="M53" i="5" s="1"/>
  <c r="N53" i="5" s="1"/>
  <c r="K52" i="5"/>
  <c r="L52" i="5" s="1"/>
  <c r="M52" i="5" s="1"/>
  <c r="N52" i="5" s="1"/>
  <c r="K51" i="5"/>
  <c r="L51" i="5" s="1"/>
  <c r="M51" i="5" s="1"/>
  <c r="N51" i="5" s="1"/>
  <c r="K50" i="5"/>
  <c r="L50" i="5" s="1"/>
  <c r="M50" i="5" s="1"/>
  <c r="N50" i="5" s="1"/>
  <c r="K49" i="5"/>
  <c r="L49" i="5" s="1"/>
  <c r="M49" i="5" s="1"/>
  <c r="N49" i="5" s="1"/>
  <c r="K48" i="5"/>
  <c r="L48" i="5" s="1"/>
  <c r="M48" i="5" s="1"/>
  <c r="N48" i="5" s="1"/>
  <c r="K47" i="5"/>
  <c r="L47" i="5" s="1"/>
  <c r="M47" i="5" s="1"/>
  <c r="N47" i="5" s="1"/>
  <c r="K46" i="5"/>
  <c r="L46" i="5" s="1"/>
  <c r="M46" i="5" s="1"/>
  <c r="N46" i="5" s="1"/>
  <c r="K45" i="5"/>
  <c r="L45" i="5" s="1"/>
  <c r="M45" i="5" s="1"/>
  <c r="N45" i="5" s="1"/>
  <c r="K44" i="5"/>
  <c r="L44" i="5" s="1"/>
  <c r="M44" i="5" s="1"/>
  <c r="N44" i="5" s="1"/>
  <c r="K43" i="5"/>
  <c r="L43" i="5" s="1"/>
  <c r="M43" i="5" s="1"/>
  <c r="N43" i="5" s="1"/>
  <c r="K42" i="5"/>
  <c r="L42" i="5" s="1"/>
  <c r="M42" i="5" s="1"/>
  <c r="N42" i="5" s="1"/>
  <c r="K41" i="5"/>
  <c r="L41" i="5" s="1"/>
  <c r="M41" i="5" s="1"/>
  <c r="N41" i="5" s="1"/>
  <c r="K40" i="5"/>
  <c r="L40" i="5" s="1"/>
  <c r="M40" i="5" s="1"/>
  <c r="N40" i="5" s="1"/>
  <c r="K39" i="5"/>
  <c r="L39" i="5" s="1"/>
  <c r="M39" i="5" s="1"/>
  <c r="N39" i="5" s="1"/>
  <c r="K38" i="5"/>
  <c r="L38" i="5" s="1"/>
  <c r="M38" i="5" s="1"/>
  <c r="N38" i="5" s="1"/>
  <c r="K37" i="5"/>
  <c r="L37" i="5" s="1"/>
  <c r="M37" i="5" s="1"/>
  <c r="N37" i="5" s="1"/>
  <c r="K36" i="5"/>
  <c r="L36" i="5" s="1"/>
  <c r="M36" i="5" s="1"/>
  <c r="N36" i="5" s="1"/>
  <c r="K35" i="5"/>
  <c r="L35" i="5" s="1"/>
  <c r="M35" i="5" s="1"/>
  <c r="N35" i="5" s="1"/>
  <c r="K34" i="5"/>
  <c r="L34" i="5" s="1"/>
  <c r="M34" i="5" s="1"/>
  <c r="N34" i="5" s="1"/>
  <c r="K33" i="5"/>
  <c r="L33" i="5" s="1"/>
  <c r="M33" i="5" s="1"/>
  <c r="N33" i="5" s="1"/>
  <c r="K32" i="5"/>
  <c r="L32" i="5" s="1"/>
  <c r="M32" i="5" s="1"/>
  <c r="N32" i="5" s="1"/>
  <c r="K31" i="5"/>
  <c r="L31" i="5" s="1"/>
  <c r="M31" i="5" s="1"/>
  <c r="N31" i="5" s="1"/>
  <c r="K30" i="5"/>
  <c r="L30" i="5" s="1"/>
  <c r="M30" i="5" s="1"/>
  <c r="N30" i="5" s="1"/>
  <c r="K29" i="5"/>
  <c r="L29" i="5" s="1"/>
  <c r="M29" i="5" s="1"/>
  <c r="N29" i="5" s="1"/>
  <c r="K28" i="5"/>
  <c r="L28" i="5" s="1"/>
  <c r="M28" i="5" s="1"/>
  <c r="N28" i="5" s="1"/>
  <c r="K27" i="5"/>
  <c r="L27" i="5" s="1"/>
  <c r="M27" i="5" s="1"/>
  <c r="N27" i="5" s="1"/>
  <c r="K26" i="5"/>
  <c r="L26" i="5" s="1"/>
  <c r="M26" i="5" s="1"/>
  <c r="N26" i="5" s="1"/>
  <c r="K25" i="5"/>
  <c r="L25" i="5" s="1"/>
  <c r="M25" i="5" s="1"/>
  <c r="N25" i="5" s="1"/>
  <c r="K24" i="5"/>
  <c r="L24" i="5" s="1"/>
  <c r="M24" i="5" s="1"/>
  <c r="N24" i="5" s="1"/>
  <c r="K23" i="5"/>
  <c r="L23" i="5" s="1"/>
  <c r="M23" i="5" s="1"/>
  <c r="N23" i="5" s="1"/>
  <c r="K22" i="5"/>
  <c r="L22" i="5" s="1"/>
  <c r="M22" i="5" s="1"/>
  <c r="N22" i="5" s="1"/>
  <c r="K21" i="5"/>
  <c r="L21" i="5" s="1"/>
  <c r="M21" i="5" s="1"/>
  <c r="N21" i="5" s="1"/>
  <c r="K20" i="5"/>
  <c r="L20" i="5" s="1"/>
  <c r="M20" i="5" s="1"/>
  <c r="N20" i="5" s="1"/>
  <c r="K19" i="5"/>
  <c r="L19" i="5" s="1"/>
  <c r="M19" i="5" s="1"/>
  <c r="N19" i="5" s="1"/>
  <c r="K18" i="5"/>
  <c r="L18" i="5" s="1"/>
  <c r="M18" i="5" s="1"/>
  <c r="N18" i="5" s="1"/>
  <c r="K17" i="5"/>
  <c r="L17" i="5" s="1"/>
  <c r="M17" i="5" s="1"/>
  <c r="N17" i="5" s="1"/>
  <c r="K16" i="5"/>
  <c r="L16" i="5" s="1"/>
  <c r="M16" i="5" s="1"/>
  <c r="N16" i="5" s="1"/>
  <c r="K15" i="5"/>
  <c r="L15" i="5" s="1"/>
  <c r="M15" i="5" s="1"/>
  <c r="N15" i="5" s="1"/>
  <c r="K14" i="5"/>
  <c r="L14" i="5" s="1"/>
  <c r="M14" i="5" s="1"/>
  <c r="N14" i="5" s="1"/>
  <c r="K13" i="5"/>
  <c r="L13" i="5" s="1"/>
  <c r="M13" i="5" s="1"/>
  <c r="N13" i="5" s="1"/>
  <c r="K12" i="5"/>
  <c r="L12" i="5" s="1"/>
  <c r="M12" i="5" s="1"/>
  <c r="N12" i="5" s="1"/>
  <c r="K11" i="5"/>
  <c r="L11" i="5" s="1"/>
  <c r="M11" i="5" s="1"/>
  <c r="N11" i="5" s="1"/>
  <c r="K10" i="5"/>
  <c r="L10" i="5" s="1"/>
  <c r="M10" i="5" s="1"/>
  <c r="N10" i="5" s="1"/>
  <c r="K9" i="5"/>
  <c r="L9" i="5" s="1"/>
  <c r="M9" i="5" s="1"/>
  <c r="N9" i="5" s="1"/>
  <c r="K8" i="5"/>
  <c r="L8" i="5" s="1"/>
  <c r="M8" i="5" s="1"/>
  <c r="N8" i="5" s="1"/>
  <c r="K7" i="5"/>
  <c r="L7" i="5" s="1"/>
  <c r="M7" i="5" s="1"/>
  <c r="N7" i="5" s="1"/>
  <c r="K6" i="5"/>
  <c r="L6" i="5" s="1"/>
  <c r="M6" i="5" s="1"/>
  <c r="N6" i="5" s="1"/>
  <c r="K5" i="5"/>
  <c r="L5" i="5" s="1"/>
  <c r="M5" i="5" s="1"/>
  <c r="N5" i="5" s="1"/>
  <c r="K4" i="5"/>
  <c r="L4" i="5" s="1"/>
  <c r="M4" i="5" s="1"/>
  <c r="N4" i="5" s="1"/>
  <c r="L3" i="5"/>
  <c r="M3" i="5" s="1"/>
  <c r="N3" i="5" s="1"/>
  <c r="N427" i="5" s="1"/>
</calcChain>
</file>

<file path=xl/sharedStrings.xml><?xml version="1.0" encoding="utf-8"?>
<sst xmlns="http://schemas.openxmlformats.org/spreadsheetml/2006/main" count="2509" uniqueCount="1168">
  <si>
    <t>Buisverband</t>
  </si>
  <si>
    <t>Crêpe zwachtel</t>
  </si>
  <si>
    <t>Eilandpleister</t>
  </si>
  <si>
    <t>Engels Pluksel</t>
  </si>
  <si>
    <t>Fixatiewindsel</t>
  </si>
  <si>
    <t>Horlogeglasverband</t>
  </si>
  <si>
    <t>Oogverband, steriel met transparant onbreekbaar kapje</t>
  </si>
  <si>
    <t xml:space="preserve">Ideaal zwachtel </t>
  </si>
  <si>
    <t>Ideaal zwachtel</t>
  </si>
  <si>
    <t>Klassieke pleister</t>
  </si>
  <si>
    <t>100 cm x 45 cm, onsteriel</t>
  </si>
  <si>
    <t>4 cm x 400 cm, cohesief, hecht niet op huid en haren, rekbaar,onsteriel</t>
  </si>
  <si>
    <t>6 cm x 400 cm, cohesief, hecht niet op huid en haren, rekbaar,onsteriel</t>
  </si>
  <si>
    <t>8 cm x 400 cm, cohesief, hecht niet op huid en haren, rekbaar,onsteriel</t>
  </si>
  <si>
    <t>10 cm x 400 cm, cohesief, hecht niet op huid en haren, rekbaar, onsteriel</t>
  </si>
  <si>
    <t>4 cm x 400 cm, hydrofiel, rekbaar, onsteriel</t>
  </si>
  <si>
    <t>6 cm x 400 cm, hydrofiel, rekbaar, onsteriel</t>
  </si>
  <si>
    <t xml:space="preserve"> 8 cm x 400 cm, hydrofiel, rekbaar, onsteriel</t>
  </si>
  <si>
    <t>10 cm x 400 cm, hydrofiel, rekbaar, onsteriel</t>
  </si>
  <si>
    <t>6 cm x 400 cm, wit, 85% katoen</t>
  </si>
  <si>
    <t>8 cm x 400 cm, wit, 85% katoen</t>
  </si>
  <si>
    <t>10 cm x 400 cm, wit, 85% katoen</t>
  </si>
  <si>
    <t>12 cm x 400 cm, wit, 85% katoen</t>
  </si>
  <si>
    <t>IV-pleister</t>
  </si>
  <si>
    <t>Kunstzijde pleisters</t>
  </si>
  <si>
    <t>2,5 cm x 500cm, voor de gevoelige huid, wit, onsteriel.</t>
  </si>
  <si>
    <t>1,25 cm x 500 cm, voor de gevoelige huid, wit, onsteriel.</t>
  </si>
  <si>
    <t>5 cm x 500 cm,  voor de normale huid, bruin, onsteriel.</t>
  </si>
  <si>
    <t>2,5 cm x 500 cm, voor de normale huid, bruin, onsteriel.</t>
  </si>
  <si>
    <t>1,25 cm x 500 cm, voor de normale huid, bruin, onsteriel</t>
  </si>
  <si>
    <t>5 cm x 500 cm, voor de gevoelige huid, wit, onsteriel.</t>
  </si>
  <si>
    <t>Mitella</t>
  </si>
  <si>
    <t>96 cm x 96 cm x 136 cm, driekante doek, wit.</t>
  </si>
  <si>
    <t>Netverband</t>
  </si>
  <si>
    <t>Niet elastisch kleefverband</t>
  </si>
  <si>
    <t>3,75 cm x 1000 cm, sporttape</t>
  </si>
  <si>
    <t>2,5 cm x 1000 cm, sporttape</t>
  </si>
  <si>
    <t>Oogpleister</t>
  </si>
  <si>
    <t>Papieren pleister</t>
  </si>
  <si>
    <t>Polyester gipsverband</t>
  </si>
  <si>
    <t>Sling</t>
  </si>
  <si>
    <t>Synthetische stockinette</t>
  </si>
  <si>
    <t>Synthetische watten</t>
  </si>
  <si>
    <t>Tricot zwachtel</t>
  </si>
  <si>
    <t>10 cm x 4 meter, 100 % katoen, onsteriel</t>
  </si>
  <si>
    <t>Universele pleister</t>
  </si>
  <si>
    <t>Verbandspray</t>
  </si>
  <si>
    <t>Transparant, à 50 ml</t>
  </si>
  <si>
    <t>Vingerbob</t>
  </si>
  <si>
    <t>Large vingerverband, afrolbaar.</t>
  </si>
  <si>
    <t>Vingerspalk</t>
  </si>
  <si>
    <t>Nr 1, volgens Stack</t>
  </si>
  <si>
    <t>Nr 2, volgens Stack</t>
  </si>
  <si>
    <t>Nr 3, volgens Stack</t>
  </si>
  <si>
    <t>Nr 6, volgens Stack</t>
  </si>
  <si>
    <t>Nr 7, volgens Stack</t>
  </si>
  <si>
    <t>Watten</t>
  </si>
  <si>
    <t>Wattenstok</t>
  </si>
  <si>
    <t>V-101</t>
  </si>
  <si>
    <t>Wondafdekfolie</t>
  </si>
  <si>
    <t>7,2 cm x 5 cm, steriel, transparant, ademend,niet doorlaatbaar voor vocht en bacteriën</t>
  </si>
  <si>
    <t>10 cm x 25 cm, steriel, transparant, ademend, niet doorlaatbaar voor vocht en bacteriën</t>
  </si>
  <si>
    <t>Wondpleister</t>
  </si>
  <si>
    <t>Zelfklevende volvlaksfixatie</t>
  </si>
  <si>
    <t>Zwachtel met lange rek</t>
  </si>
  <si>
    <t>Zwachtel met korte rek</t>
  </si>
  <si>
    <t>Beenband voor beenzakken</t>
  </si>
  <si>
    <t>Klittenbandsluiting, maat Large</t>
  </si>
  <si>
    <t xml:space="preserve">Beenzak </t>
  </si>
  <si>
    <t>Celstof onderlegger</t>
  </si>
  <si>
    <t>60 cm x 60 cm, sterk absorberende celstofwatten, 4-zijdig afgewerkt tegen randlekkage</t>
  </si>
  <si>
    <t>Ch. 12, heren, met glijmiddel in de verpakking, steriel</t>
  </si>
  <si>
    <t>Ch. 14, heren, met glijmiddel in de verpakking, steriel</t>
  </si>
  <si>
    <t>Incontinentie-inleg</t>
  </si>
  <si>
    <t>Level 1, mannen</t>
  </si>
  <si>
    <t>Level 2, mannen</t>
  </si>
  <si>
    <t>Inlegluiers</t>
  </si>
  <si>
    <t>Normaal absorberend, te dragen in een broekje</t>
  </si>
  <si>
    <t>Extra absorberend,  te dragen in een broekje</t>
  </si>
  <si>
    <t>Super absorberend, te dragen in een broekje</t>
  </si>
  <si>
    <t>Luierbroekjes</t>
  </si>
  <si>
    <t xml:space="preserve">Maat M, met elastieke band rondom, </t>
  </si>
  <si>
    <t>Maat L, met elastieke band  rondom</t>
  </si>
  <si>
    <t>Maat XL, met elastieke band rondom</t>
  </si>
  <si>
    <t>Ondersteek</t>
  </si>
  <si>
    <t>Pulp, disposable, 1700 ml</t>
  </si>
  <si>
    <t>Urinaal</t>
  </si>
  <si>
    <t>1000 ml, met dop, steriliseerbaar</t>
  </si>
  <si>
    <t>Urinaalhouder</t>
  </si>
  <si>
    <t>Rekje om aan bed te hangen</t>
  </si>
  <si>
    <t>Urinezak</t>
  </si>
  <si>
    <t>Met afvoer, 1500 ml, slangetje 90 cm</t>
  </si>
  <si>
    <t>Ch. 14, 23 cm, vrouwen, recht, zonder glijmiddel in de verpakking, steriel</t>
  </si>
  <si>
    <t>H-140</t>
  </si>
  <si>
    <t>H-141</t>
  </si>
  <si>
    <t>H-142</t>
  </si>
  <si>
    <t>H-143</t>
  </si>
  <si>
    <t>Hechtdraad</t>
  </si>
  <si>
    <t>Hechtniettang</t>
  </si>
  <si>
    <t>Hechtpleister</t>
  </si>
  <si>
    <t>Steriele, disposable tang voor het plaatsen van nietjes, inclusief casette van 10 nietjes</t>
  </si>
  <si>
    <t>Steriele, disposable tang voor het plaatsen van nietjes, inclusief casette van 20 nietjes</t>
  </si>
  <si>
    <t>6 mm x 100 mm, wit, steriel</t>
  </si>
  <si>
    <t>13 mm x 100 mm, wit, steriel</t>
  </si>
  <si>
    <t>Steriel, disposable  tangetje om nietjes, agraves te verwijderen</t>
  </si>
  <si>
    <t>Hechtset</t>
  </si>
  <si>
    <t>Klein Instrumentarium</t>
  </si>
  <si>
    <t>Anatomische pincet</t>
  </si>
  <si>
    <t>Disposable, steriel</t>
  </si>
  <si>
    <t>Bloeddrukmeter</t>
  </si>
  <si>
    <t>K-151</t>
  </si>
  <si>
    <t>K-154</t>
  </si>
  <si>
    <t>K-155</t>
  </si>
  <si>
    <t>K-156</t>
  </si>
  <si>
    <t>K-157</t>
  </si>
  <si>
    <t>K-158</t>
  </si>
  <si>
    <t>K-159</t>
  </si>
  <si>
    <t>K-160</t>
  </si>
  <si>
    <t>Chirurgische pincet</t>
  </si>
  <si>
    <t>12 cm, RVS, reusable</t>
  </si>
  <si>
    <t>14,5 cm, RVS, reusable</t>
  </si>
  <si>
    <t>Houder voor papierrol van 45 cm.</t>
  </si>
  <si>
    <t>Dispenser onderzoeksbankpapier</t>
  </si>
  <si>
    <t>Handmeter met schroefventiel met standaard adult manchet</t>
  </si>
  <si>
    <t>Huidstans/huidpons</t>
  </si>
  <si>
    <t>Doorsnede 2 mm, steriel</t>
  </si>
  <si>
    <t>Doorsnede 4 mm, steriel</t>
  </si>
  <si>
    <t>Doorsnede 6 mm, steriel</t>
  </si>
  <si>
    <t>Kleefmanchet</t>
  </si>
  <si>
    <t>20 cm x 86 cm, 41 cm, Heine 1-S</t>
  </si>
  <si>
    <t>Medicijnverpulveraar</t>
  </si>
  <si>
    <t>Vijzel om medicijnen fijn te malen.</t>
  </si>
  <si>
    <t>Meetlint</t>
  </si>
  <si>
    <t>Monofilament</t>
  </si>
  <si>
    <t>K-161</t>
  </si>
  <si>
    <t>K-162</t>
  </si>
  <si>
    <t>K-164</t>
  </si>
  <si>
    <t>K-165</t>
  </si>
  <si>
    <t>K-166</t>
  </si>
  <si>
    <t>K-167</t>
  </si>
  <si>
    <t>K-168</t>
  </si>
  <si>
    <t>K-169</t>
  </si>
  <si>
    <t>K-170</t>
  </si>
  <si>
    <t>Naaldvoerder</t>
  </si>
  <si>
    <t>Nagelknipper</t>
  </si>
  <si>
    <t>9 cm, RVS</t>
  </si>
  <si>
    <t>Nageltang</t>
  </si>
  <si>
    <t>14,5 cm, met kruisveer, RVS</t>
  </si>
  <si>
    <t>Ooglampje</t>
  </si>
  <si>
    <t>Penlight, disposable</t>
  </si>
  <si>
    <t>Oorthermometer</t>
  </si>
  <si>
    <t>Braun Thermoscan IRT 6520</t>
  </si>
  <si>
    <t>Braun Pro 4000</t>
  </si>
  <si>
    <t>Pincet</t>
  </si>
  <si>
    <t>11 cm, hechtpincet, anatomisch, reusable</t>
  </si>
  <si>
    <t>23 mm, chalazion, reusable</t>
  </si>
  <si>
    <t>Prepareerschaar</t>
  </si>
  <si>
    <t>11,5 cm, recht, RVS, reusable</t>
  </si>
  <si>
    <t>14,5 cm, recht, RVS, reusable</t>
  </si>
  <si>
    <t>Pulsoximeter</t>
  </si>
  <si>
    <t>Voor het meten van de saturatie, Nonin 9550 Onyx II</t>
  </si>
  <si>
    <t>Rechte schaar</t>
  </si>
  <si>
    <t>11 cm, spits/spits, RVS, reusable</t>
  </si>
  <si>
    <t>K-171</t>
  </si>
  <si>
    <t>K-172</t>
  </si>
  <si>
    <t>K-173</t>
  </si>
  <si>
    <t>K-174</t>
  </si>
  <si>
    <t>K-177</t>
  </si>
  <si>
    <t>K-178</t>
  </si>
  <si>
    <t>K-179</t>
  </si>
  <si>
    <t>K-181</t>
  </si>
  <si>
    <t>14 cm, spits/stomp, RVS, reusable</t>
  </si>
  <si>
    <t>11 cm, stomp/stomp, RVS, reusable</t>
  </si>
  <si>
    <t>14 cm, stomp/stomp, RVS, reusable</t>
  </si>
  <si>
    <t>20 cm, RVS</t>
  </si>
  <si>
    <t>Reflexhamer</t>
  </si>
  <si>
    <t>K-184</t>
  </si>
  <si>
    <t>K-185</t>
  </si>
  <si>
    <t>K-186</t>
  </si>
  <si>
    <t>K-187</t>
  </si>
  <si>
    <t>Scalpel mesje</t>
  </si>
  <si>
    <t>Scalpel met heft</t>
  </si>
  <si>
    <t>Nummer 15, Swann Morton, steriel, disposable</t>
  </si>
  <si>
    <t>Nummer 10, Swann morton, steriel, disposable</t>
  </si>
  <si>
    <t>Maat 10, Swann Morton, steriel, disposable</t>
  </si>
  <si>
    <t>Maat 11, Swann Morton, steriel, disposable</t>
  </si>
  <si>
    <t>Maat 12, Swann Morton, steriel, disposable</t>
  </si>
  <si>
    <t>Maat 15, Swann Morton, steriel, disposable</t>
  </si>
  <si>
    <t>K-188</t>
  </si>
  <si>
    <t>Stethoscoop</t>
  </si>
  <si>
    <t>K-189</t>
  </si>
  <si>
    <t>K-190</t>
  </si>
  <si>
    <t>K-191</t>
  </si>
  <si>
    <t>Stitchcutter</t>
  </si>
  <si>
    <t>11 cm, Swann Morton, steriel, disposable</t>
  </si>
  <si>
    <t>Stuwband</t>
  </si>
  <si>
    <t>voor volwassenen</t>
  </si>
  <si>
    <t>Tabletsplijter</t>
  </si>
  <si>
    <t>K-192</t>
  </si>
  <si>
    <t>K-193</t>
  </si>
  <si>
    <t>K-194</t>
  </si>
  <si>
    <t xml:space="preserve">Verbandschaar </t>
  </si>
  <si>
    <t>14 cm, RVS, reusable</t>
  </si>
  <si>
    <t>Weegschaal</t>
  </si>
  <si>
    <t>Digitaal, opstapmodel</t>
  </si>
  <si>
    <t>Sterilisatie</t>
  </si>
  <si>
    <t>S-201</t>
  </si>
  <si>
    <t>S-202</t>
  </si>
  <si>
    <t>S-203</t>
  </si>
  <si>
    <t>S-204</t>
  </si>
  <si>
    <t>Alcohol 70 %</t>
  </si>
  <si>
    <t>1 liter</t>
  </si>
  <si>
    <t>500 ml</t>
  </si>
  <si>
    <t>120 ml</t>
  </si>
  <si>
    <t>Alcohol doekjes</t>
  </si>
  <si>
    <t>30 mmx 65 mm, per stuk verpakt, ontsmetten van injectieplaats</t>
  </si>
  <si>
    <t>Gedestilleerd water</t>
  </si>
  <si>
    <t>Laminaatzak met kleefstrip</t>
  </si>
  <si>
    <t>70 mm x 229 mm, zelfklevend, met indicator</t>
  </si>
  <si>
    <t>90 mm x 230 mm, zelfklevend, met indicator</t>
  </si>
  <si>
    <t>135 mm x 255 mm, zelfklevend, met indicator</t>
  </si>
  <si>
    <t>190 mm x 330 mm, zelfklevend, met indicator</t>
  </si>
  <si>
    <t>Testpakket Bowie &amp; Dick</t>
  </si>
  <si>
    <t>Kraamverband</t>
  </si>
  <si>
    <t>28 cm x 9 cm</t>
  </si>
  <si>
    <t>Speculum</t>
  </si>
  <si>
    <t>Maat M, transparant, disposable</t>
  </si>
  <si>
    <t>Tepelhoedjes</t>
  </si>
  <si>
    <t>K-219</t>
  </si>
  <si>
    <t>Zuurstofbril</t>
  </si>
  <si>
    <t>Hechtmateriaal</t>
  </si>
  <si>
    <t>M-236</t>
  </si>
  <si>
    <t>M-237</t>
  </si>
  <si>
    <t>M-238</t>
  </si>
  <si>
    <t>M-239</t>
  </si>
  <si>
    <t>M-240</t>
  </si>
  <si>
    <t>M-241</t>
  </si>
  <si>
    <t>M-242</t>
  </si>
  <si>
    <t>M-243</t>
  </si>
  <si>
    <t>M-244</t>
  </si>
  <si>
    <t>M-246</t>
  </si>
  <si>
    <t>M-247</t>
  </si>
  <si>
    <t>M-248</t>
  </si>
  <si>
    <t>M-249</t>
  </si>
  <si>
    <t>M-250</t>
  </si>
  <si>
    <t>Afdekdoek</t>
  </si>
  <si>
    <t>45 cm x 75 cm, groen, steriel</t>
  </si>
  <si>
    <t>Afdekdoek met gat</t>
  </si>
  <si>
    <t>45 cm x 75 cm, met gat rond 5 cm, steriel</t>
  </si>
  <si>
    <t>Afsluitdopje</t>
  </si>
  <si>
    <t>Luer-lock. Geel. Afsluitdopje voor op venflon, met bijspuitmembraan</t>
  </si>
  <si>
    <t>Luer-lock. Wit. Afsluitdopje voor op venflon.</t>
  </si>
  <si>
    <t>Anti-emboliekous</t>
  </si>
  <si>
    <t>Aquapack</t>
  </si>
  <si>
    <t>Steriel water, 350 ml. Voor bevochtiging bij O2 gebruik</t>
  </si>
  <si>
    <t>Gel voor geleiding bij doppler onderzoek, CTG of bladderscan. Fles 250 ml.</t>
  </si>
  <si>
    <t>Driewegkraan</t>
  </si>
  <si>
    <t>Opzet-( tussen)stuk bij venflon of infuus. Steriel</t>
  </si>
  <si>
    <t>Met 12 cm verlenglijn. Opzet-(tussen) stuk bij venflon of infuus. Steriel.</t>
  </si>
  <si>
    <t>Amandelolie</t>
  </si>
  <si>
    <t>Fles à 120 ml.</t>
  </si>
  <si>
    <t>Anti-geur spray</t>
  </si>
  <si>
    <t>Nilodor spray- 100 ml.</t>
  </si>
  <si>
    <t>Beademingsmasker</t>
  </si>
  <si>
    <t>Kiss of Life</t>
  </si>
  <si>
    <t>Beschermlaken behandelbank</t>
  </si>
  <si>
    <t>80 cm x 210 cm, 2- laags, disposable</t>
  </si>
  <si>
    <t>Blaasspuit</t>
  </si>
  <si>
    <t>Coldpack</t>
  </si>
  <si>
    <t>15 cm x 16 cm, disposable</t>
  </si>
  <si>
    <t>Condoom</t>
  </si>
  <si>
    <t>One size</t>
  </si>
  <si>
    <t>Chirurgisch masker</t>
  </si>
  <si>
    <t>Met neusklip</t>
  </si>
  <si>
    <t>M-251</t>
  </si>
  <si>
    <t>M-252</t>
  </si>
  <si>
    <t>M-253</t>
  </si>
  <si>
    <t>M-254</t>
  </si>
  <si>
    <t>M-258</t>
  </si>
  <si>
    <t>M-259</t>
  </si>
  <si>
    <t>M-260</t>
  </si>
  <si>
    <t>ECG electroden</t>
  </si>
  <si>
    <t>ECG papier</t>
  </si>
  <si>
    <t>Z-vouw- Welch Allyn CP 50</t>
  </si>
  <si>
    <t>Fles met schroefdop</t>
  </si>
  <si>
    <t>Plastic, 100 ml</t>
  </si>
  <si>
    <t>Flesje met pipet</t>
  </si>
  <si>
    <t>Bruin, 100 ml</t>
  </si>
  <si>
    <t>Bruin, 15 ml</t>
  </si>
  <si>
    <t>Hyperfree casette</t>
  </si>
  <si>
    <t>Verbandartikelen</t>
  </si>
  <si>
    <t>Kraamzorg</t>
  </si>
  <si>
    <t>7 cm x 8,5 cm, steriel, met inkeping voor infuusnaald , transparant.</t>
  </si>
  <si>
    <t>1,25 cm x 500 cm. Huidvriendelijke pleister, wit, voor de gevoelige huid, makkelijk scheurbaar.</t>
  </si>
  <si>
    <t>2,5 cm x 500 cm. Huidvriendelijke pleister, wit, voor de gevoelige huid, makkelijk scheurbaar.</t>
  </si>
  <si>
    <t>10 cm x 12 cm, steriel, transparant, ademend, niet doorlaatbaar voor vocht en bacteriën</t>
  </si>
  <si>
    <t>Gripzakje</t>
  </si>
  <si>
    <t>8 cm x 12 cm. Met stripsluiting en schrijfvlak, transparant.</t>
  </si>
  <si>
    <t>10 cm x 15 cm. Met stripsluiting en schrijfvlak, transparant.</t>
  </si>
  <si>
    <t>16 cm x 23 cm. Met stripsluiting en schrijfvlak, transparant.</t>
  </si>
  <si>
    <t>Casette om in te ademen bij hyperventilatie, wit, nummer 1699.</t>
  </si>
  <si>
    <t>M-261</t>
  </si>
  <si>
    <t>M-262</t>
  </si>
  <si>
    <t>M-263</t>
  </si>
  <si>
    <t>M-264</t>
  </si>
  <si>
    <t>M-265</t>
  </si>
  <si>
    <t>M-266</t>
  </si>
  <si>
    <t>M-267</t>
  </si>
  <si>
    <t>M-268</t>
  </si>
  <si>
    <t>M-269</t>
  </si>
  <si>
    <t>M-270</t>
  </si>
  <si>
    <t>M-271</t>
  </si>
  <si>
    <t>M-273</t>
  </si>
  <si>
    <t>M-272</t>
  </si>
  <si>
    <t>Infuusnaald</t>
  </si>
  <si>
    <t xml:space="preserve">18 G, groen.Venflon met veiligheidssysteem, steriel, </t>
  </si>
  <si>
    <t xml:space="preserve">22 G, blauw. Venflon met veiligheidssysteem, steriel, </t>
  </si>
  <si>
    <t xml:space="preserve">20 G, roze. Venflon met veiligheidssysteem, steriel, </t>
  </si>
  <si>
    <t>Injectiespuit</t>
  </si>
  <si>
    <t>2 cc. Luercentrisch, steriel.</t>
  </si>
  <si>
    <t>5 cc. Luercentrisch, steriel.</t>
  </si>
  <si>
    <t>10 cc. Luercentrisch, steriel.</t>
  </si>
  <si>
    <t>20 cc. Luercentrisch, steriel.</t>
  </si>
  <si>
    <t>1 cc. Luercentrisch, steriel, schaalverdeling per 0,1 cc.</t>
  </si>
  <si>
    <t>Insulinepennaald</t>
  </si>
  <si>
    <t xml:space="preserve">0,25 x 5 mm , steriel, </t>
  </si>
  <si>
    <t>0,25  x 6 mm, steriel</t>
  </si>
  <si>
    <t>0,30 x 8 mm, steriel</t>
  </si>
  <si>
    <t>Isolatiejas</t>
  </si>
  <si>
    <t>Met lange mouwen, non woven, geel, maat XL.</t>
  </si>
  <si>
    <t>M-274</t>
  </si>
  <si>
    <t>M-275</t>
  </si>
  <si>
    <t>M-276</t>
  </si>
  <si>
    <t>M-278</t>
  </si>
  <si>
    <t>M-279</t>
  </si>
  <si>
    <t>M-280</t>
  </si>
  <si>
    <t>M-281</t>
  </si>
  <si>
    <t>M-282</t>
  </si>
  <si>
    <t>M-283</t>
  </si>
  <si>
    <t>M-284</t>
  </si>
  <si>
    <t>M-286</t>
  </si>
  <si>
    <t>M-287</t>
  </si>
  <si>
    <t>M-288</t>
  </si>
  <si>
    <t>M-289</t>
  </si>
  <si>
    <t>M-290</t>
  </si>
  <si>
    <t>Zijlijn aan infuussysteem te hangen, 45 cm, steriel. Om medicijnen aan infuus toe te voegen.</t>
  </si>
  <si>
    <t>Maagsonde</t>
  </si>
  <si>
    <t xml:space="preserve">Ch. 14. Ventrol dubbele lumen, met X-ray contrastlijn, 125 cm, </t>
  </si>
  <si>
    <t xml:space="preserve">Medicijnbeker </t>
  </si>
  <si>
    <t>30 ml. Met deksel, transparant.</t>
  </si>
  <si>
    <t>Nierbekken</t>
  </si>
  <si>
    <t>Pulp, disposable</t>
  </si>
  <si>
    <t>Non re-breathing O2 masker</t>
  </si>
  <si>
    <t xml:space="preserve">O2 masker met bijbehorende zak. </t>
  </si>
  <si>
    <t>Onderzoeksbankpapier</t>
  </si>
  <si>
    <t>40 cm x 150 meter, 1 laags, wit</t>
  </si>
  <si>
    <t>45 cm x 150 meter, 1 laags, wit.</t>
  </si>
  <si>
    <t>50 cm x 150 meter, 1 laags, wit</t>
  </si>
  <si>
    <t>60 cm x 150 meter, 1 laags, wit</t>
  </si>
  <si>
    <t>Oogspoelfles</t>
  </si>
  <si>
    <t>Oordopje</t>
  </si>
  <si>
    <t>Oortrechter</t>
  </si>
  <si>
    <t>Operatiehandschoen</t>
  </si>
  <si>
    <t>M-291</t>
  </si>
  <si>
    <t>M-292</t>
  </si>
  <si>
    <t>M-293</t>
  </si>
  <si>
    <t>M-294</t>
  </si>
  <si>
    <t>M-295</t>
  </si>
  <si>
    <t>M-296</t>
  </si>
  <si>
    <t>M-297</t>
  </si>
  <si>
    <t>M-298</t>
  </si>
  <si>
    <t>M-299</t>
  </si>
  <si>
    <t>M-300</t>
  </si>
  <si>
    <t>Maat 6,5, steriel, latex- poedervrij</t>
  </si>
  <si>
    <t>Maat 7, steriel, latex-poedervrij</t>
  </si>
  <si>
    <t>Maat 8, steriel, latex-poedervrij</t>
  </si>
  <si>
    <t>Maat 7,5, steriel, latex-poedervrij</t>
  </si>
  <si>
    <t>Maat 8,5, steriel, latex-poedervrij</t>
  </si>
  <si>
    <t>Operatiemuts</t>
  </si>
  <si>
    <t>Model badmuts</t>
  </si>
  <si>
    <t>Perfusorspuit</t>
  </si>
  <si>
    <t>150 cm. PVC luer-lock aansluiting, steriel.</t>
  </si>
  <si>
    <t>Perfusorlijn</t>
  </si>
  <si>
    <t>Prikpen</t>
  </si>
  <si>
    <t>Roche Accu Chek Safe T Pro- doos à 200 stuks.</t>
  </si>
  <si>
    <t>Ch. 22, 40 cm lang.</t>
  </si>
  <si>
    <t>Scheermes</t>
  </si>
  <si>
    <t>Enkelzijdig, disposable</t>
  </si>
  <si>
    <t>Schoenovertrek</t>
  </si>
  <si>
    <t>Plastic, disposable</t>
  </si>
  <si>
    <t>M-301</t>
  </si>
  <si>
    <t>M-302</t>
  </si>
  <si>
    <t>M-303</t>
  </si>
  <si>
    <t>M-304</t>
  </si>
  <si>
    <t>M-305</t>
  </si>
  <si>
    <t>M-306</t>
  </si>
  <si>
    <t>M-307</t>
  </si>
  <si>
    <t>M-308</t>
  </si>
  <si>
    <t>M-309</t>
  </si>
  <si>
    <t>M-311</t>
  </si>
  <si>
    <t>M-312</t>
  </si>
  <si>
    <t>M-313</t>
  </si>
  <si>
    <t>M-314</t>
  </si>
  <si>
    <t>M-315</t>
  </si>
  <si>
    <t>M-316</t>
  </si>
  <si>
    <t>M-318</t>
  </si>
  <si>
    <t>M-319</t>
  </si>
  <si>
    <t>M-320</t>
  </si>
  <si>
    <t>M-321</t>
  </si>
  <si>
    <t>M-322</t>
  </si>
  <si>
    <t>M-324</t>
  </si>
  <si>
    <t>M-325</t>
  </si>
  <si>
    <t>M-326</t>
  </si>
  <si>
    <t>M-328</t>
  </si>
  <si>
    <t>M-329</t>
  </si>
  <si>
    <t>M-330</t>
  </si>
  <si>
    <t xml:space="preserve">Schort </t>
  </si>
  <si>
    <t>Zwart met elastiek.</t>
  </si>
  <si>
    <t>Slaapmasker</t>
  </si>
  <si>
    <t>Spuittips</t>
  </si>
  <si>
    <t xml:space="preserve">Sputumbeker </t>
  </si>
  <si>
    <t>Met deksel, wit, disposable.</t>
  </si>
  <si>
    <t>Teststrip</t>
  </si>
  <si>
    <t>Combur 10- urinemeetstrips</t>
  </si>
  <si>
    <t>Bayer Contour Next- bloedsuikermeetstrip.</t>
  </si>
  <si>
    <t>Accu Chek Aviva Roche- doos à 50 stuks, bloedsuikermeetstrip.</t>
  </si>
  <si>
    <t>Hemocue WBC diff- ref 113503</t>
  </si>
  <si>
    <t>Tongspatel</t>
  </si>
  <si>
    <t>Hout, disposable</t>
  </si>
  <si>
    <t>Transfernaald</t>
  </si>
  <si>
    <t>Transfusiesysteem</t>
  </si>
  <si>
    <t>Urinepotje</t>
  </si>
  <si>
    <t>Met schroefdeksel , 60 ml.</t>
  </si>
  <si>
    <t>Met schroefdeksel, 125 ml.</t>
  </si>
  <si>
    <t>Veiligheidsnaald</t>
  </si>
  <si>
    <t>0,5 mm x 25 mm, met veiligheidsclip, steriel, oranje</t>
  </si>
  <si>
    <t xml:space="preserve">1,2 mm x 40 mm, met veiligheidsclip, steriel, roze. </t>
  </si>
  <si>
    <t>Veiligheidsspuit</t>
  </si>
  <si>
    <t>Vernevelingspijpje</t>
  </si>
  <si>
    <t>Voor het toedienen van longmedicatie (sprayen) met 2 meter slang. Disposable</t>
  </si>
  <si>
    <t>Vochtig en disposable</t>
  </si>
  <si>
    <t>Washandjes</t>
  </si>
  <si>
    <t>Zalfpot</t>
  </si>
  <si>
    <t>60 ml. Kunststof-met deksel-wit.</t>
  </si>
  <si>
    <t>Zuurstofbubbelslang</t>
  </si>
  <si>
    <t>3 mm, groen, rol à 30 meter.</t>
  </si>
  <si>
    <t>Ch. 12. Met spons, steriel.</t>
  </si>
  <si>
    <t>Zuurstofmasker</t>
  </si>
  <si>
    <t>Met neusklem, 2 meter slang, disposable, voor volwassenen.</t>
  </si>
  <si>
    <t>Zuurstofslang</t>
  </si>
  <si>
    <t>Ch 16. 210 cm.</t>
  </si>
  <si>
    <t>M-331</t>
  </si>
  <si>
    <t>M-333</t>
  </si>
  <si>
    <t>M-334</t>
  </si>
  <si>
    <t>Zwangerschapstest</t>
  </si>
  <si>
    <t>M-335</t>
  </si>
  <si>
    <t>V-004</t>
  </si>
  <si>
    <t>V-005</t>
  </si>
  <si>
    <t>V-006</t>
  </si>
  <si>
    <t>V-007</t>
  </si>
  <si>
    <t>V-008</t>
  </si>
  <si>
    <t>V-009</t>
  </si>
  <si>
    <t>V-010</t>
  </si>
  <si>
    <t>V-011</t>
  </si>
  <si>
    <t>V-012</t>
  </si>
  <si>
    <t>V-013</t>
  </si>
  <si>
    <t>V-014</t>
  </si>
  <si>
    <t>V-015</t>
  </si>
  <si>
    <t>V-016</t>
  </si>
  <si>
    <t>V-017</t>
  </si>
  <si>
    <t>V-018</t>
  </si>
  <si>
    <t>V-019</t>
  </si>
  <si>
    <t>V-020</t>
  </si>
  <si>
    <t>V-021</t>
  </si>
  <si>
    <t>V-022</t>
  </si>
  <si>
    <t>V-023</t>
  </si>
  <si>
    <t>V-025</t>
  </si>
  <si>
    <t>V-027</t>
  </si>
  <si>
    <t>V-029</t>
  </si>
  <si>
    <t>V-031</t>
  </si>
  <si>
    <t>V-032</t>
  </si>
  <si>
    <t>V-033</t>
  </si>
  <si>
    <t>V-034</t>
  </si>
  <si>
    <t>V-035</t>
  </si>
  <si>
    <t>V-036</t>
  </si>
  <si>
    <t>V-037</t>
  </si>
  <si>
    <t>V-038</t>
  </si>
  <si>
    <t>V-039</t>
  </si>
  <si>
    <t>V-040</t>
  </si>
  <si>
    <t>V-041</t>
  </si>
  <si>
    <t>V-042</t>
  </si>
  <si>
    <t>V-043</t>
  </si>
  <si>
    <t>V-044</t>
  </si>
  <si>
    <t>V-045</t>
  </si>
  <si>
    <t>V-046</t>
  </si>
  <si>
    <t>V-047</t>
  </si>
  <si>
    <t>V-048</t>
  </si>
  <si>
    <t>V-049</t>
  </si>
  <si>
    <t>V-050</t>
  </si>
  <si>
    <t>V-051</t>
  </si>
  <si>
    <t>V-052</t>
  </si>
  <si>
    <t>V-053</t>
  </si>
  <si>
    <t>V-054</t>
  </si>
  <si>
    <t>V-055</t>
  </si>
  <si>
    <t>V-056</t>
  </si>
  <si>
    <t>V-057</t>
  </si>
  <si>
    <t>V-058</t>
  </si>
  <si>
    <t>V-059</t>
  </si>
  <si>
    <t>V-060</t>
  </si>
  <si>
    <t>V-061</t>
  </si>
  <si>
    <t>V-062</t>
  </si>
  <si>
    <t>V-063</t>
  </si>
  <si>
    <t>V-064</t>
  </si>
  <si>
    <t>V-065</t>
  </si>
  <si>
    <t>V-066</t>
  </si>
  <si>
    <t>V-067</t>
  </si>
  <si>
    <t>V-068</t>
  </si>
  <si>
    <t>V-069</t>
  </si>
  <si>
    <t>V-070</t>
  </si>
  <si>
    <t>V-071</t>
  </si>
  <si>
    <t>V-072</t>
  </si>
  <si>
    <t>V-073</t>
  </si>
  <si>
    <t>V-074</t>
  </si>
  <si>
    <t>V-077</t>
  </si>
  <si>
    <t>V-079</t>
  </si>
  <si>
    <t>V-080</t>
  </si>
  <si>
    <t>V-081</t>
  </si>
  <si>
    <t>V-082</t>
  </si>
  <si>
    <t>V-085</t>
  </si>
  <si>
    <t>V-086</t>
  </si>
  <si>
    <t>V-087</t>
  </si>
  <si>
    <t>V-088</t>
  </si>
  <si>
    <t>V-089</t>
  </si>
  <si>
    <t>V-090</t>
  </si>
  <si>
    <t>V-091</t>
  </si>
  <si>
    <t>V-092</t>
  </si>
  <si>
    <t>V-093</t>
  </si>
  <si>
    <t>V-094</t>
  </si>
  <si>
    <t>V-095</t>
  </si>
  <si>
    <t>V-096</t>
  </si>
  <si>
    <t>V-097</t>
  </si>
  <si>
    <t>V-098</t>
  </si>
  <si>
    <t>V-099</t>
  </si>
  <si>
    <t xml:space="preserve">1 opvangschaal, bakje met 5 wattenbollen, 2 non-woven gazen 10x10 cm 4-laags, 2 pincetten, 1 gatdoek en een onderlegger 60 cm x 60 cm. </t>
  </si>
  <si>
    <t>Volledig automatisch, geeft gemiddelde weer over de laatste 3 metingen- Omron M7 inclusief manchet met groot bereik.</t>
  </si>
  <si>
    <t>per stuk</t>
  </si>
  <si>
    <t xml:space="preserve">per stuk </t>
  </si>
  <si>
    <t>V-102</t>
  </si>
  <si>
    <t>V-103</t>
  </si>
  <si>
    <t>V-104</t>
  </si>
  <si>
    <t>V-105</t>
  </si>
  <si>
    <t>K-220</t>
  </si>
  <si>
    <t>Naaldenbeker</t>
  </si>
  <si>
    <t>500 cc</t>
  </si>
  <si>
    <t>Burnshield kompres</t>
  </si>
  <si>
    <t>Maat B, ca. 25 meter, extreem elastisch, wijdmazig.</t>
  </si>
  <si>
    <t>Maat A, ca. 25 meter, extreem elastisch, wijdmazig.</t>
  </si>
  <si>
    <t>Maat C, ca. 25 meter, extreem elastisch, wijdmazig.</t>
  </si>
  <si>
    <t>Maat D, ca. 25 meter, extreem elastisch, wijdmazig.</t>
  </si>
  <si>
    <t>per ca. 12 stuks</t>
  </si>
  <si>
    <t>per ca. 30 stuks</t>
  </si>
  <si>
    <t>7,5 cm x 3,6 meter, wit, , per stuk verpakt</t>
  </si>
  <si>
    <t>10 cm x 3,6 meter, wit, per stuk verpakt</t>
  </si>
  <si>
    <t>12,5 cm x 3,6 meter, wit, per stuk verpakt</t>
  </si>
  <si>
    <t>5 cm x 3,6 meter, wit, per stuk verpakt</t>
  </si>
  <si>
    <t>5,5 cm x ca. 12 meter, Gepolsterd-Actimove</t>
  </si>
  <si>
    <t>Maat A- 1,5 cm x ca. 20 meter, wit katoenen buisverband, bv onder gips aan te leggen</t>
  </si>
  <si>
    <t>Maat B- 2,5 cm x ca. 20 meter, wit katoenen buisverband, bv onder gips aan te leggen</t>
  </si>
  <si>
    <t>Maat C- 4,0 cm x ca. 20 meter, wit katoenen buisverband, bv onder gips aan te leggen</t>
  </si>
  <si>
    <t>Maat D- 6,0 cm x ca. 20 meter, wit katoenen buisverband, bv onder gips aan te leggen</t>
  </si>
  <si>
    <t>7,5 cm x 7,5 cm, steriel, niet klevend aan de wond</t>
  </si>
  <si>
    <t>per pak</t>
  </si>
  <si>
    <t>per ca. 25 stuks</t>
  </si>
  <si>
    <t>per ca. 10 stuks</t>
  </si>
  <si>
    <t>per ca. 15 stuks</t>
  </si>
  <si>
    <t>per ca. 20 stuks</t>
  </si>
  <si>
    <t>per ca. 100 stuks</t>
  </si>
  <si>
    <t>per ca. 200 stuks</t>
  </si>
  <si>
    <t>per ca. 50 stuks</t>
  </si>
  <si>
    <t>per ca. 5 stuks</t>
  </si>
  <si>
    <t>Pakket met indicator om sterilisatieproces te testen</t>
  </si>
  <si>
    <t>per ca. 2 stuks</t>
  </si>
  <si>
    <t>Universele kleefelectroden met drukknopaansluiting, ca 30 stuks</t>
  </si>
  <si>
    <t>per ca. 1000 stuks</t>
  </si>
  <si>
    <t>Dubbelzijdige naald voor het overbrengen van medicijnen in een vloeistof, steriel</t>
  </si>
  <si>
    <t>Met bijspuitpunt- luer lock flow stop,  255 cm, steriel</t>
  </si>
  <si>
    <t>per 10 stuks</t>
  </si>
  <si>
    <t>0,8 mm x 40 mm, met veiligheidsclip, steriel, groen.</t>
  </si>
  <si>
    <t>10 cm x 10 cm, steriel, per stuk verpakt</t>
  </si>
  <si>
    <t>15 cm x 25 cm, steriel, per stuk verpakt</t>
  </si>
  <si>
    <t>10 cm x 20 cm, steriel, per stuk verpakt</t>
  </si>
  <si>
    <t>per doos</t>
  </si>
  <si>
    <t>Disposable, steriel. Hechtpincet, naaldvoerder, puntig schaartje met metalen snijvlak, gatdoekje 40 cm x 50 cm met gat van 5 cm x 10 cm.</t>
  </si>
  <si>
    <t>Veiligheidsnaald 5 mm bijvoorbeeld BD Autoshield Duo.</t>
  </si>
  <si>
    <t>per ca. 80 stuks</t>
  </si>
  <si>
    <t>per ca. 6 stuks</t>
  </si>
  <si>
    <t>Kwaliteitsniveau van rond de € 20,00</t>
  </si>
  <si>
    <t>7,5 cm x 20 cm, steriel, niet klevend aan de wond</t>
  </si>
  <si>
    <t>Disposable</t>
  </si>
  <si>
    <t>35 ml. Kunststof- met deksel-wit.</t>
  </si>
  <si>
    <t>Sudo babycreme</t>
  </si>
  <si>
    <t>potje 60 gram</t>
  </si>
  <si>
    <t>wandhouder tbv oogspoelfles merk Plum</t>
  </si>
  <si>
    <t>Wandhouder oogspoelfles</t>
  </si>
  <si>
    <t>neuropen tbv het meten van de gevoeligheid van de huid bij diabetes-patiënten</t>
  </si>
  <si>
    <t>Contactgel</t>
  </si>
  <si>
    <t>Medische/verpleegkundige ge-/verbruiksartikelen</t>
  </si>
  <si>
    <t>V-024</t>
  </si>
  <si>
    <t>V-026</t>
  </si>
  <si>
    <t>V-028</t>
  </si>
  <si>
    <t>V-030</t>
  </si>
  <si>
    <t>I-109</t>
  </si>
  <si>
    <t>I-110</t>
  </si>
  <si>
    <t>I-111</t>
  </si>
  <si>
    <t>I-112</t>
  </si>
  <si>
    <t>I-113</t>
  </si>
  <si>
    <t>I-114</t>
  </si>
  <si>
    <t>I-116</t>
  </si>
  <si>
    <t>I-117</t>
  </si>
  <si>
    <t>I-118</t>
  </si>
  <si>
    <t>I-120</t>
  </si>
  <si>
    <t>I-122</t>
  </si>
  <si>
    <t>I-123</t>
  </si>
  <si>
    <t>I-125</t>
  </si>
  <si>
    <t>I-126</t>
  </si>
  <si>
    <t>I-127</t>
  </si>
  <si>
    <t>I-128</t>
  </si>
  <si>
    <t>I-129</t>
  </si>
  <si>
    <t>I-130</t>
  </si>
  <si>
    <t>I-131</t>
  </si>
  <si>
    <t>I-132</t>
  </si>
  <si>
    <t>M-277</t>
  </si>
  <si>
    <t>M-285</t>
  </si>
  <si>
    <t>M-317</t>
  </si>
  <si>
    <t>M-336</t>
  </si>
  <si>
    <t>M-337</t>
  </si>
  <si>
    <t>M-338</t>
  </si>
  <si>
    <t>M-339</t>
  </si>
  <si>
    <t>M-340</t>
  </si>
  <si>
    <t>M-341</t>
  </si>
  <si>
    <t>stuks</t>
  </si>
  <si>
    <t>meter</t>
  </si>
  <si>
    <t>per rol van ca. 10 meter</t>
  </si>
  <si>
    <t>Huidskleur, maat A, moet ondersteunend zijn</t>
  </si>
  <si>
    <t>Huidskleur, maat B, moet ondersteunend zijn</t>
  </si>
  <si>
    <t>Huidskleur, maat C, moet ondersteunend zijn</t>
  </si>
  <si>
    <t>Huidskleur, maat D, moet ondersteunend zijn</t>
  </si>
  <si>
    <t>Huidskleur, maat E, moet ondersteunend zijn</t>
  </si>
  <si>
    <t>Huidskleur, maat F, moet ondersteunend zijn</t>
  </si>
  <si>
    <t>Huidskleur, maat L, moet ondersteunend zijn</t>
  </si>
  <si>
    <t>20 x 20 cm, voorzien van hydrogel, per stuk verpakt</t>
  </si>
  <si>
    <t>10 x 10 cm, voorzien van hydrogel, per stuk verpakt</t>
  </si>
  <si>
    <t>6 cm x 500 cm, onsteriel</t>
  </si>
  <si>
    <t>8 cm x 500 cm, onsteriel</t>
  </si>
  <si>
    <t>10 cm x 500 cm, onsteriel</t>
  </si>
  <si>
    <t>10 cm x 8 cm, non woven, steriel, per stuk verpakt</t>
  </si>
  <si>
    <t>10 cm x 15 cm, non woven, steriel, per stuk verpakt</t>
  </si>
  <si>
    <t>10 cm x 20 cm, non woven, steriel, per stuk verpakt</t>
  </si>
  <si>
    <t>10 cm x 30 cm, non woven, steriel, per stuk verpakt</t>
  </si>
  <si>
    <t>dozen</t>
  </si>
  <si>
    <t>5 cm x 5 cm, non woven, steriel, 2 gaasjes in 1 pakje</t>
  </si>
  <si>
    <t>pakjes</t>
  </si>
  <si>
    <t>10 cm x 10 cm, non woven, steriel, 2 gaasjes in 1 pakje</t>
  </si>
  <si>
    <t>10 cm x 20 cm, non woven, steriel, 2 gaasjes in 1 pakje</t>
  </si>
  <si>
    <t>5 cm x 5 cm, non woven, onsteriel, per 100 verpakt</t>
  </si>
  <si>
    <t>10 cm x 10 cm, non woven, onsteriel, per 100 verpakt</t>
  </si>
  <si>
    <t>per rol van ca. 25 meter</t>
  </si>
  <si>
    <t>Steriel, voor volwassenen, 5 cm x 7 cm,  per stuk verpakt</t>
  </si>
  <si>
    <t>Steriel, voor volwassenen, 6 cm x 9,5 cm, per stuk verpakt</t>
  </si>
  <si>
    <t>10 cmx 10 cm, steriel, 4 laags, 2 gaasjes in 1 pakje</t>
  </si>
  <si>
    <t>pakken</t>
  </si>
  <si>
    <t xml:space="preserve">pakjes </t>
  </si>
  <si>
    <t>per rol van ca. 12 meter</t>
  </si>
  <si>
    <t>per fles</t>
  </si>
  <si>
    <t>per rol van ca. 5 meter</t>
  </si>
  <si>
    <t>8 cm x ca. 5 meter, wit, huidvriendelijk, op rol, onsteriel</t>
  </si>
  <si>
    <t>6 cm x ca. 5 meter, wit,huidvriendelijk, op rol, onsteriel</t>
  </si>
  <si>
    <t>4 cm x ca. 5 meter, wit, huidvriendelijk, op rol, onsteriel</t>
  </si>
  <si>
    <t>5 cm x ca. 10 meter, huidvriendelijk, onsteriel</t>
  </si>
  <si>
    <t>15 cm x ca. 10 meter, huidvriendelijk, onsteriel</t>
  </si>
  <si>
    <t>20 cm x ca. 10 meter, huidvriendelijk, onsteriel</t>
  </si>
  <si>
    <t>10 cm x ca. 5 meter, met hoge werkdruk, lage rustdruk, 100 % katoen.</t>
  </si>
  <si>
    <t>10 cm x ca. 7 meter, met hoge rustdruk, lage werkdruk, 94 % katoen, 6% elasthaan</t>
  </si>
  <si>
    <t>per stuk van ca. 5 meter</t>
  </si>
  <si>
    <t>per stuk van ca. 10 meter</t>
  </si>
  <si>
    <t>per stuk van ca. 7 meter</t>
  </si>
  <si>
    <t>6 cm x ca. 5 meter, bruin</t>
  </si>
  <si>
    <t>Maat F-10,0 cm x ca. 20 meter, wit katoenen buisverband, bv onder gips aan te leggen</t>
  </si>
  <si>
    <t>Maat E-8,0 cm x ca. 20 meter, wit katoenen buisverband, bv onder gips aan te leggen</t>
  </si>
  <si>
    <t>per stuk van ca. 20 meter</t>
  </si>
  <si>
    <t>5 cm x 2,7 meter, onsteriel</t>
  </si>
  <si>
    <t>10 cm x 2,7 meter, onsteriel</t>
  </si>
  <si>
    <t>meter per rol</t>
  </si>
  <si>
    <r>
      <t xml:space="preserve">Nettoprijs per &lt;in kolom H en I ingevulde&gt; besteleenheid  (dwz kolom J  incl korting uit  kolom K) 
</t>
    </r>
    <r>
      <rPr>
        <i/>
        <sz val="11"/>
        <color theme="1"/>
        <rFont val="Calibri"/>
        <family val="2"/>
        <scheme val="minor"/>
      </rPr>
      <t>- wordt automatisch berekend -</t>
    </r>
  </si>
  <si>
    <t>flessen</t>
  </si>
  <si>
    <t>3.0. Monofiel, nylon huidhechting met FS2 naald</t>
  </si>
  <si>
    <t>4.0. Monofiel, nylon huidhechting met FS2 naald</t>
  </si>
  <si>
    <t>5.0. Monofiel, nylon huidhechting met FS2 naald</t>
  </si>
  <si>
    <t>per ca. 35 stuks</t>
  </si>
  <si>
    <t xml:space="preserve">per ca. 120 pakjes </t>
  </si>
  <si>
    <t xml:space="preserve">per ca. 40 pakjes </t>
  </si>
  <si>
    <t>per ca. 24 stuks</t>
  </si>
  <si>
    <t xml:space="preserve">per ca. 50 pakjes </t>
  </si>
  <si>
    <t>per ca. 4 stuks</t>
  </si>
  <si>
    <t xml:space="preserve">ca. 81 cm x ca. 125 cm. Zonder mouwen, plastic, disposable </t>
  </si>
  <si>
    <t xml:space="preserve">per ca. 10 pakken </t>
  </si>
  <si>
    <t xml:space="preserve">Coagucheck XS-PT Roche- INR meting, 24 strips per buisje </t>
  </si>
  <si>
    <t>buisjes</t>
  </si>
  <si>
    <t>meter per stuk</t>
  </si>
  <si>
    <t>fles</t>
  </si>
  <si>
    <t>pak</t>
  </si>
  <si>
    <t>doos</t>
  </si>
  <si>
    <t>buisjes (a 24 strips)</t>
  </si>
  <si>
    <r>
      <t xml:space="preserve">Nettoprijs per stuk maal fictieve hoeveelheid (dwz kolom M maal kolom F)
</t>
    </r>
    <r>
      <rPr>
        <i/>
        <sz val="11"/>
        <color theme="1"/>
        <rFont val="Calibri"/>
        <family val="2"/>
        <scheme val="minor"/>
      </rPr>
      <t>- wordt automatisch berekend -</t>
    </r>
  </si>
  <si>
    <t>Borstkompres</t>
  </si>
  <si>
    <t>Absorberend kompres, anatomisch gevormd, onsteriel.</t>
  </si>
  <si>
    <t>Absorberend wondkompres</t>
  </si>
  <si>
    <t>Gaaskompres</t>
  </si>
  <si>
    <t>Oogkompres</t>
  </si>
  <si>
    <t>Splitgaaskompres</t>
  </si>
  <si>
    <t>Vetgaaskompres</t>
  </si>
  <si>
    <t>Incontinentiemateriaal</t>
  </si>
  <si>
    <r>
      <t xml:space="preserve">Brutoprijs (dwz € prijs excl korting) 
per &lt;in kolom H en I ingevulde&gt; besteleenheid 
</t>
    </r>
    <r>
      <rPr>
        <i/>
        <sz val="11"/>
        <color theme="1"/>
        <rFont val="Calibri"/>
        <family val="2"/>
        <scheme val="minor"/>
      </rPr>
      <t>- geel gemarkeerde velden dient Inschrijver in te vullen -</t>
    </r>
    <r>
      <rPr>
        <b/>
        <sz val="11"/>
        <color theme="1"/>
        <rFont val="Calibri"/>
        <family val="2"/>
        <scheme val="minor"/>
      </rPr>
      <t xml:space="preserve"> </t>
    </r>
  </si>
  <si>
    <r>
      <t xml:space="preserve">door DJI gewenste aantal stuks (circa) per besteleenheid 
</t>
    </r>
    <r>
      <rPr>
        <i/>
        <sz val="11"/>
        <color theme="1"/>
        <rFont val="Calibri"/>
        <family val="2"/>
        <scheme val="minor"/>
      </rPr>
      <t>- heeft DJI reeds ingevuld -</t>
    </r>
    <r>
      <rPr>
        <b/>
        <sz val="11"/>
        <color theme="1"/>
        <rFont val="Calibri"/>
        <family val="2"/>
        <scheme val="minor"/>
      </rPr>
      <t xml:space="preserve">
</t>
    </r>
  </si>
  <si>
    <r>
      <t xml:space="preserve">Specificatie 
</t>
    </r>
    <r>
      <rPr>
        <i/>
        <sz val="14"/>
        <color theme="1"/>
        <rFont val="Calibri"/>
        <family val="2"/>
        <scheme val="minor"/>
      </rPr>
      <t>- heeft DJI reeds ingevuld -</t>
    </r>
  </si>
  <si>
    <r>
      <t xml:space="preserve">Artikelomschrijving 
</t>
    </r>
    <r>
      <rPr>
        <i/>
        <sz val="14"/>
        <color theme="1"/>
        <rFont val="Calibri"/>
        <family val="2"/>
        <scheme val="minor"/>
      </rPr>
      <t>- heeft DJI reeds ingevuld -</t>
    </r>
  </si>
  <si>
    <r>
      <t xml:space="preserve">aantal eenheden per besteleenheid die Inschrijver aanbiedt. 
NB. omvang van door inschrijver aangeboden besteleenheid moet vergelijkbaar zijn met omvang besteleenheid in kolom D 
</t>
    </r>
    <r>
      <rPr>
        <i/>
        <sz val="11"/>
        <color theme="1"/>
        <rFont val="Calibri"/>
        <family val="2"/>
        <scheme val="minor"/>
      </rPr>
      <t>- geel gemarkeerde velden dient Inschrijver in te vullen -</t>
    </r>
  </si>
  <si>
    <r>
      <t xml:space="preserve">Kortingspercentage 
(dwz door Inschrijver aangeboden kortingspercentage geldend voor alle  Medische Artikelen uit de productcategorieën) 
</t>
    </r>
    <r>
      <rPr>
        <i/>
        <sz val="11"/>
        <color theme="1"/>
        <rFont val="Calibri"/>
        <family val="2"/>
        <scheme val="minor"/>
      </rPr>
      <t>- geel gemarkeerde veld dient Inschrijver in te vullen -</t>
    </r>
  </si>
  <si>
    <t>Tips jet voor Propulse oorreiniger, per pak 10 tips.</t>
  </si>
  <si>
    <t xml:space="preserve">500 ml, merk Plum, per 3 verpakt. </t>
  </si>
  <si>
    <r>
      <t xml:space="preserve">Nettoprijs per eenheid (stuk, meter, fles e.d.) 
(dwz kolom L gedeeld door kolom H) 
</t>
    </r>
    <r>
      <rPr>
        <i/>
        <sz val="11"/>
        <color theme="1"/>
        <rFont val="Calibri"/>
        <family val="2"/>
        <scheme val="minor"/>
      </rPr>
      <t>- wordt automatisch berekend -</t>
    </r>
  </si>
  <si>
    <r>
      <t>Totale inschrijfprijs (optelsom van alle in kolom N ingevulde prijzen)</t>
    </r>
    <r>
      <rPr>
        <sz val="14"/>
        <color theme="1"/>
        <rFont val="Calibri"/>
        <family val="2"/>
        <scheme val="minor"/>
      </rPr>
      <t xml:space="preserve"> </t>
    </r>
    <r>
      <rPr>
        <i/>
        <sz val="14"/>
        <color theme="1"/>
        <rFont val="Calibri"/>
        <family val="2"/>
        <scheme val="minor"/>
      </rPr>
      <t>- wordt automatisch berekend als alle gele velden door Inschrijver zijn ingevuld -</t>
    </r>
  </si>
  <si>
    <r>
      <t xml:space="preserve">Artikelnr. 
</t>
    </r>
    <r>
      <rPr>
        <i/>
        <sz val="14"/>
        <color theme="1"/>
        <rFont val="Calibri"/>
        <family val="2"/>
        <scheme val="minor"/>
      </rPr>
      <t>- heeft DJI reeds ingevuld -</t>
    </r>
  </si>
  <si>
    <t>Analoog, opstapmodel</t>
  </si>
  <si>
    <t>Jerrycan/fles van 5 liter</t>
  </si>
  <si>
    <t>Instrumentenreiniging</t>
  </si>
  <si>
    <t xml:space="preserve">Hieronder volgen instructies, eisen en voorwaarden voor het invullen van het tabblad 'prijsopgavetabel'. 
</t>
  </si>
  <si>
    <t>Inschrijver vult ieder geel gemarkeerd veld in. Het invullen van het cijfer "0", een streepje ("-"), "nihil", "geen" of dergelijk is niet toegestaan.</t>
  </si>
  <si>
    <t xml:space="preserve">Inschrijver vult in een geel gemarkeerd veld uitsluitend cijfers in. Hij vult derhalve geen (reken)eenheid, zoals "fles", "€" of "%" in. Dergelijke rekeneenheden zijn reeds door DJI vermeld danwel worden automatisch opgenomen als Inschrijver een getal in de desbetreffende cel heeft ingevuld.  
</t>
  </si>
  <si>
    <t xml:space="preserve">Inschrijver vult uitsluitend de geel gemarkeerde velden in. 
</t>
  </si>
  <si>
    <r>
      <t xml:space="preserve">Beoordeling vindt plaats op basis van de door Inschrijver opgegeven prijzen, rekening houdend met het aangeboden kortingspercentage en hoeveelheden. Zie hiertoe tevens onderstaande toelichting. </t>
    </r>
    <r>
      <rPr>
        <sz val="9"/>
        <color rgb="FFFF0000"/>
        <rFont val="Verdana"/>
        <family val="2"/>
      </rPr>
      <t xml:space="preserve">  
    </t>
    </r>
  </si>
  <si>
    <t xml:space="preserve">De door Inschrijver in de prijsopgavetabel opgegeven hoeveelheden, prijzen en kortingspercentage gelden gedurende de looptijd van de Overeenkomst (inclusief eventuele verlengingen).
</t>
  </si>
  <si>
    <r>
      <t>5 ml. Spuit-naaldcombinatie, steriel</t>
    </r>
    <r>
      <rPr>
        <b/>
        <sz val="11"/>
        <color theme="1"/>
        <rFont val="Calibri"/>
        <family val="2"/>
        <scheme val="minor"/>
      </rPr>
      <t>, groene naald</t>
    </r>
  </si>
  <si>
    <r>
      <t xml:space="preserve">2 ml. Spuit-naaldcombinatie, steriel, </t>
    </r>
    <r>
      <rPr>
        <b/>
        <sz val="11"/>
        <color theme="1"/>
        <rFont val="Calibri"/>
        <family val="2"/>
        <scheme val="minor"/>
      </rPr>
      <t xml:space="preserve">oranje naald </t>
    </r>
  </si>
  <si>
    <r>
      <t xml:space="preserve">Urine-opvangzak, 500 ml, </t>
    </r>
    <r>
      <rPr>
        <b/>
        <sz val="11"/>
        <color theme="1"/>
        <rFont val="Calibri"/>
        <family val="2"/>
        <scheme val="minor"/>
      </rPr>
      <t>Onsteriel, met afloopventiel, met 10 cm slang. Eendaagse zak.</t>
    </r>
  </si>
  <si>
    <t>Anatomisch hechtpincet</t>
  </si>
  <si>
    <t>disposable - 12 cm - pak à 25 stuks</t>
  </si>
  <si>
    <t xml:space="preserve">Anatomisch pincet </t>
  </si>
  <si>
    <t>13 cm - per stuk</t>
  </si>
  <si>
    <t>Velcro Obese - Velcro Ri-Fit Champion - per stuk</t>
  </si>
  <si>
    <t>Bloeddrukmanchet</t>
  </si>
  <si>
    <t>Accu-Chek - Performa - mmol/L - per stuk</t>
  </si>
  <si>
    <t>Bloedglucosemeter</t>
  </si>
  <si>
    <t>disposable steriel - 12,5 cm - spits/spits  - per stuk</t>
  </si>
  <si>
    <t>Chirurgisch schaar</t>
  </si>
  <si>
    <t>Safe Strong - Large - 190 x 56 mm - doos à 72 stuks</t>
  </si>
  <si>
    <t>Condooms</t>
  </si>
  <si>
    <t>Safe XL - Extra large - 205 x 60 mm - doos à 72 stuks</t>
  </si>
  <si>
    <t>Safe Intense - Medium/regular - 190 x 52 mm - doos à 72 stuks</t>
  </si>
  <si>
    <t>Elastomull haft - 10 cm X 4 meter - per stuk</t>
  </si>
  <si>
    <t xml:space="preserve">elastische fixatiezwachtel </t>
  </si>
  <si>
    <t>Elastomull haft - 4 cm X 4 meter - per stuk</t>
  </si>
  <si>
    <t>Elastomull haft - 6 cm X 4 meter - per stuk</t>
  </si>
  <si>
    <t>Elastomull haft - 8 cm X 4 meter - per stuk</t>
  </si>
  <si>
    <t>M-00-A - zak à 50 stuks</t>
  </si>
  <si>
    <t xml:space="preserve">Electroden </t>
  </si>
  <si>
    <t xml:space="preserve">Fixatiepleister </t>
  </si>
  <si>
    <t>Polyurethaan) - transparant - 10 m x 15 cm - Rudafilm PU - per stuk</t>
  </si>
  <si>
    <t>Polyurethaan) - transparant - 10 m x 20 cm - Rudafilm PU - per stuk</t>
  </si>
  <si>
    <t>Polyurethaan) - transparant - 10 m x 5 cm - Rudafilm PU - per stuk</t>
  </si>
  <si>
    <t xml:space="preserve">Handschoen </t>
  </si>
  <si>
    <t>nitril - poedervrij - blauw - maat L - doos à  150 à stuks</t>
  </si>
  <si>
    <t>nitril - poedervrij - blauw - maat M - doos à  150 à stuks</t>
  </si>
  <si>
    <t>nitril - poedervrij - blauw - maat S - doos à  150 à stuks</t>
  </si>
  <si>
    <t>nitril - poedervrij - blauw - maat XL - doos à  150 à stuks</t>
  </si>
  <si>
    <t>nitril - poedervrij - blauw - maat XS - doos à  150 à stuks</t>
  </si>
  <si>
    <t>Vicryl Plus SH-1 3-0 2x70cm V311H - doos à 36 stuks</t>
  </si>
  <si>
    <t>Infuus toedieningssysteem</t>
  </si>
  <si>
    <t>Genius 2 - pak à 96 stuks</t>
  </si>
  <si>
    <t xml:space="preserve">Hoesjes oorthermometer </t>
  </si>
  <si>
    <t>steriel - transparant - 7 x 8,5 cm - Tegaderm 1633 - doos à 100 stuks</t>
  </si>
  <si>
    <t>Infuuspleister</t>
  </si>
  <si>
    <t>steriel - 4 mm groen - Microfine+ - doos à 100 stuks</t>
  </si>
  <si>
    <t>RVS - volwassenen - 25 cm B - per stuk</t>
  </si>
  <si>
    <t>Magill tang</t>
  </si>
  <si>
    <t>in etui - metaal - 100 ml B - Schimmelbusch - per stuk</t>
  </si>
  <si>
    <t>Oorspuit</t>
  </si>
  <si>
    <t xml:space="preserve">Operatiehandschoen </t>
  </si>
  <si>
    <t>Otoscoop</t>
  </si>
  <si>
    <t>5 cm x 5 m - beige - CureTape - doos à 6 stuks</t>
  </si>
  <si>
    <t>Sporttape</t>
  </si>
  <si>
    <t>5 cm x 5 m - blauw - CureTape - doos à 6 stuks</t>
  </si>
  <si>
    <t>5 cm x 5 m - roze - CureTape - doos à 6 stuks</t>
  </si>
  <si>
    <t>5 cm x 5 m - zwart - CureTape - doos à 6 stuks</t>
  </si>
  <si>
    <t>zonder ventiel - FFP2 Noba NR D - doos à  20 à stuks</t>
  </si>
  <si>
    <t>Stofmasker</t>
  </si>
  <si>
    <t>glucose - Accu-Chek - Performa - per stuk</t>
  </si>
  <si>
    <t>Teststrips</t>
  </si>
  <si>
    <t>10 cm x 4,5 m  - per stuk</t>
  </si>
  <si>
    <t xml:space="preserve">Traumazwachtel </t>
  </si>
  <si>
    <t>pulp - ovaal - 1000 ml</t>
  </si>
  <si>
    <t xml:space="preserve">Urinaal </t>
  </si>
  <si>
    <t>7,5 x 20 cm - Cuticerin - set à 10 stuks</t>
  </si>
  <si>
    <t>Zalfkompres</t>
  </si>
  <si>
    <t>7,5 x 7,5 cm - Cuticerin - set à 10 stuks</t>
  </si>
  <si>
    <t xml:space="preserve">Zalfkompres </t>
  </si>
  <si>
    <t>Beademingsballon</t>
  </si>
  <si>
    <t>Ambu Spur II volwassen + masker 5</t>
  </si>
  <si>
    <t>Neusspeculum</t>
  </si>
  <si>
    <t xml:space="preserve">Volwassenen 31mm </t>
  </si>
  <si>
    <t>Splinterpincet</t>
  </si>
  <si>
    <t xml:space="preserve">ca. 11cm </t>
  </si>
  <si>
    <t>Mayo-tube</t>
  </si>
  <si>
    <t>Maat 0 Grijs 5.5</t>
  </si>
  <si>
    <t>Maat 00 Blauw 5.0</t>
  </si>
  <si>
    <t>Maat 000 Roze 3.5</t>
  </si>
  <si>
    <t>Maat 1 Wit 6.5</t>
  </si>
  <si>
    <t>Maat 1.5 geel 7.0</t>
  </si>
  <si>
    <t>Maat 2 Groen 8.0</t>
  </si>
  <si>
    <t>Maat 3 Oranje 9.0</t>
  </si>
  <si>
    <t>Maat 4 Rood 10.0</t>
  </si>
  <si>
    <t>Maat 5 Paars 12.0</t>
  </si>
  <si>
    <t>Beademingsapparatuur en accessoires</t>
  </si>
  <si>
    <t>5 cm x 7 cm, non woven, steriel, per stuk verpakt</t>
  </si>
  <si>
    <r>
      <t xml:space="preserve">Zig-zag, wit, onsteriel; </t>
    </r>
    <r>
      <rPr>
        <b/>
        <sz val="11"/>
        <color theme="1"/>
        <rFont val="Calibri"/>
        <family val="2"/>
        <scheme val="minor"/>
      </rPr>
      <t>inhoud vanaf 50 gram</t>
    </r>
  </si>
  <si>
    <t>Katheter</t>
  </si>
  <si>
    <t>Katheterwisselset</t>
  </si>
  <si>
    <t>Eenmalige Katheter</t>
  </si>
  <si>
    <t>Externe Katheter</t>
  </si>
  <si>
    <t>Ch. 16, verblijfskatheter, materiaal siliconen, 2-weg, Nelaton, 10 ml ballon</t>
  </si>
  <si>
    <t>Ch. 18, verblijfskatheter, materiaal siliconen, 2-weg,  Nelaton, 10 ml ballon</t>
  </si>
  <si>
    <r>
      <t xml:space="preserve">Ch. 12, verblijfskatheter, </t>
    </r>
    <r>
      <rPr>
        <b/>
        <sz val="11"/>
        <color theme="1"/>
        <rFont val="Calibri"/>
        <family val="2"/>
        <scheme val="minor"/>
      </rPr>
      <t>materiaal siliconen,</t>
    </r>
    <r>
      <rPr>
        <sz val="11"/>
        <color theme="1"/>
        <rFont val="Calibri"/>
        <family val="2"/>
        <scheme val="minor"/>
      </rPr>
      <t xml:space="preserve"> 2-weg, Nelaton, 10 ml ballon</t>
    </r>
  </si>
  <si>
    <r>
      <t xml:space="preserve">Ch. 14, verblijfskatheter, </t>
    </r>
    <r>
      <rPr>
        <b/>
        <sz val="11"/>
        <color theme="1"/>
        <rFont val="Calibri"/>
        <family val="2"/>
        <scheme val="minor"/>
      </rPr>
      <t>materiaal siliconen,</t>
    </r>
    <r>
      <rPr>
        <sz val="11"/>
        <color theme="1"/>
        <rFont val="Calibri"/>
        <family val="2"/>
        <scheme val="minor"/>
      </rPr>
      <t xml:space="preserve"> 2-weg, Nelaton, 10 ml ballon</t>
    </r>
  </si>
  <si>
    <t>28mm, eendelig, onsteriel, zelfklevende siliconen condoomkatheter</t>
  </si>
  <si>
    <t>31 mm, eendelig, onsteriel, zelfklevende siliconen condoomkatheter</t>
  </si>
  <si>
    <t>Spuit 50 ml, centrisch kathetertip, steriel</t>
  </si>
  <si>
    <t>Rectaal katheter</t>
  </si>
  <si>
    <t>Zuurstofkatheter</t>
  </si>
  <si>
    <t>Hechtingenverwijdertangetje</t>
  </si>
  <si>
    <t>Hechtlijm</t>
  </si>
  <si>
    <t>Hystoacryl weefsellijm, ampullen van 0,5 ml.</t>
  </si>
  <si>
    <t>200 cm, automatisch oprolbaar.</t>
  </si>
  <si>
    <t>15 cm, Mayo Hegar, reusable, RVS</t>
  </si>
  <si>
    <t>Maat 2-middel-kort-huidkleur- Comprinet -S.</t>
  </si>
  <si>
    <t>Maat 3-groot-kort-huidkleur- Comprinet-S.</t>
  </si>
  <si>
    <t>Registratiepapier A4 formaat - Welch Allyn CP 100/200, pak 200 vel</t>
  </si>
  <si>
    <t xml:space="preserve">per pak </t>
  </si>
  <si>
    <t>Fluoresceïnestrips</t>
  </si>
  <si>
    <t>Steriel, om oog te kleuren en afwijkingen te kunnen zien.</t>
  </si>
  <si>
    <t>Hemocue HB 201 cuvetten-ref 111715</t>
  </si>
  <si>
    <t>Soft. 2,1 meter, volwassene, disposable.</t>
  </si>
  <si>
    <t>per stuk van ca. 4 meter</t>
  </si>
  <si>
    <t>per stuk van ca. 4,5 meter</t>
  </si>
  <si>
    <t>per stuks</t>
  </si>
  <si>
    <t>per ca. 36 stuks</t>
  </si>
  <si>
    <t>doos ca. 50 stuks</t>
  </si>
  <si>
    <t>per ca. 72 stuks</t>
  </si>
  <si>
    <t>per ca. 150 stuks</t>
  </si>
  <si>
    <t>latex - poedervrij - maat 6</t>
  </si>
  <si>
    <t>per buisje</t>
  </si>
  <si>
    <t>V-001</t>
  </si>
  <si>
    <t xml:space="preserve">Hechtdraad </t>
  </si>
  <si>
    <t>V-002</t>
  </si>
  <si>
    <t>V-003</t>
  </si>
  <si>
    <t>V-075</t>
  </si>
  <si>
    <t>V-076</t>
  </si>
  <si>
    <t>V-078</t>
  </si>
  <si>
    <t>V-083</t>
  </si>
  <si>
    <t>V-084</t>
  </si>
  <si>
    <t>V-100</t>
  </si>
  <si>
    <t>V-106</t>
  </si>
  <si>
    <t>V-107</t>
  </si>
  <si>
    <t>I-108</t>
  </si>
  <si>
    <t>I-115</t>
  </si>
  <si>
    <t>I-119</t>
  </si>
  <si>
    <t>I-121</t>
  </si>
  <si>
    <t>I-124</t>
  </si>
  <si>
    <t>H-133</t>
  </si>
  <si>
    <t>H-134</t>
  </si>
  <si>
    <t>H-135</t>
  </si>
  <si>
    <t>H-136</t>
  </si>
  <si>
    <t>H-137</t>
  </si>
  <si>
    <t>H-138</t>
  </si>
  <si>
    <t>H-139</t>
  </si>
  <si>
    <t>K-144</t>
  </si>
  <si>
    <t>K-145</t>
  </si>
  <si>
    <t>K-146</t>
  </si>
  <si>
    <t>K-147</t>
  </si>
  <si>
    <t>K-148</t>
  </si>
  <si>
    <t>K-149</t>
  </si>
  <si>
    <t>K-150</t>
  </si>
  <si>
    <t>K-152</t>
  </si>
  <si>
    <t>K-153</t>
  </si>
  <si>
    <t>K-163</t>
  </si>
  <si>
    <t>K-175</t>
  </si>
  <si>
    <t>K-176</t>
  </si>
  <si>
    <t>K-180</t>
  </si>
  <si>
    <t>K-182</t>
  </si>
  <si>
    <t>K-183</t>
  </si>
  <si>
    <t>S-195</t>
  </si>
  <si>
    <t>S-196</t>
  </si>
  <si>
    <t>S-197</t>
  </si>
  <si>
    <t>S-198</t>
  </si>
  <si>
    <t>S-199</t>
  </si>
  <si>
    <t>S-200</t>
  </si>
  <si>
    <t>S-205</t>
  </si>
  <si>
    <t>B-206</t>
  </si>
  <si>
    <t>B-207</t>
  </si>
  <si>
    <t>B-208</t>
  </si>
  <si>
    <t>B-209</t>
  </si>
  <si>
    <t>B-210</t>
  </si>
  <si>
    <t>B-211</t>
  </si>
  <si>
    <t>B-212</t>
  </si>
  <si>
    <t>B-213</t>
  </si>
  <si>
    <t>B-214</t>
  </si>
  <si>
    <t>B-215</t>
  </si>
  <si>
    <t>B-216</t>
  </si>
  <si>
    <t>K-217</t>
  </si>
  <si>
    <t>K-218</t>
  </si>
  <si>
    <t>K-221</t>
  </si>
  <si>
    <t>M-222</t>
  </si>
  <si>
    <t>M-223</t>
  </si>
  <si>
    <t>M-224</t>
  </si>
  <si>
    <t>M-225</t>
  </si>
  <si>
    <t>M-226</t>
  </si>
  <si>
    <t>M-227</t>
  </si>
  <si>
    <t>M-228</t>
  </si>
  <si>
    <t>M-229</t>
  </si>
  <si>
    <t>M-230</t>
  </si>
  <si>
    <t>M-231</t>
  </si>
  <si>
    <t>M-232</t>
  </si>
  <si>
    <t>M-233</t>
  </si>
  <si>
    <t>M-234</t>
  </si>
  <si>
    <t>M-235</t>
  </si>
  <si>
    <t>M-245</t>
  </si>
  <si>
    <t>M-255</t>
  </si>
  <si>
    <t>M-256</t>
  </si>
  <si>
    <t>M-257</t>
  </si>
  <si>
    <t>M-310</t>
  </si>
  <si>
    <t>M-323</t>
  </si>
  <si>
    <t>M-327</t>
  </si>
  <si>
    <t>M-332</t>
  </si>
  <si>
    <r>
      <t xml:space="preserve">omvang afname afgelopen ca. 2½ jaar (dwz kolom D maal kolom E); tevens zijnde 'fictieve hoeveelheid' tbv berekening totaalprijs 
</t>
    </r>
    <r>
      <rPr>
        <i/>
        <sz val="11"/>
        <color theme="1"/>
        <rFont val="Calibri"/>
        <family val="2"/>
        <scheme val="minor"/>
      </rPr>
      <t>- heeft DJI reeds ingevuld -</t>
    </r>
  </si>
  <si>
    <r>
      <t xml:space="preserve">Tbv Braun oorthermometer </t>
    </r>
    <r>
      <rPr>
        <b/>
        <sz val="11"/>
        <rFont val="Calibri"/>
        <family val="2"/>
        <scheme val="minor"/>
      </rPr>
      <t>als genoemd in K-169 en K-170</t>
    </r>
    <r>
      <rPr>
        <sz val="11"/>
        <rFont val="Calibri"/>
        <family val="2"/>
        <scheme val="minor"/>
      </rPr>
      <t>,</t>
    </r>
    <r>
      <rPr>
        <sz val="11"/>
        <color theme="1"/>
        <rFont val="Calibri"/>
        <family val="2"/>
        <scheme val="minor"/>
      </rPr>
      <t xml:space="preserve"> disposable, doos à 200 stuks</t>
    </r>
  </si>
  <si>
    <t>Hulpmiddelen</t>
  </si>
  <si>
    <t>Ademhalingstrainer bij COPD</t>
  </si>
  <si>
    <t>Doppen grijs - 16 mm</t>
  </si>
  <si>
    <t>Douche/toiletstoel XL rijdend</t>
  </si>
  <si>
    <t>Douchebeugel met 2 zuignappen</t>
  </si>
  <si>
    <t>Elleboogkruk gesloten manchet</t>
  </si>
  <si>
    <t>Elleboogkruk met armmanchet - links</t>
  </si>
  <si>
    <t>Elleboogkruk met armmanchet - rechts</t>
  </si>
  <si>
    <t>Gipsschoen - maat L - Artistep S</t>
  </si>
  <si>
    <t>Handtrainer Dyna-gel soft</t>
  </si>
  <si>
    <t>Helping hand, niet opvouwbaar</t>
  </si>
  <si>
    <t>Hielbeschermer</t>
  </si>
  <si>
    <t>Kniekussen</t>
  </si>
  <si>
    <t>Krukdop (sfe-in) - blauw</t>
  </si>
  <si>
    <t>Lange schoenlepel met veer</t>
  </si>
  <si>
    <t>Luchtring</t>
  </si>
  <si>
    <t>Minibike</t>
  </si>
  <si>
    <t>stoma adhesive remover 50 ml spray</t>
  </si>
  <si>
    <t>Vernevelset disposable</t>
  </si>
  <si>
    <t>H-344</t>
  </si>
  <si>
    <t>H-345</t>
  </si>
  <si>
    <t>H-346</t>
  </si>
  <si>
    <t>H-349</t>
  </si>
  <si>
    <t>H-350</t>
  </si>
  <si>
    <t>H-347</t>
  </si>
  <si>
    <t>H-351</t>
  </si>
  <si>
    <t>H-352</t>
  </si>
  <si>
    <t>H-353</t>
  </si>
  <si>
    <t>H-354</t>
  </si>
  <si>
    <t>H-355</t>
  </si>
  <si>
    <t>H-356</t>
  </si>
  <si>
    <t>H-357</t>
  </si>
  <si>
    <t>H-358</t>
  </si>
  <si>
    <t>H-359</t>
  </si>
  <si>
    <t>H-360</t>
  </si>
  <si>
    <t>H-361</t>
  </si>
  <si>
    <t>H-363</t>
  </si>
  <si>
    <t>H-362</t>
  </si>
  <si>
    <t>H-364</t>
  </si>
  <si>
    <t>H-365</t>
  </si>
  <si>
    <t>H-366</t>
  </si>
  <si>
    <t>H-367</t>
  </si>
  <si>
    <t>H-368</t>
  </si>
  <si>
    <t>H-369</t>
  </si>
  <si>
    <t>H-370</t>
  </si>
  <si>
    <t>H-371</t>
  </si>
  <si>
    <t>H-372</t>
  </si>
  <si>
    <t>H-373</t>
  </si>
  <si>
    <t>H-374</t>
  </si>
  <si>
    <t>H-375</t>
  </si>
  <si>
    <t>H-376</t>
  </si>
  <si>
    <t>H-377</t>
  </si>
  <si>
    <t>H-378</t>
  </si>
  <si>
    <t>H-379</t>
  </si>
  <si>
    <t>H-380</t>
  </si>
  <si>
    <t>H-381</t>
  </si>
  <si>
    <t>H-382</t>
  </si>
  <si>
    <t>H-383</t>
  </si>
  <si>
    <t>H-384</t>
  </si>
  <si>
    <t>H-385</t>
  </si>
  <si>
    <t>H-386</t>
  </si>
  <si>
    <t>H-387</t>
  </si>
  <si>
    <t>H-388</t>
  </si>
  <si>
    <t>H-389</t>
  </si>
  <si>
    <t>H-390</t>
  </si>
  <si>
    <t>H-391</t>
  </si>
  <si>
    <t>H-392</t>
  </si>
  <si>
    <t>H-393</t>
  </si>
  <si>
    <t>H-394</t>
  </si>
  <si>
    <t>H-395</t>
  </si>
  <si>
    <t>H-396</t>
  </si>
  <si>
    <t>H-397</t>
  </si>
  <si>
    <t>H-398</t>
  </si>
  <si>
    <t>H-399</t>
  </si>
  <si>
    <t>H-400</t>
  </si>
  <si>
    <t>H-401</t>
  </si>
  <si>
    <t>H-402</t>
  </si>
  <si>
    <t>H-403</t>
  </si>
  <si>
    <t>H-406</t>
  </si>
  <si>
    <t>H-407</t>
  </si>
  <si>
    <t>H-408</t>
  </si>
  <si>
    <t>H-404</t>
  </si>
  <si>
    <t>H-405</t>
  </si>
  <si>
    <t>H-409</t>
  </si>
  <si>
    <t>H-410</t>
  </si>
  <si>
    <t>H-411</t>
  </si>
  <si>
    <t>H-412</t>
  </si>
  <si>
    <t>H-413</t>
  </si>
  <si>
    <t>H-414</t>
  </si>
  <si>
    <t>per paar</t>
  </si>
  <si>
    <t>per set</t>
  </si>
  <si>
    <t>paar</t>
  </si>
  <si>
    <t>sets</t>
  </si>
  <si>
    <t>set</t>
  </si>
  <si>
    <t>incl. chromen stang</t>
  </si>
  <si>
    <t>Armsteun PU zwart</t>
  </si>
  <si>
    <t>Bedhekbeschermer Creme</t>
  </si>
  <si>
    <t>Bedscherm op wielen</t>
  </si>
  <si>
    <t>afmeting: 185x210 cm grijs (3153)</t>
  </si>
  <si>
    <t>binnenband 24 x 1 3/8"  t.b.v. rolstoelwielen</t>
  </si>
  <si>
    <t>met autoventiel recht</t>
  </si>
  <si>
    <t xml:space="preserve">Binnenband 24x1.3/8x1.1/4 </t>
  </si>
  <si>
    <t>(voor rolstoel)</t>
  </si>
  <si>
    <t>Blindentaststok opvouwbaar</t>
  </si>
  <si>
    <t>150 cm</t>
  </si>
  <si>
    <t xml:space="preserve">CareBag Opvangzakken </t>
  </si>
  <si>
    <t>voor toiletstoel</t>
  </si>
  <si>
    <t>Commodepan disposable 1,7 liter</t>
  </si>
  <si>
    <t>doos a 200 stuks</t>
  </si>
  <si>
    <t>Bedpan met rechte buik</t>
  </si>
  <si>
    <t>afmeting: 45x45x5 cm</t>
  </si>
  <si>
    <t>Douchehoes - bovenbeen</t>
  </si>
  <si>
    <t>Douchehoes - onderarm</t>
  </si>
  <si>
    <t xml:space="preserve">Douchehoes - onderbeen </t>
  </si>
  <si>
    <t>47 x 99 cm</t>
  </si>
  <si>
    <t>22 x 54 cm</t>
  </si>
  <si>
    <t>29 x 64 cm</t>
  </si>
  <si>
    <t>verstelbaar</t>
  </si>
  <si>
    <t>Douchekruk met handvatten</t>
  </si>
  <si>
    <t>Douchemat voor tillift</t>
  </si>
  <si>
    <t>maat: M (Netband met clipbevestiging en hoofdsteun, maat M)</t>
  </si>
  <si>
    <t xml:space="preserve">Douchestoel met arm- en rugleuning </t>
  </si>
  <si>
    <t>zitting in hoogte verstelbaar 34-46 cm</t>
  </si>
  <si>
    <t>Douchestoel</t>
  </si>
  <si>
    <t xml:space="preserve">Gel Comfort kussen </t>
  </si>
  <si>
    <t>voor o.a. rolstoel, 45 x 38 x 8,5 cm</t>
  </si>
  <si>
    <t>Helping hand (grijpstok)</t>
  </si>
  <si>
    <t>Hometrainer met draagkracht tot 150kg</t>
  </si>
  <si>
    <t>tbv dagelijkse training i.o.v. arts.</t>
  </si>
  <si>
    <t>Leeshulpmiddel leesliniaal 20</t>
  </si>
  <si>
    <t>(LHP Leesliniaal 20x3 cm vergroot 1,5 maal)</t>
  </si>
  <si>
    <t>Matras voor Obese bed</t>
  </si>
  <si>
    <t>diverse maten 1 x maat L 2 x maat XL</t>
  </si>
  <si>
    <t>doos a 50 stuks</t>
  </si>
  <si>
    <t>afmeting: 38x64x12cm, maat: L &gt; 85 kg</t>
  </si>
  <si>
    <t>Maat: L</t>
  </si>
  <si>
    <t>Vernevelmasker volwassen</t>
  </si>
  <si>
    <t>Reumakruk gesloten manchet</t>
  </si>
  <si>
    <t>Reumakruk Safe-in-anatom-soft open manchet</t>
  </si>
  <si>
    <t>Kleur: blauw</t>
  </si>
  <si>
    <t xml:space="preserve">Rollator Caremart EZ-lite </t>
  </si>
  <si>
    <t>Kleur: blauw, &lt; 130 kg</t>
  </si>
  <si>
    <r>
      <t xml:space="preserve">aantal besteleen-heden besteld afgelopen ca. 2½ jaar 
</t>
    </r>
    <r>
      <rPr>
        <i/>
        <sz val="11"/>
        <color theme="1"/>
        <rFont val="Calibri"/>
        <family val="2"/>
        <scheme val="minor"/>
      </rPr>
      <t>- heeft DJI reeds ingevuld -</t>
    </r>
  </si>
  <si>
    <t>zitbreedte 50 x 43 - extra breed (niet verstelbaar)</t>
  </si>
  <si>
    <t>zitbreedte 43 x 45 cm (niet verstelbaar)</t>
  </si>
  <si>
    <t>Rolstoel</t>
  </si>
  <si>
    <t xml:space="preserve">Rolstoel XXL grootwiel incl comfort beensteun </t>
  </si>
  <si>
    <t>Zitbreedte: 65 cm, kleur: zwart</t>
  </si>
  <si>
    <t xml:space="preserve">Rubberdoppen standaard zware kwaliteit </t>
  </si>
  <si>
    <t>Voor de krukken. Maat: 22 mm, kleur: zwart</t>
  </si>
  <si>
    <t>Sgvaris steunkousenhandschoen( nopjes)</t>
  </si>
  <si>
    <t xml:space="preserve">stomahesive (stoma ring) </t>
  </si>
  <si>
    <t>lengte 130 cm</t>
  </si>
  <si>
    <t>Taststok massief glasfiber niet opvouwbaar</t>
  </si>
  <si>
    <t xml:space="preserve">Toilet/douchestoel met zitting en voetensteun </t>
  </si>
  <si>
    <t xml:space="preserve">Toiletstoel Nuance </t>
  </si>
  <si>
    <t>niet verstelbaar</t>
  </si>
  <si>
    <t>Toiletverhoger zonder deksel</t>
  </si>
  <si>
    <t>afmeting: 85x200x15cm, (inco) gestikte incohoes</t>
  </si>
  <si>
    <t>mat rood</t>
  </si>
  <si>
    <t>Waterdichte onderlegger met instopstrook</t>
  </si>
  <si>
    <t>afmeting: 75 x 90 cm.</t>
  </si>
  <si>
    <t>voor slechthorenden en doven</t>
  </si>
  <si>
    <t>Wekker met trilkussen</t>
  </si>
  <si>
    <t>71 cm breed. Tot 325 kg</t>
  </si>
  <si>
    <t xml:space="preserve">Zitkussen Viscose standaard </t>
  </si>
  <si>
    <t xml:space="preserve"> 5 cm</t>
  </si>
  <si>
    <t>Zachte toiletverhoger</t>
  </si>
  <si>
    <r>
      <t xml:space="preserve">Voor het doen van een prijsopgave voor de Opdracht wordt Inschrijver geacht </t>
    </r>
    <r>
      <rPr>
        <b/>
        <u/>
        <sz val="9"/>
        <color theme="1"/>
        <rFont val="Verdana"/>
        <family val="2"/>
      </rPr>
      <t>uitsluitend</t>
    </r>
    <r>
      <rPr>
        <b/>
        <sz val="9"/>
        <color theme="1"/>
        <rFont val="Verdana"/>
        <family val="2"/>
      </rPr>
      <t xml:space="preserve"> (in Excel) in bijlage 6 "tabblad 1. Prijsopgavetabel" te gebruiken. Inschrijver dient hierbij de instructies te volgen die zijn opgenomen in dit tabblad 'Invulinstructies'. Het niet correct invullen van de tabbladen leidt tot uitsluiting van de aanbestedingsprocedure, tenzij naar mening van DJI sprake is van een bagatel. Het is niet toegestaan om wijzigingen aan te brengen in de opmaak of structuur van deze tabel, op straffe van uitsluiting van de aanbestedingsprocedure.
Inschrijver wordt geadviseerd kort na kennisname van de Aanbestedingsstukken de Prijzenblad en instructies te bestuderen en eventueel als proef in te vullen, zodat hij eventuele vragen of onduidelijkheden tijdig naar voren kan brengen in het kader van de Nota van Inlichtingen (zie planning in paragraaf 2.4 en 2.5 Beschrijvend Document).
</t>
    </r>
  </si>
  <si>
    <t xml:space="preserve">De door Inschrijver op te geven prijzen zijn exclusief btw doch inclusief alle bijkomende kosten (waaronder, doch niet beperkt tot, portokosten, belasting, accijnzen, transportkosten, projectkosten, etc.) welke door de Inschrijver worden gemaakt om de gevraagde medische artikelen en hulpmiddelen te leveren en/of te onderhouden en/of te verwijderen dan wel bestaande producten of goederen te onderhouden of te repareren, tenzij uitdrukkelijk anders vermeld.
</t>
  </si>
  <si>
    <t>Zitkussen HR koudschuim</t>
  </si>
  <si>
    <t xml:space="preserve">Hoog/laag bed </t>
  </si>
  <si>
    <t>Borstkolf inlegsponsje</t>
  </si>
  <si>
    <t>Moedermelkbewaarzak 180 ml</t>
  </si>
  <si>
    <t>Medisch Hoofdkussen</t>
  </si>
  <si>
    <t xml:space="preserve">Medicijnvernevelaar </t>
  </si>
  <si>
    <t>Medicijnvernevelaar Vernevelset</t>
  </si>
  <si>
    <t>links of rechts - titanium</t>
  </si>
  <si>
    <t>links of rechts</t>
  </si>
  <si>
    <t xml:space="preserve">Rollator  standaard 50 cm </t>
  </si>
  <si>
    <t xml:space="preserve">Rollator incl looprem &amp; stokkenbak </t>
  </si>
  <si>
    <t>XXL Douchestoel</t>
  </si>
  <si>
    <t xml:space="preserve">Wandelstok voorgevormde handgreep 72-95cm </t>
  </si>
  <si>
    <t>Wandelstok 72-92cm smalle basis</t>
  </si>
  <si>
    <t xml:space="preserve">Matras </t>
  </si>
  <si>
    <t>Borstkolf elekrisch</t>
  </si>
  <si>
    <t xml:space="preserve">82,5 cm </t>
  </si>
  <si>
    <t>Rolstoel Light</t>
  </si>
  <si>
    <t>Zitbreedte 45cm, zitdiepte 43cm, zithoogte 50cm. Comfortbeensteunen, lengte compenserend</t>
  </si>
  <si>
    <t>48x3mm</t>
  </si>
  <si>
    <t>Fietstrainer opvouwbaar</t>
  </si>
  <si>
    <t xml:space="preserve">Kniebrace met baleinen </t>
  </si>
  <si>
    <t>RVS</t>
  </si>
  <si>
    <t>H-348</t>
  </si>
  <si>
    <t>Infuussysteem tbv Infuuspomp Agilia</t>
  </si>
  <si>
    <t>Transfusiesysteem tbv Infuuspomp Agilia</t>
  </si>
  <si>
    <t>Koppelsysteem ( infuuszijlijn) met needle free access</t>
  </si>
  <si>
    <t>50/60 ml. Steriel, luer-lock</t>
  </si>
  <si>
    <t>Heine Mini 3000 LED + handvat + etui</t>
  </si>
  <si>
    <t>onbelucht - 1x bijspuit</t>
  </si>
  <si>
    <t>M-342</t>
  </si>
  <si>
    <t>M-343</t>
  </si>
  <si>
    <t>H-415</t>
  </si>
  <si>
    <t>H-416</t>
  </si>
  <si>
    <t xml:space="preserve">Ieder van de door Inschrijver in te vullen gegevens dienen te voldoen aan al het gestelde in het Beschrijvend document inclusief de bijbehorende bijlagen (waaronder het Programma van Eisen) en de instructies in dit tabblad.
</t>
  </si>
  <si>
    <t xml:space="preserve">Toelichting bij kolom A, B, C, D:
DJI heeft in kolom A, B en C ieder van de medische artikelen en hulpmiddelen die zij wenst op te nemen in het Kernassortiment omschreven en gespecificeerd. Het Kernassortiment kan gedurende de looptijd van de Overeenkomst wijzigen; zie het Beschrijvend document en Programma van Eisen. DJI heeft in kolom D het gewenste aantal stuks per besteleenheid ingevuld.  
</t>
  </si>
  <si>
    <t xml:space="preserve">Toelichting bij kolom E, F, G:
Voor ieder van de medische artikelen en hulpmiddelen uit het Kernassortiment (omschreven in kolom A, B en C) heeft DJI een raming gemaakt van de afnamehoeveelheden in de afgelopen circa drie jaar. Zie hiervoor de besteleenheden zoals vermeld in kolom D en het in kolom E vermelde aantal bestelde besteleenheden, hetgeen resulteert in de totale afnamehoeveelheid per medisch artikel en hulpmiddel die is vermeld in kolom F en G. De totale afnamehoeveelheid per medisch artikel en hulpmiddel zoals vermeld in kolom F en G is tevens de fictieve hoeveelheid die wordt gebruikt om een fictieve totaalprijs te berekenen (kolom N) ten behoeve van de gunning. 
De werkelijke afnamehoeveelheden gedurende de looptijd van de Overeenkomst kan en zal afwijken van de afnamehoeveelheden uit kolom F en G. Uit de afnamehoeveelheden uit kolom F en G kunnen dan ook geen rechten worden ontleend. De verhouding tussen de afnamehoeveelheden van de verschillende medische artikelen en hulpmiddelen geeft wel een goed beeld van verwachte verhouding van de afname onder de Overeenkomst; bijvoorbeeld artikel V-001 wordt circa driemaal zoveel besteld als artikel V-003. Dit vindt DJI tevens relevant voor de berekening van de fictieve totaalprijs; zie hieronder bij instructiepunt 15. 
</t>
  </si>
  <si>
    <r>
      <t>Invulinstructie kolom H en toelichting kolom I:
Inschrijver dient in de velden van kolom H voor ieder van de in de prijsopgavetabel vermelde medische artikelen en hulpmiddelen (zoals omschreven in kolom A, B, C) in te vullen: de aangeboden hoeveelheid per besteleenheid. In kolom I is de rekeneenheid al opgenomen; dit kan niet worden gewijzigd door Inschijver.</t>
    </r>
    <r>
      <rPr>
        <sz val="9"/>
        <color rgb="FFFF0000"/>
        <rFont val="Verdana"/>
        <family val="2"/>
      </rPr>
      <t xml:space="preserve"> </t>
    </r>
    <r>
      <rPr>
        <sz val="9"/>
        <rFont val="Verdana"/>
        <family val="2"/>
      </rPr>
      <t>Inschrijver dient de medische artikelen en hulpmiddelen aan te bieden in een besteleenheid die wat betreft omvang (hoeveel stuks per besteleenheid) vergelijkbaar is met de besteleenheid die in kolom D staat.</t>
    </r>
    <r>
      <rPr>
        <b/>
        <sz val="9"/>
        <rFont val="Verdana"/>
        <family val="2"/>
      </rPr>
      <t xml:space="preserve"> Indien Inschrijver niet zeker weet of de omvang van de besteleenheid die hij wil aanbieden vergelijkbaar is met de besteleenheid uit kolom D dan wordt hem aangeraden hierover een vraag te stellen in het kader van de Nota van Inlichtingen.</t>
    </r>
    <r>
      <rPr>
        <sz val="9"/>
        <rFont val="Verdana"/>
        <family val="2"/>
      </rPr>
      <t xml:space="preserve">
De hoeveelheid die Inschrijver invult in de velden van kolom H is steeds een heel getal (dwz geen decimalen achter de komma), tenzij in kolom I als rekeneenheid staat "meter per rol" of "meter per stuk". In dat geval mag Inschrijver in het bijbehorende veld van kolom H een hoeveelheid met één decimaal achter de komma invullen (bijvoorbeeld "12,5 meter per rol"). 
</t>
    </r>
  </si>
  <si>
    <t xml:space="preserve">Toelichting bij kolom M:
In de velden van kolom M wordt voor ieder van de in de prijsopgavetabel vermelde medische artikelen en hulpmiddelen automatisch de nettoprijs per eenheid (stuk, meter, fles e.d.) berekend (dwz de nettoprijs per door Inschrijver aangeboden besteleenheid uit kolom L gedeeld door de aangeboden hoeveelheid per besteleenheid uit kolom H).  
</t>
  </si>
  <si>
    <t xml:space="preserve">Toelichting bij kolom N:
In de velden van kolom N wordt voor ieder van de in de prijsopgavetabel vermelde medische artikelen en hulpmiddelen automatisch de nettoprijs voor de totale fictieve hoeveelheid berekend (dwz de nettoprijs per stuk/eenheid uit kolom M vermenigvuldigd met de totale fictieve hoeveelheid uit kolom F en G).  
</t>
  </si>
  <si>
    <t xml:space="preserve">Berekening totaalprijs (veld N427):
De optelling van de nettoprijzen voor de totale fictieve hoeveelheden van alle in de prijsopgavetabel vermelde medische artikelen en hulpmiddelen (kolom N) resulteert in een fictieve totaalprijs, die automatisch wordt berekend in veld N427. Dit is de fictieve totaalprijs die wordt gebruikt om vast te stellen welke Inschrijver de laagste prijs heeft aangeboden (zie Beschrijvend Document paragraaf 5.3). 
</t>
  </si>
  <si>
    <t xml:space="preserve">Toelichting bij kolom L:
in de velden van kolom L wordt voor ieder van de in de prijsopgavetabel vermelde medische artikelen en hulpmiddelen automatisch de nettoprijs berekend per door Inschrijver aangeboden besteleenheid (brutoprijs uit kolom J met daarin verrekend het kortingspercentage uit kolom K, veld K3).   </t>
  </si>
  <si>
    <t xml:space="preserve">Invulinstructie kolom K (veld K3): 
Inschrijver dient voor ieder van de in de prijsopgavetabel vermelde medische artikelen en hulpmiddelen (zoals omschreven in kolom A, B, C) in veld K3 een  kortingspercentage in te vullen. 
Inschrijver vult in cel K3 het kortingspercentages in dat hij aanbiedt. Dit kortingspercentage geldt voor alle door Inschrijver aangeboden medische artikelen en hulpmiddelen uit de productcategorieën. Het kortingspercentage dient een heel getal te zijn, dus zonder decimalen achter de komma. Het kortingspercentage dat Inschrijver invult in cel K3 wordt automatisch ingevuld in de overige cellen van kolom K (dus cel K4, K5, K6 etc). </t>
  </si>
  <si>
    <r>
      <t>Invulinstructie kolom J:
Inschrijver dient in kolom J voor ieder van de in de prijsopgavetabel vermelde medische artikelen en hulpmiddelen (zoals omschreven in kolom A, B, C) in te vullen: de brutoprijs (dwz prijs exclusief kortingspercentage) per aangeboden besteleenheid (die Inschrijver heeft ingevuld in kolom H). Een brutoprijs mag maximaal 2 decimalen achter de komma hebben.</t>
    </r>
    <r>
      <rPr>
        <sz val="9"/>
        <color rgb="FFFF0000"/>
        <rFont val="Verdana"/>
        <family val="2"/>
      </rPr>
      <t xml:space="preserve"> </t>
    </r>
  </si>
  <si>
    <t>Fles van 2 liter. Het middel dient goedgekeurd te zijn door het Ctgb</t>
  </si>
  <si>
    <t>2,5 mm, tbv Heine Mini 3000 LED otoscoop, disposable, doos met ong. 1000 stuks</t>
  </si>
  <si>
    <t>4 mm, tbv Heine Mini 3000 LED otoscoop, disposable, doos met ong. 1000 stuks</t>
  </si>
  <si>
    <t>maat: 75 x 190 cm, universeel in gebruik</t>
  </si>
  <si>
    <t>elektrisch, 90x200cm. Met bedhekken, afstandsbediening en papegaai.</t>
  </si>
  <si>
    <t>Eenvoudig type, zonder digitale meters.</t>
  </si>
  <si>
    <t>Met kleine tip 1cm x 0,5 cm, 15 cm lang, kunststof</t>
  </si>
  <si>
    <t>Met grote tip 4 cm x 1 cm, 20 cm lang, kunststof</t>
  </si>
  <si>
    <t>Lxb 200/210x100 cm, tot een gewicht van 300 kilo.</t>
  </si>
  <si>
    <t>Aangepaste bijlage 6A Prijzenblad Kernassortiment t.b.v. Perceel 1 - tabblad Instructies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</si>
</sst>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00"/>
  </numFmts>
  <fonts count="35" x14ac:knownFonts="1">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i/>
      <sz val="11"/>
      <color theme="1"/>
      <name val="Calibri"/>
      <family val="2"/>
      <scheme val="minor"/>
    </font>
    <font>
      <b/>
      <sz val="12"/>
      <color theme="1"/>
      <name val="Verdana"/>
      <family val="2"/>
    </font>
    <font>
      <b/>
      <sz val="12"/>
      <color theme="1"/>
      <name val="Calibri"/>
      <family val="2"/>
      <scheme val="minor"/>
    </font>
    <font>
      <sz val="9"/>
      <color theme="1"/>
      <name val="Verdana"/>
      <family val="2"/>
    </font>
    <font>
      <sz val="9"/>
      <name val="Verdana"/>
      <family val="2"/>
    </font>
    <font>
      <b/>
      <sz val="9"/>
      <name val="Verdana"/>
      <family val="2"/>
    </font>
    <font>
      <sz val="9"/>
      <color rgb="FFFF0000"/>
      <name val="Verdana"/>
      <family val="2"/>
    </font>
    <font>
      <sz val="14"/>
      <color theme="1"/>
      <name val="Calibri"/>
      <family val="2"/>
      <scheme val="minor"/>
    </font>
    <font>
      <i/>
      <sz val="14"/>
      <color theme="1"/>
      <name val="Calibri"/>
      <family val="2"/>
      <scheme val="minor"/>
    </font>
    <font>
      <b/>
      <sz val="9"/>
      <color rgb="FFFF0000"/>
      <name val="Verdana"/>
      <family val="2"/>
    </font>
    <font>
      <b/>
      <sz val="9"/>
      <color theme="1"/>
      <name val="Verdana"/>
      <family val="2"/>
    </font>
    <font>
      <b/>
      <u/>
      <sz val="9"/>
      <color theme="1"/>
      <name val="Verdana"/>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name val="Calibri"/>
      <family val="2"/>
      <scheme val="minor"/>
    </font>
    <font>
      <sz val="12"/>
      <color theme="1"/>
      <name val="Calibri"/>
      <family val="2"/>
      <scheme val="minor"/>
    </font>
    <font>
      <sz val="11"/>
      <color theme="1"/>
      <name val="Calibri"/>
      <family val="2"/>
    </font>
  </fonts>
  <fills count="41">
    <fill>
      <patternFill patternType="none"/>
    </fill>
    <fill>
      <patternFill patternType="gray125"/>
    </fill>
    <fill>
      <patternFill patternType="solid">
        <fgColor theme="3" tint="0.39997558519241921"/>
        <bgColor indexed="64"/>
      </patternFill>
    </fill>
    <fill>
      <patternFill patternType="solid">
        <fgColor theme="6"/>
        <bgColor indexed="64"/>
      </patternFill>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3" tint="0.59999389629810485"/>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1A0C7"/>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17" fillId="0" borderId="0" applyNumberFormat="0" applyFill="0" applyBorder="0" applyAlignment="0" applyProtection="0"/>
    <xf numFmtId="0" fontId="18" fillId="0" borderId="15" applyNumberFormat="0" applyFill="0" applyAlignment="0" applyProtection="0"/>
    <xf numFmtId="0" fontId="19" fillId="0" borderId="16" applyNumberFormat="0" applyFill="0" applyAlignment="0" applyProtection="0"/>
    <xf numFmtId="0" fontId="20" fillId="0" borderId="17" applyNumberFormat="0" applyFill="0" applyAlignment="0" applyProtection="0"/>
    <xf numFmtId="0" fontId="20" fillId="0" borderId="0" applyNumberFormat="0" applyFill="0" applyBorder="0" applyAlignment="0" applyProtection="0"/>
    <xf numFmtId="0" fontId="21" fillId="9" borderId="0" applyNumberFormat="0" applyBorder="0" applyAlignment="0" applyProtection="0"/>
    <xf numFmtId="0" fontId="22" fillId="10" borderId="0" applyNumberFormat="0" applyBorder="0" applyAlignment="0" applyProtection="0"/>
    <xf numFmtId="0" fontId="23" fillId="11" borderId="0" applyNumberFormat="0" applyBorder="0" applyAlignment="0" applyProtection="0"/>
    <xf numFmtId="0" fontId="24" fillId="12" borderId="18" applyNumberFormat="0" applyAlignment="0" applyProtection="0"/>
    <xf numFmtId="0" fontId="25" fillId="13" borderId="19" applyNumberFormat="0" applyAlignment="0" applyProtection="0"/>
    <xf numFmtId="0" fontId="26" fillId="13" borderId="18" applyNumberFormat="0" applyAlignment="0" applyProtection="0"/>
    <xf numFmtId="0" fontId="27" fillId="0" borderId="20" applyNumberFormat="0" applyFill="0" applyAlignment="0" applyProtection="0"/>
    <xf numFmtId="0" fontId="28" fillId="14" borderId="21" applyNumberFormat="0" applyAlignment="0" applyProtection="0"/>
    <xf numFmtId="0" fontId="29" fillId="0" borderId="0" applyNumberFormat="0" applyFill="0" applyBorder="0" applyAlignment="0" applyProtection="0"/>
    <xf numFmtId="0" fontId="16" fillId="15" borderId="22" applyNumberFormat="0" applyFont="0" applyAlignment="0" applyProtection="0"/>
    <xf numFmtId="0" fontId="30" fillId="0" borderId="0" applyNumberFormat="0" applyFill="0" applyBorder="0" applyAlignment="0" applyProtection="0"/>
    <xf numFmtId="0" fontId="1" fillId="0" borderId="23" applyNumberFormat="0" applyFill="0" applyAlignment="0" applyProtection="0"/>
    <xf numFmtId="0" fontId="31"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16" fillId="37" borderId="0" applyNumberFormat="0" applyBorder="0" applyAlignment="0" applyProtection="0"/>
    <xf numFmtId="0" fontId="16" fillId="38" borderId="0" applyNumberFormat="0" applyBorder="0" applyAlignment="0" applyProtection="0"/>
    <xf numFmtId="0" fontId="31" fillId="39" borderId="0" applyNumberFormat="0" applyBorder="0" applyAlignment="0" applyProtection="0"/>
  </cellStyleXfs>
  <cellXfs count="160">
    <xf numFmtId="0" fontId="0" fillId="0" borderId="0" xfId="0"/>
    <xf numFmtId="0" fontId="1" fillId="2" borderId="3" xfId="0" applyFont="1" applyFill="1" applyBorder="1"/>
    <xf numFmtId="0" fontId="0" fillId="0" borderId="3" xfId="0" applyBorder="1"/>
    <xf numFmtId="0" fontId="0" fillId="0" borderId="5" xfId="0" applyBorder="1"/>
    <xf numFmtId="0" fontId="0" fillId="0" borderId="4" xfId="0" applyBorder="1"/>
    <xf numFmtId="0" fontId="0" fillId="0" borderId="0" xfId="0" applyBorder="1"/>
    <xf numFmtId="0" fontId="0" fillId="2" borderId="3" xfId="0" applyFill="1" applyBorder="1"/>
    <xf numFmtId="0" fontId="0" fillId="3" borderId="3" xfId="0" applyFill="1" applyBorder="1"/>
    <xf numFmtId="0" fontId="1" fillId="4" borderId="0" xfId="0" applyFont="1" applyFill="1" applyBorder="1"/>
    <xf numFmtId="0" fontId="0" fillId="4" borderId="0" xfId="0" applyFill="1" applyBorder="1"/>
    <xf numFmtId="0" fontId="0" fillId="0" borderId="0" xfId="0" applyAlignment="1">
      <alignment horizontal="left" wrapText="1"/>
    </xf>
    <xf numFmtId="0" fontId="0" fillId="4" borderId="5" xfId="0" applyFill="1" applyBorder="1"/>
    <xf numFmtId="0" fontId="0" fillId="4" borderId="0" xfId="0" applyFill="1"/>
    <xf numFmtId="164" fontId="0" fillId="4" borderId="0" xfId="0" applyNumberFormat="1" applyFill="1"/>
    <xf numFmtId="9" fontId="0" fillId="4" borderId="0" xfId="0" applyNumberFormat="1" applyFill="1"/>
    <xf numFmtId="0" fontId="0" fillId="0" borderId="9" xfId="0" applyBorder="1"/>
    <xf numFmtId="0" fontId="0" fillId="4" borderId="9" xfId="0" applyFill="1" applyBorder="1"/>
    <xf numFmtId="0" fontId="0" fillId="0" borderId="9" xfId="0" applyBorder="1" applyAlignment="1">
      <alignment horizontal="left" wrapText="1"/>
    </xf>
    <xf numFmtId="0" fontId="0" fillId="0" borderId="9" xfId="0" applyFill="1" applyBorder="1"/>
    <xf numFmtId="0" fontId="0" fillId="0" borderId="9" xfId="0" applyFill="1" applyBorder="1" applyAlignment="1">
      <alignment horizontal="left" wrapText="1"/>
    </xf>
    <xf numFmtId="0" fontId="0" fillId="4" borderId="9" xfId="0" applyFill="1" applyBorder="1" applyAlignment="1">
      <alignment horizontal="left" wrapText="1"/>
    </xf>
    <xf numFmtId="0" fontId="0" fillId="0" borderId="9" xfId="0" applyFill="1" applyBorder="1" applyAlignment="1">
      <alignment vertical="top" wrapText="1"/>
    </xf>
    <xf numFmtId="0" fontId="0" fillId="0" borderId="9" xfId="0" applyFill="1" applyBorder="1" applyAlignment="1">
      <alignment horizontal="left" vertical="top" wrapText="1"/>
    </xf>
    <xf numFmtId="0" fontId="7" fillId="0" borderId="0" xfId="0" applyFont="1" applyAlignment="1">
      <alignment horizontal="justify" vertical="top"/>
    </xf>
    <xf numFmtId="0" fontId="7" fillId="0" borderId="9" xfId="0" applyFont="1" applyBorder="1" applyAlignment="1">
      <alignment horizontal="justify" vertical="top"/>
    </xf>
    <xf numFmtId="0" fontId="8" fillId="0" borderId="9" xfId="0" applyFont="1" applyBorder="1" applyAlignment="1">
      <alignment horizontal="justify" vertical="top" wrapText="1"/>
    </xf>
    <xf numFmtId="0" fontId="10" fillId="0" borderId="0" xfId="0" applyFont="1" applyAlignment="1">
      <alignment horizontal="justify" vertical="top"/>
    </xf>
    <xf numFmtId="0" fontId="10" fillId="0" borderId="0" xfId="0" applyFont="1" applyAlignment="1">
      <alignment horizontal="justify" vertical="top" wrapText="1"/>
    </xf>
    <xf numFmtId="0" fontId="7" fillId="0" borderId="9" xfId="0" applyFont="1" applyBorder="1" applyAlignment="1">
      <alignment horizontal="justify" vertical="top" wrapText="1"/>
    </xf>
    <xf numFmtId="164" fontId="0" fillId="5" borderId="9" xfId="0" applyNumberFormat="1" applyFill="1" applyBorder="1" applyProtection="1">
      <protection locked="0"/>
    </xf>
    <xf numFmtId="0" fontId="0" fillId="0" borderId="9" xfId="0" applyBorder="1" applyAlignment="1">
      <alignment wrapText="1"/>
    </xf>
    <xf numFmtId="0" fontId="0" fillId="4" borderId="9" xfId="0" applyFill="1" applyBorder="1" applyAlignment="1">
      <alignment horizontal="left" vertical="top" wrapText="1"/>
    </xf>
    <xf numFmtId="0" fontId="0" fillId="0" borderId="9" xfId="0" applyBorder="1" applyAlignment="1">
      <alignment vertical="top"/>
    </xf>
    <xf numFmtId="0" fontId="0" fillId="0" borderId="9" xfId="0" applyFill="1" applyBorder="1" applyAlignment="1">
      <alignment vertical="top"/>
    </xf>
    <xf numFmtId="0" fontId="3" fillId="0" borderId="9" xfId="0" applyFont="1" applyFill="1" applyBorder="1" applyAlignment="1">
      <alignment horizontal="left" wrapText="1"/>
    </xf>
    <xf numFmtId="0" fontId="3" fillId="4" borderId="9" xfId="0" applyFont="1" applyFill="1" applyBorder="1" applyAlignment="1">
      <alignment horizontal="left" wrapText="1"/>
    </xf>
    <xf numFmtId="0" fontId="0" fillId="0" borderId="9" xfId="0" applyBorder="1" applyAlignment="1">
      <alignment vertical="top" wrapText="1"/>
    </xf>
    <xf numFmtId="164" fontId="0" fillId="6" borderId="9" xfId="0" applyNumberFormat="1" applyFill="1" applyBorder="1"/>
    <xf numFmtId="9" fontId="0" fillId="6" borderId="9" xfId="0" applyNumberFormat="1" applyFill="1" applyBorder="1"/>
    <xf numFmtId="0" fontId="0" fillId="5" borderId="9" xfId="0" applyFill="1" applyBorder="1" applyProtection="1">
      <protection locked="0"/>
    </xf>
    <xf numFmtId="164" fontId="1" fillId="5" borderId="1" xfId="0" applyNumberFormat="1" applyFont="1" applyFill="1" applyBorder="1" applyAlignment="1">
      <alignment horizontal="center" vertical="center" wrapText="1"/>
    </xf>
    <xf numFmtId="0" fontId="1" fillId="5" borderId="6" xfId="0" applyFont="1" applyFill="1" applyBorder="1" applyAlignment="1">
      <alignment horizontal="center" vertical="top" wrapText="1"/>
    </xf>
    <xf numFmtId="0" fontId="1" fillId="6" borderId="1" xfId="0" applyFont="1" applyFill="1" applyBorder="1" applyAlignment="1">
      <alignment horizontal="left" vertical="top" wrapText="1"/>
    </xf>
    <xf numFmtId="0" fontId="1" fillId="6" borderId="7" xfId="0" applyFont="1" applyFill="1" applyBorder="1" applyAlignment="1">
      <alignment horizontal="left" vertical="top" wrapText="1"/>
    </xf>
    <xf numFmtId="0" fontId="2" fillId="4" borderId="2" xfId="0" applyFont="1" applyFill="1" applyBorder="1" applyAlignment="1">
      <alignment wrapText="1"/>
    </xf>
    <xf numFmtId="0" fontId="1" fillId="4" borderId="1" xfId="0" applyFont="1" applyFill="1" applyBorder="1" applyAlignment="1">
      <alignment horizontal="center" vertical="center" wrapText="1"/>
    </xf>
    <xf numFmtId="0" fontId="13" fillId="4" borderId="0" xfId="0" applyFont="1" applyFill="1" applyAlignment="1">
      <alignment horizontal="justify" vertical="top"/>
    </xf>
    <xf numFmtId="0" fontId="14" fillId="0" borderId="9" xfId="0" applyFont="1" applyBorder="1" applyAlignment="1">
      <alignment horizontal="justify" vertical="top" wrapText="1"/>
    </xf>
    <xf numFmtId="0" fontId="0" fillId="0" borderId="0" xfId="0" applyFill="1" applyBorder="1"/>
    <xf numFmtId="164" fontId="0" fillId="40" borderId="9" xfId="0" applyNumberFormat="1" applyFill="1" applyBorder="1"/>
    <xf numFmtId="0" fontId="0" fillId="0" borderId="5" xfId="0" applyFill="1" applyBorder="1"/>
    <xf numFmtId="0" fontId="0" fillId="0" borderId="0" xfId="0" applyFill="1"/>
    <xf numFmtId="0" fontId="3" fillId="0" borderId="0" xfId="0" applyFont="1"/>
    <xf numFmtId="0" fontId="0" fillId="0" borderId="0" xfId="0"/>
    <xf numFmtId="0" fontId="1" fillId="4" borderId="0" xfId="0" applyFont="1" applyFill="1" applyAlignment="1">
      <alignment horizontal="left"/>
    </xf>
    <xf numFmtId="0" fontId="2" fillId="8" borderId="12" xfId="0" applyFont="1" applyFill="1" applyBorder="1" applyAlignment="1">
      <alignment horizontal="left" vertical="top"/>
    </xf>
    <xf numFmtId="0" fontId="2" fillId="8" borderId="14" xfId="0" applyFont="1" applyFill="1" applyBorder="1" applyAlignment="1">
      <alignment horizontal="left" vertical="top"/>
    </xf>
    <xf numFmtId="0" fontId="2" fillId="8" borderId="9" xfId="0" applyFont="1" applyFill="1" applyBorder="1" applyAlignment="1">
      <alignment horizontal="left" vertical="top"/>
    </xf>
    <xf numFmtId="0" fontId="0" fillId="8" borderId="9" xfId="0" applyFill="1" applyBorder="1" applyAlignment="1">
      <alignment horizontal="left" vertical="top"/>
    </xf>
    <xf numFmtId="0" fontId="2" fillId="3" borderId="10" xfId="0" applyFont="1" applyFill="1" applyBorder="1" applyAlignment="1">
      <alignment horizontal="left"/>
    </xf>
    <xf numFmtId="0" fontId="2" fillId="3" borderId="13" xfId="0" applyFont="1" applyFill="1" applyBorder="1" applyAlignment="1">
      <alignment horizontal="left"/>
    </xf>
    <xf numFmtId="0" fontId="0" fillId="0" borderId="24" xfId="0" applyBorder="1"/>
    <xf numFmtId="0" fontId="0" fillId="0" borderId="24" xfId="0" applyFill="1" applyBorder="1"/>
    <xf numFmtId="0" fontId="0" fillId="0" borderId="24" xfId="0" applyFill="1" applyBorder="1" applyAlignment="1">
      <alignment horizontal="left" wrapText="1"/>
    </xf>
    <xf numFmtId="0" fontId="0" fillId="4" borderId="24" xfId="0" applyFill="1" applyBorder="1" applyAlignment="1">
      <alignment horizontal="left" wrapText="1"/>
    </xf>
    <xf numFmtId="0" fontId="0" fillId="5" borderId="24" xfId="0" applyFill="1" applyBorder="1" applyProtection="1">
      <protection locked="0"/>
    </xf>
    <xf numFmtId="164" fontId="0" fillId="5" borderId="24" xfId="0" applyNumberFormat="1" applyFill="1" applyBorder="1" applyProtection="1">
      <protection locked="0"/>
    </xf>
    <xf numFmtId="164" fontId="0" fillId="6" borderId="24" xfId="0" applyNumberFormat="1" applyFill="1" applyBorder="1"/>
    <xf numFmtId="0" fontId="0" fillId="0" borderId="24" xfId="0" applyFill="1" applyBorder="1" applyAlignment="1">
      <alignment vertical="top" wrapText="1"/>
    </xf>
    <xf numFmtId="0" fontId="3" fillId="0" borderId="9" xfId="0" applyFont="1" applyBorder="1" applyAlignment="1">
      <alignment horizontal="left" wrapText="1"/>
    </xf>
    <xf numFmtId="0" fontId="3" fillId="0" borderId="9" xfId="0" applyFont="1" applyBorder="1"/>
    <xf numFmtId="0" fontId="0" fillId="0" borderId="24" xfId="0" applyBorder="1" applyAlignment="1">
      <alignment horizontal="left" wrapText="1"/>
    </xf>
    <xf numFmtId="0" fontId="0" fillId="0" borderId="9" xfId="0" applyFill="1" applyBorder="1" applyAlignment="1">
      <alignment horizontal="left" vertical="top"/>
    </xf>
    <xf numFmtId="0" fontId="3" fillId="0" borderId="11" xfId="0" applyFont="1" applyBorder="1" applyAlignment="1">
      <alignment horizontal="left" vertical="top" wrapText="1"/>
    </xf>
    <xf numFmtId="0" fontId="0" fillId="4" borderId="11" xfId="0" applyFill="1" applyBorder="1" applyAlignment="1">
      <alignment horizontal="left" vertical="top"/>
    </xf>
    <xf numFmtId="0" fontId="0" fillId="0" borderId="9" xfId="0" applyFill="1" applyBorder="1" applyAlignment="1">
      <alignment horizontal="left"/>
    </xf>
    <xf numFmtId="0" fontId="0" fillId="4" borderId="9" xfId="0" applyFill="1" applyBorder="1" applyAlignment="1">
      <alignment horizontal="left" vertical="top"/>
    </xf>
    <xf numFmtId="0" fontId="0" fillId="5" borderId="9" xfId="0" applyFill="1" applyBorder="1"/>
    <xf numFmtId="164" fontId="0" fillId="5" borderId="9" xfId="0" applyNumberFormat="1" applyFill="1" applyBorder="1"/>
    <xf numFmtId="0" fontId="3" fillId="5" borderId="9" xfId="0" applyFont="1" applyFill="1" applyBorder="1"/>
    <xf numFmtId="9" fontId="3" fillId="5" borderId="9" xfId="0" applyNumberFormat="1" applyFont="1" applyFill="1" applyBorder="1"/>
    <xf numFmtId="164" fontId="3" fillId="5" borderId="9" xfId="0" applyNumberFormat="1" applyFont="1" applyFill="1" applyBorder="1"/>
    <xf numFmtId="0" fontId="0" fillId="0" borderId="11" xfId="0" applyFill="1" applyBorder="1" applyAlignment="1">
      <alignment vertical="top" wrapText="1"/>
    </xf>
    <xf numFmtId="0" fontId="2" fillId="8" borderId="12" xfId="0" applyFont="1" applyFill="1" applyBorder="1" applyAlignment="1">
      <alignment horizontal="left" vertical="top" shrinkToFit="1"/>
    </xf>
    <xf numFmtId="0" fontId="0" fillId="0" borderId="9" xfId="0" applyBorder="1" applyAlignment="1">
      <alignment shrinkToFit="1"/>
    </xf>
    <xf numFmtId="0" fontId="0" fillId="4" borderId="9" xfId="0" applyFill="1" applyBorder="1" applyAlignment="1">
      <alignment shrinkToFit="1"/>
    </xf>
    <xf numFmtId="0" fontId="0" fillId="0" borderId="10" xfId="0" applyBorder="1" applyAlignment="1">
      <alignment shrinkToFit="1"/>
    </xf>
    <xf numFmtId="0" fontId="0" fillId="0" borderId="9" xfId="0" applyFill="1" applyBorder="1" applyAlignment="1">
      <alignment shrinkToFit="1"/>
    </xf>
    <xf numFmtId="0" fontId="0" fillId="8" borderId="9" xfId="0" applyFill="1" applyBorder="1" applyAlignment="1">
      <alignment horizontal="left" vertical="top" shrinkToFit="1"/>
    </xf>
    <xf numFmtId="0" fontId="2" fillId="3" borderId="11" xfId="0" applyFont="1" applyFill="1" applyBorder="1" applyAlignment="1">
      <alignment horizontal="left" shrinkToFit="1"/>
    </xf>
    <xf numFmtId="0" fontId="0" fillId="0" borderId="24" xfId="0" applyBorder="1" applyAlignment="1">
      <alignment shrinkToFit="1"/>
    </xf>
    <xf numFmtId="0" fontId="3" fillId="0" borderId="9" xfId="0" applyFont="1" applyFill="1" applyBorder="1" applyAlignment="1">
      <alignment shrinkToFit="1"/>
    </xf>
    <xf numFmtId="0" fontId="0" fillId="0" borderId="24" xfId="0" applyFill="1" applyBorder="1" applyAlignment="1">
      <alignment shrinkToFit="1"/>
    </xf>
    <xf numFmtId="0" fontId="1" fillId="4" borderId="0" xfId="0" applyFont="1" applyFill="1" applyAlignment="1">
      <alignment horizontal="left" shrinkToFit="1"/>
    </xf>
    <xf numFmtId="0" fontId="0" fillId="0" borderId="0" xfId="0" applyAlignment="1">
      <alignment shrinkToFit="1"/>
    </xf>
    <xf numFmtId="0" fontId="3" fillId="0" borderId="9" xfId="0" applyFont="1" applyBorder="1" applyAlignment="1">
      <alignment horizontal="left"/>
    </xf>
    <xf numFmtId="9" fontId="0" fillId="5" borderId="9" xfId="0" applyNumberFormat="1" applyFill="1" applyBorder="1"/>
    <xf numFmtId="0" fontId="0" fillId="0" borderId="9" xfId="0" applyNumberFormat="1" applyFill="1" applyBorder="1" applyAlignment="1">
      <alignment horizontal="left" wrapText="1"/>
    </xf>
    <xf numFmtId="0" fontId="0" fillId="0" borderId="9" xfId="0" applyNumberFormat="1" applyFill="1" applyBorder="1" applyAlignment="1">
      <alignment horizontal="left"/>
    </xf>
    <xf numFmtId="0" fontId="0" fillId="4" borderId="9" xfId="0" applyNumberFormat="1" applyFill="1" applyBorder="1" applyAlignment="1">
      <alignment horizontal="left" wrapText="1"/>
    </xf>
    <xf numFmtId="0" fontId="0" fillId="4" borderId="9" xfId="0" applyNumberFormat="1" applyFont="1" applyFill="1" applyBorder="1" applyAlignment="1">
      <alignment horizontal="left" wrapText="1"/>
    </xf>
    <xf numFmtId="0" fontId="0" fillId="0" borderId="9" xfId="0" applyNumberFormat="1" applyBorder="1" applyAlignment="1">
      <alignment horizontal="left" wrapText="1"/>
    </xf>
    <xf numFmtId="0" fontId="3" fillId="0" borderId="9" xfId="0" applyNumberFormat="1" applyFont="1" applyFill="1" applyBorder="1" applyAlignment="1">
      <alignment horizontal="left" wrapText="1"/>
    </xf>
    <xf numFmtId="0" fontId="3" fillId="4" borderId="9" xfId="0" applyNumberFormat="1" applyFont="1" applyFill="1" applyBorder="1" applyAlignment="1">
      <alignment horizontal="left" wrapText="1"/>
    </xf>
    <xf numFmtId="0" fontId="0" fillId="0" borderId="24" xfId="0" applyNumberFormat="1" applyFill="1" applyBorder="1" applyAlignment="1">
      <alignment horizontal="left" wrapText="1"/>
    </xf>
    <xf numFmtId="0" fontId="3" fillId="4" borderId="9" xfId="0" applyNumberFormat="1" applyFont="1" applyFill="1" applyBorder="1" applyAlignment="1">
      <alignment horizontal="left"/>
    </xf>
    <xf numFmtId="0" fontId="0" fillId="4" borderId="24" xfId="0" applyNumberFormat="1" applyFill="1" applyBorder="1" applyAlignment="1">
      <alignment horizontal="left" wrapText="1"/>
    </xf>
    <xf numFmtId="0" fontId="0" fillId="0" borderId="9" xfId="0" applyBorder="1" applyAlignment="1">
      <alignment horizontal="left"/>
    </xf>
    <xf numFmtId="0" fontId="0" fillId="4" borderId="9" xfId="0" applyNumberFormat="1" applyFill="1" applyBorder="1" applyAlignment="1">
      <alignment horizontal="left"/>
    </xf>
    <xf numFmtId="0" fontId="3" fillId="0" borderId="9" xfId="0" applyNumberFormat="1" applyFont="1" applyFill="1" applyBorder="1" applyAlignment="1">
      <alignment horizontal="left"/>
    </xf>
    <xf numFmtId="9" fontId="0" fillId="0" borderId="9" xfId="0" applyNumberFormat="1" applyFill="1" applyBorder="1" applyAlignment="1">
      <alignment horizontal="left"/>
    </xf>
    <xf numFmtId="9" fontId="0" fillId="4" borderId="9" xfId="0" applyNumberFormat="1" applyFill="1" applyBorder="1" applyAlignment="1">
      <alignment horizontal="left"/>
    </xf>
    <xf numFmtId="9" fontId="0" fillId="4" borderId="24" xfId="0" applyNumberFormat="1" applyFill="1" applyBorder="1" applyAlignment="1">
      <alignment horizontal="left"/>
    </xf>
    <xf numFmtId="0" fontId="3" fillId="0" borderId="24" xfId="0" applyFont="1" applyBorder="1" applyAlignment="1">
      <alignment horizontal="left"/>
    </xf>
    <xf numFmtId="0" fontId="2" fillId="4" borderId="25" xfId="0" applyFont="1" applyFill="1" applyBorder="1" applyAlignment="1">
      <alignment wrapText="1"/>
    </xf>
    <xf numFmtId="0" fontId="0" fillId="0" borderId="10" xfId="0" applyBorder="1"/>
    <xf numFmtId="0" fontId="0" fillId="0" borderId="13" xfId="0" applyFill="1" applyBorder="1" applyAlignment="1">
      <alignment shrinkToFit="1"/>
    </xf>
    <xf numFmtId="0" fontId="0" fillId="0" borderId="13" xfId="0" applyNumberFormat="1" applyBorder="1" applyAlignment="1">
      <alignment horizontal="left" wrapText="1"/>
    </xf>
    <xf numFmtId="0" fontId="0" fillId="5" borderId="13" xfId="0" applyFill="1" applyBorder="1" applyProtection="1">
      <protection locked="0"/>
    </xf>
    <xf numFmtId="164" fontId="0" fillId="5" borderId="13" xfId="0" applyNumberFormat="1" applyFill="1" applyBorder="1" applyProtection="1">
      <protection locked="0"/>
    </xf>
    <xf numFmtId="0" fontId="0" fillId="0" borderId="10" xfId="0" applyFill="1" applyBorder="1"/>
    <xf numFmtId="0" fontId="0" fillId="0" borderId="26" xfId="0" applyFill="1" applyBorder="1"/>
    <xf numFmtId="0" fontId="0" fillId="0" borderId="9" xfId="0" applyFill="1" applyBorder="1" applyAlignment="1">
      <alignment wrapText="1"/>
    </xf>
    <xf numFmtId="0" fontId="0" fillId="0" borderId="26" xfId="0" applyBorder="1"/>
    <xf numFmtId="0" fontId="0" fillId="0" borderId="9" xfId="0" applyBorder="1" applyAlignment="1"/>
    <xf numFmtId="0" fontId="0" fillId="0" borderId="27" xfId="0" applyFill="1" applyBorder="1"/>
    <xf numFmtId="0" fontId="2" fillId="3" borderId="28" xfId="0" applyFont="1" applyFill="1" applyBorder="1" applyAlignment="1">
      <alignment horizontal="left"/>
    </xf>
    <xf numFmtId="0" fontId="0" fillId="0" borderId="26" xfId="0" applyBorder="1" applyAlignment="1"/>
    <xf numFmtId="0" fontId="0" fillId="0" borderId="29" xfId="0" applyBorder="1"/>
    <xf numFmtId="0" fontId="0" fillId="0" borderId="10" xfId="0" applyBorder="1" applyAlignment="1">
      <alignment vertical="center"/>
    </xf>
    <xf numFmtId="0" fontId="0" fillId="0" borderId="29" xfId="0" applyFill="1" applyBorder="1"/>
    <xf numFmtId="0" fontId="0" fillId="0" borderId="29" xfId="0" applyBorder="1" applyAlignment="1">
      <alignment vertical="center"/>
    </xf>
    <xf numFmtId="0" fontId="0" fillId="0" borderId="30" xfId="0" applyBorder="1"/>
    <xf numFmtId="0" fontId="0" fillId="0" borderId="31" xfId="0" applyBorder="1"/>
    <xf numFmtId="0" fontId="0" fillId="0" borderId="26" xfId="0" applyBorder="1" applyAlignment="1">
      <alignment horizontal="left"/>
    </xf>
    <xf numFmtId="0" fontId="0" fillId="0" borderId="9"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xf>
    <xf numFmtId="0" fontId="0" fillId="0" borderId="24" xfId="0" applyBorder="1" applyAlignment="1">
      <alignment horizontal="left"/>
    </xf>
    <xf numFmtId="0" fontId="2" fillId="4" borderId="2" xfId="0" applyFont="1" applyFill="1" applyBorder="1" applyAlignment="1">
      <alignment wrapText="1" shrinkToFit="1"/>
    </xf>
    <xf numFmtId="0" fontId="33" fillId="0" borderId="13" xfId="0" applyFont="1" applyFill="1" applyBorder="1" applyAlignment="1">
      <alignment shrinkToFit="1"/>
    </xf>
    <xf numFmtId="0" fontId="0" fillId="0" borderId="28" xfId="0" applyFill="1" applyBorder="1" applyAlignment="1">
      <alignment shrinkToFit="1"/>
    </xf>
    <xf numFmtId="0" fontId="0" fillId="0" borderId="28" xfId="0" applyNumberFormat="1" applyBorder="1" applyAlignment="1">
      <alignment horizontal="left" wrapText="1"/>
    </xf>
    <xf numFmtId="0" fontId="0" fillId="5" borderId="28" xfId="0" applyFill="1" applyBorder="1" applyProtection="1">
      <protection locked="0"/>
    </xf>
    <xf numFmtId="164" fontId="0" fillId="5" borderId="28" xfId="0" applyNumberFormat="1" applyFill="1" applyBorder="1" applyProtection="1">
      <protection locked="0"/>
    </xf>
    <xf numFmtId="9" fontId="0" fillId="6" borderId="24" xfId="0" applyNumberFormat="1" applyFill="1" applyBorder="1"/>
    <xf numFmtId="0" fontId="2" fillId="6" borderId="6" xfId="0" applyFont="1" applyFill="1" applyBorder="1" applyAlignment="1">
      <alignment horizontal="left" vertical="top"/>
    </xf>
    <xf numFmtId="0" fontId="2" fillId="6" borderId="32" xfId="0" applyFont="1" applyFill="1" applyBorder="1" applyAlignment="1">
      <alignment horizontal="left" vertical="top"/>
    </xf>
    <xf numFmtId="0" fontId="2" fillId="6" borderId="32" xfId="0" applyFont="1" applyFill="1" applyBorder="1" applyAlignment="1">
      <alignment horizontal="left" vertical="top" shrinkToFit="1"/>
    </xf>
    <xf numFmtId="0" fontId="2" fillId="6" borderId="33" xfId="0" applyFont="1" applyFill="1" applyBorder="1" applyAlignment="1">
      <alignment horizontal="left" vertical="top"/>
    </xf>
    <xf numFmtId="164" fontId="2" fillId="6" borderId="34" xfId="0" applyNumberFormat="1" applyFont="1" applyFill="1" applyBorder="1"/>
    <xf numFmtId="0" fontId="34" fillId="0" borderId="0" xfId="0" applyFont="1"/>
    <xf numFmtId="0" fontId="5" fillId="7" borderId="9" xfId="0" applyFont="1" applyFill="1" applyBorder="1" applyAlignment="1">
      <alignment horizontal="center" vertical="top"/>
    </xf>
    <xf numFmtId="0" fontId="6" fillId="7" borderId="9" xfId="0" applyFont="1" applyFill="1" applyBorder="1" applyAlignment="1">
      <alignment horizontal="center" vertical="top"/>
    </xf>
    <xf numFmtId="0" fontId="7" fillId="0" borderId="10" xfId="0" applyFont="1" applyBorder="1" applyAlignment="1">
      <alignment horizontal="center" vertical="top" wrapText="1"/>
    </xf>
    <xf numFmtId="0" fontId="0" fillId="0" borderId="11" xfId="0" applyBorder="1" applyAlignment="1">
      <alignment horizontal="center" vertical="top" wrapText="1"/>
    </xf>
    <xf numFmtId="0" fontId="1" fillId="4" borderId="6"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8"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colors>
    <mruColors>
      <color rgb="FFFFFF66"/>
      <color rgb="FFB1A0C7"/>
      <color rgb="FFB9DF41"/>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C4" sqref="C4"/>
    </sheetView>
  </sheetViews>
  <sheetFormatPr defaultRowHeight="15" x14ac:dyDescent="0.25"/>
  <cols>
    <col min="1" max="1" width="6.28515625" customWidth="1"/>
    <col min="2" max="2" width="137.7109375" customWidth="1"/>
    <col min="3" max="3" width="20.28515625" customWidth="1"/>
  </cols>
  <sheetData>
    <row r="1" spans="1:3" s="23" customFormat="1" ht="15.75" x14ac:dyDescent="0.25">
      <c r="A1" s="152" t="s">
        <v>1167</v>
      </c>
      <c r="B1" s="153"/>
    </row>
    <row r="2" spans="1:3" s="23" customFormat="1" x14ac:dyDescent="0.25">
      <c r="A2" s="154" t="s">
        <v>736</v>
      </c>
      <c r="B2" s="155"/>
      <c r="C2" s="46"/>
    </row>
    <row r="3" spans="1:3" s="23" customFormat="1" ht="112.5" x14ac:dyDescent="0.25">
      <c r="A3" s="24">
        <v>1</v>
      </c>
      <c r="B3" s="47" t="s">
        <v>1112</v>
      </c>
    </row>
    <row r="4" spans="1:3" s="23" customFormat="1" ht="56.25" x14ac:dyDescent="0.25">
      <c r="A4" s="24">
        <v>2</v>
      </c>
      <c r="B4" s="25" t="s">
        <v>1113</v>
      </c>
    </row>
    <row r="5" spans="1:3" s="23" customFormat="1" ht="33.75" x14ac:dyDescent="0.25">
      <c r="A5" s="24">
        <v>3</v>
      </c>
      <c r="B5" s="25" t="s">
        <v>1148</v>
      </c>
    </row>
    <row r="6" spans="1:3" s="23" customFormat="1" ht="22.5" x14ac:dyDescent="0.25">
      <c r="A6" s="24">
        <v>4</v>
      </c>
      <c r="B6" s="28" t="s">
        <v>739</v>
      </c>
    </row>
    <row r="7" spans="1:3" s="23" customFormat="1" ht="11.25" x14ac:dyDescent="0.25">
      <c r="A7" s="24">
        <v>5</v>
      </c>
      <c r="B7" s="24" t="s">
        <v>737</v>
      </c>
    </row>
    <row r="8" spans="1:3" s="23" customFormat="1" ht="30" customHeight="1" x14ac:dyDescent="0.25">
      <c r="A8" s="24">
        <v>6</v>
      </c>
      <c r="B8" s="28" t="s">
        <v>738</v>
      </c>
    </row>
    <row r="9" spans="1:3" s="23" customFormat="1" ht="33.75" x14ac:dyDescent="0.25">
      <c r="A9" s="24">
        <v>7</v>
      </c>
      <c r="B9" s="25" t="s">
        <v>741</v>
      </c>
      <c r="C9" s="26"/>
    </row>
    <row r="10" spans="1:3" s="23" customFormat="1" ht="33.75" x14ac:dyDescent="0.25">
      <c r="A10" s="24">
        <v>8</v>
      </c>
      <c r="B10" s="25" t="s">
        <v>740</v>
      </c>
    </row>
    <row r="11" spans="1:3" s="23" customFormat="1" ht="56.25" x14ac:dyDescent="0.25">
      <c r="A11" s="24">
        <v>9</v>
      </c>
      <c r="B11" s="25" t="s">
        <v>1149</v>
      </c>
    </row>
    <row r="12" spans="1:3" s="23" customFormat="1" ht="135" x14ac:dyDescent="0.25">
      <c r="A12" s="24">
        <v>10</v>
      </c>
      <c r="B12" s="25" t="s">
        <v>1150</v>
      </c>
    </row>
    <row r="13" spans="1:3" s="23" customFormat="1" ht="123.75" x14ac:dyDescent="0.25">
      <c r="A13" s="24">
        <v>11</v>
      </c>
      <c r="B13" s="25" t="s">
        <v>1151</v>
      </c>
    </row>
    <row r="14" spans="1:3" s="23" customFormat="1" ht="45" x14ac:dyDescent="0.25">
      <c r="A14" s="24">
        <v>12</v>
      </c>
      <c r="B14" s="25" t="s">
        <v>1157</v>
      </c>
    </row>
    <row r="15" spans="1:3" s="23" customFormat="1" ht="78.75" x14ac:dyDescent="0.25">
      <c r="A15" s="24">
        <v>13</v>
      </c>
      <c r="B15" s="25" t="s">
        <v>1156</v>
      </c>
    </row>
    <row r="16" spans="1:3" s="23" customFormat="1" ht="45" x14ac:dyDescent="0.25">
      <c r="A16" s="24">
        <v>14</v>
      </c>
      <c r="B16" s="25" t="s">
        <v>1155</v>
      </c>
    </row>
    <row r="17" spans="1:3" s="23" customFormat="1" ht="56.25" x14ac:dyDescent="0.25">
      <c r="A17" s="24">
        <v>15</v>
      </c>
      <c r="B17" s="25" t="s">
        <v>1152</v>
      </c>
      <c r="C17" s="27"/>
    </row>
    <row r="18" spans="1:3" s="23" customFormat="1" ht="56.25" x14ac:dyDescent="0.25">
      <c r="A18" s="24">
        <v>16</v>
      </c>
      <c r="B18" s="25" t="s">
        <v>1153</v>
      </c>
    </row>
    <row r="19" spans="1:3" s="23" customFormat="1" ht="56.25" x14ac:dyDescent="0.25">
      <c r="A19" s="24">
        <v>17</v>
      </c>
      <c r="B19" s="25" t="s">
        <v>1154</v>
      </c>
    </row>
  </sheetData>
  <mergeCells count="2">
    <mergeCell ref="A1:B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9"/>
  <sheetViews>
    <sheetView tabSelected="1" zoomScale="80" zoomScaleNormal="80" workbookViewId="0">
      <pane ySplit="1" topLeftCell="A2" activePane="bottomLeft" state="frozen"/>
      <selection pane="bottomLeft" activeCell="C391" sqref="C391"/>
    </sheetView>
  </sheetViews>
  <sheetFormatPr defaultRowHeight="15" x14ac:dyDescent="0.25"/>
  <cols>
    <col min="1" max="1" width="11.85546875" style="53" customWidth="1"/>
    <col min="2" max="2" width="54.85546875" style="53" customWidth="1"/>
    <col min="3" max="3" width="89" style="94" customWidth="1"/>
    <col min="4" max="4" width="24.7109375" style="53" customWidth="1"/>
    <col min="5" max="5" width="14.7109375" style="10" customWidth="1"/>
    <col min="6" max="6" width="16.7109375" style="10" customWidth="1"/>
    <col min="7" max="7" width="12.42578125" style="10" customWidth="1"/>
    <col min="8" max="8" width="19.28515625" style="12" customWidth="1"/>
    <col min="9" max="9" width="18.42578125" style="53" customWidth="1"/>
    <col min="10" max="10" width="29" style="13" customWidth="1"/>
    <col min="11" max="11" width="29" style="14" customWidth="1"/>
    <col min="12" max="14" width="29" style="53" customWidth="1"/>
    <col min="15" max="15" width="9.140625" style="53" customWidth="1"/>
    <col min="16" max="17" width="9.140625" style="53" hidden="1" customWidth="1"/>
    <col min="18" max="16384" width="9.140625" style="53"/>
  </cols>
  <sheetData>
    <row r="1" spans="1:17" ht="127.5" customHeight="1" thickBot="1" x14ac:dyDescent="0.35">
      <c r="A1" s="44" t="s">
        <v>732</v>
      </c>
      <c r="B1" s="114" t="s">
        <v>725</v>
      </c>
      <c r="C1" s="139" t="s">
        <v>724</v>
      </c>
      <c r="D1" s="45" t="s">
        <v>723</v>
      </c>
      <c r="E1" s="45" t="s">
        <v>1086</v>
      </c>
      <c r="F1" s="156" t="s">
        <v>942</v>
      </c>
      <c r="G1" s="157"/>
      <c r="H1" s="158" t="s">
        <v>726</v>
      </c>
      <c r="I1" s="159"/>
      <c r="J1" s="40" t="s">
        <v>722</v>
      </c>
      <c r="K1" s="41" t="s">
        <v>727</v>
      </c>
      <c r="L1" s="42" t="s">
        <v>693</v>
      </c>
      <c r="M1" s="42" t="s">
        <v>730</v>
      </c>
      <c r="N1" s="43" t="s">
        <v>713</v>
      </c>
      <c r="O1" s="8"/>
      <c r="P1" s="1"/>
      <c r="Q1" s="6"/>
    </row>
    <row r="2" spans="1:17" ht="18.75" x14ac:dyDescent="0.25">
      <c r="A2" s="55" t="s">
        <v>290</v>
      </c>
      <c r="B2" s="56"/>
      <c r="C2" s="83"/>
      <c r="D2" s="83"/>
      <c r="E2" s="83"/>
      <c r="F2" s="83"/>
      <c r="G2" s="83"/>
      <c r="H2" s="83"/>
      <c r="I2" s="83"/>
      <c r="J2" s="83"/>
      <c r="K2" s="83"/>
      <c r="L2" s="83"/>
      <c r="M2" s="83"/>
      <c r="N2" s="83"/>
      <c r="O2" s="9"/>
      <c r="P2" s="7"/>
      <c r="Q2" s="7"/>
    </row>
    <row r="3" spans="1:17" ht="15.75" customHeight="1" x14ac:dyDescent="0.25">
      <c r="A3" s="15" t="s">
        <v>860</v>
      </c>
      <c r="B3" s="15" t="s">
        <v>716</v>
      </c>
      <c r="C3" s="84" t="s">
        <v>588</v>
      </c>
      <c r="D3" s="18" t="s">
        <v>578</v>
      </c>
      <c r="E3" s="19">
        <v>78</v>
      </c>
      <c r="F3" s="19">
        <v>3900</v>
      </c>
      <c r="G3" s="19" t="s">
        <v>640</v>
      </c>
      <c r="H3" s="39"/>
      <c r="I3" s="19" t="s">
        <v>640</v>
      </c>
      <c r="J3" s="29"/>
      <c r="K3" s="96"/>
      <c r="L3" s="37">
        <f t="shared" ref="L3:L26" si="0">(1-K3)*J3</f>
        <v>0</v>
      </c>
      <c r="M3" s="37" t="e">
        <f t="shared" ref="M3:M26" si="1">L3/H3</f>
        <v>#DIV/0!</v>
      </c>
      <c r="N3" s="37" t="e">
        <f t="shared" ref="N3:N66" si="2">M3*F3</f>
        <v>#DIV/0!</v>
      </c>
      <c r="O3" s="5"/>
      <c r="P3" s="3"/>
    </row>
    <row r="4" spans="1:17" ht="15.75" customHeight="1" x14ac:dyDescent="0.25">
      <c r="A4" s="15" t="s">
        <v>862</v>
      </c>
      <c r="B4" s="15" t="s">
        <v>716</v>
      </c>
      <c r="C4" s="84" t="s">
        <v>590</v>
      </c>
      <c r="D4" s="18" t="s">
        <v>698</v>
      </c>
      <c r="E4" s="19">
        <v>70</v>
      </c>
      <c r="F4" s="19">
        <v>2450</v>
      </c>
      <c r="G4" s="17" t="s">
        <v>640</v>
      </c>
      <c r="H4" s="39"/>
      <c r="I4" s="17" t="s">
        <v>640</v>
      </c>
      <c r="J4" s="29"/>
      <c r="K4" s="38">
        <f>$K$3</f>
        <v>0</v>
      </c>
      <c r="L4" s="37">
        <f t="shared" si="0"/>
        <v>0</v>
      </c>
      <c r="M4" s="37" t="e">
        <f t="shared" si="1"/>
        <v>#DIV/0!</v>
      </c>
      <c r="N4" s="37" t="e">
        <f t="shared" si="2"/>
        <v>#DIV/0!</v>
      </c>
      <c r="O4" s="5"/>
      <c r="P4" s="3"/>
    </row>
    <row r="5" spans="1:17" ht="15.75" customHeight="1" x14ac:dyDescent="0.25">
      <c r="A5" s="15" t="s">
        <v>863</v>
      </c>
      <c r="B5" s="15" t="s">
        <v>716</v>
      </c>
      <c r="C5" s="84" t="s">
        <v>589</v>
      </c>
      <c r="D5" s="18" t="s">
        <v>572</v>
      </c>
      <c r="E5" s="19">
        <v>54</v>
      </c>
      <c r="F5" s="19">
        <v>1350</v>
      </c>
      <c r="G5" s="19" t="s">
        <v>640</v>
      </c>
      <c r="H5" s="39"/>
      <c r="I5" s="19" t="s">
        <v>640</v>
      </c>
      <c r="J5" s="29"/>
      <c r="K5" s="38">
        <f t="shared" ref="K5:K68" si="3">$K$3</f>
        <v>0</v>
      </c>
      <c r="L5" s="37">
        <f t="shared" si="0"/>
        <v>0</v>
      </c>
      <c r="M5" s="37" t="e">
        <f t="shared" si="1"/>
        <v>#DIV/0!</v>
      </c>
      <c r="N5" s="37" t="e">
        <f t="shared" si="2"/>
        <v>#DIV/0!</v>
      </c>
      <c r="O5" s="5"/>
      <c r="P5" s="3"/>
    </row>
    <row r="6" spans="1:17" ht="15.75" customHeight="1" x14ac:dyDescent="0.25">
      <c r="A6" s="15" t="s">
        <v>456</v>
      </c>
      <c r="B6" s="15" t="s">
        <v>0</v>
      </c>
      <c r="C6" s="84" t="s">
        <v>643</v>
      </c>
      <c r="D6" s="18" t="s">
        <v>642</v>
      </c>
      <c r="E6" s="19">
        <v>32</v>
      </c>
      <c r="F6" s="19">
        <v>320</v>
      </c>
      <c r="G6" s="19" t="s">
        <v>641</v>
      </c>
      <c r="H6" s="39"/>
      <c r="I6" s="19" t="s">
        <v>692</v>
      </c>
      <c r="J6" s="29"/>
      <c r="K6" s="38">
        <f t="shared" si="3"/>
        <v>0</v>
      </c>
      <c r="L6" s="37">
        <f t="shared" si="0"/>
        <v>0</v>
      </c>
      <c r="M6" s="37" t="e">
        <f t="shared" si="1"/>
        <v>#DIV/0!</v>
      </c>
      <c r="N6" s="37" t="e">
        <f t="shared" si="2"/>
        <v>#DIV/0!</v>
      </c>
      <c r="O6" s="5"/>
      <c r="P6" s="3"/>
    </row>
    <row r="7" spans="1:17" ht="15.75" customHeight="1" x14ac:dyDescent="0.25">
      <c r="A7" s="15" t="s">
        <v>457</v>
      </c>
      <c r="B7" s="15" t="s">
        <v>0</v>
      </c>
      <c r="C7" s="84" t="s">
        <v>644</v>
      </c>
      <c r="D7" s="18" t="s">
        <v>642</v>
      </c>
      <c r="E7" s="19">
        <v>22</v>
      </c>
      <c r="F7" s="19">
        <v>220</v>
      </c>
      <c r="G7" s="19" t="s">
        <v>641</v>
      </c>
      <c r="H7" s="39"/>
      <c r="I7" s="19" t="s">
        <v>692</v>
      </c>
      <c r="J7" s="29"/>
      <c r="K7" s="38">
        <f t="shared" si="3"/>
        <v>0</v>
      </c>
      <c r="L7" s="37">
        <f t="shared" si="0"/>
        <v>0</v>
      </c>
      <c r="M7" s="37" t="e">
        <f t="shared" si="1"/>
        <v>#DIV/0!</v>
      </c>
      <c r="N7" s="37" t="e">
        <f t="shared" si="2"/>
        <v>#DIV/0!</v>
      </c>
      <c r="O7" s="5"/>
      <c r="P7" s="3"/>
    </row>
    <row r="8" spans="1:17" ht="15.75" customHeight="1" x14ac:dyDescent="0.25">
      <c r="A8" s="15" t="s">
        <v>458</v>
      </c>
      <c r="B8" s="15" t="s">
        <v>0</v>
      </c>
      <c r="C8" s="84" t="s">
        <v>645</v>
      </c>
      <c r="D8" s="18" t="s">
        <v>642</v>
      </c>
      <c r="E8" s="19">
        <v>24</v>
      </c>
      <c r="F8" s="19">
        <v>240</v>
      </c>
      <c r="G8" s="19" t="s">
        <v>641</v>
      </c>
      <c r="H8" s="39"/>
      <c r="I8" s="19" t="s">
        <v>692</v>
      </c>
      <c r="J8" s="29"/>
      <c r="K8" s="38">
        <f t="shared" si="3"/>
        <v>0</v>
      </c>
      <c r="L8" s="37">
        <f t="shared" si="0"/>
        <v>0</v>
      </c>
      <c r="M8" s="37" t="e">
        <f t="shared" si="1"/>
        <v>#DIV/0!</v>
      </c>
      <c r="N8" s="37" t="e">
        <f t="shared" si="2"/>
        <v>#DIV/0!</v>
      </c>
      <c r="O8" s="5"/>
      <c r="P8" s="3"/>
    </row>
    <row r="9" spans="1:17" ht="15.75" customHeight="1" x14ac:dyDescent="0.25">
      <c r="A9" s="15" t="s">
        <v>459</v>
      </c>
      <c r="B9" s="15" t="s">
        <v>0</v>
      </c>
      <c r="C9" s="84" t="s">
        <v>646</v>
      </c>
      <c r="D9" s="18" t="s">
        <v>642</v>
      </c>
      <c r="E9" s="19">
        <v>59</v>
      </c>
      <c r="F9" s="19">
        <v>590</v>
      </c>
      <c r="G9" s="19" t="s">
        <v>641</v>
      </c>
      <c r="H9" s="39"/>
      <c r="I9" s="19" t="s">
        <v>692</v>
      </c>
      <c r="J9" s="29"/>
      <c r="K9" s="38">
        <f t="shared" si="3"/>
        <v>0</v>
      </c>
      <c r="L9" s="37">
        <f t="shared" si="0"/>
        <v>0</v>
      </c>
      <c r="M9" s="37" t="e">
        <f t="shared" si="1"/>
        <v>#DIV/0!</v>
      </c>
      <c r="N9" s="37" t="e">
        <f t="shared" si="2"/>
        <v>#DIV/0!</v>
      </c>
      <c r="O9" s="5"/>
      <c r="P9" s="3"/>
    </row>
    <row r="10" spans="1:17" ht="15.75" customHeight="1" x14ac:dyDescent="0.25">
      <c r="A10" s="15" t="s">
        <v>460</v>
      </c>
      <c r="B10" s="15" t="s">
        <v>0</v>
      </c>
      <c r="C10" s="84" t="s">
        <v>647</v>
      </c>
      <c r="D10" s="18" t="s">
        <v>642</v>
      </c>
      <c r="E10" s="19">
        <v>41</v>
      </c>
      <c r="F10" s="19">
        <v>410</v>
      </c>
      <c r="G10" s="19" t="s">
        <v>641</v>
      </c>
      <c r="H10" s="39"/>
      <c r="I10" s="19" t="s">
        <v>692</v>
      </c>
      <c r="J10" s="29"/>
      <c r="K10" s="38">
        <f t="shared" si="3"/>
        <v>0</v>
      </c>
      <c r="L10" s="37">
        <f t="shared" si="0"/>
        <v>0</v>
      </c>
      <c r="M10" s="37" t="e">
        <f t="shared" si="1"/>
        <v>#DIV/0!</v>
      </c>
      <c r="N10" s="37" t="e">
        <f t="shared" si="2"/>
        <v>#DIV/0!</v>
      </c>
      <c r="O10" s="5"/>
      <c r="P10" s="3"/>
    </row>
    <row r="11" spans="1:17" ht="15.75" customHeight="1" x14ac:dyDescent="0.25">
      <c r="A11" s="15" t="s">
        <v>461</v>
      </c>
      <c r="B11" s="15" t="s">
        <v>0</v>
      </c>
      <c r="C11" s="84" t="s">
        <v>648</v>
      </c>
      <c r="D11" s="18" t="s">
        <v>642</v>
      </c>
      <c r="E11" s="19">
        <v>32</v>
      </c>
      <c r="F11" s="97">
        <v>320</v>
      </c>
      <c r="G11" s="19" t="s">
        <v>641</v>
      </c>
      <c r="H11" s="39"/>
      <c r="I11" s="19" t="s">
        <v>692</v>
      </c>
      <c r="J11" s="29"/>
      <c r="K11" s="38">
        <f t="shared" si="3"/>
        <v>0</v>
      </c>
      <c r="L11" s="37">
        <f t="shared" si="0"/>
        <v>0</v>
      </c>
      <c r="M11" s="37" t="e">
        <f t="shared" si="1"/>
        <v>#DIV/0!</v>
      </c>
      <c r="N11" s="37" t="e">
        <f t="shared" si="2"/>
        <v>#DIV/0!</v>
      </c>
      <c r="O11" s="5"/>
      <c r="P11" s="3"/>
    </row>
    <row r="12" spans="1:17" ht="15.75" customHeight="1" x14ac:dyDescent="0.25">
      <c r="A12" s="15" t="s">
        <v>462</v>
      </c>
      <c r="B12" s="15" t="s">
        <v>0</v>
      </c>
      <c r="C12" s="84" t="s">
        <v>649</v>
      </c>
      <c r="D12" s="18" t="s">
        <v>642</v>
      </c>
      <c r="E12" s="19">
        <v>3</v>
      </c>
      <c r="F12" s="97">
        <v>30</v>
      </c>
      <c r="G12" s="19" t="s">
        <v>641</v>
      </c>
      <c r="H12" s="39"/>
      <c r="I12" s="19" t="s">
        <v>692</v>
      </c>
      <c r="J12" s="29"/>
      <c r="K12" s="38">
        <f t="shared" si="3"/>
        <v>0</v>
      </c>
      <c r="L12" s="37">
        <f t="shared" si="0"/>
        <v>0</v>
      </c>
      <c r="M12" s="37" t="e">
        <f t="shared" si="1"/>
        <v>#DIV/0!</v>
      </c>
      <c r="N12" s="37" t="e">
        <f t="shared" si="2"/>
        <v>#DIV/0!</v>
      </c>
      <c r="O12" s="5"/>
      <c r="P12" s="3"/>
    </row>
    <row r="13" spans="1:17" s="12" customFormat="1" ht="15.75" customHeight="1" x14ac:dyDescent="0.25">
      <c r="A13" s="15" t="s">
        <v>463</v>
      </c>
      <c r="B13" s="16" t="s">
        <v>554</v>
      </c>
      <c r="C13" s="85" t="s">
        <v>650</v>
      </c>
      <c r="D13" s="16" t="s">
        <v>545</v>
      </c>
      <c r="E13" s="20">
        <v>113</v>
      </c>
      <c r="F13" s="99">
        <v>113</v>
      </c>
      <c r="G13" s="20" t="s">
        <v>640</v>
      </c>
      <c r="H13" s="39"/>
      <c r="I13" s="20" t="s">
        <v>640</v>
      </c>
      <c r="J13" s="29"/>
      <c r="K13" s="38">
        <f t="shared" si="3"/>
        <v>0</v>
      </c>
      <c r="L13" s="37">
        <f t="shared" si="0"/>
        <v>0</v>
      </c>
      <c r="M13" s="37" t="e">
        <f t="shared" si="1"/>
        <v>#DIV/0!</v>
      </c>
      <c r="N13" s="37" t="e">
        <f t="shared" si="2"/>
        <v>#DIV/0!</v>
      </c>
      <c r="O13" s="9"/>
      <c r="P13" s="11"/>
    </row>
    <row r="14" spans="1:17" s="12" customFormat="1" ht="15.75" customHeight="1" x14ac:dyDescent="0.25">
      <c r="A14" s="15" t="s">
        <v>464</v>
      </c>
      <c r="B14" s="16" t="s">
        <v>554</v>
      </c>
      <c r="C14" s="85" t="s">
        <v>651</v>
      </c>
      <c r="D14" s="16" t="s">
        <v>545</v>
      </c>
      <c r="E14" s="20">
        <v>108</v>
      </c>
      <c r="F14" s="99">
        <v>108</v>
      </c>
      <c r="G14" s="20" t="s">
        <v>640</v>
      </c>
      <c r="H14" s="39"/>
      <c r="I14" s="20" t="s">
        <v>640</v>
      </c>
      <c r="J14" s="29"/>
      <c r="K14" s="38">
        <f t="shared" si="3"/>
        <v>0</v>
      </c>
      <c r="L14" s="37">
        <f t="shared" si="0"/>
        <v>0</v>
      </c>
      <c r="M14" s="37" t="e">
        <f t="shared" si="1"/>
        <v>#DIV/0!</v>
      </c>
      <c r="N14" s="37" t="e">
        <f t="shared" si="2"/>
        <v>#DIV/0!</v>
      </c>
      <c r="O14" s="9"/>
      <c r="P14" s="11"/>
    </row>
    <row r="15" spans="1:17" ht="15.75" customHeight="1" x14ac:dyDescent="0.25">
      <c r="A15" s="15" t="s">
        <v>465</v>
      </c>
      <c r="B15" s="15" t="s">
        <v>1</v>
      </c>
      <c r="C15" s="84" t="s">
        <v>652</v>
      </c>
      <c r="D15" s="18" t="s">
        <v>573</v>
      </c>
      <c r="E15" s="19">
        <v>9</v>
      </c>
      <c r="F15" s="97">
        <v>90</v>
      </c>
      <c r="G15" s="20" t="s">
        <v>640</v>
      </c>
      <c r="H15" s="39"/>
      <c r="I15" s="20" t="s">
        <v>640</v>
      </c>
      <c r="J15" s="29"/>
      <c r="K15" s="38">
        <f t="shared" si="3"/>
        <v>0</v>
      </c>
      <c r="L15" s="37">
        <f t="shared" si="0"/>
        <v>0</v>
      </c>
      <c r="M15" s="37" t="e">
        <f t="shared" si="1"/>
        <v>#DIV/0!</v>
      </c>
      <c r="N15" s="37" t="e">
        <f t="shared" si="2"/>
        <v>#DIV/0!</v>
      </c>
      <c r="O15" s="5"/>
      <c r="P15" s="3"/>
    </row>
    <row r="16" spans="1:17" ht="15.75" customHeight="1" x14ac:dyDescent="0.25">
      <c r="A16" s="15" t="s">
        <v>466</v>
      </c>
      <c r="B16" s="15" t="s">
        <v>1</v>
      </c>
      <c r="C16" s="84" t="s">
        <v>653</v>
      </c>
      <c r="D16" s="18" t="s">
        <v>573</v>
      </c>
      <c r="E16" s="19">
        <v>5</v>
      </c>
      <c r="F16" s="97">
        <v>50</v>
      </c>
      <c r="G16" s="20" t="s">
        <v>640</v>
      </c>
      <c r="H16" s="39"/>
      <c r="I16" s="20" t="s">
        <v>640</v>
      </c>
      <c r="J16" s="29"/>
      <c r="K16" s="38">
        <f t="shared" si="3"/>
        <v>0</v>
      </c>
      <c r="L16" s="37">
        <f t="shared" si="0"/>
        <v>0</v>
      </c>
      <c r="M16" s="37" t="e">
        <f t="shared" si="1"/>
        <v>#DIV/0!</v>
      </c>
      <c r="N16" s="37" t="e">
        <f t="shared" si="2"/>
        <v>#DIV/0!</v>
      </c>
      <c r="O16" s="5"/>
      <c r="P16" s="3"/>
    </row>
    <row r="17" spans="1:16" ht="15.75" customHeight="1" x14ac:dyDescent="0.25">
      <c r="A17" s="15" t="s">
        <v>467</v>
      </c>
      <c r="B17" s="15" t="s">
        <v>1</v>
      </c>
      <c r="C17" s="86" t="s">
        <v>654</v>
      </c>
      <c r="D17" s="18" t="s">
        <v>573</v>
      </c>
      <c r="E17" s="19">
        <v>8</v>
      </c>
      <c r="F17" s="97">
        <v>80</v>
      </c>
      <c r="G17" s="20" t="s">
        <v>640</v>
      </c>
      <c r="H17" s="39"/>
      <c r="I17" s="20" t="s">
        <v>640</v>
      </c>
      <c r="J17" s="29"/>
      <c r="K17" s="38">
        <f t="shared" si="3"/>
        <v>0</v>
      </c>
      <c r="L17" s="37">
        <f t="shared" si="0"/>
        <v>0</v>
      </c>
      <c r="M17" s="37" t="e">
        <f t="shared" si="1"/>
        <v>#DIV/0!</v>
      </c>
      <c r="N17" s="37" t="e">
        <f t="shared" si="2"/>
        <v>#DIV/0!</v>
      </c>
      <c r="O17" s="5"/>
      <c r="P17" s="3"/>
    </row>
    <row r="18" spans="1:16" ht="15.75" customHeight="1" x14ac:dyDescent="0.25">
      <c r="A18" s="15" t="s">
        <v>468</v>
      </c>
      <c r="B18" s="15" t="s">
        <v>2</v>
      </c>
      <c r="C18" s="84" t="s">
        <v>823</v>
      </c>
      <c r="D18" s="18" t="s">
        <v>578</v>
      </c>
      <c r="E18" s="19">
        <v>372</v>
      </c>
      <c r="F18" s="100">
        <v>18600</v>
      </c>
      <c r="G18" s="20" t="s">
        <v>640</v>
      </c>
      <c r="H18" s="39"/>
      <c r="I18" s="20" t="s">
        <v>640</v>
      </c>
      <c r="J18" s="29"/>
      <c r="K18" s="38">
        <f t="shared" si="3"/>
        <v>0</v>
      </c>
      <c r="L18" s="37">
        <f t="shared" si="0"/>
        <v>0</v>
      </c>
      <c r="M18" s="37" t="e">
        <f t="shared" si="1"/>
        <v>#DIV/0!</v>
      </c>
      <c r="N18" s="37" t="e">
        <f t="shared" si="2"/>
        <v>#DIV/0!</v>
      </c>
      <c r="O18" s="5"/>
      <c r="P18" s="3"/>
    </row>
    <row r="19" spans="1:16" ht="15.75" customHeight="1" x14ac:dyDescent="0.25">
      <c r="A19" s="15" t="s">
        <v>469</v>
      </c>
      <c r="B19" s="15" t="s">
        <v>2</v>
      </c>
      <c r="C19" s="84" t="s">
        <v>655</v>
      </c>
      <c r="D19" s="18" t="s">
        <v>578</v>
      </c>
      <c r="E19" s="19">
        <v>244</v>
      </c>
      <c r="F19" s="97">
        <v>12200</v>
      </c>
      <c r="G19" s="20" t="s">
        <v>640</v>
      </c>
      <c r="H19" s="39"/>
      <c r="I19" s="20" t="s">
        <v>640</v>
      </c>
      <c r="J19" s="29"/>
      <c r="K19" s="38">
        <f t="shared" si="3"/>
        <v>0</v>
      </c>
      <c r="L19" s="37">
        <f t="shared" si="0"/>
        <v>0</v>
      </c>
      <c r="M19" s="37" t="e">
        <f t="shared" si="1"/>
        <v>#DIV/0!</v>
      </c>
      <c r="N19" s="37" t="e">
        <f t="shared" si="2"/>
        <v>#DIV/0!</v>
      </c>
      <c r="O19" s="5"/>
      <c r="P19" s="3"/>
    </row>
    <row r="20" spans="1:16" ht="15.75" customHeight="1" x14ac:dyDescent="0.25">
      <c r="A20" s="15" t="s">
        <v>470</v>
      </c>
      <c r="B20" s="15" t="s">
        <v>2</v>
      </c>
      <c r="C20" s="84" t="s">
        <v>656</v>
      </c>
      <c r="D20" s="18" t="s">
        <v>578</v>
      </c>
      <c r="E20" s="19">
        <v>176</v>
      </c>
      <c r="F20" s="97">
        <v>8800</v>
      </c>
      <c r="G20" s="20" t="s">
        <v>640</v>
      </c>
      <c r="H20" s="39"/>
      <c r="I20" s="20" t="s">
        <v>640</v>
      </c>
      <c r="J20" s="29"/>
      <c r="K20" s="38">
        <f t="shared" si="3"/>
        <v>0</v>
      </c>
      <c r="L20" s="37">
        <f t="shared" si="0"/>
        <v>0</v>
      </c>
      <c r="M20" s="37" t="e">
        <f t="shared" si="1"/>
        <v>#DIV/0!</v>
      </c>
      <c r="N20" s="37" t="e">
        <f t="shared" si="2"/>
        <v>#DIV/0!</v>
      </c>
      <c r="O20" s="5"/>
      <c r="P20" s="3"/>
    </row>
    <row r="21" spans="1:16" ht="15.75" customHeight="1" x14ac:dyDescent="0.25">
      <c r="A21" s="15" t="s">
        <v>471</v>
      </c>
      <c r="B21" s="15" t="s">
        <v>2</v>
      </c>
      <c r="C21" s="84" t="s">
        <v>657</v>
      </c>
      <c r="D21" s="18" t="s">
        <v>560</v>
      </c>
      <c r="E21" s="19">
        <v>77</v>
      </c>
      <c r="F21" s="97">
        <v>2310</v>
      </c>
      <c r="G21" s="20" t="s">
        <v>640</v>
      </c>
      <c r="H21" s="39"/>
      <c r="I21" s="20" t="s">
        <v>640</v>
      </c>
      <c r="J21" s="29"/>
      <c r="K21" s="38">
        <f t="shared" si="3"/>
        <v>0</v>
      </c>
      <c r="L21" s="37">
        <f t="shared" si="0"/>
        <v>0</v>
      </c>
      <c r="M21" s="37" t="e">
        <f t="shared" si="1"/>
        <v>#DIV/0!</v>
      </c>
      <c r="N21" s="37" t="e">
        <f t="shared" si="2"/>
        <v>#DIV/0!</v>
      </c>
      <c r="O21" s="5"/>
      <c r="P21" s="3"/>
    </row>
    <row r="22" spans="1:16" ht="15.75" customHeight="1" x14ac:dyDescent="0.25">
      <c r="A22" s="15" t="s">
        <v>472</v>
      </c>
      <c r="B22" s="15" t="s">
        <v>2</v>
      </c>
      <c r="C22" s="84" t="s">
        <v>658</v>
      </c>
      <c r="D22" s="18" t="s">
        <v>560</v>
      </c>
      <c r="E22" s="19">
        <v>17</v>
      </c>
      <c r="F22" s="97">
        <v>510</v>
      </c>
      <c r="G22" s="20" t="s">
        <v>640</v>
      </c>
      <c r="H22" s="39"/>
      <c r="I22" s="20" t="s">
        <v>640</v>
      </c>
      <c r="J22" s="29"/>
      <c r="K22" s="38">
        <f t="shared" si="3"/>
        <v>0</v>
      </c>
      <c r="L22" s="37">
        <f t="shared" si="0"/>
        <v>0</v>
      </c>
      <c r="M22" s="37" t="e">
        <f t="shared" si="1"/>
        <v>#DIV/0!</v>
      </c>
      <c r="N22" s="37" t="e">
        <f t="shared" si="2"/>
        <v>#DIV/0!</v>
      </c>
      <c r="O22" s="5"/>
      <c r="P22" s="3"/>
    </row>
    <row r="23" spans="1:16" ht="15.75" customHeight="1" x14ac:dyDescent="0.25">
      <c r="A23" s="15" t="s">
        <v>473</v>
      </c>
      <c r="B23" s="18" t="s">
        <v>760</v>
      </c>
      <c r="C23" s="87" t="s">
        <v>759</v>
      </c>
      <c r="D23" s="18" t="s">
        <v>851</v>
      </c>
      <c r="E23" s="75">
        <v>364</v>
      </c>
      <c r="F23" s="98">
        <v>1456</v>
      </c>
      <c r="G23" s="19" t="s">
        <v>641</v>
      </c>
      <c r="H23" s="77"/>
      <c r="I23" s="19" t="s">
        <v>708</v>
      </c>
      <c r="J23" s="77"/>
      <c r="K23" s="38">
        <f t="shared" si="3"/>
        <v>0</v>
      </c>
      <c r="L23" s="37">
        <f t="shared" si="0"/>
        <v>0</v>
      </c>
      <c r="M23" s="37" t="e">
        <f t="shared" si="1"/>
        <v>#DIV/0!</v>
      </c>
      <c r="N23" s="37" t="e">
        <f t="shared" si="2"/>
        <v>#DIV/0!</v>
      </c>
      <c r="O23" s="5"/>
      <c r="P23" s="3"/>
    </row>
    <row r="24" spans="1:16" ht="15.75" customHeight="1" x14ac:dyDescent="0.25">
      <c r="A24" s="15" t="s">
        <v>474</v>
      </c>
      <c r="B24" s="18" t="s">
        <v>760</v>
      </c>
      <c r="C24" s="87" t="s">
        <v>761</v>
      </c>
      <c r="D24" s="18" t="s">
        <v>851</v>
      </c>
      <c r="E24" s="75">
        <v>133</v>
      </c>
      <c r="F24" s="98">
        <v>532</v>
      </c>
      <c r="G24" s="19" t="s">
        <v>641</v>
      </c>
      <c r="H24" s="77"/>
      <c r="I24" s="19" t="s">
        <v>708</v>
      </c>
      <c r="J24" s="77"/>
      <c r="K24" s="38">
        <f t="shared" si="3"/>
        <v>0</v>
      </c>
      <c r="L24" s="37">
        <f t="shared" si="0"/>
        <v>0</v>
      </c>
      <c r="M24" s="37" t="e">
        <f t="shared" si="1"/>
        <v>#DIV/0!</v>
      </c>
      <c r="N24" s="37" t="e">
        <f t="shared" si="2"/>
        <v>#DIV/0!</v>
      </c>
      <c r="O24" s="5"/>
      <c r="P24" s="3"/>
    </row>
    <row r="25" spans="1:16" ht="15.75" customHeight="1" x14ac:dyDescent="0.25">
      <c r="A25" s="15" t="s">
        <v>475</v>
      </c>
      <c r="B25" s="18" t="s">
        <v>760</v>
      </c>
      <c r="C25" s="87" t="s">
        <v>762</v>
      </c>
      <c r="D25" s="18" t="s">
        <v>851</v>
      </c>
      <c r="E25" s="75">
        <v>129</v>
      </c>
      <c r="F25" s="98">
        <v>516</v>
      </c>
      <c r="G25" s="19" t="s">
        <v>641</v>
      </c>
      <c r="H25" s="77"/>
      <c r="I25" s="19" t="s">
        <v>708</v>
      </c>
      <c r="J25" s="77"/>
      <c r="K25" s="38">
        <f t="shared" si="3"/>
        <v>0</v>
      </c>
      <c r="L25" s="37">
        <f t="shared" si="0"/>
        <v>0</v>
      </c>
      <c r="M25" s="37" t="e">
        <f t="shared" si="1"/>
        <v>#DIV/0!</v>
      </c>
      <c r="N25" s="37" t="e">
        <f t="shared" si="2"/>
        <v>#DIV/0!</v>
      </c>
      <c r="O25" s="5"/>
      <c r="P25" s="3"/>
    </row>
    <row r="26" spans="1:16" ht="15.75" customHeight="1" x14ac:dyDescent="0.25">
      <c r="A26" s="15" t="s">
        <v>607</v>
      </c>
      <c r="B26" s="18" t="s">
        <v>760</v>
      </c>
      <c r="C26" s="87" t="s">
        <v>763</v>
      </c>
      <c r="D26" s="18" t="s">
        <v>851</v>
      </c>
      <c r="E26" s="75">
        <v>416</v>
      </c>
      <c r="F26" s="98">
        <v>1664</v>
      </c>
      <c r="G26" s="19" t="s">
        <v>641</v>
      </c>
      <c r="H26" s="77"/>
      <c r="I26" s="19" t="s">
        <v>708</v>
      </c>
      <c r="J26" s="77"/>
      <c r="K26" s="38">
        <f t="shared" si="3"/>
        <v>0</v>
      </c>
      <c r="L26" s="37">
        <f t="shared" si="0"/>
        <v>0</v>
      </c>
      <c r="M26" s="37" t="e">
        <f t="shared" si="1"/>
        <v>#DIV/0!</v>
      </c>
      <c r="N26" s="37" t="e">
        <f t="shared" si="2"/>
        <v>#DIV/0!</v>
      </c>
      <c r="O26" s="5"/>
      <c r="P26" s="3"/>
    </row>
    <row r="27" spans="1:16" ht="15.75" customHeight="1" x14ac:dyDescent="0.25">
      <c r="A27" s="15" t="s">
        <v>476</v>
      </c>
      <c r="B27" s="15" t="s">
        <v>3</v>
      </c>
      <c r="C27" s="84" t="s">
        <v>10</v>
      </c>
      <c r="D27" s="18" t="s">
        <v>591</v>
      </c>
      <c r="E27" s="19">
        <v>172</v>
      </c>
      <c r="F27" s="97">
        <v>172</v>
      </c>
      <c r="G27" s="19" t="s">
        <v>659</v>
      </c>
      <c r="H27" s="39"/>
      <c r="I27" s="18" t="s">
        <v>711</v>
      </c>
      <c r="J27" s="29"/>
      <c r="K27" s="38">
        <f t="shared" si="3"/>
        <v>0</v>
      </c>
      <c r="L27" s="37">
        <f>(1-K27)*J27</f>
        <v>0</v>
      </c>
      <c r="M27" s="37" t="e">
        <f>L27/H27</f>
        <v>#DIV/0!</v>
      </c>
      <c r="N27" s="37" t="e">
        <f t="shared" si="2"/>
        <v>#DIV/0!</v>
      </c>
      <c r="O27" s="5"/>
      <c r="P27" s="3"/>
    </row>
    <row r="28" spans="1:16" ht="15.75" customHeight="1" x14ac:dyDescent="0.25">
      <c r="A28" s="15" t="s">
        <v>608</v>
      </c>
      <c r="B28" s="18" t="s">
        <v>766</v>
      </c>
      <c r="C28" s="87" t="s">
        <v>767</v>
      </c>
      <c r="D28" s="72" t="s">
        <v>684</v>
      </c>
      <c r="E28" s="75">
        <v>15</v>
      </c>
      <c r="F28" s="98">
        <v>150</v>
      </c>
      <c r="G28" s="19" t="s">
        <v>641</v>
      </c>
      <c r="H28" s="77"/>
      <c r="I28" s="19" t="s">
        <v>708</v>
      </c>
      <c r="J28" s="77"/>
      <c r="K28" s="38">
        <f t="shared" si="3"/>
        <v>0</v>
      </c>
      <c r="L28" s="37">
        <f t="shared" ref="L28:L82" si="4">(1-K28)*J28</f>
        <v>0</v>
      </c>
      <c r="M28" s="37" t="e">
        <f t="shared" ref="M28:M82" si="5">L28/H28</f>
        <v>#DIV/0!</v>
      </c>
      <c r="N28" s="37" t="e">
        <f t="shared" si="2"/>
        <v>#DIV/0!</v>
      </c>
      <c r="O28" s="5"/>
      <c r="P28" s="3"/>
    </row>
    <row r="29" spans="1:16" ht="15.75" customHeight="1" x14ac:dyDescent="0.25">
      <c r="A29" s="15" t="s">
        <v>477</v>
      </c>
      <c r="B29" s="18" t="s">
        <v>766</v>
      </c>
      <c r="C29" s="87" t="s">
        <v>768</v>
      </c>
      <c r="D29" s="72" t="s">
        <v>684</v>
      </c>
      <c r="E29" s="75">
        <v>11</v>
      </c>
      <c r="F29" s="98">
        <v>110</v>
      </c>
      <c r="G29" s="19" t="s">
        <v>641</v>
      </c>
      <c r="H29" s="77"/>
      <c r="I29" s="19" t="s">
        <v>708</v>
      </c>
      <c r="J29" s="77"/>
      <c r="K29" s="38">
        <f t="shared" si="3"/>
        <v>0</v>
      </c>
      <c r="L29" s="37">
        <f t="shared" si="4"/>
        <v>0</v>
      </c>
      <c r="M29" s="37" t="e">
        <f t="shared" si="5"/>
        <v>#DIV/0!</v>
      </c>
      <c r="N29" s="37" t="e">
        <f t="shared" si="2"/>
        <v>#DIV/0!</v>
      </c>
      <c r="O29" s="5"/>
      <c r="P29" s="3"/>
    </row>
    <row r="30" spans="1:16" ht="15.75" customHeight="1" x14ac:dyDescent="0.25">
      <c r="A30" s="15" t="s">
        <v>609</v>
      </c>
      <c r="B30" s="18" t="s">
        <v>766</v>
      </c>
      <c r="C30" s="87" t="s">
        <v>769</v>
      </c>
      <c r="D30" s="72" t="s">
        <v>684</v>
      </c>
      <c r="E30" s="75">
        <v>14</v>
      </c>
      <c r="F30" s="98">
        <v>140</v>
      </c>
      <c r="G30" s="19" t="s">
        <v>641</v>
      </c>
      <c r="H30" s="77"/>
      <c r="I30" s="19" t="s">
        <v>708</v>
      </c>
      <c r="J30" s="77"/>
      <c r="K30" s="38">
        <f t="shared" si="3"/>
        <v>0</v>
      </c>
      <c r="L30" s="37">
        <f t="shared" si="4"/>
        <v>0</v>
      </c>
      <c r="M30" s="37" t="e">
        <f t="shared" si="5"/>
        <v>#DIV/0!</v>
      </c>
      <c r="N30" s="37" t="e">
        <f t="shared" si="2"/>
        <v>#DIV/0!</v>
      </c>
      <c r="O30" s="5"/>
      <c r="P30" s="3"/>
    </row>
    <row r="31" spans="1:16" ht="15.75" customHeight="1" x14ac:dyDescent="0.25">
      <c r="A31" s="15" t="s">
        <v>478</v>
      </c>
      <c r="B31" s="15" t="s">
        <v>4</v>
      </c>
      <c r="C31" s="84" t="s">
        <v>11</v>
      </c>
      <c r="D31" s="21" t="s">
        <v>546</v>
      </c>
      <c r="E31" s="34">
        <v>97</v>
      </c>
      <c r="F31" s="34">
        <v>97</v>
      </c>
      <c r="G31" s="20" t="s">
        <v>640</v>
      </c>
      <c r="H31" s="39"/>
      <c r="I31" s="20" t="s">
        <v>640</v>
      </c>
      <c r="J31" s="29"/>
      <c r="K31" s="38">
        <f t="shared" si="3"/>
        <v>0</v>
      </c>
      <c r="L31" s="37">
        <f t="shared" si="4"/>
        <v>0</v>
      </c>
      <c r="M31" s="37" t="e">
        <f t="shared" si="5"/>
        <v>#DIV/0!</v>
      </c>
      <c r="N31" s="37" t="e">
        <f t="shared" si="2"/>
        <v>#DIV/0!</v>
      </c>
      <c r="O31" s="5"/>
      <c r="P31" s="3"/>
    </row>
    <row r="32" spans="1:16" s="51" customFormat="1" ht="15.75" customHeight="1" x14ac:dyDescent="0.25">
      <c r="A32" s="15" t="s">
        <v>610</v>
      </c>
      <c r="B32" s="15" t="s">
        <v>4</v>
      </c>
      <c r="C32" s="84" t="s">
        <v>12</v>
      </c>
      <c r="D32" s="21" t="s">
        <v>546</v>
      </c>
      <c r="E32" s="34">
        <v>226</v>
      </c>
      <c r="F32" s="34">
        <v>226</v>
      </c>
      <c r="G32" s="20" t="s">
        <v>640</v>
      </c>
      <c r="H32" s="39"/>
      <c r="I32" s="20" t="s">
        <v>640</v>
      </c>
      <c r="J32" s="29"/>
      <c r="K32" s="38">
        <f t="shared" si="3"/>
        <v>0</v>
      </c>
      <c r="L32" s="37">
        <f t="shared" si="4"/>
        <v>0</v>
      </c>
      <c r="M32" s="37" t="e">
        <f t="shared" si="5"/>
        <v>#DIV/0!</v>
      </c>
      <c r="N32" s="37" t="e">
        <f t="shared" si="2"/>
        <v>#DIV/0!</v>
      </c>
      <c r="O32" s="48"/>
      <c r="P32" s="50"/>
    </row>
    <row r="33" spans="1:16" s="51" customFormat="1" ht="15.75" customHeight="1" x14ac:dyDescent="0.25">
      <c r="A33" s="15" t="s">
        <v>479</v>
      </c>
      <c r="B33" s="15" t="s">
        <v>4</v>
      </c>
      <c r="C33" s="84" t="s">
        <v>13</v>
      </c>
      <c r="D33" s="21" t="s">
        <v>546</v>
      </c>
      <c r="E33" s="34">
        <v>236</v>
      </c>
      <c r="F33" s="34">
        <v>236</v>
      </c>
      <c r="G33" s="20" t="s">
        <v>640</v>
      </c>
      <c r="H33" s="39"/>
      <c r="I33" s="20" t="s">
        <v>640</v>
      </c>
      <c r="J33" s="29"/>
      <c r="K33" s="38">
        <f t="shared" si="3"/>
        <v>0</v>
      </c>
      <c r="L33" s="37">
        <f t="shared" si="4"/>
        <v>0</v>
      </c>
      <c r="M33" s="37" t="e">
        <f t="shared" si="5"/>
        <v>#DIV/0!</v>
      </c>
      <c r="N33" s="37" t="e">
        <f t="shared" si="2"/>
        <v>#DIV/0!</v>
      </c>
      <c r="O33" s="48"/>
      <c r="P33" s="50"/>
    </row>
    <row r="34" spans="1:16" s="51" customFormat="1" ht="15.75" customHeight="1" x14ac:dyDescent="0.25">
      <c r="A34" s="15" t="s">
        <v>480</v>
      </c>
      <c r="B34" s="15" t="s">
        <v>4</v>
      </c>
      <c r="C34" s="84" t="s">
        <v>14</v>
      </c>
      <c r="D34" s="21" t="s">
        <v>546</v>
      </c>
      <c r="E34" s="34">
        <v>282</v>
      </c>
      <c r="F34" s="34">
        <v>282</v>
      </c>
      <c r="G34" s="20" t="s">
        <v>640</v>
      </c>
      <c r="H34" s="39"/>
      <c r="I34" s="20" t="s">
        <v>640</v>
      </c>
      <c r="J34" s="29"/>
      <c r="K34" s="38">
        <f t="shared" si="3"/>
        <v>0</v>
      </c>
      <c r="L34" s="37">
        <f t="shared" si="4"/>
        <v>0</v>
      </c>
      <c r="M34" s="37" t="e">
        <f t="shared" si="5"/>
        <v>#DIV/0!</v>
      </c>
      <c r="N34" s="37" t="e">
        <f t="shared" si="2"/>
        <v>#DIV/0!</v>
      </c>
      <c r="O34" s="48"/>
      <c r="P34" s="50"/>
    </row>
    <row r="35" spans="1:16" ht="15.75" customHeight="1" x14ac:dyDescent="0.25">
      <c r="A35" s="15" t="s">
        <v>481</v>
      </c>
      <c r="B35" s="15" t="s">
        <v>4</v>
      </c>
      <c r="C35" s="84" t="s">
        <v>15</v>
      </c>
      <c r="D35" s="18" t="s">
        <v>575</v>
      </c>
      <c r="E35" s="19">
        <v>35</v>
      </c>
      <c r="F35" s="97">
        <v>700</v>
      </c>
      <c r="G35" s="20" t="s">
        <v>640</v>
      </c>
      <c r="H35" s="39"/>
      <c r="I35" s="20" t="s">
        <v>640</v>
      </c>
      <c r="J35" s="29"/>
      <c r="K35" s="38">
        <f t="shared" si="3"/>
        <v>0</v>
      </c>
      <c r="L35" s="37">
        <f t="shared" si="4"/>
        <v>0</v>
      </c>
      <c r="M35" s="37" t="e">
        <f t="shared" si="5"/>
        <v>#DIV/0!</v>
      </c>
      <c r="N35" s="37" t="e">
        <f t="shared" si="2"/>
        <v>#DIV/0!</v>
      </c>
      <c r="O35" s="5"/>
      <c r="P35" s="3"/>
    </row>
    <row r="36" spans="1:16" ht="15.75" customHeight="1" x14ac:dyDescent="0.25">
      <c r="A36" s="15" t="s">
        <v>482</v>
      </c>
      <c r="B36" s="15" t="s">
        <v>4</v>
      </c>
      <c r="C36" s="84" t="s">
        <v>16</v>
      </c>
      <c r="D36" s="18" t="s">
        <v>575</v>
      </c>
      <c r="E36" s="19">
        <v>22</v>
      </c>
      <c r="F36" s="97">
        <v>440</v>
      </c>
      <c r="G36" s="20" t="s">
        <v>640</v>
      </c>
      <c r="H36" s="39"/>
      <c r="I36" s="20" t="s">
        <v>640</v>
      </c>
      <c r="J36" s="29"/>
      <c r="K36" s="38">
        <f t="shared" si="3"/>
        <v>0</v>
      </c>
      <c r="L36" s="37">
        <f t="shared" si="4"/>
        <v>0</v>
      </c>
      <c r="M36" s="37" t="e">
        <f t="shared" si="5"/>
        <v>#DIV/0!</v>
      </c>
      <c r="N36" s="37" t="e">
        <f t="shared" si="2"/>
        <v>#DIV/0!</v>
      </c>
      <c r="O36" s="5"/>
      <c r="P36" s="3"/>
    </row>
    <row r="37" spans="1:16" ht="15.75" customHeight="1" x14ac:dyDescent="0.25">
      <c r="A37" s="15" t="s">
        <v>483</v>
      </c>
      <c r="B37" s="15" t="s">
        <v>4</v>
      </c>
      <c r="C37" s="84" t="s">
        <v>17</v>
      </c>
      <c r="D37" s="18" t="s">
        <v>575</v>
      </c>
      <c r="E37" s="19">
        <v>45</v>
      </c>
      <c r="F37" s="97">
        <v>900</v>
      </c>
      <c r="G37" s="20" t="s">
        <v>640</v>
      </c>
      <c r="H37" s="39"/>
      <c r="I37" s="20" t="s">
        <v>640</v>
      </c>
      <c r="J37" s="29"/>
      <c r="K37" s="38">
        <f t="shared" si="3"/>
        <v>0</v>
      </c>
      <c r="L37" s="37">
        <f t="shared" si="4"/>
        <v>0</v>
      </c>
      <c r="M37" s="37" t="e">
        <f t="shared" si="5"/>
        <v>#DIV/0!</v>
      </c>
      <c r="N37" s="37" t="e">
        <f t="shared" si="2"/>
        <v>#DIV/0!</v>
      </c>
      <c r="O37" s="5"/>
      <c r="P37" s="3"/>
    </row>
    <row r="38" spans="1:16" ht="15.75" customHeight="1" x14ac:dyDescent="0.25">
      <c r="A38" s="15" t="s">
        <v>484</v>
      </c>
      <c r="B38" s="15" t="s">
        <v>4</v>
      </c>
      <c r="C38" s="84" t="s">
        <v>18</v>
      </c>
      <c r="D38" s="18" t="s">
        <v>575</v>
      </c>
      <c r="E38" s="19">
        <v>38</v>
      </c>
      <c r="F38" s="97">
        <v>760</v>
      </c>
      <c r="G38" s="20" t="s">
        <v>640</v>
      </c>
      <c r="H38" s="39"/>
      <c r="I38" s="20" t="s">
        <v>640</v>
      </c>
      <c r="J38" s="29"/>
      <c r="K38" s="38">
        <f t="shared" si="3"/>
        <v>0</v>
      </c>
      <c r="L38" s="37">
        <f t="shared" si="4"/>
        <v>0</v>
      </c>
      <c r="M38" s="37" t="e">
        <f t="shared" si="5"/>
        <v>#DIV/0!</v>
      </c>
      <c r="N38" s="37" t="e">
        <f t="shared" si="2"/>
        <v>#DIV/0!</v>
      </c>
      <c r="O38" s="5"/>
      <c r="P38" s="3"/>
    </row>
    <row r="39" spans="1:16" ht="15.75" customHeight="1" x14ac:dyDescent="0.25">
      <c r="A39" s="15" t="s">
        <v>485</v>
      </c>
      <c r="B39" s="18" t="s">
        <v>717</v>
      </c>
      <c r="C39" s="87" t="s">
        <v>660</v>
      </c>
      <c r="D39" s="21" t="s">
        <v>699</v>
      </c>
      <c r="E39" s="19">
        <v>160</v>
      </c>
      <c r="F39" s="97">
        <v>19200</v>
      </c>
      <c r="G39" s="19" t="s">
        <v>661</v>
      </c>
      <c r="H39" s="39"/>
      <c r="I39" s="22" t="s">
        <v>661</v>
      </c>
      <c r="J39" s="29"/>
      <c r="K39" s="38">
        <f t="shared" si="3"/>
        <v>0</v>
      </c>
      <c r="L39" s="49">
        <f t="shared" si="4"/>
        <v>0</v>
      </c>
      <c r="M39" s="49" t="e">
        <f t="shared" si="5"/>
        <v>#DIV/0!</v>
      </c>
      <c r="N39" s="49" t="e">
        <f t="shared" si="2"/>
        <v>#DIV/0!</v>
      </c>
      <c r="O39" s="5"/>
      <c r="P39" s="3"/>
    </row>
    <row r="40" spans="1:16" ht="15.75" customHeight="1" x14ac:dyDescent="0.25">
      <c r="A40" s="15" t="s">
        <v>486</v>
      </c>
      <c r="B40" s="18" t="s">
        <v>717</v>
      </c>
      <c r="C40" s="87" t="s">
        <v>662</v>
      </c>
      <c r="D40" s="21" t="s">
        <v>699</v>
      </c>
      <c r="E40" s="19">
        <v>133</v>
      </c>
      <c r="F40" s="97">
        <v>15960</v>
      </c>
      <c r="G40" s="19" t="s">
        <v>661</v>
      </c>
      <c r="H40" s="39"/>
      <c r="I40" s="22" t="s">
        <v>661</v>
      </c>
      <c r="J40" s="29"/>
      <c r="K40" s="38">
        <f t="shared" si="3"/>
        <v>0</v>
      </c>
      <c r="L40" s="49">
        <f t="shared" si="4"/>
        <v>0</v>
      </c>
      <c r="M40" s="49" t="e">
        <f t="shared" si="5"/>
        <v>#DIV/0!</v>
      </c>
      <c r="N40" s="49" t="e">
        <f t="shared" si="2"/>
        <v>#DIV/0!</v>
      </c>
      <c r="O40" s="48"/>
      <c r="P40" s="3"/>
    </row>
    <row r="41" spans="1:16" ht="15.75" customHeight="1" x14ac:dyDescent="0.25">
      <c r="A41" s="15" t="s">
        <v>487</v>
      </c>
      <c r="B41" s="18" t="s">
        <v>717</v>
      </c>
      <c r="C41" s="87" t="s">
        <v>663</v>
      </c>
      <c r="D41" s="21" t="s">
        <v>700</v>
      </c>
      <c r="E41" s="19">
        <v>45</v>
      </c>
      <c r="F41" s="97">
        <v>1800</v>
      </c>
      <c r="G41" s="19" t="s">
        <v>671</v>
      </c>
      <c r="H41" s="39"/>
      <c r="I41" s="22" t="s">
        <v>671</v>
      </c>
      <c r="J41" s="29"/>
      <c r="K41" s="38">
        <f t="shared" si="3"/>
        <v>0</v>
      </c>
      <c r="L41" s="49">
        <f t="shared" si="4"/>
        <v>0</v>
      </c>
      <c r="M41" s="49" t="e">
        <f t="shared" si="5"/>
        <v>#DIV/0!</v>
      </c>
      <c r="N41" s="49" t="e">
        <f t="shared" si="2"/>
        <v>#DIV/0!</v>
      </c>
      <c r="O41" s="48"/>
      <c r="P41" s="3"/>
    </row>
    <row r="42" spans="1:16" ht="15.75" customHeight="1" x14ac:dyDescent="0.25">
      <c r="A42" s="15" t="s">
        <v>488</v>
      </c>
      <c r="B42" s="15" t="s">
        <v>717</v>
      </c>
      <c r="C42" s="84" t="s">
        <v>664</v>
      </c>
      <c r="D42" s="21" t="s">
        <v>571</v>
      </c>
      <c r="E42" s="19">
        <v>1621</v>
      </c>
      <c r="F42" s="97">
        <v>1621</v>
      </c>
      <c r="G42" s="19" t="s">
        <v>670</v>
      </c>
      <c r="H42" s="39"/>
      <c r="I42" s="21" t="s">
        <v>710</v>
      </c>
      <c r="J42" s="29"/>
      <c r="K42" s="38">
        <f t="shared" si="3"/>
        <v>0</v>
      </c>
      <c r="L42" s="37">
        <f t="shared" si="4"/>
        <v>0</v>
      </c>
      <c r="M42" s="37" t="e">
        <f t="shared" si="5"/>
        <v>#DIV/0!</v>
      </c>
      <c r="N42" s="37" t="e">
        <f t="shared" si="2"/>
        <v>#DIV/0!</v>
      </c>
      <c r="O42" s="48"/>
      <c r="P42" s="3"/>
    </row>
    <row r="43" spans="1:16" ht="15.75" customHeight="1" x14ac:dyDescent="0.25">
      <c r="A43" s="15" t="s">
        <v>489</v>
      </c>
      <c r="B43" s="15" t="s">
        <v>717</v>
      </c>
      <c r="C43" s="84" t="s">
        <v>665</v>
      </c>
      <c r="D43" s="21" t="s">
        <v>846</v>
      </c>
      <c r="E43" s="19">
        <v>1486</v>
      </c>
      <c r="F43" s="97">
        <v>1486</v>
      </c>
      <c r="G43" s="19" t="s">
        <v>670</v>
      </c>
      <c r="H43" s="39"/>
      <c r="I43" s="21" t="s">
        <v>710</v>
      </c>
      <c r="J43" s="29"/>
      <c r="K43" s="38">
        <f t="shared" si="3"/>
        <v>0</v>
      </c>
      <c r="L43" s="37">
        <f t="shared" si="4"/>
        <v>0</v>
      </c>
      <c r="M43" s="37" t="e">
        <f t="shared" si="5"/>
        <v>#DIV/0!</v>
      </c>
      <c r="N43" s="37" t="e">
        <f t="shared" si="2"/>
        <v>#DIV/0!</v>
      </c>
      <c r="O43" s="48"/>
      <c r="P43" s="3"/>
    </row>
    <row r="44" spans="1:16" ht="15.75" customHeight="1" x14ac:dyDescent="0.25">
      <c r="A44" s="15" t="s">
        <v>490</v>
      </c>
      <c r="B44" s="15" t="s">
        <v>5</v>
      </c>
      <c r="C44" s="84" t="s">
        <v>6</v>
      </c>
      <c r="D44" s="21" t="s">
        <v>545</v>
      </c>
      <c r="E44" s="19">
        <v>5</v>
      </c>
      <c r="F44" s="97">
        <v>5</v>
      </c>
      <c r="G44" s="19" t="s">
        <v>640</v>
      </c>
      <c r="H44" s="39"/>
      <c r="I44" s="19" t="s">
        <v>640</v>
      </c>
      <c r="J44" s="29"/>
      <c r="K44" s="38">
        <f t="shared" si="3"/>
        <v>0</v>
      </c>
      <c r="L44" s="37">
        <f t="shared" si="4"/>
        <v>0</v>
      </c>
      <c r="M44" s="37" t="e">
        <f t="shared" si="5"/>
        <v>#DIV/0!</v>
      </c>
      <c r="N44" s="37" t="e">
        <f t="shared" si="2"/>
        <v>#DIV/0!</v>
      </c>
      <c r="O44" s="48"/>
      <c r="P44" s="3"/>
    </row>
    <row r="45" spans="1:16" ht="15.75" customHeight="1" x14ac:dyDescent="0.25">
      <c r="A45" s="15" t="s">
        <v>491</v>
      </c>
      <c r="B45" s="15" t="s">
        <v>8</v>
      </c>
      <c r="C45" s="84" t="s">
        <v>20</v>
      </c>
      <c r="D45" s="21" t="s">
        <v>573</v>
      </c>
      <c r="E45" s="19">
        <v>59</v>
      </c>
      <c r="F45" s="97">
        <v>590</v>
      </c>
      <c r="G45" s="19" t="s">
        <v>640</v>
      </c>
      <c r="H45" s="39"/>
      <c r="I45" s="19" t="s">
        <v>640</v>
      </c>
      <c r="J45" s="29"/>
      <c r="K45" s="38">
        <f t="shared" si="3"/>
        <v>0</v>
      </c>
      <c r="L45" s="37">
        <f t="shared" si="4"/>
        <v>0</v>
      </c>
      <c r="M45" s="37" t="e">
        <f t="shared" si="5"/>
        <v>#DIV/0!</v>
      </c>
      <c r="N45" s="37" t="e">
        <f t="shared" si="2"/>
        <v>#DIV/0!</v>
      </c>
      <c r="O45" s="48"/>
      <c r="P45" s="3"/>
    </row>
    <row r="46" spans="1:16" ht="15.75" customHeight="1" x14ac:dyDescent="0.25">
      <c r="A46" s="15" t="s">
        <v>492</v>
      </c>
      <c r="B46" s="15" t="s">
        <v>7</v>
      </c>
      <c r="C46" s="84" t="s">
        <v>19</v>
      </c>
      <c r="D46" s="21" t="s">
        <v>573</v>
      </c>
      <c r="E46" s="19">
        <v>43</v>
      </c>
      <c r="F46" s="97">
        <v>430</v>
      </c>
      <c r="G46" s="17" t="s">
        <v>640</v>
      </c>
      <c r="H46" s="39"/>
      <c r="I46" s="17" t="s">
        <v>640</v>
      </c>
      <c r="J46" s="29"/>
      <c r="K46" s="38">
        <f t="shared" si="3"/>
        <v>0</v>
      </c>
      <c r="L46" s="37">
        <f t="shared" si="4"/>
        <v>0</v>
      </c>
      <c r="M46" s="37" t="e">
        <f t="shared" si="5"/>
        <v>#DIV/0!</v>
      </c>
      <c r="N46" s="37" t="e">
        <f t="shared" si="2"/>
        <v>#DIV/0!</v>
      </c>
      <c r="O46" s="48"/>
      <c r="P46" s="3"/>
    </row>
    <row r="47" spans="1:16" ht="15.75" customHeight="1" x14ac:dyDescent="0.25">
      <c r="A47" s="15" t="s">
        <v>493</v>
      </c>
      <c r="B47" s="15" t="s">
        <v>7</v>
      </c>
      <c r="C47" s="84" t="s">
        <v>21</v>
      </c>
      <c r="D47" s="21" t="s">
        <v>573</v>
      </c>
      <c r="E47" s="19">
        <v>36</v>
      </c>
      <c r="F47" s="97">
        <v>360</v>
      </c>
      <c r="G47" s="17" t="s">
        <v>640</v>
      </c>
      <c r="H47" s="39"/>
      <c r="I47" s="17" t="s">
        <v>640</v>
      </c>
      <c r="J47" s="29"/>
      <c r="K47" s="38">
        <f t="shared" si="3"/>
        <v>0</v>
      </c>
      <c r="L47" s="37">
        <f t="shared" si="4"/>
        <v>0</v>
      </c>
      <c r="M47" s="37" t="e">
        <f t="shared" si="5"/>
        <v>#DIV/0!</v>
      </c>
      <c r="N47" s="37" t="e">
        <f t="shared" si="2"/>
        <v>#DIV/0!</v>
      </c>
      <c r="O47" s="48"/>
      <c r="P47" s="3"/>
    </row>
    <row r="48" spans="1:16" ht="15.75" customHeight="1" x14ac:dyDescent="0.25">
      <c r="A48" s="15" t="s">
        <v>494</v>
      </c>
      <c r="B48" s="15" t="s">
        <v>7</v>
      </c>
      <c r="C48" s="84" t="s">
        <v>22</v>
      </c>
      <c r="D48" s="21" t="s">
        <v>573</v>
      </c>
      <c r="E48" s="19">
        <v>18</v>
      </c>
      <c r="F48" s="97">
        <v>180</v>
      </c>
      <c r="G48" s="19" t="s">
        <v>640</v>
      </c>
      <c r="H48" s="39"/>
      <c r="I48" s="19" t="s">
        <v>640</v>
      </c>
      <c r="J48" s="29"/>
      <c r="K48" s="38">
        <f t="shared" si="3"/>
        <v>0</v>
      </c>
      <c r="L48" s="37">
        <f t="shared" si="4"/>
        <v>0</v>
      </c>
      <c r="M48" s="37" t="e">
        <f t="shared" si="5"/>
        <v>#DIV/0!</v>
      </c>
      <c r="N48" s="37" t="e">
        <f t="shared" si="2"/>
        <v>#DIV/0!</v>
      </c>
      <c r="O48" s="48"/>
      <c r="P48" s="3"/>
    </row>
    <row r="49" spans="1:16" ht="15.75" customHeight="1" x14ac:dyDescent="0.25">
      <c r="A49" s="15" t="s">
        <v>495</v>
      </c>
      <c r="B49" s="18" t="s">
        <v>781</v>
      </c>
      <c r="C49" s="87" t="s">
        <v>780</v>
      </c>
      <c r="D49" s="72" t="s">
        <v>576</v>
      </c>
      <c r="E49" s="75">
        <v>4</v>
      </c>
      <c r="F49" s="98">
        <v>400</v>
      </c>
      <c r="G49" s="110" t="s">
        <v>640</v>
      </c>
      <c r="H49" s="77"/>
      <c r="I49" s="19" t="s">
        <v>640</v>
      </c>
      <c r="J49" s="77"/>
      <c r="K49" s="38">
        <f t="shared" si="3"/>
        <v>0</v>
      </c>
      <c r="L49" s="37">
        <f t="shared" si="4"/>
        <v>0</v>
      </c>
      <c r="M49" s="37" t="e">
        <f t="shared" si="5"/>
        <v>#DIV/0!</v>
      </c>
      <c r="N49" s="37" t="e">
        <f t="shared" si="2"/>
        <v>#DIV/0!</v>
      </c>
      <c r="O49" s="48"/>
      <c r="P49" s="3"/>
    </row>
    <row r="50" spans="1:16" ht="15.75" customHeight="1" x14ac:dyDescent="0.25">
      <c r="A50" s="15" t="s">
        <v>496</v>
      </c>
      <c r="B50" s="15" t="s">
        <v>23</v>
      </c>
      <c r="C50" s="84" t="s">
        <v>292</v>
      </c>
      <c r="D50" s="21" t="s">
        <v>576</v>
      </c>
      <c r="E50" s="19">
        <v>6</v>
      </c>
      <c r="F50" s="97">
        <v>600</v>
      </c>
      <c r="G50" s="17" t="s">
        <v>640</v>
      </c>
      <c r="H50" s="39"/>
      <c r="I50" s="17" t="s">
        <v>640</v>
      </c>
      <c r="J50" s="29"/>
      <c r="K50" s="38">
        <f t="shared" si="3"/>
        <v>0</v>
      </c>
      <c r="L50" s="37">
        <f t="shared" si="4"/>
        <v>0</v>
      </c>
      <c r="M50" s="37" t="e">
        <f t="shared" si="5"/>
        <v>#DIV/0!</v>
      </c>
      <c r="N50" s="37" t="e">
        <f t="shared" si="2"/>
        <v>#DIV/0!</v>
      </c>
      <c r="O50" s="5"/>
      <c r="P50" s="3"/>
    </row>
    <row r="51" spans="1:16" ht="15.75" customHeight="1" x14ac:dyDescent="0.25">
      <c r="A51" s="15" t="s">
        <v>497</v>
      </c>
      <c r="B51" s="15" t="s">
        <v>9</v>
      </c>
      <c r="C51" s="84" t="s">
        <v>29</v>
      </c>
      <c r="D51" s="21" t="s">
        <v>701</v>
      </c>
      <c r="E51" s="19">
        <v>6</v>
      </c>
      <c r="F51" s="97">
        <v>144</v>
      </c>
      <c r="G51" s="19" t="s">
        <v>640</v>
      </c>
      <c r="H51" s="39"/>
      <c r="I51" s="19" t="s">
        <v>640</v>
      </c>
      <c r="J51" s="29"/>
      <c r="K51" s="38">
        <f t="shared" si="3"/>
        <v>0</v>
      </c>
      <c r="L51" s="37">
        <f t="shared" si="4"/>
        <v>0</v>
      </c>
      <c r="M51" s="37" t="e">
        <f t="shared" si="5"/>
        <v>#DIV/0!</v>
      </c>
      <c r="N51" s="37" t="e">
        <f t="shared" si="2"/>
        <v>#DIV/0!</v>
      </c>
      <c r="O51" s="48"/>
      <c r="P51" s="3"/>
    </row>
    <row r="52" spans="1:16" ht="15.75" customHeight="1" x14ac:dyDescent="0.25">
      <c r="A52" s="15" t="s">
        <v>498</v>
      </c>
      <c r="B52" s="15" t="s">
        <v>9</v>
      </c>
      <c r="C52" s="84" t="s">
        <v>28</v>
      </c>
      <c r="D52" s="21" t="s">
        <v>559</v>
      </c>
      <c r="E52" s="19">
        <v>32</v>
      </c>
      <c r="F52" s="97">
        <v>384</v>
      </c>
      <c r="G52" s="17" t="s">
        <v>640</v>
      </c>
      <c r="H52" s="39"/>
      <c r="I52" s="17" t="s">
        <v>640</v>
      </c>
      <c r="J52" s="29"/>
      <c r="K52" s="38">
        <f t="shared" si="3"/>
        <v>0</v>
      </c>
      <c r="L52" s="37">
        <f t="shared" si="4"/>
        <v>0</v>
      </c>
      <c r="M52" s="37" t="e">
        <f t="shared" si="5"/>
        <v>#DIV/0!</v>
      </c>
      <c r="N52" s="37" t="e">
        <f t="shared" si="2"/>
        <v>#DIV/0!</v>
      </c>
      <c r="O52" s="48"/>
      <c r="P52" s="3"/>
    </row>
    <row r="53" spans="1:16" ht="15.75" customHeight="1" x14ac:dyDescent="0.25">
      <c r="A53" s="15" t="s">
        <v>499</v>
      </c>
      <c r="B53" s="15" t="s">
        <v>9</v>
      </c>
      <c r="C53" s="84" t="s">
        <v>27</v>
      </c>
      <c r="D53" s="21" t="s">
        <v>595</v>
      </c>
      <c r="E53" s="19">
        <v>11</v>
      </c>
      <c r="F53" s="97">
        <v>66</v>
      </c>
      <c r="G53" s="19" t="s">
        <v>640</v>
      </c>
      <c r="H53" s="39"/>
      <c r="I53" s="19" t="s">
        <v>640</v>
      </c>
      <c r="J53" s="29"/>
      <c r="K53" s="38">
        <f t="shared" si="3"/>
        <v>0</v>
      </c>
      <c r="L53" s="37">
        <f t="shared" si="4"/>
        <v>0</v>
      </c>
      <c r="M53" s="37" t="e">
        <f t="shared" si="5"/>
        <v>#DIV/0!</v>
      </c>
      <c r="N53" s="37" t="e">
        <f t="shared" si="2"/>
        <v>#DIV/0!</v>
      </c>
      <c r="O53" s="48"/>
      <c r="P53" s="3"/>
    </row>
    <row r="54" spans="1:16" ht="15.75" customHeight="1" x14ac:dyDescent="0.25">
      <c r="A54" s="15" t="s">
        <v>500</v>
      </c>
      <c r="B54" s="15" t="s">
        <v>24</v>
      </c>
      <c r="C54" s="84" t="s">
        <v>26</v>
      </c>
      <c r="D54" s="21" t="s">
        <v>701</v>
      </c>
      <c r="E54" s="19">
        <v>21</v>
      </c>
      <c r="F54" s="97">
        <v>504</v>
      </c>
      <c r="G54" s="17" t="s">
        <v>640</v>
      </c>
      <c r="H54" s="39"/>
      <c r="I54" s="17" t="s">
        <v>640</v>
      </c>
      <c r="J54" s="29"/>
      <c r="K54" s="38">
        <f t="shared" si="3"/>
        <v>0</v>
      </c>
      <c r="L54" s="37">
        <f t="shared" si="4"/>
        <v>0</v>
      </c>
      <c r="M54" s="37" t="e">
        <f t="shared" si="5"/>
        <v>#DIV/0!</v>
      </c>
      <c r="N54" s="37" t="e">
        <f t="shared" si="2"/>
        <v>#DIV/0!</v>
      </c>
      <c r="O54" s="5"/>
      <c r="P54" s="3"/>
    </row>
    <row r="55" spans="1:16" ht="15.75" customHeight="1" x14ac:dyDescent="0.25">
      <c r="A55" s="15" t="s">
        <v>501</v>
      </c>
      <c r="B55" s="15" t="s">
        <v>24</v>
      </c>
      <c r="C55" s="84" t="s">
        <v>25</v>
      </c>
      <c r="D55" s="21" t="s">
        <v>559</v>
      </c>
      <c r="E55" s="19">
        <v>106</v>
      </c>
      <c r="F55" s="97">
        <v>1272</v>
      </c>
      <c r="G55" s="19" t="s">
        <v>640</v>
      </c>
      <c r="H55" s="39"/>
      <c r="I55" s="19" t="s">
        <v>640</v>
      </c>
      <c r="J55" s="29"/>
      <c r="K55" s="38">
        <f t="shared" si="3"/>
        <v>0</v>
      </c>
      <c r="L55" s="37">
        <f t="shared" si="4"/>
        <v>0</v>
      </c>
      <c r="M55" s="37" t="e">
        <f t="shared" si="5"/>
        <v>#DIV/0!</v>
      </c>
      <c r="N55" s="37" t="e">
        <f t="shared" si="2"/>
        <v>#DIV/0!</v>
      </c>
      <c r="O55" s="5"/>
      <c r="P55" s="3"/>
    </row>
    <row r="56" spans="1:16" ht="15.75" customHeight="1" x14ac:dyDescent="0.25">
      <c r="A56" s="15" t="s">
        <v>502</v>
      </c>
      <c r="B56" s="15" t="s">
        <v>24</v>
      </c>
      <c r="C56" s="84" t="s">
        <v>30</v>
      </c>
      <c r="D56" s="21" t="s">
        <v>595</v>
      </c>
      <c r="E56" s="19">
        <v>20</v>
      </c>
      <c r="F56" s="97">
        <v>120</v>
      </c>
      <c r="G56" s="17" t="s">
        <v>640</v>
      </c>
      <c r="H56" s="39"/>
      <c r="I56" s="17" t="s">
        <v>640</v>
      </c>
      <c r="J56" s="29"/>
      <c r="K56" s="38">
        <f t="shared" si="3"/>
        <v>0</v>
      </c>
      <c r="L56" s="37">
        <f t="shared" si="4"/>
        <v>0</v>
      </c>
      <c r="M56" s="37" t="e">
        <f t="shared" si="5"/>
        <v>#DIV/0!</v>
      </c>
      <c r="N56" s="37" t="e">
        <f t="shared" si="2"/>
        <v>#DIV/0!</v>
      </c>
      <c r="O56" s="5"/>
      <c r="P56" s="3"/>
    </row>
    <row r="57" spans="1:16" ht="15.75" customHeight="1" x14ac:dyDescent="0.25">
      <c r="A57" s="15" t="s">
        <v>503</v>
      </c>
      <c r="B57" s="15" t="s">
        <v>31</v>
      </c>
      <c r="C57" s="84" t="s">
        <v>32</v>
      </c>
      <c r="D57" s="21" t="s">
        <v>545</v>
      </c>
      <c r="E57" s="19">
        <v>298</v>
      </c>
      <c r="F57" s="97">
        <v>298</v>
      </c>
      <c r="G57" s="19" t="s">
        <v>640</v>
      </c>
      <c r="H57" s="39"/>
      <c r="I57" s="22" t="s">
        <v>640</v>
      </c>
      <c r="J57" s="29"/>
      <c r="K57" s="38">
        <f t="shared" si="3"/>
        <v>0</v>
      </c>
      <c r="L57" s="37">
        <f t="shared" si="4"/>
        <v>0</v>
      </c>
      <c r="M57" s="37" t="e">
        <f t="shared" si="5"/>
        <v>#DIV/0!</v>
      </c>
      <c r="N57" s="37" t="e">
        <f t="shared" si="2"/>
        <v>#DIV/0!</v>
      </c>
      <c r="O57" s="5"/>
      <c r="P57" s="3"/>
    </row>
    <row r="58" spans="1:16" ht="15.75" customHeight="1" x14ac:dyDescent="0.25">
      <c r="A58" s="15" t="s">
        <v>504</v>
      </c>
      <c r="B58" s="15" t="s">
        <v>33</v>
      </c>
      <c r="C58" s="84" t="s">
        <v>556</v>
      </c>
      <c r="D58" s="21" t="s">
        <v>666</v>
      </c>
      <c r="E58" s="19">
        <v>3</v>
      </c>
      <c r="F58" s="97">
        <v>75</v>
      </c>
      <c r="G58" s="19" t="s">
        <v>641</v>
      </c>
      <c r="H58" s="39"/>
      <c r="I58" s="21" t="s">
        <v>692</v>
      </c>
      <c r="J58" s="29"/>
      <c r="K58" s="38">
        <f t="shared" si="3"/>
        <v>0</v>
      </c>
      <c r="L58" s="37">
        <f t="shared" si="4"/>
        <v>0</v>
      </c>
      <c r="M58" s="37" t="e">
        <f t="shared" si="5"/>
        <v>#DIV/0!</v>
      </c>
      <c r="N58" s="37" t="e">
        <f t="shared" si="2"/>
        <v>#DIV/0!</v>
      </c>
      <c r="O58" s="5"/>
      <c r="P58" s="3"/>
    </row>
    <row r="59" spans="1:16" ht="15.75" customHeight="1" x14ac:dyDescent="0.25">
      <c r="A59" s="15" t="s">
        <v>505</v>
      </c>
      <c r="B59" s="15" t="s">
        <v>33</v>
      </c>
      <c r="C59" s="84" t="s">
        <v>555</v>
      </c>
      <c r="D59" s="21" t="s">
        <v>666</v>
      </c>
      <c r="E59" s="19">
        <v>23</v>
      </c>
      <c r="F59" s="97">
        <v>575</v>
      </c>
      <c r="G59" s="19" t="s">
        <v>641</v>
      </c>
      <c r="H59" s="39"/>
      <c r="I59" s="19" t="s">
        <v>692</v>
      </c>
      <c r="J59" s="29"/>
      <c r="K59" s="38">
        <f t="shared" si="3"/>
        <v>0</v>
      </c>
      <c r="L59" s="37">
        <f t="shared" si="4"/>
        <v>0</v>
      </c>
      <c r="M59" s="37" t="e">
        <f t="shared" si="5"/>
        <v>#DIV/0!</v>
      </c>
      <c r="N59" s="37" t="e">
        <f t="shared" si="2"/>
        <v>#DIV/0!</v>
      </c>
      <c r="O59" s="5"/>
      <c r="P59" s="3"/>
    </row>
    <row r="60" spans="1:16" ht="15.75" customHeight="1" x14ac:dyDescent="0.25">
      <c r="A60" s="15" t="s">
        <v>506</v>
      </c>
      <c r="B60" s="15" t="s">
        <v>33</v>
      </c>
      <c r="C60" s="84" t="s">
        <v>557</v>
      </c>
      <c r="D60" s="21" t="s">
        <v>666</v>
      </c>
      <c r="E60" s="19">
        <v>3</v>
      </c>
      <c r="F60" s="97">
        <v>75</v>
      </c>
      <c r="G60" s="19" t="s">
        <v>641</v>
      </c>
      <c r="H60" s="39"/>
      <c r="I60" s="19" t="s">
        <v>692</v>
      </c>
      <c r="J60" s="29"/>
      <c r="K60" s="38">
        <f t="shared" si="3"/>
        <v>0</v>
      </c>
      <c r="L60" s="37">
        <f t="shared" si="4"/>
        <v>0</v>
      </c>
      <c r="M60" s="37" t="e">
        <f t="shared" si="5"/>
        <v>#DIV/0!</v>
      </c>
      <c r="N60" s="37" t="e">
        <f t="shared" si="2"/>
        <v>#DIV/0!</v>
      </c>
      <c r="O60" s="5"/>
      <c r="P60" s="3"/>
    </row>
    <row r="61" spans="1:16" ht="15.75" customHeight="1" x14ac:dyDescent="0.25">
      <c r="A61" s="15" t="s">
        <v>507</v>
      </c>
      <c r="B61" s="15" t="s">
        <v>33</v>
      </c>
      <c r="C61" s="84" t="s">
        <v>558</v>
      </c>
      <c r="D61" s="21" t="s">
        <v>666</v>
      </c>
      <c r="E61" s="19">
        <v>5</v>
      </c>
      <c r="F61" s="97">
        <v>125</v>
      </c>
      <c r="G61" s="19" t="s">
        <v>641</v>
      </c>
      <c r="H61" s="39"/>
      <c r="I61" s="19" t="s">
        <v>692</v>
      </c>
      <c r="J61" s="29"/>
      <c r="K61" s="38">
        <f t="shared" si="3"/>
        <v>0</v>
      </c>
      <c r="L61" s="37">
        <f t="shared" si="4"/>
        <v>0</v>
      </c>
      <c r="M61" s="37" t="e">
        <f t="shared" si="5"/>
        <v>#DIV/0!</v>
      </c>
      <c r="N61" s="37" t="e">
        <f t="shared" si="2"/>
        <v>#DIV/0!</v>
      </c>
      <c r="O61" s="5"/>
      <c r="P61" s="3"/>
    </row>
    <row r="62" spans="1:16" ht="15.75" customHeight="1" x14ac:dyDescent="0.25">
      <c r="A62" s="15" t="s">
        <v>508</v>
      </c>
      <c r="B62" s="15" t="s">
        <v>34</v>
      </c>
      <c r="C62" s="84" t="s">
        <v>36</v>
      </c>
      <c r="D62" s="21" t="s">
        <v>559</v>
      </c>
      <c r="E62" s="19">
        <v>4</v>
      </c>
      <c r="F62" s="97">
        <v>48</v>
      </c>
      <c r="G62" s="19" t="s">
        <v>640</v>
      </c>
      <c r="H62" s="39"/>
      <c r="I62" s="19" t="s">
        <v>640</v>
      </c>
      <c r="J62" s="29"/>
      <c r="K62" s="38">
        <f t="shared" si="3"/>
        <v>0</v>
      </c>
      <c r="L62" s="37">
        <f t="shared" si="4"/>
        <v>0</v>
      </c>
      <c r="M62" s="37" t="e">
        <f t="shared" si="5"/>
        <v>#DIV/0!</v>
      </c>
      <c r="N62" s="37" t="e">
        <f t="shared" si="2"/>
        <v>#DIV/0!</v>
      </c>
      <c r="O62" s="5"/>
      <c r="P62" s="3"/>
    </row>
    <row r="63" spans="1:16" ht="15.75" customHeight="1" x14ac:dyDescent="0.25">
      <c r="A63" s="15" t="s">
        <v>509</v>
      </c>
      <c r="B63" s="15" t="s">
        <v>34</v>
      </c>
      <c r="C63" s="84" t="s">
        <v>35</v>
      </c>
      <c r="D63" s="21" t="s">
        <v>559</v>
      </c>
      <c r="E63" s="19">
        <v>11</v>
      </c>
      <c r="F63" s="97">
        <v>132</v>
      </c>
      <c r="G63" s="17" t="s">
        <v>640</v>
      </c>
      <c r="H63" s="39"/>
      <c r="I63" s="17" t="s">
        <v>640</v>
      </c>
      <c r="J63" s="29"/>
      <c r="K63" s="38">
        <f t="shared" si="3"/>
        <v>0</v>
      </c>
      <c r="L63" s="37">
        <f t="shared" si="4"/>
        <v>0</v>
      </c>
      <c r="M63" s="37" t="e">
        <f t="shared" si="5"/>
        <v>#DIV/0!</v>
      </c>
      <c r="N63" s="37" t="e">
        <f t="shared" si="2"/>
        <v>#DIV/0!</v>
      </c>
      <c r="O63" s="5"/>
      <c r="P63" s="3"/>
    </row>
    <row r="64" spans="1:16" ht="15.75" customHeight="1" x14ac:dyDescent="0.25">
      <c r="A64" s="15" t="s">
        <v>510</v>
      </c>
      <c r="B64" s="15" t="s">
        <v>718</v>
      </c>
      <c r="C64" s="84" t="s">
        <v>667</v>
      </c>
      <c r="D64" s="21" t="s">
        <v>560</v>
      </c>
      <c r="E64" s="19">
        <v>18</v>
      </c>
      <c r="F64" s="97">
        <v>540</v>
      </c>
      <c r="G64" s="19" t="s">
        <v>640</v>
      </c>
      <c r="H64" s="39"/>
      <c r="I64" s="19" t="s">
        <v>640</v>
      </c>
      <c r="J64" s="29"/>
      <c r="K64" s="38">
        <f t="shared" si="3"/>
        <v>0</v>
      </c>
      <c r="L64" s="37">
        <f t="shared" si="4"/>
        <v>0</v>
      </c>
      <c r="M64" s="37" t="e">
        <f t="shared" si="5"/>
        <v>#DIV/0!</v>
      </c>
      <c r="N64" s="37" t="e">
        <f t="shared" si="2"/>
        <v>#DIV/0!</v>
      </c>
      <c r="O64" s="5"/>
      <c r="P64" s="3"/>
    </row>
    <row r="65" spans="1:16" ht="15.75" customHeight="1" x14ac:dyDescent="0.25">
      <c r="A65" s="15" t="s">
        <v>511</v>
      </c>
      <c r="B65" s="15" t="s">
        <v>37</v>
      </c>
      <c r="C65" s="84" t="s">
        <v>668</v>
      </c>
      <c r="D65" s="21" t="s">
        <v>560</v>
      </c>
      <c r="E65" s="19">
        <v>3</v>
      </c>
      <c r="F65" s="97">
        <v>90</v>
      </c>
      <c r="G65" s="19" t="s">
        <v>640</v>
      </c>
      <c r="H65" s="39"/>
      <c r="I65" s="19" t="s">
        <v>640</v>
      </c>
      <c r="J65" s="29"/>
      <c r="K65" s="38">
        <f t="shared" si="3"/>
        <v>0</v>
      </c>
      <c r="L65" s="37">
        <f t="shared" si="4"/>
        <v>0</v>
      </c>
      <c r="M65" s="37" t="e">
        <f t="shared" si="5"/>
        <v>#DIV/0!</v>
      </c>
      <c r="N65" s="37" t="e">
        <f t="shared" si="2"/>
        <v>#DIV/0!</v>
      </c>
      <c r="O65" s="5"/>
      <c r="P65" s="3"/>
    </row>
    <row r="66" spans="1:16" ht="15.75" customHeight="1" x14ac:dyDescent="0.25">
      <c r="A66" s="15" t="s">
        <v>512</v>
      </c>
      <c r="B66" s="15" t="s">
        <v>38</v>
      </c>
      <c r="C66" s="84" t="s">
        <v>293</v>
      </c>
      <c r="D66" s="21" t="s">
        <v>701</v>
      </c>
      <c r="E66" s="19">
        <v>54</v>
      </c>
      <c r="F66" s="97">
        <v>1296</v>
      </c>
      <c r="G66" s="17" t="s">
        <v>640</v>
      </c>
      <c r="H66" s="39"/>
      <c r="I66" s="17" t="s">
        <v>640</v>
      </c>
      <c r="J66" s="29"/>
      <c r="K66" s="38">
        <f t="shared" si="3"/>
        <v>0</v>
      </c>
      <c r="L66" s="37">
        <f t="shared" si="4"/>
        <v>0</v>
      </c>
      <c r="M66" s="37" t="e">
        <f t="shared" si="5"/>
        <v>#DIV/0!</v>
      </c>
      <c r="N66" s="37" t="e">
        <f t="shared" si="2"/>
        <v>#DIV/0!</v>
      </c>
      <c r="O66" s="5"/>
      <c r="P66" s="3"/>
    </row>
    <row r="67" spans="1:16" ht="15.75" customHeight="1" x14ac:dyDescent="0.25">
      <c r="A67" s="15" t="s">
        <v>513</v>
      </c>
      <c r="B67" s="15" t="s">
        <v>38</v>
      </c>
      <c r="C67" s="84" t="s">
        <v>294</v>
      </c>
      <c r="D67" s="21" t="s">
        <v>559</v>
      </c>
      <c r="E67" s="19">
        <v>184</v>
      </c>
      <c r="F67" s="97">
        <v>2208</v>
      </c>
      <c r="G67" s="19" t="s">
        <v>640</v>
      </c>
      <c r="H67" s="39"/>
      <c r="I67" s="19" t="s">
        <v>640</v>
      </c>
      <c r="J67" s="29"/>
      <c r="K67" s="38">
        <f t="shared" si="3"/>
        <v>0</v>
      </c>
      <c r="L67" s="37">
        <f t="shared" si="4"/>
        <v>0</v>
      </c>
      <c r="M67" s="37" t="e">
        <f t="shared" si="5"/>
        <v>#DIV/0!</v>
      </c>
      <c r="N67" s="37" t="e">
        <f t="shared" ref="N67:N82" si="6">M67*F67</f>
        <v>#DIV/0!</v>
      </c>
      <c r="O67" s="5"/>
      <c r="P67" s="3"/>
    </row>
    <row r="68" spans="1:16" ht="15.75" customHeight="1" x14ac:dyDescent="0.25">
      <c r="A68" s="15" t="s">
        <v>514</v>
      </c>
      <c r="B68" s="15" t="s">
        <v>39</v>
      </c>
      <c r="C68" s="84" t="s">
        <v>564</v>
      </c>
      <c r="D68" s="21" t="s">
        <v>573</v>
      </c>
      <c r="E68" s="19">
        <v>2</v>
      </c>
      <c r="F68" s="97">
        <v>20</v>
      </c>
      <c r="G68" s="19" t="s">
        <v>640</v>
      </c>
      <c r="H68" s="39"/>
      <c r="I68" s="19" t="s">
        <v>640</v>
      </c>
      <c r="J68" s="29"/>
      <c r="K68" s="38">
        <f t="shared" si="3"/>
        <v>0</v>
      </c>
      <c r="L68" s="37">
        <f t="shared" si="4"/>
        <v>0</v>
      </c>
      <c r="M68" s="37" t="e">
        <f t="shared" si="5"/>
        <v>#DIV/0!</v>
      </c>
      <c r="N68" s="37" t="e">
        <f t="shared" si="6"/>
        <v>#DIV/0!</v>
      </c>
      <c r="O68" s="5"/>
      <c r="P68" s="3"/>
    </row>
    <row r="69" spans="1:16" ht="15.75" customHeight="1" x14ac:dyDescent="0.25">
      <c r="A69" s="15" t="s">
        <v>515</v>
      </c>
      <c r="B69" s="15" t="s">
        <v>39</v>
      </c>
      <c r="C69" s="84" t="s">
        <v>561</v>
      </c>
      <c r="D69" s="21" t="s">
        <v>573</v>
      </c>
      <c r="E69" s="19">
        <v>4</v>
      </c>
      <c r="F69" s="97">
        <v>40</v>
      </c>
      <c r="G69" s="17" t="s">
        <v>640</v>
      </c>
      <c r="H69" s="39"/>
      <c r="I69" s="17" t="s">
        <v>640</v>
      </c>
      <c r="J69" s="29"/>
      <c r="K69" s="38">
        <f t="shared" ref="K69:K132" si="7">$K$3</f>
        <v>0</v>
      </c>
      <c r="L69" s="37">
        <f t="shared" si="4"/>
        <v>0</v>
      </c>
      <c r="M69" s="37" t="e">
        <f t="shared" si="5"/>
        <v>#DIV/0!</v>
      </c>
      <c r="N69" s="37" t="e">
        <f t="shared" si="6"/>
        <v>#DIV/0!</v>
      </c>
      <c r="O69" s="5"/>
      <c r="P69" s="3"/>
    </row>
    <row r="70" spans="1:16" ht="15.75" customHeight="1" x14ac:dyDescent="0.25">
      <c r="A70" s="15" t="s">
        <v>516</v>
      </c>
      <c r="B70" s="15" t="s">
        <v>39</v>
      </c>
      <c r="C70" s="84" t="s">
        <v>562</v>
      </c>
      <c r="D70" s="21" t="s">
        <v>573</v>
      </c>
      <c r="E70" s="19">
        <v>4</v>
      </c>
      <c r="F70" s="97">
        <v>40</v>
      </c>
      <c r="G70" s="19" t="s">
        <v>640</v>
      </c>
      <c r="H70" s="39"/>
      <c r="I70" s="19" t="s">
        <v>640</v>
      </c>
      <c r="J70" s="29"/>
      <c r="K70" s="38">
        <f t="shared" si="7"/>
        <v>0</v>
      </c>
      <c r="L70" s="37">
        <f t="shared" si="4"/>
        <v>0</v>
      </c>
      <c r="M70" s="37" t="e">
        <f t="shared" si="5"/>
        <v>#DIV/0!</v>
      </c>
      <c r="N70" s="37" t="e">
        <f t="shared" si="6"/>
        <v>#DIV/0!</v>
      </c>
      <c r="O70" s="5"/>
      <c r="P70" s="3"/>
    </row>
    <row r="71" spans="1:16" ht="15.75" customHeight="1" x14ac:dyDescent="0.25">
      <c r="A71" s="15" t="s">
        <v>517</v>
      </c>
      <c r="B71" s="15" t="s">
        <v>39</v>
      </c>
      <c r="C71" s="84" t="s">
        <v>563</v>
      </c>
      <c r="D71" s="21" t="s">
        <v>573</v>
      </c>
      <c r="E71" s="19">
        <v>3</v>
      </c>
      <c r="F71" s="97">
        <v>30</v>
      </c>
      <c r="G71" s="19" t="s">
        <v>640</v>
      </c>
      <c r="H71" s="39"/>
      <c r="I71" s="22" t="s">
        <v>640</v>
      </c>
      <c r="J71" s="29"/>
      <c r="K71" s="38">
        <f t="shared" si="7"/>
        <v>0</v>
      </c>
      <c r="L71" s="37">
        <f t="shared" si="4"/>
        <v>0</v>
      </c>
      <c r="M71" s="37" t="e">
        <f t="shared" si="5"/>
        <v>#DIV/0!</v>
      </c>
      <c r="N71" s="37" t="e">
        <f t="shared" si="6"/>
        <v>#DIV/0!</v>
      </c>
      <c r="O71" s="5"/>
      <c r="P71" s="3"/>
    </row>
    <row r="72" spans="1:16" ht="15.75" customHeight="1" x14ac:dyDescent="0.25">
      <c r="A72" s="15" t="s">
        <v>518</v>
      </c>
      <c r="B72" s="15" t="s">
        <v>40</v>
      </c>
      <c r="C72" s="84" t="s">
        <v>565</v>
      </c>
      <c r="D72" s="21" t="s">
        <v>672</v>
      </c>
      <c r="E72" s="19">
        <v>24</v>
      </c>
      <c r="F72" s="97">
        <v>288</v>
      </c>
      <c r="G72" s="19" t="s">
        <v>641</v>
      </c>
      <c r="H72" s="39"/>
      <c r="I72" s="19" t="s">
        <v>692</v>
      </c>
      <c r="J72" s="29"/>
      <c r="K72" s="38">
        <f t="shared" si="7"/>
        <v>0</v>
      </c>
      <c r="L72" s="37">
        <f t="shared" si="4"/>
        <v>0</v>
      </c>
      <c r="M72" s="37" t="e">
        <f t="shared" si="5"/>
        <v>#DIV/0!</v>
      </c>
      <c r="N72" s="37" t="e">
        <f t="shared" si="6"/>
        <v>#DIV/0!</v>
      </c>
      <c r="O72" s="5"/>
      <c r="P72" s="3"/>
    </row>
    <row r="73" spans="1:16" ht="15.75" customHeight="1" x14ac:dyDescent="0.25">
      <c r="A73" s="15" t="s">
        <v>519</v>
      </c>
      <c r="B73" s="15" t="s">
        <v>719</v>
      </c>
      <c r="C73" s="84" t="s">
        <v>669</v>
      </c>
      <c r="D73" s="21" t="s">
        <v>702</v>
      </c>
      <c r="E73" s="19">
        <v>40</v>
      </c>
      <c r="F73" s="97">
        <v>2000</v>
      </c>
      <c r="G73" s="19" t="s">
        <v>661</v>
      </c>
      <c r="H73" s="39"/>
      <c r="I73" s="21" t="s">
        <v>661</v>
      </c>
      <c r="J73" s="29"/>
      <c r="K73" s="38">
        <f t="shared" si="7"/>
        <v>0</v>
      </c>
      <c r="L73" s="37">
        <f t="shared" si="4"/>
        <v>0</v>
      </c>
      <c r="M73" s="37" t="e">
        <f t="shared" si="5"/>
        <v>#DIV/0!</v>
      </c>
      <c r="N73" s="37" t="e">
        <f t="shared" si="6"/>
        <v>#DIV/0!</v>
      </c>
      <c r="O73" s="5"/>
      <c r="P73" s="3"/>
    </row>
    <row r="74" spans="1:16" ht="15.75" customHeight="1" x14ac:dyDescent="0.25">
      <c r="A74" s="15" t="s">
        <v>520</v>
      </c>
      <c r="B74" s="15" t="s">
        <v>41</v>
      </c>
      <c r="C74" s="84" t="s">
        <v>566</v>
      </c>
      <c r="D74" s="21" t="s">
        <v>689</v>
      </c>
      <c r="E74" s="20">
        <v>4</v>
      </c>
      <c r="F74" s="99">
        <v>80</v>
      </c>
      <c r="G74" s="20" t="s">
        <v>641</v>
      </c>
      <c r="H74" s="39"/>
      <c r="I74" s="19" t="s">
        <v>708</v>
      </c>
      <c r="J74" s="29"/>
      <c r="K74" s="38">
        <f t="shared" si="7"/>
        <v>0</v>
      </c>
      <c r="L74" s="37">
        <f t="shared" si="4"/>
        <v>0</v>
      </c>
      <c r="M74" s="37" t="e">
        <f t="shared" si="5"/>
        <v>#DIV/0!</v>
      </c>
      <c r="N74" s="37" t="e">
        <f t="shared" si="6"/>
        <v>#DIV/0!</v>
      </c>
      <c r="O74" s="5"/>
      <c r="P74" s="3"/>
    </row>
    <row r="75" spans="1:16" ht="15.75" customHeight="1" x14ac:dyDescent="0.25">
      <c r="A75" s="15" t="s">
        <v>521</v>
      </c>
      <c r="B75" s="15" t="s">
        <v>41</v>
      </c>
      <c r="C75" s="84" t="s">
        <v>567</v>
      </c>
      <c r="D75" s="21" t="s">
        <v>689</v>
      </c>
      <c r="E75" s="20">
        <v>13</v>
      </c>
      <c r="F75" s="99">
        <v>260</v>
      </c>
      <c r="G75" s="19" t="s">
        <v>641</v>
      </c>
      <c r="H75" s="39"/>
      <c r="I75" s="19" t="s">
        <v>708</v>
      </c>
      <c r="J75" s="29"/>
      <c r="K75" s="38">
        <f t="shared" si="7"/>
        <v>0</v>
      </c>
      <c r="L75" s="37">
        <f t="shared" si="4"/>
        <v>0</v>
      </c>
      <c r="M75" s="37" t="e">
        <f t="shared" si="5"/>
        <v>#DIV/0!</v>
      </c>
      <c r="N75" s="37" t="e">
        <f t="shared" si="6"/>
        <v>#DIV/0!</v>
      </c>
      <c r="O75" s="5"/>
      <c r="P75" s="3"/>
    </row>
    <row r="76" spans="1:16" ht="15.75" customHeight="1" x14ac:dyDescent="0.25">
      <c r="A76" s="15" t="s">
        <v>522</v>
      </c>
      <c r="B76" s="15" t="s">
        <v>41</v>
      </c>
      <c r="C76" s="84" t="s">
        <v>568</v>
      </c>
      <c r="D76" s="21" t="s">
        <v>689</v>
      </c>
      <c r="E76" s="20">
        <v>15</v>
      </c>
      <c r="F76" s="99">
        <v>300</v>
      </c>
      <c r="G76" s="19" t="s">
        <v>641</v>
      </c>
      <c r="H76" s="39"/>
      <c r="I76" s="19" t="s">
        <v>708</v>
      </c>
      <c r="J76" s="29"/>
      <c r="K76" s="38">
        <f t="shared" si="7"/>
        <v>0</v>
      </c>
      <c r="L76" s="37">
        <f t="shared" si="4"/>
        <v>0</v>
      </c>
      <c r="M76" s="37" t="e">
        <f t="shared" si="5"/>
        <v>#DIV/0!</v>
      </c>
      <c r="N76" s="37" t="e">
        <f t="shared" si="6"/>
        <v>#DIV/0!</v>
      </c>
      <c r="O76" s="5"/>
      <c r="P76" s="3"/>
    </row>
    <row r="77" spans="1:16" ht="15.75" customHeight="1" x14ac:dyDescent="0.25">
      <c r="A77" s="15" t="s">
        <v>864</v>
      </c>
      <c r="B77" s="15" t="s">
        <v>41</v>
      </c>
      <c r="C77" s="84" t="s">
        <v>569</v>
      </c>
      <c r="D77" s="21" t="s">
        <v>689</v>
      </c>
      <c r="E77" s="20">
        <v>17</v>
      </c>
      <c r="F77" s="99">
        <v>340</v>
      </c>
      <c r="G77" s="19" t="s">
        <v>641</v>
      </c>
      <c r="H77" s="39"/>
      <c r="I77" s="19" t="s">
        <v>708</v>
      </c>
      <c r="J77" s="29"/>
      <c r="K77" s="38">
        <f t="shared" si="7"/>
        <v>0</v>
      </c>
      <c r="L77" s="37">
        <f t="shared" si="4"/>
        <v>0</v>
      </c>
      <c r="M77" s="37" t="e">
        <f t="shared" si="5"/>
        <v>#DIV/0!</v>
      </c>
      <c r="N77" s="37" t="e">
        <f t="shared" si="6"/>
        <v>#DIV/0!</v>
      </c>
      <c r="O77" s="5"/>
      <c r="P77" s="3"/>
    </row>
    <row r="78" spans="1:16" ht="15.75" customHeight="1" x14ac:dyDescent="0.25">
      <c r="A78" s="15" t="s">
        <v>865</v>
      </c>
      <c r="B78" s="15" t="s">
        <v>41</v>
      </c>
      <c r="C78" s="84" t="s">
        <v>688</v>
      </c>
      <c r="D78" s="21" t="s">
        <v>689</v>
      </c>
      <c r="E78" s="19">
        <v>30</v>
      </c>
      <c r="F78" s="97">
        <v>600</v>
      </c>
      <c r="G78" s="19" t="s">
        <v>641</v>
      </c>
      <c r="H78" s="39"/>
      <c r="I78" s="19" t="s">
        <v>708</v>
      </c>
      <c r="J78" s="29"/>
      <c r="K78" s="38">
        <f t="shared" si="7"/>
        <v>0</v>
      </c>
      <c r="L78" s="37">
        <f t="shared" si="4"/>
        <v>0</v>
      </c>
      <c r="M78" s="37" t="e">
        <f t="shared" si="5"/>
        <v>#DIV/0!</v>
      </c>
      <c r="N78" s="37" t="e">
        <f t="shared" si="6"/>
        <v>#DIV/0!</v>
      </c>
      <c r="O78" s="5"/>
      <c r="P78" s="3"/>
    </row>
    <row r="79" spans="1:16" ht="15.75" customHeight="1" x14ac:dyDescent="0.25">
      <c r="A79" s="15" t="s">
        <v>523</v>
      </c>
      <c r="B79" s="15" t="s">
        <v>41</v>
      </c>
      <c r="C79" s="84" t="s">
        <v>687</v>
      </c>
      <c r="D79" s="21" t="s">
        <v>689</v>
      </c>
      <c r="E79" s="19">
        <v>24</v>
      </c>
      <c r="F79" s="97">
        <v>480</v>
      </c>
      <c r="G79" s="19" t="s">
        <v>641</v>
      </c>
      <c r="H79" s="39"/>
      <c r="I79" s="19" t="s">
        <v>708</v>
      </c>
      <c r="J79" s="29"/>
      <c r="K79" s="38">
        <f t="shared" si="7"/>
        <v>0</v>
      </c>
      <c r="L79" s="37">
        <f t="shared" si="4"/>
        <v>0</v>
      </c>
      <c r="M79" s="37" t="e">
        <f t="shared" si="5"/>
        <v>#DIV/0!</v>
      </c>
      <c r="N79" s="37" t="e">
        <f t="shared" si="6"/>
        <v>#DIV/0!</v>
      </c>
      <c r="O79" s="5"/>
      <c r="P79" s="3"/>
    </row>
    <row r="80" spans="1:16" ht="15.75" customHeight="1" x14ac:dyDescent="0.25">
      <c r="A80" s="15" t="s">
        <v>866</v>
      </c>
      <c r="B80" s="15" t="s">
        <v>42</v>
      </c>
      <c r="C80" s="84" t="s">
        <v>690</v>
      </c>
      <c r="D80" s="21" t="s">
        <v>573</v>
      </c>
      <c r="E80" s="19">
        <v>12</v>
      </c>
      <c r="F80" s="97">
        <v>120</v>
      </c>
      <c r="G80" s="19" t="s">
        <v>640</v>
      </c>
      <c r="H80" s="39"/>
      <c r="I80" s="19" t="s">
        <v>640</v>
      </c>
      <c r="J80" s="29"/>
      <c r="K80" s="38">
        <f t="shared" si="7"/>
        <v>0</v>
      </c>
      <c r="L80" s="37">
        <f t="shared" si="4"/>
        <v>0</v>
      </c>
      <c r="M80" s="37" t="e">
        <f t="shared" si="5"/>
        <v>#DIV/0!</v>
      </c>
      <c r="N80" s="37" t="e">
        <f t="shared" si="6"/>
        <v>#DIV/0!</v>
      </c>
      <c r="O80" s="5"/>
      <c r="P80" s="3"/>
    </row>
    <row r="81" spans="1:16" ht="15.75" customHeight="1" x14ac:dyDescent="0.25">
      <c r="A81" s="15" t="s">
        <v>524</v>
      </c>
      <c r="B81" s="15" t="s">
        <v>42</v>
      </c>
      <c r="C81" s="84" t="s">
        <v>691</v>
      </c>
      <c r="D81" s="21" t="s">
        <v>573</v>
      </c>
      <c r="E81" s="19">
        <v>58</v>
      </c>
      <c r="F81" s="97">
        <v>580</v>
      </c>
      <c r="G81" s="19" t="s">
        <v>640</v>
      </c>
      <c r="H81" s="39"/>
      <c r="I81" s="19" t="s">
        <v>640</v>
      </c>
      <c r="J81" s="29"/>
      <c r="K81" s="38">
        <f t="shared" si="7"/>
        <v>0</v>
      </c>
      <c r="L81" s="37">
        <f t="shared" si="4"/>
        <v>0</v>
      </c>
      <c r="M81" s="37" t="e">
        <f t="shared" si="5"/>
        <v>#DIV/0!</v>
      </c>
      <c r="N81" s="37" t="e">
        <f t="shared" si="6"/>
        <v>#DIV/0!</v>
      </c>
      <c r="O81" s="5"/>
      <c r="P81" s="3"/>
    </row>
    <row r="82" spans="1:16" ht="15.75" customHeight="1" x14ac:dyDescent="0.25">
      <c r="A82" s="15" t="s">
        <v>525</v>
      </c>
      <c r="B82" s="15" t="s">
        <v>799</v>
      </c>
      <c r="C82" s="87" t="s">
        <v>798</v>
      </c>
      <c r="D82" s="76" t="s">
        <v>852</v>
      </c>
      <c r="E82" s="107">
        <v>36</v>
      </c>
      <c r="F82" s="108">
        <v>162</v>
      </c>
      <c r="G82" s="111" t="s">
        <v>641</v>
      </c>
      <c r="H82" s="77"/>
      <c r="I82" s="15" t="s">
        <v>708</v>
      </c>
      <c r="J82" s="77"/>
      <c r="K82" s="38">
        <f t="shared" si="7"/>
        <v>0</v>
      </c>
      <c r="L82" s="37">
        <f t="shared" si="4"/>
        <v>0</v>
      </c>
      <c r="M82" s="37" t="e">
        <f t="shared" si="5"/>
        <v>#DIV/0!</v>
      </c>
      <c r="N82" s="37" t="e">
        <f t="shared" si="6"/>
        <v>#DIV/0!</v>
      </c>
      <c r="O82" s="5"/>
      <c r="P82" s="3"/>
    </row>
    <row r="83" spans="1:16" ht="15.75" customHeight="1" x14ac:dyDescent="0.25">
      <c r="A83" s="15" t="s">
        <v>526</v>
      </c>
      <c r="B83" s="15" t="s">
        <v>43</v>
      </c>
      <c r="C83" s="84" t="s">
        <v>44</v>
      </c>
      <c r="D83" s="21" t="s">
        <v>573</v>
      </c>
      <c r="E83" s="19">
        <v>5</v>
      </c>
      <c r="F83" s="97">
        <v>50</v>
      </c>
      <c r="G83" s="19" t="s">
        <v>640</v>
      </c>
      <c r="H83" s="39"/>
      <c r="I83" s="19" t="s">
        <v>640</v>
      </c>
      <c r="J83" s="29"/>
      <c r="K83" s="38">
        <f t="shared" si="7"/>
        <v>0</v>
      </c>
      <c r="L83" s="37">
        <f t="shared" ref="L83:L104" si="8">(1-K83)*J83</f>
        <v>0</v>
      </c>
      <c r="M83" s="37" t="e">
        <f t="shared" ref="M83:M104" si="9">L83/H83</f>
        <v>#DIV/0!</v>
      </c>
      <c r="N83" s="37" t="e">
        <f t="shared" ref="N83:N104" si="10">M83*F83</f>
        <v>#DIV/0!</v>
      </c>
      <c r="O83" s="5"/>
      <c r="P83" s="3"/>
    </row>
    <row r="84" spans="1:16" ht="15.75" customHeight="1" x14ac:dyDescent="0.25">
      <c r="A84" s="15" t="s">
        <v>527</v>
      </c>
      <c r="B84" s="15" t="s">
        <v>45</v>
      </c>
      <c r="C84" s="84" t="s">
        <v>686</v>
      </c>
      <c r="D84" s="21" t="s">
        <v>674</v>
      </c>
      <c r="E84" s="19">
        <v>230</v>
      </c>
      <c r="F84" s="97">
        <v>1150</v>
      </c>
      <c r="G84" s="19" t="s">
        <v>641</v>
      </c>
      <c r="H84" s="39"/>
      <c r="I84" s="19" t="s">
        <v>692</v>
      </c>
      <c r="J84" s="29"/>
      <c r="K84" s="38">
        <f t="shared" si="7"/>
        <v>0</v>
      </c>
      <c r="L84" s="37">
        <f t="shared" si="8"/>
        <v>0</v>
      </c>
      <c r="M84" s="37" t="e">
        <f t="shared" si="9"/>
        <v>#DIV/0!</v>
      </c>
      <c r="N84" s="37" t="e">
        <f t="shared" si="10"/>
        <v>#DIV/0!</v>
      </c>
      <c r="O84" s="5"/>
      <c r="P84" s="3"/>
    </row>
    <row r="85" spans="1:16" ht="15.75" customHeight="1" x14ac:dyDescent="0.25">
      <c r="A85" s="15" t="s">
        <v>867</v>
      </c>
      <c r="B85" s="15" t="s">
        <v>46</v>
      </c>
      <c r="C85" s="84" t="s">
        <v>47</v>
      </c>
      <c r="D85" s="21" t="s">
        <v>673</v>
      </c>
      <c r="E85" s="20">
        <v>16</v>
      </c>
      <c r="F85" s="99">
        <v>16</v>
      </c>
      <c r="G85" s="20" t="s">
        <v>694</v>
      </c>
      <c r="H85" s="39"/>
      <c r="I85" s="21" t="s">
        <v>709</v>
      </c>
      <c r="J85" s="29"/>
      <c r="K85" s="38">
        <f t="shared" si="7"/>
        <v>0</v>
      </c>
      <c r="L85" s="37">
        <f t="shared" si="8"/>
        <v>0</v>
      </c>
      <c r="M85" s="37" t="e">
        <f t="shared" si="9"/>
        <v>#DIV/0!</v>
      </c>
      <c r="N85" s="37" t="e">
        <f t="shared" si="10"/>
        <v>#DIV/0!</v>
      </c>
      <c r="O85" s="5"/>
      <c r="P85" s="3"/>
    </row>
    <row r="86" spans="1:16" ht="15.75" customHeight="1" x14ac:dyDescent="0.25">
      <c r="A86" s="15" t="s">
        <v>868</v>
      </c>
      <c r="B86" s="15" t="s">
        <v>720</v>
      </c>
      <c r="C86" s="84" t="s">
        <v>570</v>
      </c>
      <c r="D86" s="21" t="s">
        <v>573</v>
      </c>
      <c r="E86" s="19">
        <v>255</v>
      </c>
      <c r="F86" s="97">
        <v>2550</v>
      </c>
      <c r="G86" s="19" t="s">
        <v>640</v>
      </c>
      <c r="H86" s="39"/>
      <c r="I86" s="19" t="s">
        <v>640</v>
      </c>
      <c r="J86" s="29"/>
      <c r="K86" s="38">
        <f t="shared" si="7"/>
        <v>0</v>
      </c>
      <c r="L86" s="37">
        <f t="shared" si="8"/>
        <v>0</v>
      </c>
      <c r="M86" s="37" t="e">
        <f t="shared" si="9"/>
        <v>#DIV/0!</v>
      </c>
      <c r="N86" s="37" t="e">
        <f t="shared" si="10"/>
        <v>#DIV/0!</v>
      </c>
      <c r="O86" s="5"/>
      <c r="P86" s="3"/>
    </row>
    <row r="87" spans="1:16" ht="15.75" customHeight="1" x14ac:dyDescent="0.25">
      <c r="A87" s="15" t="s">
        <v>528</v>
      </c>
      <c r="B87" s="15" t="s">
        <v>720</v>
      </c>
      <c r="C87" s="84" t="s">
        <v>597</v>
      </c>
      <c r="D87" s="21" t="s">
        <v>573</v>
      </c>
      <c r="E87" s="19">
        <v>79</v>
      </c>
      <c r="F87" s="97">
        <v>790</v>
      </c>
      <c r="G87" s="17" t="s">
        <v>640</v>
      </c>
      <c r="H87" s="39"/>
      <c r="I87" s="17" t="s">
        <v>640</v>
      </c>
      <c r="J87" s="29"/>
      <c r="K87" s="38">
        <f t="shared" si="7"/>
        <v>0</v>
      </c>
      <c r="L87" s="37">
        <f t="shared" si="8"/>
        <v>0</v>
      </c>
      <c r="M87" s="37" t="e">
        <f t="shared" si="9"/>
        <v>#DIV/0!</v>
      </c>
      <c r="N87" s="37" t="e">
        <f t="shared" si="10"/>
        <v>#DIV/0!</v>
      </c>
      <c r="O87" s="5"/>
      <c r="P87" s="3"/>
    </row>
    <row r="88" spans="1:16" ht="15.75" customHeight="1" x14ac:dyDescent="0.25">
      <c r="A88" s="15" t="s">
        <v>529</v>
      </c>
      <c r="B88" s="15" t="s">
        <v>48</v>
      </c>
      <c r="C88" s="84" t="s">
        <v>49</v>
      </c>
      <c r="D88" s="21" t="s">
        <v>576</v>
      </c>
      <c r="E88" s="19">
        <v>12</v>
      </c>
      <c r="F88" s="97">
        <v>1200</v>
      </c>
      <c r="G88" s="17" t="s">
        <v>640</v>
      </c>
      <c r="H88" s="39"/>
      <c r="I88" s="17" t="s">
        <v>640</v>
      </c>
      <c r="J88" s="29"/>
      <c r="K88" s="38">
        <f t="shared" si="7"/>
        <v>0</v>
      </c>
      <c r="L88" s="37">
        <f t="shared" si="8"/>
        <v>0</v>
      </c>
      <c r="M88" s="37" t="e">
        <f t="shared" si="9"/>
        <v>#DIV/0!</v>
      </c>
      <c r="N88" s="37" t="e">
        <f t="shared" si="10"/>
        <v>#DIV/0!</v>
      </c>
      <c r="O88" s="5"/>
      <c r="P88" s="3"/>
    </row>
    <row r="89" spans="1:16" ht="15.75" customHeight="1" x14ac:dyDescent="0.25">
      <c r="A89" s="15" t="s">
        <v>530</v>
      </c>
      <c r="B89" s="15" t="s">
        <v>50</v>
      </c>
      <c r="C89" s="84" t="s">
        <v>51</v>
      </c>
      <c r="D89" s="21" t="s">
        <v>545</v>
      </c>
      <c r="E89" s="19">
        <v>19</v>
      </c>
      <c r="F89" s="19">
        <v>19</v>
      </c>
      <c r="G89" s="19" t="s">
        <v>640</v>
      </c>
      <c r="H89" s="39"/>
      <c r="I89" s="19" t="s">
        <v>640</v>
      </c>
      <c r="J89" s="29"/>
      <c r="K89" s="38">
        <f t="shared" si="7"/>
        <v>0</v>
      </c>
      <c r="L89" s="37">
        <f t="shared" si="8"/>
        <v>0</v>
      </c>
      <c r="M89" s="37" t="e">
        <f t="shared" si="9"/>
        <v>#DIV/0!</v>
      </c>
      <c r="N89" s="37" t="e">
        <f t="shared" si="10"/>
        <v>#DIV/0!</v>
      </c>
      <c r="O89" s="5"/>
      <c r="P89" s="3"/>
    </row>
    <row r="90" spans="1:16" ht="15.75" customHeight="1" x14ac:dyDescent="0.25">
      <c r="A90" s="15" t="s">
        <v>531</v>
      </c>
      <c r="B90" s="15" t="s">
        <v>50</v>
      </c>
      <c r="C90" s="84" t="s">
        <v>52</v>
      </c>
      <c r="D90" s="21" t="s">
        <v>545</v>
      </c>
      <c r="E90" s="19">
        <v>22</v>
      </c>
      <c r="F90" s="19">
        <v>22</v>
      </c>
      <c r="G90" s="17" t="s">
        <v>640</v>
      </c>
      <c r="H90" s="39"/>
      <c r="I90" s="17" t="s">
        <v>640</v>
      </c>
      <c r="J90" s="29"/>
      <c r="K90" s="38">
        <f t="shared" si="7"/>
        <v>0</v>
      </c>
      <c r="L90" s="37">
        <f t="shared" si="8"/>
        <v>0</v>
      </c>
      <c r="M90" s="37" t="e">
        <f t="shared" si="9"/>
        <v>#DIV/0!</v>
      </c>
      <c r="N90" s="37" t="e">
        <f t="shared" si="10"/>
        <v>#DIV/0!</v>
      </c>
      <c r="O90" s="5"/>
      <c r="P90" s="3"/>
    </row>
    <row r="91" spans="1:16" ht="15.75" customHeight="1" x14ac:dyDescent="0.25">
      <c r="A91" s="15" t="s">
        <v>532</v>
      </c>
      <c r="B91" s="15" t="s">
        <v>50</v>
      </c>
      <c r="C91" s="84" t="s">
        <v>53</v>
      </c>
      <c r="D91" s="21" t="s">
        <v>545</v>
      </c>
      <c r="E91" s="19">
        <v>24</v>
      </c>
      <c r="F91" s="19">
        <v>24</v>
      </c>
      <c r="G91" s="19" t="s">
        <v>640</v>
      </c>
      <c r="H91" s="39"/>
      <c r="I91" s="19" t="s">
        <v>640</v>
      </c>
      <c r="J91" s="29"/>
      <c r="K91" s="38">
        <f t="shared" si="7"/>
        <v>0</v>
      </c>
      <c r="L91" s="37">
        <f t="shared" si="8"/>
        <v>0</v>
      </c>
      <c r="M91" s="37" t="e">
        <f t="shared" si="9"/>
        <v>#DIV/0!</v>
      </c>
      <c r="N91" s="37" t="e">
        <f t="shared" si="10"/>
        <v>#DIV/0!</v>
      </c>
      <c r="O91" s="5"/>
      <c r="P91" s="3"/>
    </row>
    <row r="92" spans="1:16" ht="15.75" customHeight="1" x14ac:dyDescent="0.25">
      <c r="A92" s="15" t="s">
        <v>533</v>
      </c>
      <c r="B92" s="15" t="s">
        <v>50</v>
      </c>
      <c r="C92" s="84" t="s">
        <v>54</v>
      </c>
      <c r="D92" s="21" t="s">
        <v>545</v>
      </c>
      <c r="E92" s="19">
        <v>25</v>
      </c>
      <c r="F92" s="19">
        <v>25</v>
      </c>
      <c r="G92" s="17" t="s">
        <v>640</v>
      </c>
      <c r="H92" s="39"/>
      <c r="I92" s="17" t="s">
        <v>640</v>
      </c>
      <c r="J92" s="29"/>
      <c r="K92" s="38">
        <f t="shared" si="7"/>
        <v>0</v>
      </c>
      <c r="L92" s="37">
        <f t="shared" si="8"/>
        <v>0</v>
      </c>
      <c r="M92" s="37" t="e">
        <f t="shared" si="9"/>
        <v>#DIV/0!</v>
      </c>
      <c r="N92" s="37" t="e">
        <f t="shared" si="10"/>
        <v>#DIV/0!</v>
      </c>
      <c r="O92" s="5"/>
      <c r="P92" s="3"/>
    </row>
    <row r="93" spans="1:16" ht="15.75" customHeight="1" x14ac:dyDescent="0.25">
      <c r="A93" s="15" t="s">
        <v>534</v>
      </c>
      <c r="B93" s="15" t="s">
        <v>50</v>
      </c>
      <c r="C93" s="84" t="s">
        <v>55</v>
      </c>
      <c r="D93" s="21" t="s">
        <v>545</v>
      </c>
      <c r="E93" s="19">
        <v>15</v>
      </c>
      <c r="F93" s="19">
        <v>15</v>
      </c>
      <c r="G93" s="19" t="s">
        <v>640</v>
      </c>
      <c r="H93" s="39"/>
      <c r="I93" s="19" t="s">
        <v>640</v>
      </c>
      <c r="J93" s="29"/>
      <c r="K93" s="38">
        <f t="shared" si="7"/>
        <v>0</v>
      </c>
      <c r="L93" s="37">
        <f t="shared" si="8"/>
        <v>0</v>
      </c>
      <c r="M93" s="37" t="e">
        <f t="shared" si="9"/>
        <v>#DIV/0!</v>
      </c>
      <c r="N93" s="37" t="e">
        <f t="shared" si="10"/>
        <v>#DIV/0!</v>
      </c>
      <c r="O93" s="5"/>
      <c r="P93" s="3"/>
    </row>
    <row r="94" spans="1:16" ht="15.75" customHeight="1" x14ac:dyDescent="0.25">
      <c r="A94" s="15" t="s">
        <v>535</v>
      </c>
      <c r="B94" s="15" t="s">
        <v>56</v>
      </c>
      <c r="C94" s="87" t="s">
        <v>824</v>
      </c>
      <c r="D94" s="21" t="s">
        <v>571</v>
      </c>
      <c r="E94" s="19">
        <v>36</v>
      </c>
      <c r="F94" s="97">
        <v>36</v>
      </c>
      <c r="G94" s="17" t="s">
        <v>670</v>
      </c>
      <c r="H94" s="39"/>
      <c r="I94" s="21" t="s">
        <v>710</v>
      </c>
      <c r="J94" s="29"/>
      <c r="K94" s="38">
        <f t="shared" si="7"/>
        <v>0</v>
      </c>
      <c r="L94" s="37">
        <f t="shared" si="8"/>
        <v>0</v>
      </c>
      <c r="M94" s="37" t="e">
        <f t="shared" si="9"/>
        <v>#DIV/0!</v>
      </c>
      <c r="N94" s="37" t="e">
        <f t="shared" si="10"/>
        <v>#DIV/0!</v>
      </c>
      <c r="O94" s="5"/>
      <c r="P94" s="3"/>
    </row>
    <row r="95" spans="1:16" ht="15.75" customHeight="1" x14ac:dyDescent="0.25">
      <c r="A95" s="15" t="s">
        <v>536</v>
      </c>
      <c r="B95" s="15" t="s">
        <v>57</v>
      </c>
      <c r="C95" s="84" t="s">
        <v>1164</v>
      </c>
      <c r="D95" s="21" t="s">
        <v>576</v>
      </c>
      <c r="E95" s="19">
        <v>21</v>
      </c>
      <c r="F95" s="97">
        <v>2100</v>
      </c>
      <c r="G95" s="17" t="s">
        <v>640</v>
      </c>
      <c r="H95" s="39"/>
      <c r="I95" s="17" t="s">
        <v>640</v>
      </c>
      <c r="J95" s="29"/>
      <c r="K95" s="38">
        <f t="shared" si="7"/>
        <v>0</v>
      </c>
      <c r="L95" s="37">
        <f t="shared" si="8"/>
        <v>0</v>
      </c>
      <c r="M95" s="37" t="e">
        <f t="shared" si="9"/>
        <v>#DIV/0!</v>
      </c>
      <c r="N95" s="37" t="e">
        <f t="shared" si="10"/>
        <v>#DIV/0!</v>
      </c>
      <c r="O95" s="5"/>
      <c r="P95" s="3"/>
    </row>
    <row r="96" spans="1:16" ht="15.75" customHeight="1" x14ac:dyDescent="0.25">
      <c r="A96" s="15" t="s">
        <v>537</v>
      </c>
      <c r="B96" s="15" t="s">
        <v>57</v>
      </c>
      <c r="C96" s="84" t="s">
        <v>1165</v>
      </c>
      <c r="D96" s="21" t="s">
        <v>576</v>
      </c>
      <c r="E96" s="19">
        <v>3</v>
      </c>
      <c r="F96" s="97">
        <v>300</v>
      </c>
      <c r="G96" s="19" t="s">
        <v>640</v>
      </c>
      <c r="H96" s="39"/>
      <c r="I96" s="19" t="s">
        <v>640</v>
      </c>
      <c r="J96" s="29"/>
      <c r="K96" s="38">
        <f t="shared" si="7"/>
        <v>0</v>
      </c>
      <c r="L96" s="37">
        <f t="shared" si="8"/>
        <v>0</v>
      </c>
      <c r="M96" s="37" t="e">
        <f t="shared" si="9"/>
        <v>#DIV/0!</v>
      </c>
      <c r="N96" s="37" t="e">
        <f t="shared" si="10"/>
        <v>#DIV/0!</v>
      </c>
      <c r="O96" s="5"/>
      <c r="P96" s="3"/>
    </row>
    <row r="97" spans="1:16" ht="15.75" customHeight="1" x14ac:dyDescent="0.25">
      <c r="A97" s="15" t="s">
        <v>538</v>
      </c>
      <c r="B97" s="15" t="s">
        <v>59</v>
      </c>
      <c r="C97" s="84" t="s">
        <v>60</v>
      </c>
      <c r="D97" s="21" t="s">
        <v>578</v>
      </c>
      <c r="E97" s="19">
        <v>5</v>
      </c>
      <c r="F97" s="97">
        <v>250</v>
      </c>
      <c r="G97" s="19" t="s">
        <v>640</v>
      </c>
      <c r="H97" s="39"/>
      <c r="I97" s="19" t="s">
        <v>640</v>
      </c>
      <c r="J97" s="29"/>
      <c r="K97" s="38">
        <f t="shared" si="7"/>
        <v>0</v>
      </c>
      <c r="L97" s="37">
        <f t="shared" si="8"/>
        <v>0</v>
      </c>
      <c r="M97" s="37" t="e">
        <f t="shared" si="9"/>
        <v>#DIV/0!</v>
      </c>
      <c r="N97" s="37" t="e">
        <f t="shared" si="10"/>
        <v>#DIV/0!</v>
      </c>
      <c r="O97" s="5"/>
      <c r="P97" s="3"/>
    </row>
    <row r="98" spans="1:16" ht="15.75" customHeight="1" thickBot="1" x14ac:dyDescent="0.3">
      <c r="A98" s="15" t="s">
        <v>539</v>
      </c>
      <c r="B98" s="15" t="s">
        <v>59</v>
      </c>
      <c r="C98" s="84" t="s">
        <v>295</v>
      </c>
      <c r="D98" s="68" t="s">
        <v>578</v>
      </c>
      <c r="E98" s="63">
        <v>9</v>
      </c>
      <c r="F98" s="104">
        <v>450</v>
      </c>
      <c r="G98" s="71" t="s">
        <v>640</v>
      </c>
      <c r="H98" s="65"/>
      <c r="I98" s="71" t="s">
        <v>640</v>
      </c>
      <c r="J98" s="66"/>
      <c r="K98" s="38">
        <f t="shared" si="7"/>
        <v>0</v>
      </c>
      <c r="L98" s="67">
        <f t="shared" si="8"/>
        <v>0</v>
      </c>
      <c r="M98" s="67" t="e">
        <f t="shared" si="9"/>
        <v>#DIV/0!</v>
      </c>
      <c r="N98" s="67" t="e">
        <f t="shared" si="10"/>
        <v>#DIV/0!</v>
      </c>
      <c r="O98" s="5"/>
      <c r="P98" s="4"/>
    </row>
    <row r="99" spans="1:16" s="51" customFormat="1" ht="15.75" customHeight="1" x14ac:dyDescent="0.25">
      <c r="A99" s="15" t="s">
        <v>540</v>
      </c>
      <c r="B99" s="15" t="s">
        <v>59</v>
      </c>
      <c r="C99" s="84" t="s">
        <v>61</v>
      </c>
      <c r="D99" s="82" t="s">
        <v>578</v>
      </c>
      <c r="E99" s="19">
        <v>4</v>
      </c>
      <c r="F99" s="97">
        <v>200</v>
      </c>
      <c r="G99" s="63" t="s">
        <v>640</v>
      </c>
      <c r="H99" s="39"/>
      <c r="I99" s="19" t="s">
        <v>640</v>
      </c>
      <c r="J99" s="29"/>
      <c r="K99" s="38">
        <f t="shared" si="7"/>
        <v>0</v>
      </c>
      <c r="L99" s="37">
        <f t="shared" si="8"/>
        <v>0</v>
      </c>
      <c r="M99" s="37" t="e">
        <f t="shared" si="9"/>
        <v>#DIV/0!</v>
      </c>
      <c r="N99" s="37" t="e">
        <f t="shared" si="10"/>
        <v>#DIV/0!</v>
      </c>
    </row>
    <row r="100" spans="1:16" s="51" customFormat="1" ht="15.75" customHeight="1" x14ac:dyDescent="0.25">
      <c r="A100" s="15" t="s">
        <v>541</v>
      </c>
      <c r="B100" s="15" t="s">
        <v>62</v>
      </c>
      <c r="C100" s="84" t="s">
        <v>677</v>
      </c>
      <c r="D100" s="82" t="s">
        <v>674</v>
      </c>
      <c r="E100" s="19">
        <v>65</v>
      </c>
      <c r="F100" s="97">
        <v>325</v>
      </c>
      <c r="G100" s="63" t="s">
        <v>641</v>
      </c>
      <c r="H100" s="39"/>
      <c r="I100" s="19" t="s">
        <v>692</v>
      </c>
      <c r="J100" s="29"/>
      <c r="K100" s="38">
        <f t="shared" si="7"/>
        <v>0</v>
      </c>
      <c r="L100" s="37">
        <f t="shared" si="8"/>
        <v>0</v>
      </c>
      <c r="M100" s="37" t="e">
        <f t="shared" si="9"/>
        <v>#DIV/0!</v>
      </c>
      <c r="N100" s="37" t="e">
        <f t="shared" si="10"/>
        <v>#DIV/0!</v>
      </c>
    </row>
    <row r="101" spans="1:16" s="51" customFormat="1" ht="15.75" customHeight="1" x14ac:dyDescent="0.25">
      <c r="A101" s="15" t="s">
        <v>542</v>
      </c>
      <c r="B101" s="15" t="s">
        <v>62</v>
      </c>
      <c r="C101" s="84" t="s">
        <v>676</v>
      </c>
      <c r="D101" s="82" t="s">
        <v>674</v>
      </c>
      <c r="E101" s="19">
        <v>159</v>
      </c>
      <c r="F101" s="97">
        <v>795</v>
      </c>
      <c r="G101" s="63" t="s">
        <v>641</v>
      </c>
      <c r="H101" s="39"/>
      <c r="I101" s="19" t="s">
        <v>692</v>
      </c>
      <c r="J101" s="29"/>
      <c r="K101" s="38">
        <f t="shared" si="7"/>
        <v>0</v>
      </c>
      <c r="L101" s="37">
        <f t="shared" si="8"/>
        <v>0</v>
      </c>
      <c r="M101" s="37" t="e">
        <f t="shared" si="9"/>
        <v>#DIV/0!</v>
      </c>
      <c r="N101" s="37" t="e">
        <f t="shared" si="10"/>
        <v>#DIV/0!</v>
      </c>
    </row>
    <row r="102" spans="1:16" s="51" customFormat="1" ht="15.75" customHeight="1" x14ac:dyDescent="0.25">
      <c r="A102" s="15" t="s">
        <v>869</v>
      </c>
      <c r="B102" s="15" t="s">
        <v>62</v>
      </c>
      <c r="C102" s="84" t="s">
        <v>675</v>
      </c>
      <c r="D102" s="82" t="s">
        <v>674</v>
      </c>
      <c r="E102" s="19">
        <v>84</v>
      </c>
      <c r="F102" s="97">
        <v>420</v>
      </c>
      <c r="G102" s="63" t="s">
        <v>641</v>
      </c>
      <c r="H102" s="39"/>
      <c r="I102" s="19" t="s">
        <v>692</v>
      </c>
      <c r="J102" s="29"/>
      <c r="K102" s="38">
        <f t="shared" si="7"/>
        <v>0</v>
      </c>
      <c r="L102" s="37">
        <f t="shared" si="8"/>
        <v>0</v>
      </c>
      <c r="M102" s="37" t="e">
        <f t="shared" si="9"/>
        <v>#DIV/0!</v>
      </c>
      <c r="N102" s="37" t="e">
        <f t="shared" si="10"/>
        <v>#DIV/0!</v>
      </c>
    </row>
    <row r="103" spans="1:16" s="51" customFormat="1" ht="15.75" customHeight="1" x14ac:dyDescent="0.25">
      <c r="A103" s="15" t="s">
        <v>58</v>
      </c>
      <c r="B103" s="15" t="s">
        <v>803</v>
      </c>
      <c r="C103" s="87" t="s">
        <v>802</v>
      </c>
      <c r="D103" s="74" t="s">
        <v>573</v>
      </c>
      <c r="E103" s="107">
        <v>61</v>
      </c>
      <c r="F103" s="108">
        <v>610</v>
      </c>
      <c r="G103" s="112" t="s">
        <v>640</v>
      </c>
      <c r="H103" s="77"/>
      <c r="I103" s="15" t="s">
        <v>640</v>
      </c>
      <c r="J103" s="77"/>
      <c r="K103" s="38">
        <f t="shared" si="7"/>
        <v>0</v>
      </c>
      <c r="L103" s="37">
        <f t="shared" si="8"/>
        <v>0</v>
      </c>
      <c r="M103" s="37" t="e">
        <f t="shared" si="9"/>
        <v>#DIV/0!</v>
      </c>
      <c r="N103" s="37" t="e">
        <f t="shared" si="10"/>
        <v>#DIV/0!</v>
      </c>
    </row>
    <row r="104" spans="1:16" s="51" customFormat="1" ht="15.75" customHeight="1" x14ac:dyDescent="0.25">
      <c r="A104" s="15" t="s">
        <v>547</v>
      </c>
      <c r="B104" s="15" t="s">
        <v>805</v>
      </c>
      <c r="C104" s="87" t="s">
        <v>804</v>
      </c>
      <c r="D104" s="73" t="s">
        <v>573</v>
      </c>
      <c r="E104" s="69">
        <v>65</v>
      </c>
      <c r="F104" s="105">
        <v>650</v>
      </c>
      <c r="G104" s="113" t="s">
        <v>640</v>
      </c>
      <c r="H104" s="77"/>
      <c r="I104" s="15" t="s">
        <v>640</v>
      </c>
      <c r="J104" s="78"/>
      <c r="K104" s="38">
        <f t="shared" si="7"/>
        <v>0</v>
      </c>
      <c r="L104" s="37">
        <f t="shared" si="8"/>
        <v>0</v>
      </c>
      <c r="M104" s="37" t="e">
        <f t="shared" si="9"/>
        <v>#DIV/0!</v>
      </c>
      <c r="N104" s="37" t="e">
        <f t="shared" si="10"/>
        <v>#DIV/0!</v>
      </c>
    </row>
    <row r="105" spans="1:16" s="51" customFormat="1" ht="15.75" customHeight="1" x14ac:dyDescent="0.25">
      <c r="A105" s="15" t="s">
        <v>548</v>
      </c>
      <c r="B105" s="15" t="s">
        <v>63</v>
      </c>
      <c r="C105" s="84" t="s">
        <v>678</v>
      </c>
      <c r="D105" s="82" t="s">
        <v>684</v>
      </c>
      <c r="E105" s="19">
        <v>30</v>
      </c>
      <c r="F105" s="97">
        <v>300</v>
      </c>
      <c r="G105" s="63" t="s">
        <v>641</v>
      </c>
      <c r="H105" s="39"/>
      <c r="I105" s="19" t="s">
        <v>708</v>
      </c>
      <c r="J105" s="29"/>
      <c r="K105" s="38">
        <f t="shared" si="7"/>
        <v>0</v>
      </c>
      <c r="L105" s="37">
        <f>(1-K105)*J105</f>
        <v>0</v>
      </c>
      <c r="M105" s="37" t="e">
        <f>L105/H105</f>
        <v>#DIV/0!</v>
      </c>
      <c r="N105" s="37" t="e">
        <f>M105*F105</f>
        <v>#DIV/0!</v>
      </c>
    </row>
    <row r="106" spans="1:16" s="51" customFormat="1" ht="15.75" customHeight="1" x14ac:dyDescent="0.25">
      <c r="A106" s="15" t="s">
        <v>549</v>
      </c>
      <c r="B106" s="15" t="s">
        <v>63</v>
      </c>
      <c r="C106" s="84" t="s">
        <v>679</v>
      </c>
      <c r="D106" s="82" t="s">
        <v>684</v>
      </c>
      <c r="E106" s="19">
        <v>51</v>
      </c>
      <c r="F106" s="97">
        <v>510</v>
      </c>
      <c r="G106" s="19" t="s">
        <v>641</v>
      </c>
      <c r="H106" s="39"/>
      <c r="I106" s="19" t="s">
        <v>708</v>
      </c>
      <c r="J106" s="29"/>
      <c r="K106" s="38">
        <f t="shared" si="7"/>
        <v>0</v>
      </c>
      <c r="L106" s="37">
        <f>(1-K106)*J106</f>
        <v>0</v>
      </c>
      <c r="M106" s="37" t="e">
        <f>L106/H106</f>
        <v>#DIV/0!</v>
      </c>
      <c r="N106" s="37" t="e">
        <f>M106*F106</f>
        <v>#DIV/0!</v>
      </c>
    </row>
    <row r="107" spans="1:16" ht="15.75" customHeight="1" x14ac:dyDescent="0.25">
      <c r="A107" s="15" t="s">
        <v>550</v>
      </c>
      <c r="B107" s="15" t="s">
        <v>63</v>
      </c>
      <c r="C107" s="84" t="s">
        <v>680</v>
      </c>
      <c r="D107" s="82" t="s">
        <v>684</v>
      </c>
      <c r="E107" s="19">
        <v>25</v>
      </c>
      <c r="F107" s="97">
        <v>250</v>
      </c>
      <c r="G107" s="19" t="s">
        <v>641</v>
      </c>
      <c r="H107" s="39"/>
      <c r="I107" s="19" t="s">
        <v>708</v>
      </c>
      <c r="J107" s="29"/>
      <c r="K107" s="38">
        <f t="shared" si="7"/>
        <v>0</v>
      </c>
      <c r="L107" s="37">
        <f>(1-K107)*J107</f>
        <v>0</v>
      </c>
      <c r="M107" s="37" t="e">
        <f>L107/H107</f>
        <v>#DIV/0!</v>
      </c>
      <c r="N107" s="37" t="e">
        <f>M107*F107</f>
        <v>#DIV/0!</v>
      </c>
    </row>
    <row r="108" spans="1:16" ht="15.75" customHeight="1" x14ac:dyDescent="0.25">
      <c r="A108" s="15" t="s">
        <v>870</v>
      </c>
      <c r="B108" s="15" t="s">
        <v>65</v>
      </c>
      <c r="C108" s="84" t="s">
        <v>681</v>
      </c>
      <c r="D108" s="82" t="s">
        <v>683</v>
      </c>
      <c r="E108" s="19">
        <v>221</v>
      </c>
      <c r="F108" s="97">
        <v>1105</v>
      </c>
      <c r="G108" s="19" t="s">
        <v>641</v>
      </c>
      <c r="H108" s="39"/>
      <c r="I108" s="19" t="s">
        <v>708</v>
      </c>
      <c r="J108" s="29"/>
      <c r="K108" s="38">
        <f t="shared" si="7"/>
        <v>0</v>
      </c>
      <c r="L108" s="37">
        <f>(1-K108)*J108</f>
        <v>0</v>
      </c>
      <c r="M108" s="37" t="e">
        <f>L108/H108</f>
        <v>#DIV/0!</v>
      </c>
      <c r="N108" s="37" t="e">
        <f>M108*F108</f>
        <v>#DIV/0!</v>
      </c>
    </row>
    <row r="109" spans="1:16" ht="15.75" customHeight="1" thickBot="1" x14ac:dyDescent="0.3">
      <c r="A109" s="15" t="s">
        <v>871</v>
      </c>
      <c r="B109" s="15" t="s">
        <v>64</v>
      </c>
      <c r="C109" s="84" t="s">
        <v>682</v>
      </c>
      <c r="D109" s="82" t="s">
        <v>685</v>
      </c>
      <c r="E109" s="19">
        <v>86</v>
      </c>
      <c r="F109" s="97">
        <v>602</v>
      </c>
      <c r="G109" s="19" t="s">
        <v>641</v>
      </c>
      <c r="H109" s="39"/>
      <c r="I109" s="19" t="s">
        <v>708</v>
      </c>
      <c r="J109" s="29"/>
      <c r="K109" s="38">
        <f t="shared" si="7"/>
        <v>0</v>
      </c>
      <c r="L109" s="37">
        <f>(1-K109)*J109</f>
        <v>0</v>
      </c>
      <c r="M109" s="37" t="e">
        <f>L109/H109</f>
        <v>#DIV/0!</v>
      </c>
      <c r="N109" s="37" t="e">
        <f>M109*F109</f>
        <v>#DIV/0!</v>
      </c>
    </row>
    <row r="110" spans="1:16" ht="18.75" x14ac:dyDescent="0.3">
      <c r="A110" s="57" t="s">
        <v>721</v>
      </c>
      <c r="B110" s="58"/>
      <c r="C110" s="88"/>
      <c r="D110" s="89"/>
      <c r="E110" s="89"/>
      <c r="F110" s="89"/>
      <c r="G110" s="89"/>
      <c r="H110" s="89"/>
      <c r="I110" s="89"/>
      <c r="J110" s="89"/>
      <c r="K110" s="89"/>
      <c r="L110" s="89"/>
      <c r="M110" s="89"/>
      <c r="N110" s="89"/>
      <c r="O110" s="9"/>
      <c r="P110" s="7"/>
    </row>
    <row r="111" spans="1:16" ht="15.75" customHeight="1" x14ac:dyDescent="0.25">
      <c r="A111" s="15" t="s">
        <v>872</v>
      </c>
      <c r="B111" s="15" t="s">
        <v>66</v>
      </c>
      <c r="C111" s="84" t="s">
        <v>67</v>
      </c>
      <c r="D111" s="15" t="s">
        <v>545</v>
      </c>
      <c r="E111" s="17">
        <v>2</v>
      </c>
      <c r="F111" s="101">
        <v>2</v>
      </c>
      <c r="G111" s="17" t="s">
        <v>640</v>
      </c>
      <c r="H111" s="39"/>
      <c r="I111" s="20" t="s">
        <v>640</v>
      </c>
      <c r="J111" s="29"/>
      <c r="K111" s="38">
        <f t="shared" si="7"/>
        <v>0</v>
      </c>
      <c r="L111" s="37">
        <f t="shared" ref="L111:L135" si="11">(1-K111)*J111</f>
        <v>0</v>
      </c>
      <c r="M111" s="37" t="e">
        <f t="shared" ref="M111:M135" si="12">L111/H111</f>
        <v>#DIV/0!</v>
      </c>
      <c r="N111" s="37" t="e">
        <f t="shared" ref="N111:N135" si="13">M111*F111</f>
        <v>#DIV/0!</v>
      </c>
      <c r="O111" s="5"/>
      <c r="P111" s="3"/>
    </row>
    <row r="112" spans="1:16" ht="15.75" customHeight="1" x14ac:dyDescent="0.25">
      <c r="A112" s="15" t="s">
        <v>611</v>
      </c>
      <c r="B112" s="15" t="s">
        <v>68</v>
      </c>
      <c r="C112" s="87" t="s">
        <v>744</v>
      </c>
      <c r="D112" s="15" t="s">
        <v>560</v>
      </c>
      <c r="E112" s="20">
        <v>2</v>
      </c>
      <c r="F112" s="99">
        <v>60</v>
      </c>
      <c r="G112" s="17" t="s">
        <v>640</v>
      </c>
      <c r="H112" s="39"/>
      <c r="I112" s="20" t="s">
        <v>640</v>
      </c>
      <c r="J112" s="29"/>
      <c r="K112" s="38">
        <f t="shared" si="7"/>
        <v>0</v>
      </c>
      <c r="L112" s="37">
        <f t="shared" si="11"/>
        <v>0</v>
      </c>
      <c r="M112" s="37" t="e">
        <f t="shared" si="12"/>
        <v>#DIV/0!</v>
      </c>
      <c r="N112" s="37" t="e">
        <f t="shared" si="13"/>
        <v>#DIV/0!</v>
      </c>
      <c r="O112" s="5"/>
      <c r="P112" s="3"/>
    </row>
    <row r="113" spans="1:16" ht="15.75" customHeight="1" x14ac:dyDescent="0.25">
      <c r="A113" s="15" t="s">
        <v>612</v>
      </c>
      <c r="B113" s="32" t="s">
        <v>69</v>
      </c>
      <c r="C113" s="84" t="s">
        <v>70</v>
      </c>
      <c r="D113" s="18" t="s">
        <v>560</v>
      </c>
      <c r="E113" s="19">
        <v>171</v>
      </c>
      <c r="F113" s="97">
        <v>5130</v>
      </c>
      <c r="G113" s="17" t="s">
        <v>640</v>
      </c>
      <c r="H113" s="39"/>
      <c r="I113" s="20" t="s">
        <v>640</v>
      </c>
      <c r="J113" s="29"/>
      <c r="K113" s="38">
        <f t="shared" si="7"/>
        <v>0</v>
      </c>
      <c r="L113" s="37">
        <f t="shared" si="11"/>
        <v>0</v>
      </c>
      <c r="M113" s="37" t="e">
        <f t="shared" si="12"/>
        <v>#DIV/0!</v>
      </c>
      <c r="N113" s="37" t="e">
        <f t="shared" si="13"/>
        <v>#DIV/0!</v>
      </c>
      <c r="O113" s="5"/>
      <c r="P113" s="3"/>
    </row>
    <row r="114" spans="1:16" ht="15.75" customHeight="1" x14ac:dyDescent="0.25">
      <c r="A114" s="15" t="s">
        <v>613</v>
      </c>
      <c r="B114" s="15" t="s">
        <v>827</v>
      </c>
      <c r="C114" s="84" t="s">
        <v>71</v>
      </c>
      <c r="D114" s="18" t="s">
        <v>560</v>
      </c>
      <c r="E114" s="19">
        <v>15</v>
      </c>
      <c r="F114" s="97">
        <v>450</v>
      </c>
      <c r="G114" s="17" t="s">
        <v>640</v>
      </c>
      <c r="H114" s="39"/>
      <c r="I114" s="20" t="s">
        <v>640</v>
      </c>
      <c r="J114" s="29"/>
      <c r="K114" s="38">
        <f t="shared" si="7"/>
        <v>0</v>
      </c>
      <c r="L114" s="37">
        <f t="shared" si="11"/>
        <v>0</v>
      </c>
      <c r="M114" s="37" t="e">
        <f t="shared" si="12"/>
        <v>#DIV/0!</v>
      </c>
      <c r="N114" s="37" t="e">
        <f t="shared" si="13"/>
        <v>#DIV/0!</v>
      </c>
      <c r="O114" s="5"/>
      <c r="P114" s="3"/>
    </row>
    <row r="115" spans="1:16" ht="15.75" customHeight="1" x14ac:dyDescent="0.25">
      <c r="A115" s="15" t="s">
        <v>614</v>
      </c>
      <c r="B115" s="18" t="s">
        <v>827</v>
      </c>
      <c r="C115" s="87" t="s">
        <v>72</v>
      </c>
      <c r="D115" s="18" t="s">
        <v>560</v>
      </c>
      <c r="E115" s="19">
        <v>50</v>
      </c>
      <c r="F115" s="97">
        <v>1500</v>
      </c>
      <c r="G115" s="19" t="s">
        <v>640</v>
      </c>
      <c r="H115" s="39"/>
      <c r="I115" s="19" t="s">
        <v>640</v>
      </c>
      <c r="J115" s="29"/>
      <c r="K115" s="38">
        <f t="shared" si="7"/>
        <v>0</v>
      </c>
      <c r="L115" s="49">
        <f t="shared" si="11"/>
        <v>0</v>
      </c>
      <c r="M115" s="49" t="e">
        <f t="shared" si="12"/>
        <v>#DIV/0!</v>
      </c>
      <c r="N115" s="49" t="e">
        <f t="shared" si="13"/>
        <v>#DIV/0!</v>
      </c>
      <c r="O115" s="5"/>
      <c r="P115" s="3"/>
    </row>
    <row r="116" spans="1:16" ht="15.75" customHeight="1" x14ac:dyDescent="0.25">
      <c r="A116" s="15" t="s">
        <v>615</v>
      </c>
      <c r="B116" s="15" t="s">
        <v>827</v>
      </c>
      <c r="C116" s="84" t="s">
        <v>92</v>
      </c>
      <c r="D116" s="18" t="s">
        <v>853</v>
      </c>
      <c r="E116" s="19">
        <v>12</v>
      </c>
      <c r="F116" s="97">
        <v>12</v>
      </c>
      <c r="G116" s="17" t="s">
        <v>640</v>
      </c>
      <c r="H116" s="39"/>
      <c r="I116" s="20" t="s">
        <v>640</v>
      </c>
      <c r="J116" s="29"/>
      <c r="K116" s="38">
        <f t="shared" si="7"/>
        <v>0</v>
      </c>
      <c r="L116" s="37">
        <f t="shared" si="11"/>
        <v>0</v>
      </c>
      <c r="M116" s="37" t="e">
        <f t="shared" si="12"/>
        <v>#DIV/0!</v>
      </c>
      <c r="N116" s="37" t="e">
        <f t="shared" si="13"/>
        <v>#DIV/0!</v>
      </c>
      <c r="O116" s="5"/>
      <c r="P116" s="3"/>
    </row>
    <row r="117" spans="1:16" ht="15.75" customHeight="1" x14ac:dyDescent="0.25">
      <c r="A117" s="15" t="s">
        <v>616</v>
      </c>
      <c r="B117" s="15" t="s">
        <v>828</v>
      </c>
      <c r="C117" s="84" t="s">
        <v>833</v>
      </c>
      <c r="D117" s="18" t="s">
        <v>560</v>
      </c>
      <c r="E117" s="19">
        <v>7</v>
      </c>
      <c r="F117" s="97">
        <v>210</v>
      </c>
      <c r="G117" s="17" t="s">
        <v>640</v>
      </c>
      <c r="H117" s="39"/>
      <c r="I117" s="20" t="s">
        <v>640</v>
      </c>
      <c r="J117" s="29"/>
      <c r="K117" s="38">
        <f t="shared" si="7"/>
        <v>0</v>
      </c>
      <c r="L117" s="37">
        <f t="shared" si="11"/>
        <v>0</v>
      </c>
      <c r="M117" s="37" t="e">
        <f t="shared" si="12"/>
        <v>#DIV/0!</v>
      </c>
      <c r="N117" s="37" t="e">
        <f t="shared" si="13"/>
        <v>#DIV/0!</v>
      </c>
      <c r="O117" s="5"/>
      <c r="P117" s="3"/>
    </row>
    <row r="118" spans="1:16" ht="15.75" customHeight="1" x14ac:dyDescent="0.25">
      <c r="A118" s="15" t="s">
        <v>873</v>
      </c>
      <c r="B118" s="15" t="s">
        <v>828</v>
      </c>
      <c r="C118" s="84" t="s">
        <v>834</v>
      </c>
      <c r="D118" s="18" t="s">
        <v>560</v>
      </c>
      <c r="E118" s="19">
        <v>24</v>
      </c>
      <c r="F118" s="97">
        <v>720</v>
      </c>
      <c r="G118" s="17" t="s">
        <v>640</v>
      </c>
      <c r="H118" s="39"/>
      <c r="I118" s="20" t="s">
        <v>640</v>
      </c>
      <c r="J118" s="29"/>
      <c r="K118" s="38">
        <f t="shared" si="7"/>
        <v>0</v>
      </c>
      <c r="L118" s="37">
        <f t="shared" si="11"/>
        <v>0</v>
      </c>
      <c r="M118" s="37" t="e">
        <f t="shared" si="12"/>
        <v>#DIV/0!</v>
      </c>
      <c r="N118" s="37" t="e">
        <f t="shared" si="13"/>
        <v>#DIV/0!</v>
      </c>
      <c r="O118" s="5"/>
      <c r="P118" s="3"/>
    </row>
    <row r="119" spans="1:16" ht="15.75" customHeight="1" x14ac:dyDescent="0.25">
      <c r="A119" s="15" t="s">
        <v>617</v>
      </c>
      <c r="B119" s="15" t="s">
        <v>73</v>
      </c>
      <c r="C119" s="84" t="s">
        <v>74</v>
      </c>
      <c r="D119" s="18" t="s">
        <v>574</v>
      </c>
      <c r="E119" s="19">
        <v>5</v>
      </c>
      <c r="F119" s="97">
        <v>75</v>
      </c>
      <c r="G119" s="17" t="s">
        <v>640</v>
      </c>
      <c r="H119" s="39"/>
      <c r="I119" s="20" t="s">
        <v>640</v>
      </c>
      <c r="J119" s="29"/>
      <c r="K119" s="38">
        <f t="shared" si="7"/>
        <v>0</v>
      </c>
      <c r="L119" s="37">
        <f t="shared" si="11"/>
        <v>0</v>
      </c>
      <c r="M119" s="37" t="e">
        <f t="shared" si="12"/>
        <v>#DIV/0!</v>
      </c>
      <c r="N119" s="37" t="e">
        <f t="shared" si="13"/>
        <v>#DIV/0!</v>
      </c>
      <c r="O119" s="5"/>
      <c r="P119" s="3"/>
    </row>
    <row r="120" spans="1:16" s="51" customFormat="1" ht="15.75" customHeight="1" x14ac:dyDescent="0.25">
      <c r="A120" s="15" t="s">
        <v>618</v>
      </c>
      <c r="B120" s="15" t="s">
        <v>73</v>
      </c>
      <c r="C120" s="84" t="s">
        <v>75</v>
      </c>
      <c r="D120" s="18" t="s">
        <v>574</v>
      </c>
      <c r="E120" s="34">
        <v>7</v>
      </c>
      <c r="F120" s="102">
        <v>105</v>
      </c>
      <c r="G120" s="17" t="s">
        <v>640</v>
      </c>
      <c r="H120" s="39"/>
      <c r="I120" s="20" t="s">
        <v>640</v>
      </c>
      <c r="J120" s="29"/>
      <c r="K120" s="38">
        <f t="shared" si="7"/>
        <v>0</v>
      </c>
      <c r="L120" s="37">
        <f t="shared" si="11"/>
        <v>0</v>
      </c>
      <c r="M120" s="37" t="e">
        <f t="shared" si="12"/>
        <v>#DIV/0!</v>
      </c>
      <c r="N120" s="37" t="e">
        <f t="shared" si="13"/>
        <v>#DIV/0!</v>
      </c>
      <c r="O120" s="48"/>
      <c r="P120" s="50"/>
    </row>
    <row r="121" spans="1:16" ht="15.75" customHeight="1" x14ac:dyDescent="0.25">
      <c r="A121" s="15" t="s">
        <v>619</v>
      </c>
      <c r="B121" s="15" t="s">
        <v>76</v>
      </c>
      <c r="C121" s="84" t="s">
        <v>77</v>
      </c>
      <c r="D121" s="18" t="s">
        <v>560</v>
      </c>
      <c r="E121" s="35">
        <v>2</v>
      </c>
      <c r="F121" s="103">
        <v>60</v>
      </c>
      <c r="G121" s="17" t="s">
        <v>640</v>
      </c>
      <c r="H121" s="39"/>
      <c r="I121" s="20" t="s">
        <v>640</v>
      </c>
      <c r="J121" s="29"/>
      <c r="K121" s="38">
        <f t="shared" si="7"/>
        <v>0</v>
      </c>
      <c r="L121" s="37">
        <f t="shared" si="11"/>
        <v>0</v>
      </c>
      <c r="M121" s="37" t="e">
        <f t="shared" si="12"/>
        <v>#DIV/0!</v>
      </c>
      <c r="N121" s="37" t="e">
        <f t="shared" si="13"/>
        <v>#DIV/0!</v>
      </c>
      <c r="O121" s="5"/>
      <c r="P121" s="3"/>
    </row>
    <row r="122" spans="1:16" ht="15.75" customHeight="1" x14ac:dyDescent="0.25">
      <c r="A122" s="15" t="s">
        <v>874</v>
      </c>
      <c r="B122" s="15" t="s">
        <v>76</v>
      </c>
      <c r="C122" s="84" t="s">
        <v>78</v>
      </c>
      <c r="D122" s="18" t="s">
        <v>560</v>
      </c>
      <c r="E122" s="35">
        <v>16</v>
      </c>
      <c r="F122" s="103">
        <v>480</v>
      </c>
      <c r="G122" s="17" t="s">
        <v>640</v>
      </c>
      <c r="H122" s="39"/>
      <c r="I122" s="20" t="s">
        <v>640</v>
      </c>
      <c r="J122" s="29"/>
      <c r="K122" s="38">
        <f t="shared" si="7"/>
        <v>0</v>
      </c>
      <c r="L122" s="37">
        <f t="shared" si="11"/>
        <v>0</v>
      </c>
      <c r="M122" s="37" t="e">
        <f t="shared" si="12"/>
        <v>#DIV/0!</v>
      </c>
      <c r="N122" s="37" t="e">
        <f t="shared" si="13"/>
        <v>#DIV/0!</v>
      </c>
      <c r="O122" s="48"/>
      <c r="P122" s="3"/>
    </row>
    <row r="123" spans="1:16" ht="15.75" customHeight="1" x14ac:dyDescent="0.25">
      <c r="A123" s="15" t="s">
        <v>620</v>
      </c>
      <c r="B123" s="15" t="s">
        <v>76</v>
      </c>
      <c r="C123" s="84" t="s">
        <v>79</v>
      </c>
      <c r="D123" s="18" t="s">
        <v>560</v>
      </c>
      <c r="E123" s="35">
        <v>5</v>
      </c>
      <c r="F123" s="103">
        <v>150</v>
      </c>
      <c r="G123" s="17" t="s">
        <v>640</v>
      </c>
      <c r="H123" s="39"/>
      <c r="I123" s="20" t="s">
        <v>640</v>
      </c>
      <c r="J123" s="29"/>
      <c r="K123" s="38">
        <f t="shared" si="7"/>
        <v>0</v>
      </c>
      <c r="L123" s="37">
        <f t="shared" si="11"/>
        <v>0</v>
      </c>
      <c r="M123" s="37" t="e">
        <f t="shared" si="12"/>
        <v>#DIV/0!</v>
      </c>
      <c r="N123" s="37" t="e">
        <f t="shared" si="13"/>
        <v>#DIV/0!</v>
      </c>
      <c r="O123" s="48"/>
      <c r="P123" s="3"/>
    </row>
    <row r="124" spans="1:16" ht="15.75" customHeight="1" x14ac:dyDescent="0.25">
      <c r="A124" s="15" t="s">
        <v>875</v>
      </c>
      <c r="B124" s="15" t="s">
        <v>825</v>
      </c>
      <c r="C124" s="87" t="s">
        <v>831</v>
      </c>
      <c r="D124" s="15" t="s">
        <v>573</v>
      </c>
      <c r="E124" s="20">
        <v>2</v>
      </c>
      <c r="F124" s="99">
        <v>20</v>
      </c>
      <c r="G124" s="17" t="s">
        <v>640</v>
      </c>
      <c r="H124" s="39"/>
      <c r="I124" s="20" t="s">
        <v>640</v>
      </c>
      <c r="J124" s="29"/>
      <c r="K124" s="38">
        <f t="shared" si="7"/>
        <v>0</v>
      </c>
      <c r="L124" s="37">
        <f t="shared" si="11"/>
        <v>0</v>
      </c>
      <c r="M124" s="37" t="e">
        <f t="shared" si="12"/>
        <v>#DIV/0!</v>
      </c>
      <c r="N124" s="37" t="e">
        <f t="shared" si="13"/>
        <v>#DIV/0!</v>
      </c>
      <c r="O124" s="5"/>
      <c r="P124" s="3"/>
    </row>
    <row r="125" spans="1:16" ht="15.75" customHeight="1" x14ac:dyDescent="0.25">
      <c r="A125" s="15" t="s">
        <v>621</v>
      </c>
      <c r="B125" s="15" t="s">
        <v>825</v>
      </c>
      <c r="C125" s="87" t="s">
        <v>832</v>
      </c>
      <c r="D125" s="15" t="s">
        <v>573</v>
      </c>
      <c r="E125" s="17">
        <v>3</v>
      </c>
      <c r="F125" s="101">
        <v>30</v>
      </c>
      <c r="G125" s="17" t="s">
        <v>640</v>
      </c>
      <c r="H125" s="39"/>
      <c r="I125" s="20" t="s">
        <v>640</v>
      </c>
      <c r="J125" s="29"/>
      <c r="K125" s="38">
        <f t="shared" si="7"/>
        <v>0</v>
      </c>
      <c r="L125" s="37">
        <f t="shared" si="11"/>
        <v>0</v>
      </c>
      <c r="M125" s="37" t="e">
        <f t="shared" si="12"/>
        <v>#DIV/0!</v>
      </c>
      <c r="N125" s="37" t="e">
        <f t="shared" si="13"/>
        <v>#DIV/0!</v>
      </c>
      <c r="O125" s="5"/>
      <c r="P125" s="3"/>
    </row>
    <row r="126" spans="1:16" ht="15.75" customHeight="1" x14ac:dyDescent="0.25">
      <c r="A126" s="15" t="s">
        <v>622</v>
      </c>
      <c r="B126" s="15" t="s">
        <v>825</v>
      </c>
      <c r="C126" s="87" t="s">
        <v>829</v>
      </c>
      <c r="D126" s="15" t="s">
        <v>573</v>
      </c>
      <c r="E126" s="17">
        <v>2</v>
      </c>
      <c r="F126" s="101">
        <v>20</v>
      </c>
      <c r="G126" s="17" t="s">
        <v>640</v>
      </c>
      <c r="H126" s="39"/>
      <c r="I126" s="20" t="s">
        <v>640</v>
      </c>
      <c r="J126" s="29"/>
      <c r="K126" s="38">
        <f t="shared" si="7"/>
        <v>0</v>
      </c>
      <c r="L126" s="37">
        <f t="shared" si="11"/>
        <v>0</v>
      </c>
      <c r="M126" s="37" t="e">
        <f t="shared" si="12"/>
        <v>#DIV/0!</v>
      </c>
      <c r="N126" s="37" t="e">
        <f t="shared" si="13"/>
        <v>#DIV/0!</v>
      </c>
      <c r="O126" s="5"/>
      <c r="P126" s="3"/>
    </row>
    <row r="127" spans="1:16" ht="15.75" customHeight="1" x14ac:dyDescent="0.25">
      <c r="A127" s="15" t="s">
        <v>876</v>
      </c>
      <c r="B127" s="15" t="s">
        <v>825</v>
      </c>
      <c r="C127" s="87" t="s">
        <v>830</v>
      </c>
      <c r="D127" s="15" t="s">
        <v>573</v>
      </c>
      <c r="E127" s="17">
        <v>2</v>
      </c>
      <c r="F127" s="101">
        <v>20</v>
      </c>
      <c r="G127" s="17" t="s">
        <v>640</v>
      </c>
      <c r="H127" s="39"/>
      <c r="I127" s="20" t="s">
        <v>640</v>
      </c>
      <c r="J127" s="29"/>
      <c r="K127" s="38">
        <f t="shared" si="7"/>
        <v>0</v>
      </c>
      <c r="L127" s="37">
        <f t="shared" si="11"/>
        <v>0</v>
      </c>
      <c r="M127" s="37" t="e">
        <f t="shared" si="12"/>
        <v>#DIV/0!</v>
      </c>
      <c r="N127" s="37" t="e">
        <f t="shared" si="13"/>
        <v>#DIV/0!</v>
      </c>
      <c r="O127" s="5"/>
      <c r="P127" s="3"/>
    </row>
    <row r="128" spans="1:16" ht="30" x14ac:dyDescent="0.25">
      <c r="A128" s="15" t="s">
        <v>623</v>
      </c>
      <c r="B128" s="32" t="s">
        <v>826</v>
      </c>
      <c r="C128" s="30" t="s">
        <v>543</v>
      </c>
      <c r="D128" s="33" t="s">
        <v>545</v>
      </c>
      <c r="E128" s="19">
        <v>89</v>
      </c>
      <c r="F128" s="97">
        <v>89</v>
      </c>
      <c r="G128" s="17" t="s">
        <v>640</v>
      </c>
      <c r="H128" s="39"/>
      <c r="I128" s="20" t="s">
        <v>640</v>
      </c>
      <c r="J128" s="29"/>
      <c r="K128" s="38">
        <f t="shared" si="7"/>
        <v>0</v>
      </c>
      <c r="L128" s="37">
        <f t="shared" si="11"/>
        <v>0</v>
      </c>
      <c r="M128" s="37" t="e">
        <f t="shared" si="12"/>
        <v>#DIV/0!</v>
      </c>
      <c r="N128" s="37" t="e">
        <f t="shared" si="13"/>
        <v>#DIV/0!</v>
      </c>
      <c r="O128" s="5"/>
      <c r="P128" s="3"/>
    </row>
    <row r="129" spans="1:16" ht="15.75" customHeight="1" x14ac:dyDescent="0.25">
      <c r="A129" s="15" t="s">
        <v>624</v>
      </c>
      <c r="B129" s="15" t="s">
        <v>80</v>
      </c>
      <c r="C129" s="84" t="s">
        <v>81</v>
      </c>
      <c r="D129" s="18" t="s">
        <v>575</v>
      </c>
      <c r="E129" s="19">
        <v>84</v>
      </c>
      <c r="F129" s="97">
        <v>1680</v>
      </c>
      <c r="G129" s="17" t="s">
        <v>640</v>
      </c>
      <c r="H129" s="39"/>
      <c r="I129" s="20" t="s">
        <v>640</v>
      </c>
      <c r="J129" s="29"/>
      <c r="K129" s="38">
        <f t="shared" si="7"/>
        <v>0</v>
      </c>
      <c r="L129" s="37">
        <f t="shared" si="11"/>
        <v>0</v>
      </c>
      <c r="M129" s="37" t="e">
        <f t="shared" si="12"/>
        <v>#DIV/0!</v>
      </c>
      <c r="N129" s="37" t="e">
        <f t="shared" si="13"/>
        <v>#DIV/0!</v>
      </c>
      <c r="O129" s="5"/>
      <c r="P129" s="3"/>
    </row>
    <row r="130" spans="1:16" ht="15.75" customHeight="1" x14ac:dyDescent="0.25">
      <c r="A130" s="15" t="s">
        <v>625</v>
      </c>
      <c r="B130" s="15" t="s">
        <v>80</v>
      </c>
      <c r="C130" s="84" t="s">
        <v>82</v>
      </c>
      <c r="D130" s="18" t="s">
        <v>575</v>
      </c>
      <c r="E130" s="19">
        <v>85</v>
      </c>
      <c r="F130" s="97">
        <v>1700</v>
      </c>
      <c r="G130" s="17" t="s">
        <v>640</v>
      </c>
      <c r="H130" s="39"/>
      <c r="I130" s="20" t="s">
        <v>640</v>
      </c>
      <c r="J130" s="29"/>
      <c r="K130" s="38">
        <f t="shared" si="7"/>
        <v>0</v>
      </c>
      <c r="L130" s="37">
        <f t="shared" si="11"/>
        <v>0</v>
      </c>
      <c r="M130" s="37" t="e">
        <f t="shared" si="12"/>
        <v>#DIV/0!</v>
      </c>
      <c r="N130" s="37" t="e">
        <f t="shared" si="13"/>
        <v>#DIV/0!</v>
      </c>
      <c r="O130" s="5"/>
      <c r="P130" s="3"/>
    </row>
    <row r="131" spans="1:16" ht="15.75" customHeight="1" x14ac:dyDescent="0.25">
      <c r="A131" s="15" t="s">
        <v>626</v>
      </c>
      <c r="B131" s="15" t="s">
        <v>80</v>
      </c>
      <c r="C131" s="84" t="s">
        <v>83</v>
      </c>
      <c r="D131" s="18" t="s">
        <v>575</v>
      </c>
      <c r="E131" s="19">
        <v>54</v>
      </c>
      <c r="F131" s="97">
        <v>1080</v>
      </c>
      <c r="G131" s="17" t="s">
        <v>640</v>
      </c>
      <c r="H131" s="39"/>
      <c r="I131" s="20" t="s">
        <v>640</v>
      </c>
      <c r="J131" s="29"/>
      <c r="K131" s="38">
        <f t="shared" si="7"/>
        <v>0</v>
      </c>
      <c r="L131" s="37">
        <f t="shared" si="11"/>
        <v>0</v>
      </c>
      <c r="M131" s="37" t="e">
        <f t="shared" si="12"/>
        <v>#DIV/0!</v>
      </c>
      <c r="N131" s="37" t="e">
        <f t="shared" si="13"/>
        <v>#DIV/0!</v>
      </c>
      <c r="O131" s="5"/>
      <c r="P131" s="3"/>
    </row>
    <row r="132" spans="1:16" ht="15.75" customHeight="1" x14ac:dyDescent="0.25">
      <c r="A132" s="15" t="s">
        <v>627</v>
      </c>
      <c r="B132" s="15" t="s">
        <v>84</v>
      </c>
      <c r="C132" s="84" t="s">
        <v>85</v>
      </c>
      <c r="D132" s="18" t="s">
        <v>577</v>
      </c>
      <c r="E132" s="19">
        <v>60</v>
      </c>
      <c r="F132" s="97">
        <v>12000</v>
      </c>
      <c r="G132" s="17" t="s">
        <v>640</v>
      </c>
      <c r="H132" s="39"/>
      <c r="I132" s="20" t="s">
        <v>640</v>
      </c>
      <c r="J132" s="29"/>
      <c r="K132" s="38">
        <f t="shared" si="7"/>
        <v>0</v>
      </c>
      <c r="L132" s="37">
        <f t="shared" si="11"/>
        <v>0</v>
      </c>
      <c r="M132" s="37" t="e">
        <f t="shared" si="12"/>
        <v>#DIV/0!</v>
      </c>
      <c r="N132" s="37" t="e">
        <f t="shared" si="13"/>
        <v>#DIV/0!</v>
      </c>
      <c r="O132" s="5"/>
      <c r="P132" s="3"/>
    </row>
    <row r="133" spans="1:16" ht="15.75" customHeight="1" x14ac:dyDescent="0.25">
      <c r="A133" s="15" t="s">
        <v>628</v>
      </c>
      <c r="B133" s="15" t="s">
        <v>86</v>
      </c>
      <c r="C133" s="84" t="s">
        <v>87</v>
      </c>
      <c r="D133" s="18" t="s">
        <v>545</v>
      </c>
      <c r="E133" s="19">
        <v>420</v>
      </c>
      <c r="F133" s="97">
        <v>420</v>
      </c>
      <c r="G133" s="17" t="s">
        <v>640</v>
      </c>
      <c r="H133" s="39"/>
      <c r="I133" s="20" t="s">
        <v>640</v>
      </c>
      <c r="J133" s="29"/>
      <c r="K133" s="38">
        <f t="shared" ref="K133:K196" si="14">$K$3</f>
        <v>0</v>
      </c>
      <c r="L133" s="37">
        <f t="shared" si="11"/>
        <v>0</v>
      </c>
      <c r="M133" s="37" t="e">
        <f t="shared" si="12"/>
        <v>#DIV/0!</v>
      </c>
      <c r="N133" s="37" t="e">
        <f t="shared" si="13"/>
        <v>#DIV/0!</v>
      </c>
      <c r="O133" s="5"/>
      <c r="P133" s="3"/>
    </row>
    <row r="134" spans="1:16" ht="15.75" customHeight="1" x14ac:dyDescent="0.25">
      <c r="A134" s="15" t="s">
        <v>629</v>
      </c>
      <c r="B134" s="15" t="s">
        <v>88</v>
      </c>
      <c r="C134" s="84" t="s">
        <v>89</v>
      </c>
      <c r="D134" s="18" t="s">
        <v>545</v>
      </c>
      <c r="E134" s="19">
        <v>18</v>
      </c>
      <c r="F134" s="97">
        <v>18</v>
      </c>
      <c r="G134" s="17" t="s">
        <v>640</v>
      </c>
      <c r="H134" s="39"/>
      <c r="I134" s="20" t="s">
        <v>640</v>
      </c>
      <c r="J134" s="29"/>
      <c r="K134" s="38">
        <f t="shared" si="14"/>
        <v>0</v>
      </c>
      <c r="L134" s="37">
        <f t="shared" si="11"/>
        <v>0</v>
      </c>
      <c r="M134" s="37" t="e">
        <f t="shared" si="12"/>
        <v>#DIV/0!</v>
      </c>
      <c r="N134" s="37" t="e">
        <f t="shared" si="13"/>
        <v>#DIV/0!</v>
      </c>
      <c r="O134" s="5"/>
      <c r="P134" s="3"/>
    </row>
    <row r="135" spans="1:16" ht="15.75" customHeight="1" thickBot="1" x14ac:dyDescent="0.3">
      <c r="A135" s="15" t="s">
        <v>630</v>
      </c>
      <c r="B135" s="15" t="s">
        <v>90</v>
      </c>
      <c r="C135" s="84" t="s">
        <v>91</v>
      </c>
      <c r="D135" s="15" t="s">
        <v>577</v>
      </c>
      <c r="E135" s="17">
        <v>10</v>
      </c>
      <c r="F135" s="101">
        <v>2000</v>
      </c>
      <c r="G135" s="17" t="s">
        <v>640</v>
      </c>
      <c r="H135" s="39"/>
      <c r="I135" s="20" t="s">
        <v>640</v>
      </c>
      <c r="J135" s="29"/>
      <c r="K135" s="38">
        <f t="shared" si="14"/>
        <v>0</v>
      </c>
      <c r="L135" s="37">
        <f t="shared" si="11"/>
        <v>0</v>
      </c>
      <c r="M135" s="37" t="e">
        <f t="shared" si="12"/>
        <v>#DIV/0!</v>
      </c>
      <c r="N135" s="37" t="e">
        <f t="shared" si="13"/>
        <v>#DIV/0!</v>
      </c>
      <c r="O135" s="5"/>
      <c r="P135" s="4"/>
    </row>
    <row r="136" spans="1:16" ht="19.5" customHeight="1" x14ac:dyDescent="0.3">
      <c r="A136" s="59" t="s">
        <v>230</v>
      </c>
      <c r="B136" s="60"/>
      <c r="C136" s="89"/>
      <c r="D136" s="89"/>
      <c r="E136" s="89"/>
      <c r="F136" s="89"/>
      <c r="G136" s="89"/>
      <c r="H136" s="89"/>
      <c r="I136" s="89"/>
      <c r="J136" s="89"/>
      <c r="K136" s="89"/>
      <c r="L136" s="89"/>
      <c r="M136" s="89"/>
      <c r="N136" s="89"/>
      <c r="O136" s="9"/>
      <c r="P136" s="7"/>
    </row>
    <row r="137" spans="1:16" s="51" customFormat="1" ht="15.75" customHeight="1" x14ac:dyDescent="0.25">
      <c r="A137" s="18" t="s">
        <v>877</v>
      </c>
      <c r="B137" s="18" t="s">
        <v>97</v>
      </c>
      <c r="C137" s="87" t="s">
        <v>695</v>
      </c>
      <c r="D137" s="18" t="s">
        <v>559</v>
      </c>
      <c r="E137" s="19">
        <v>102</v>
      </c>
      <c r="F137" s="97">
        <v>1224</v>
      </c>
      <c r="G137" s="19" t="s">
        <v>640</v>
      </c>
      <c r="H137" s="39"/>
      <c r="I137" s="19" t="s">
        <v>640</v>
      </c>
      <c r="J137" s="29"/>
      <c r="K137" s="38">
        <f t="shared" si="14"/>
        <v>0</v>
      </c>
      <c r="L137" s="49">
        <f t="shared" ref="L137:L147" si="15">(1-K137)*J137</f>
        <v>0</v>
      </c>
      <c r="M137" s="49" t="e">
        <f t="shared" ref="M137:M147" si="16">L137/H137</f>
        <v>#DIV/0!</v>
      </c>
      <c r="N137" s="49" t="e">
        <f t="shared" ref="N137:N147" si="17">M137*F137</f>
        <v>#DIV/0!</v>
      </c>
      <c r="O137" s="48"/>
      <c r="P137" s="50"/>
    </row>
    <row r="138" spans="1:16" ht="15.75" customHeight="1" x14ac:dyDescent="0.25">
      <c r="A138" s="18" t="s">
        <v>878</v>
      </c>
      <c r="B138" s="15" t="s">
        <v>97</v>
      </c>
      <c r="C138" s="84" t="s">
        <v>696</v>
      </c>
      <c r="D138" s="18" t="s">
        <v>559</v>
      </c>
      <c r="E138" s="17">
        <v>99</v>
      </c>
      <c r="F138" s="101">
        <v>1188</v>
      </c>
      <c r="G138" s="20" t="s">
        <v>640</v>
      </c>
      <c r="H138" s="39"/>
      <c r="I138" s="20" t="s">
        <v>640</v>
      </c>
      <c r="J138" s="29"/>
      <c r="K138" s="38">
        <f t="shared" si="14"/>
        <v>0</v>
      </c>
      <c r="L138" s="37">
        <f t="shared" si="15"/>
        <v>0</v>
      </c>
      <c r="M138" s="37" t="e">
        <f t="shared" si="16"/>
        <v>#DIV/0!</v>
      </c>
      <c r="N138" s="37" t="e">
        <f t="shared" si="17"/>
        <v>#DIV/0!</v>
      </c>
      <c r="O138" s="5"/>
      <c r="P138" s="3"/>
    </row>
    <row r="139" spans="1:16" ht="15.75" customHeight="1" x14ac:dyDescent="0.25">
      <c r="A139" s="18" t="s">
        <v>879</v>
      </c>
      <c r="B139" s="15" t="s">
        <v>97</v>
      </c>
      <c r="C139" s="84" t="s">
        <v>697</v>
      </c>
      <c r="D139" s="18" t="s">
        <v>559</v>
      </c>
      <c r="E139" s="17">
        <v>57</v>
      </c>
      <c r="F139" s="101">
        <v>684</v>
      </c>
      <c r="G139" s="20" t="s">
        <v>640</v>
      </c>
      <c r="H139" s="39"/>
      <c r="I139" s="20" t="s">
        <v>640</v>
      </c>
      <c r="J139" s="29"/>
      <c r="K139" s="38">
        <f t="shared" si="14"/>
        <v>0</v>
      </c>
      <c r="L139" s="37">
        <f t="shared" si="15"/>
        <v>0</v>
      </c>
      <c r="M139" s="37" t="e">
        <f t="shared" si="16"/>
        <v>#DIV/0!</v>
      </c>
      <c r="N139" s="37" t="e">
        <f t="shared" si="17"/>
        <v>#DIV/0!</v>
      </c>
      <c r="O139" s="5"/>
      <c r="P139" s="3"/>
    </row>
    <row r="140" spans="1:16" ht="15.75" customHeight="1" x14ac:dyDescent="0.25">
      <c r="A140" s="18" t="s">
        <v>880</v>
      </c>
      <c r="B140" s="18" t="s">
        <v>861</v>
      </c>
      <c r="C140" s="87" t="s">
        <v>776</v>
      </c>
      <c r="D140" s="72" t="s">
        <v>854</v>
      </c>
      <c r="E140" s="75">
        <v>7</v>
      </c>
      <c r="F140" s="98">
        <v>252</v>
      </c>
      <c r="G140" s="110" t="s">
        <v>640</v>
      </c>
      <c r="H140" s="77"/>
      <c r="I140" s="18" t="s">
        <v>640</v>
      </c>
      <c r="J140" s="77"/>
      <c r="K140" s="38">
        <f t="shared" si="14"/>
        <v>0</v>
      </c>
      <c r="L140" s="37">
        <f t="shared" si="15"/>
        <v>0</v>
      </c>
      <c r="M140" s="37" t="e">
        <f t="shared" si="16"/>
        <v>#DIV/0!</v>
      </c>
      <c r="N140" s="37" t="e">
        <f t="shared" si="17"/>
        <v>#DIV/0!</v>
      </c>
      <c r="O140" s="5"/>
      <c r="P140" s="3"/>
    </row>
    <row r="141" spans="1:16" s="51" customFormat="1" ht="15.75" customHeight="1" x14ac:dyDescent="0.25">
      <c r="A141" s="18" t="s">
        <v>881</v>
      </c>
      <c r="B141" s="15" t="s">
        <v>838</v>
      </c>
      <c r="C141" s="84" t="s">
        <v>104</v>
      </c>
      <c r="D141" s="18" t="s">
        <v>578</v>
      </c>
      <c r="E141" s="19">
        <v>3</v>
      </c>
      <c r="F141" s="97">
        <v>150</v>
      </c>
      <c r="G141" s="20" t="s">
        <v>640</v>
      </c>
      <c r="H141" s="39"/>
      <c r="I141" s="20" t="s">
        <v>640</v>
      </c>
      <c r="J141" s="29"/>
      <c r="K141" s="38">
        <f t="shared" si="14"/>
        <v>0</v>
      </c>
      <c r="L141" s="49">
        <f t="shared" si="15"/>
        <v>0</v>
      </c>
      <c r="M141" s="37" t="e">
        <f t="shared" si="16"/>
        <v>#DIV/0!</v>
      </c>
      <c r="N141" s="37" t="e">
        <f t="shared" si="17"/>
        <v>#DIV/0!</v>
      </c>
      <c r="O141" s="48"/>
      <c r="P141" s="50"/>
    </row>
    <row r="142" spans="1:16" ht="15.75" customHeight="1" x14ac:dyDescent="0.25">
      <c r="A142" s="18" t="s">
        <v>882</v>
      </c>
      <c r="B142" s="15" t="s">
        <v>839</v>
      </c>
      <c r="C142" s="84" t="s">
        <v>840</v>
      </c>
      <c r="D142" s="18" t="s">
        <v>579</v>
      </c>
      <c r="E142" s="19">
        <v>28</v>
      </c>
      <c r="F142" s="97">
        <v>140</v>
      </c>
      <c r="G142" s="20" t="s">
        <v>640</v>
      </c>
      <c r="H142" s="39"/>
      <c r="I142" s="20" t="s">
        <v>640</v>
      </c>
      <c r="J142" s="29"/>
      <c r="K142" s="38">
        <f t="shared" si="14"/>
        <v>0</v>
      </c>
      <c r="L142" s="37">
        <f t="shared" si="15"/>
        <v>0</v>
      </c>
      <c r="M142" s="37" t="e">
        <f t="shared" si="16"/>
        <v>#DIV/0!</v>
      </c>
      <c r="N142" s="37" t="e">
        <f t="shared" si="17"/>
        <v>#DIV/0!</v>
      </c>
      <c r="O142" s="5"/>
      <c r="P142" s="3"/>
    </row>
    <row r="143" spans="1:16" ht="15.75" customHeight="1" x14ac:dyDescent="0.25">
      <c r="A143" s="18" t="s">
        <v>883</v>
      </c>
      <c r="B143" s="18" t="s">
        <v>98</v>
      </c>
      <c r="C143" s="87" t="s">
        <v>100</v>
      </c>
      <c r="D143" s="18" t="s">
        <v>545</v>
      </c>
      <c r="E143" s="19">
        <v>3</v>
      </c>
      <c r="F143" s="97">
        <v>3</v>
      </c>
      <c r="G143" s="19" t="s">
        <v>640</v>
      </c>
      <c r="H143" s="39"/>
      <c r="I143" s="19" t="s">
        <v>640</v>
      </c>
      <c r="J143" s="29"/>
      <c r="K143" s="38">
        <f t="shared" si="14"/>
        <v>0</v>
      </c>
      <c r="L143" s="49">
        <f t="shared" si="15"/>
        <v>0</v>
      </c>
      <c r="M143" s="49" t="e">
        <f t="shared" si="16"/>
        <v>#DIV/0!</v>
      </c>
      <c r="N143" s="49" t="e">
        <f t="shared" si="17"/>
        <v>#DIV/0!</v>
      </c>
      <c r="O143" s="5"/>
      <c r="P143" s="3"/>
    </row>
    <row r="144" spans="1:16" ht="15.75" customHeight="1" x14ac:dyDescent="0.25">
      <c r="A144" s="18" t="s">
        <v>93</v>
      </c>
      <c r="B144" s="15" t="s">
        <v>98</v>
      </c>
      <c r="C144" s="84" t="s">
        <v>101</v>
      </c>
      <c r="D144" s="18" t="s">
        <v>545</v>
      </c>
      <c r="E144" s="19">
        <v>4</v>
      </c>
      <c r="F144" s="97">
        <v>4</v>
      </c>
      <c r="G144" s="20" t="s">
        <v>640</v>
      </c>
      <c r="H144" s="39"/>
      <c r="I144" s="20" t="s">
        <v>640</v>
      </c>
      <c r="J144" s="29"/>
      <c r="K144" s="38">
        <f t="shared" si="14"/>
        <v>0</v>
      </c>
      <c r="L144" s="37">
        <f t="shared" si="15"/>
        <v>0</v>
      </c>
      <c r="M144" s="37" t="e">
        <f t="shared" si="16"/>
        <v>#DIV/0!</v>
      </c>
      <c r="N144" s="37" t="e">
        <f t="shared" si="17"/>
        <v>#DIV/0!</v>
      </c>
      <c r="O144" s="5"/>
      <c r="P144" s="3"/>
    </row>
    <row r="145" spans="1:16" ht="15.75" customHeight="1" x14ac:dyDescent="0.25">
      <c r="A145" s="18" t="s">
        <v>94</v>
      </c>
      <c r="B145" s="15" t="s">
        <v>99</v>
      </c>
      <c r="C145" s="84" t="s">
        <v>102</v>
      </c>
      <c r="D145" s="18" t="s">
        <v>576</v>
      </c>
      <c r="E145" s="19">
        <v>300</v>
      </c>
      <c r="F145" s="97">
        <v>30000</v>
      </c>
      <c r="G145" s="20" t="s">
        <v>640</v>
      </c>
      <c r="H145" s="39"/>
      <c r="I145" s="20" t="s">
        <v>640</v>
      </c>
      <c r="J145" s="29"/>
      <c r="K145" s="38">
        <f t="shared" si="14"/>
        <v>0</v>
      </c>
      <c r="L145" s="37">
        <f t="shared" si="15"/>
        <v>0</v>
      </c>
      <c r="M145" s="37" t="e">
        <f t="shared" si="16"/>
        <v>#DIV/0!</v>
      </c>
      <c r="N145" s="37" t="e">
        <f t="shared" si="17"/>
        <v>#DIV/0!</v>
      </c>
      <c r="O145" s="5"/>
      <c r="P145" s="3"/>
    </row>
    <row r="146" spans="1:16" ht="15.75" customHeight="1" thickBot="1" x14ac:dyDescent="0.3">
      <c r="A146" s="18" t="s">
        <v>95</v>
      </c>
      <c r="B146" s="61" t="s">
        <v>99</v>
      </c>
      <c r="C146" s="90" t="s">
        <v>103</v>
      </c>
      <c r="D146" s="62" t="s">
        <v>576</v>
      </c>
      <c r="E146" s="63">
        <v>90</v>
      </c>
      <c r="F146" s="104">
        <v>9000</v>
      </c>
      <c r="G146" s="64" t="s">
        <v>640</v>
      </c>
      <c r="H146" s="65"/>
      <c r="I146" s="64" t="s">
        <v>640</v>
      </c>
      <c r="J146" s="66"/>
      <c r="K146" s="38">
        <f t="shared" si="14"/>
        <v>0</v>
      </c>
      <c r="L146" s="67">
        <f t="shared" si="15"/>
        <v>0</v>
      </c>
      <c r="M146" s="67" t="e">
        <f t="shared" si="16"/>
        <v>#DIV/0!</v>
      </c>
      <c r="N146" s="67" t="e">
        <f t="shared" si="17"/>
        <v>#DIV/0!</v>
      </c>
      <c r="O146" s="5"/>
      <c r="P146" s="4"/>
    </row>
    <row r="147" spans="1:16" s="51" customFormat="1" ht="30.75" thickBot="1" x14ac:dyDescent="0.3">
      <c r="A147" s="18" t="s">
        <v>96</v>
      </c>
      <c r="B147" s="15" t="s">
        <v>105</v>
      </c>
      <c r="C147" s="30" t="s">
        <v>592</v>
      </c>
      <c r="D147" s="18" t="s">
        <v>545</v>
      </c>
      <c r="E147" s="19">
        <v>350</v>
      </c>
      <c r="F147" s="97">
        <v>350</v>
      </c>
      <c r="G147" s="20" t="s">
        <v>640</v>
      </c>
      <c r="H147" s="39"/>
      <c r="I147" s="20" t="s">
        <v>640</v>
      </c>
      <c r="J147" s="29"/>
      <c r="K147" s="38">
        <f t="shared" si="14"/>
        <v>0</v>
      </c>
      <c r="L147" s="37">
        <f t="shared" si="15"/>
        <v>0</v>
      </c>
      <c r="M147" s="37" t="e">
        <f t="shared" si="16"/>
        <v>#DIV/0!</v>
      </c>
      <c r="N147" s="37" t="e">
        <f t="shared" si="17"/>
        <v>#DIV/0!</v>
      </c>
    </row>
    <row r="148" spans="1:16" ht="19.5" customHeight="1" thickBot="1" x14ac:dyDescent="0.35">
      <c r="A148" s="59" t="s">
        <v>106</v>
      </c>
      <c r="B148" s="60"/>
      <c r="C148" s="89"/>
      <c r="D148" s="89"/>
      <c r="E148" s="89"/>
      <c r="F148" s="89"/>
      <c r="G148" s="89"/>
      <c r="H148" s="89"/>
      <c r="I148" s="89"/>
      <c r="J148" s="89"/>
      <c r="K148" s="89"/>
      <c r="L148" s="89"/>
      <c r="M148" s="89"/>
      <c r="N148" s="89"/>
      <c r="O148" s="9"/>
      <c r="P148" s="7"/>
    </row>
    <row r="149" spans="1:16" ht="15.75" customHeight="1" x14ac:dyDescent="0.25">
      <c r="A149" s="18" t="s">
        <v>884</v>
      </c>
      <c r="B149" s="18" t="s">
        <v>745</v>
      </c>
      <c r="C149" s="87" t="s">
        <v>746</v>
      </c>
      <c r="D149" s="72" t="s">
        <v>572</v>
      </c>
      <c r="E149" s="75">
        <v>5</v>
      </c>
      <c r="F149" s="98">
        <v>125</v>
      </c>
      <c r="G149" s="20" t="s">
        <v>640</v>
      </c>
      <c r="H149" s="77"/>
      <c r="I149" s="18" t="s">
        <v>640</v>
      </c>
      <c r="J149" s="77"/>
      <c r="K149" s="38">
        <f t="shared" si="14"/>
        <v>0</v>
      </c>
      <c r="L149" s="37">
        <f t="shared" ref="L149:L150" si="18">(1-K149)*J149</f>
        <v>0</v>
      </c>
      <c r="M149" s="37" t="e">
        <f t="shared" ref="M149:M150" si="19">L149/H149</f>
        <v>#DIV/0!</v>
      </c>
      <c r="N149" s="37" t="e">
        <f t="shared" ref="N149:N150" si="20">M149*F149</f>
        <v>#DIV/0!</v>
      </c>
      <c r="O149" s="5"/>
      <c r="P149" s="2"/>
    </row>
    <row r="150" spans="1:16" ht="15.75" customHeight="1" x14ac:dyDescent="0.25">
      <c r="A150" s="18" t="s">
        <v>885</v>
      </c>
      <c r="B150" s="18" t="s">
        <v>747</v>
      </c>
      <c r="C150" s="87" t="s">
        <v>748</v>
      </c>
      <c r="D150" s="72" t="s">
        <v>545</v>
      </c>
      <c r="E150" s="75">
        <v>110</v>
      </c>
      <c r="F150" s="75">
        <v>110</v>
      </c>
      <c r="G150" s="20" t="s">
        <v>640</v>
      </c>
      <c r="H150" s="77"/>
      <c r="I150" s="18" t="s">
        <v>640</v>
      </c>
      <c r="J150" s="77"/>
      <c r="K150" s="38">
        <f t="shared" si="14"/>
        <v>0</v>
      </c>
      <c r="L150" s="37">
        <f t="shared" si="18"/>
        <v>0</v>
      </c>
      <c r="M150" s="37" t="e">
        <f t="shared" si="19"/>
        <v>#DIV/0!</v>
      </c>
      <c r="N150" s="37" t="e">
        <f t="shared" si="20"/>
        <v>#DIV/0!</v>
      </c>
      <c r="O150" s="5"/>
      <c r="P150" s="3"/>
    </row>
    <row r="151" spans="1:16" ht="15.75" customHeight="1" x14ac:dyDescent="0.25">
      <c r="A151" s="18" t="s">
        <v>886</v>
      </c>
      <c r="B151" s="15" t="s">
        <v>107</v>
      </c>
      <c r="C151" s="84" t="s">
        <v>108</v>
      </c>
      <c r="D151" s="18" t="s">
        <v>545</v>
      </c>
      <c r="E151" s="20">
        <v>1832</v>
      </c>
      <c r="F151" s="20">
        <v>1832</v>
      </c>
      <c r="G151" s="20" t="s">
        <v>640</v>
      </c>
      <c r="H151" s="39"/>
      <c r="I151" s="18" t="s">
        <v>640</v>
      </c>
      <c r="J151" s="29"/>
      <c r="K151" s="38">
        <f t="shared" si="14"/>
        <v>0</v>
      </c>
      <c r="L151" s="37">
        <f>(1-K151)*J151</f>
        <v>0</v>
      </c>
      <c r="M151" s="37" t="e">
        <f>L151/H151</f>
        <v>#DIV/0!</v>
      </c>
      <c r="N151" s="37" t="e">
        <f>M151*F151</f>
        <v>#DIV/0!</v>
      </c>
      <c r="O151" s="5"/>
      <c r="P151" s="3"/>
    </row>
    <row r="152" spans="1:16" ht="15.75" customHeight="1" x14ac:dyDescent="0.25">
      <c r="A152" s="18" t="s">
        <v>887</v>
      </c>
      <c r="B152" s="18" t="s">
        <v>750</v>
      </c>
      <c r="C152" s="87" t="s">
        <v>749</v>
      </c>
      <c r="D152" s="72" t="s">
        <v>545</v>
      </c>
      <c r="E152" s="75">
        <v>22</v>
      </c>
      <c r="F152" s="75">
        <v>22</v>
      </c>
      <c r="G152" s="20" t="s">
        <v>640</v>
      </c>
      <c r="H152" s="77"/>
      <c r="I152" s="18" t="s">
        <v>640</v>
      </c>
      <c r="J152" s="77"/>
      <c r="K152" s="38">
        <f t="shared" si="14"/>
        <v>0</v>
      </c>
      <c r="L152" s="37">
        <f>(1-K152)*J152</f>
        <v>0</v>
      </c>
      <c r="M152" s="37" t="e">
        <f t="shared" ref="M152:M199" si="21">L152/H152</f>
        <v>#DIV/0!</v>
      </c>
      <c r="N152" s="37" t="e">
        <f t="shared" ref="N152:N199" si="22">M152*F152</f>
        <v>#DIV/0!</v>
      </c>
      <c r="O152" s="5"/>
      <c r="P152" s="3"/>
    </row>
    <row r="153" spans="1:16" ht="30" x14ac:dyDescent="0.25">
      <c r="A153" s="18" t="s">
        <v>888</v>
      </c>
      <c r="B153" s="32" t="s">
        <v>109</v>
      </c>
      <c r="C153" s="36" t="s">
        <v>544</v>
      </c>
      <c r="D153" s="18" t="s">
        <v>545</v>
      </c>
      <c r="E153" s="19">
        <v>129</v>
      </c>
      <c r="F153" s="19">
        <v>129</v>
      </c>
      <c r="G153" s="20" t="s">
        <v>640</v>
      </c>
      <c r="H153" s="39"/>
      <c r="I153" s="18" t="s">
        <v>640</v>
      </c>
      <c r="J153" s="29"/>
      <c r="K153" s="38">
        <f t="shared" si="14"/>
        <v>0</v>
      </c>
      <c r="L153" s="37">
        <f>(1-K153)*J153</f>
        <v>0</v>
      </c>
      <c r="M153" s="37" t="e">
        <f t="shared" si="21"/>
        <v>#DIV/0!</v>
      </c>
      <c r="N153" s="37" t="e">
        <f t="shared" si="22"/>
        <v>#DIV/0!</v>
      </c>
      <c r="O153" s="5"/>
      <c r="P153" s="3"/>
    </row>
    <row r="154" spans="1:16" ht="15.75" customHeight="1" x14ac:dyDescent="0.25">
      <c r="A154" s="18" t="s">
        <v>889</v>
      </c>
      <c r="B154" s="15" t="s">
        <v>109</v>
      </c>
      <c r="C154" s="84" t="s">
        <v>123</v>
      </c>
      <c r="D154" s="18" t="s">
        <v>545</v>
      </c>
      <c r="E154" s="19">
        <v>59</v>
      </c>
      <c r="F154" s="19">
        <v>59</v>
      </c>
      <c r="G154" s="20" t="s">
        <v>640</v>
      </c>
      <c r="H154" s="39"/>
      <c r="I154" s="18" t="s">
        <v>640</v>
      </c>
      <c r="J154" s="29"/>
      <c r="K154" s="38">
        <f t="shared" si="14"/>
        <v>0</v>
      </c>
      <c r="L154" s="37">
        <f>(1-K154)*J154</f>
        <v>0</v>
      </c>
      <c r="M154" s="37" t="e">
        <f t="shared" si="21"/>
        <v>#DIV/0!</v>
      </c>
      <c r="N154" s="37" t="e">
        <f t="shared" si="22"/>
        <v>#DIV/0!</v>
      </c>
      <c r="O154" s="5"/>
      <c r="P154" s="3"/>
    </row>
    <row r="155" spans="1:16" ht="15.75" customHeight="1" x14ac:dyDescent="0.25">
      <c r="A155" s="18" t="s">
        <v>890</v>
      </c>
      <c r="B155" s="18" t="s">
        <v>752</v>
      </c>
      <c r="C155" s="87" t="s">
        <v>751</v>
      </c>
      <c r="D155" s="72" t="s">
        <v>545</v>
      </c>
      <c r="E155" s="75">
        <v>21</v>
      </c>
      <c r="F155" s="75">
        <v>21</v>
      </c>
      <c r="G155" s="20" t="s">
        <v>640</v>
      </c>
      <c r="H155" s="77"/>
      <c r="I155" s="18" t="s">
        <v>640</v>
      </c>
      <c r="J155" s="77"/>
      <c r="K155" s="38">
        <f t="shared" si="14"/>
        <v>0</v>
      </c>
      <c r="L155" s="37">
        <f t="shared" ref="L155:L199" si="23">(1-K155)*J155</f>
        <v>0</v>
      </c>
      <c r="M155" s="37" t="e">
        <f t="shared" si="21"/>
        <v>#DIV/0!</v>
      </c>
      <c r="N155" s="37" t="e">
        <f t="shared" si="22"/>
        <v>#DIV/0!</v>
      </c>
      <c r="O155" s="5"/>
      <c r="P155" s="3"/>
    </row>
    <row r="156" spans="1:16" ht="15.75" customHeight="1" x14ac:dyDescent="0.25">
      <c r="A156" s="18" t="s">
        <v>110</v>
      </c>
      <c r="B156" s="18" t="s">
        <v>754</v>
      </c>
      <c r="C156" s="87" t="s">
        <v>753</v>
      </c>
      <c r="D156" s="72" t="s">
        <v>545</v>
      </c>
      <c r="E156" s="75">
        <v>35</v>
      </c>
      <c r="F156" s="75">
        <v>35</v>
      </c>
      <c r="G156" s="20" t="s">
        <v>640</v>
      </c>
      <c r="H156" s="77"/>
      <c r="I156" s="18" t="s">
        <v>640</v>
      </c>
      <c r="J156" s="77"/>
      <c r="K156" s="38">
        <f t="shared" si="14"/>
        <v>0</v>
      </c>
      <c r="L156" s="37">
        <f t="shared" si="23"/>
        <v>0</v>
      </c>
      <c r="M156" s="37" t="e">
        <f t="shared" si="21"/>
        <v>#DIV/0!</v>
      </c>
      <c r="N156" s="37" t="e">
        <f t="shared" si="22"/>
        <v>#DIV/0!</v>
      </c>
      <c r="O156" s="5"/>
      <c r="P156" s="3"/>
    </row>
    <row r="157" spans="1:16" ht="15.75" customHeight="1" x14ac:dyDescent="0.25">
      <c r="A157" s="18" t="s">
        <v>891</v>
      </c>
      <c r="B157" s="15" t="s">
        <v>118</v>
      </c>
      <c r="C157" s="84" t="s">
        <v>119</v>
      </c>
      <c r="D157" s="18" t="s">
        <v>545</v>
      </c>
      <c r="E157" s="19">
        <v>34</v>
      </c>
      <c r="F157" s="19">
        <v>34</v>
      </c>
      <c r="G157" s="20" t="s">
        <v>640</v>
      </c>
      <c r="H157" s="39"/>
      <c r="I157" s="20" t="s">
        <v>640</v>
      </c>
      <c r="J157" s="29"/>
      <c r="K157" s="38">
        <f t="shared" si="14"/>
        <v>0</v>
      </c>
      <c r="L157" s="37">
        <f t="shared" si="23"/>
        <v>0</v>
      </c>
      <c r="M157" s="37" t="e">
        <f t="shared" si="21"/>
        <v>#DIV/0!</v>
      </c>
      <c r="N157" s="37" t="e">
        <f t="shared" si="22"/>
        <v>#DIV/0!</v>
      </c>
      <c r="O157" s="5"/>
      <c r="P157" s="3"/>
    </row>
    <row r="158" spans="1:16" ht="15.75" customHeight="1" x14ac:dyDescent="0.25">
      <c r="A158" s="18" t="s">
        <v>892</v>
      </c>
      <c r="B158" s="15" t="s">
        <v>118</v>
      </c>
      <c r="C158" s="84" t="s">
        <v>120</v>
      </c>
      <c r="D158" s="18" t="s">
        <v>545</v>
      </c>
      <c r="E158" s="19">
        <v>26</v>
      </c>
      <c r="F158" s="19">
        <v>26</v>
      </c>
      <c r="G158" s="20" t="s">
        <v>640</v>
      </c>
      <c r="H158" s="39"/>
      <c r="I158" s="20" t="s">
        <v>640</v>
      </c>
      <c r="J158" s="29"/>
      <c r="K158" s="38">
        <f t="shared" si="14"/>
        <v>0</v>
      </c>
      <c r="L158" s="37">
        <f t="shared" si="23"/>
        <v>0</v>
      </c>
      <c r="M158" s="37" t="e">
        <f t="shared" si="21"/>
        <v>#DIV/0!</v>
      </c>
      <c r="N158" s="37" t="e">
        <f t="shared" si="22"/>
        <v>#DIV/0!</v>
      </c>
      <c r="O158" s="5"/>
      <c r="P158" s="3"/>
    </row>
    <row r="159" spans="1:16" ht="15.75" customHeight="1" x14ac:dyDescent="0.25">
      <c r="A159" s="18" t="s">
        <v>111</v>
      </c>
      <c r="B159" s="15" t="s">
        <v>122</v>
      </c>
      <c r="C159" s="84" t="s">
        <v>121</v>
      </c>
      <c r="D159" s="18" t="s">
        <v>545</v>
      </c>
      <c r="E159" s="19">
        <v>10</v>
      </c>
      <c r="F159" s="19">
        <v>10</v>
      </c>
      <c r="G159" s="20" t="s">
        <v>640</v>
      </c>
      <c r="H159" s="39"/>
      <c r="I159" s="20" t="s">
        <v>640</v>
      </c>
      <c r="J159" s="29"/>
      <c r="K159" s="38">
        <f t="shared" si="14"/>
        <v>0</v>
      </c>
      <c r="L159" s="37">
        <f t="shared" si="23"/>
        <v>0</v>
      </c>
      <c r="M159" s="37" t="e">
        <f t="shared" si="21"/>
        <v>#DIV/0!</v>
      </c>
      <c r="N159" s="37" t="e">
        <f t="shared" si="22"/>
        <v>#DIV/0!</v>
      </c>
      <c r="O159" s="5"/>
      <c r="P159" s="3"/>
    </row>
    <row r="160" spans="1:16" ht="15.75" customHeight="1" x14ac:dyDescent="0.25">
      <c r="A160" s="18" t="s">
        <v>112</v>
      </c>
      <c r="B160" s="15" t="s">
        <v>124</v>
      </c>
      <c r="C160" s="84" t="s">
        <v>125</v>
      </c>
      <c r="D160" s="18" t="s">
        <v>575</v>
      </c>
      <c r="E160" s="19">
        <v>2</v>
      </c>
      <c r="F160" s="97">
        <v>40</v>
      </c>
      <c r="G160" s="20" t="s">
        <v>640</v>
      </c>
      <c r="H160" s="39"/>
      <c r="I160" s="20" t="s">
        <v>640</v>
      </c>
      <c r="J160" s="29"/>
      <c r="K160" s="38">
        <f t="shared" si="14"/>
        <v>0</v>
      </c>
      <c r="L160" s="37">
        <f t="shared" si="23"/>
        <v>0</v>
      </c>
      <c r="M160" s="37" t="e">
        <f t="shared" si="21"/>
        <v>#DIV/0!</v>
      </c>
      <c r="N160" s="37" t="e">
        <f t="shared" si="22"/>
        <v>#DIV/0!</v>
      </c>
      <c r="O160" s="5"/>
      <c r="P160" s="3"/>
    </row>
    <row r="161" spans="1:16" s="12" customFormat="1" ht="15.75" customHeight="1" x14ac:dyDescent="0.25">
      <c r="A161" s="18" t="s">
        <v>113</v>
      </c>
      <c r="B161" s="15" t="s">
        <v>124</v>
      </c>
      <c r="C161" s="84" t="s">
        <v>126</v>
      </c>
      <c r="D161" s="18" t="s">
        <v>575</v>
      </c>
      <c r="E161" s="19">
        <v>2</v>
      </c>
      <c r="F161" s="97">
        <v>40</v>
      </c>
      <c r="G161" s="20" t="s">
        <v>640</v>
      </c>
      <c r="H161" s="39"/>
      <c r="I161" s="20" t="s">
        <v>640</v>
      </c>
      <c r="J161" s="29"/>
      <c r="K161" s="38">
        <f t="shared" si="14"/>
        <v>0</v>
      </c>
      <c r="L161" s="37">
        <f t="shared" si="23"/>
        <v>0</v>
      </c>
      <c r="M161" s="37" t="e">
        <f t="shared" si="21"/>
        <v>#DIV/0!</v>
      </c>
      <c r="N161" s="37" t="e">
        <f t="shared" si="22"/>
        <v>#DIV/0!</v>
      </c>
      <c r="O161" s="9"/>
      <c r="P161" s="11"/>
    </row>
    <row r="162" spans="1:16" ht="15.75" customHeight="1" x14ac:dyDescent="0.25">
      <c r="A162" s="18" t="s">
        <v>114</v>
      </c>
      <c r="B162" s="15" t="s">
        <v>124</v>
      </c>
      <c r="C162" s="84" t="s">
        <v>127</v>
      </c>
      <c r="D162" s="18" t="s">
        <v>575</v>
      </c>
      <c r="E162" s="19">
        <v>2</v>
      </c>
      <c r="F162" s="97">
        <v>40</v>
      </c>
      <c r="G162" s="20" t="s">
        <v>640</v>
      </c>
      <c r="H162" s="39"/>
      <c r="I162" s="20" t="s">
        <v>640</v>
      </c>
      <c r="J162" s="29"/>
      <c r="K162" s="38">
        <f t="shared" si="14"/>
        <v>0</v>
      </c>
      <c r="L162" s="37">
        <f t="shared" si="23"/>
        <v>0</v>
      </c>
      <c r="M162" s="37" t="e">
        <f t="shared" si="21"/>
        <v>#DIV/0!</v>
      </c>
      <c r="N162" s="37" t="e">
        <f t="shared" si="22"/>
        <v>#DIV/0!</v>
      </c>
      <c r="O162" s="5"/>
      <c r="P162" s="3"/>
    </row>
    <row r="163" spans="1:16" ht="15.75" customHeight="1" x14ac:dyDescent="0.25">
      <c r="A163" s="18" t="s">
        <v>115</v>
      </c>
      <c r="B163" s="15" t="s">
        <v>128</v>
      </c>
      <c r="C163" s="84" t="s">
        <v>129</v>
      </c>
      <c r="D163" s="18" t="s">
        <v>545</v>
      </c>
      <c r="E163" s="19">
        <v>2</v>
      </c>
      <c r="F163" s="19">
        <v>2</v>
      </c>
      <c r="G163" s="20" t="s">
        <v>640</v>
      </c>
      <c r="H163" s="39"/>
      <c r="I163" s="20" t="s">
        <v>640</v>
      </c>
      <c r="J163" s="29"/>
      <c r="K163" s="38">
        <f t="shared" si="14"/>
        <v>0</v>
      </c>
      <c r="L163" s="37">
        <f t="shared" si="23"/>
        <v>0</v>
      </c>
      <c r="M163" s="37" t="e">
        <f t="shared" si="21"/>
        <v>#DIV/0!</v>
      </c>
      <c r="N163" s="37" t="e">
        <f t="shared" si="22"/>
        <v>#DIV/0!</v>
      </c>
      <c r="O163" s="5"/>
      <c r="P163" s="3"/>
    </row>
    <row r="164" spans="1:16" ht="15.75" customHeight="1" x14ac:dyDescent="0.25">
      <c r="A164" s="18" t="s">
        <v>116</v>
      </c>
      <c r="B164" s="15" t="s">
        <v>784</v>
      </c>
      <c r="C164" s="91" t="s">
        <v>783</v>
      </c>
      <c r="D164" s="72" t="s">
        <v>545</v>
      </c>
      <c r="E164" s="107">
        <v>2</v>
      </c>
      <c r="F164" s="107">
        <v>2</v>
      </c>
      <c r="G164" s="20" t="s">
        <v>640</v>
      </c>
      <c r="H164" s="77"/>
      <c r="I164" s="20" t="s">
        <v>640</v>
      </c>
      <c r="J164" s="77"/>
      <c r="K164" s="38">
        <f t="shared" si="14"/>
        <v>0</v>
      </c>
      <c r="L164" s="37">
        <f t="shared" si="23"/>
        <v>0</v>
      </c>
      <c r="M164" s="37" t="e">
        <f t="shared" si="21"/>
        <v>#DIV/0!</v>
      </c>
      <c r="N164" s="37" t="e">
        <f t="shared" si="22"/>
        <v>#DIV/0!</v>
      </c>
      <c r="O164" s="5"/>
      <c r="P164" s="3"/>
    </row>
    <row r="165" spans="1:16" ht="15.75" customHeight="1" x14ac:dyDescent="0.25">
      <c r="A165" s="18" t="s">
        <v>117</v>
      </c>
      <c r="B165" s="15" t="s">
        <v>130</v>
      </c>
      <c r="C165" s="84" t="s">
        <v>131</v>
      </c>
      <c r="D165" s="18" t="s">
        <v>545</v>
      </c>
      <c r="E165" s="19">
        <v>25</v>
      </c>
      <c r="F165" s="19">
        <v>25</v>
      </c>
      <c r="G165" s="20" t="s">
        <v>640</v>
      </c>
      <c r="H165" s="39"/>
      <c r="I165" s="20" t="s">
        <v>640</v>
      </c>
      <c r="J165" s="29"/>
      <c r="K165" s="38">
        <f t="shared" si="14"/>
        <v>0</v>
      </c>
      <c r="L165" s="37">
        <f t="shared" si="23"/>
        <v>0</v>
      </c>
      <c r="M165" s="37" t="e">
        <f t="shared" si="21"/>
        <v>#DIV/0!</v>
      </c>
      <c r="N165" s="37" t="e">
        <f t="shared" si="22"/>
        <v>#DIV/0!</v>
      </c>
      <c r="O165" s="5"/>
      <c r="P165" s="3"/>
    </row>
    <row r="166" spans="1:16" ht="15.75" customHeight="1" x14ac:dyDescent="0.25">
      <c r="A166" s="18" t="s">
        <v>134</v>
      </c>
      <c r="B166" s="15" t="s">
        <v>132</v>
      </c>
      <c r="C166" s="84" t="s">
        <v>841</v>
      </c>
      <c r="D166" s="18" t="s">
        <v>545</v>
      </c>
      <c r="E166" s="20">
        <v>105</v>
      </c>
      <c r="F166" s="20">
        <v>105</v>
      </c>
      <c r="G166" s="20" t="s">
        <v>640</v>
      </c>
      <c r="H166" s="39"/>
      <c r="I166" s="20" t="s">
        <v>640</v>
      </c>
      <c r="J166" s="29"/>
      <c r="K166" s="38">
        <f t="shared" si="14"/>
        <v>0</v>
      </c>
      <c r="L166" s="37">
        <f t="shared" si="23"/>
        <v>0</v>
      </c>
      <c r="M166" s="37" t="e">
        <f t="shared" si="21"/>
        <v>#DIV/0!</v>
      </c>
      <c r="N166" s="37" t="e">
        <f t="shared" si="22"/>
        <v>#DIV/0!</v>
      </c>
      <c r="O166" s="5"/>
      <c r="P166" s="3"/>
    </row>
    <row r="167" spans="1:16" ht="15.75" customHeight="1" x14ac:dyDescent="0.25">
      <c r="A167" s="18" t="s">
        <v>135</v>
      </c>
      <c r="B167" s="16" t="s">
        <v>133</v>
      </c>
      <c r="C167" s="85" t="s">
        <v>604</v>
      </c>
      <c r="D167" s="16" t="s">
        <v>545</v>
      </c>
      <c r="E167" s="20">
        <v>14</v>
      </c>
      <c r="F167" s="20">
        <v>14</v>
      </c>
      <c r="G167" s="20" t="s">
        <v>640</v>
      </c>
      <c r="H167" s="39"/>
      <c r="I167" s="20" t="s">
        <v>640</v>
      </c>
      <c r="J167" s="29"/>
      <c r="K167" s="38">
        <f t="shared" si="14"/>
        <v>0</v>
      </c>
      <c r="L167" s="37">
        <f t="shared" si="23"/>
        <v>0</v>
      </c>
      <c r="M167" s="37" t="e">
        <f t="shared" si="21"/>
        <v>#DIV/0!</v>
      </c>
      <c r="N167" s="37" t="e">
        <f t="shared" si="22"/>
        <v>#DIV/0!</v>
      </c>
      <c r="O167" s="5"/>
      <c r="P167" s="3"/>
    </row>
    <row r="168" spans="1:16" ht="15.75" customHeight="1" x14ac:dyDescent="0.25">
      <c r="A168" s="18" t="s">
        <v>893</v>
      </c>
      <c r="B168" s="15" t="s">
        <v>143</v>
      </c>
      <c r="C168" s="84" t="s">
        <v>842</v>
      </c>
      <c r="D168" s="18" t="s">
        <v>545</v>
      </c>
      <c r="E168" s="19">
        <v>12</v>
      </c>
      <c r="F168" s="19">
        <v>12</v>
      </c>
      <c r="G168" s="20" t="s">
        <v>640</v>
      </c>
      <c r="H168" s="39"/>
      <c r="I168" s="20" t="s">
        <v>640</v>
      </c>
      <c r="J168" s="29"/>
      <c r="K168" s="38">
        <f t="shared" si="14"/>
        <v>0</v>
      </c>
      <c r="L168" s="37">
        <f t="shared" si="23"/>
        <v>0</v>
      </c>
      <c r="M168" s="37" t="e">
        <f t="shared" si="21"/>
        <v>#DIV/0!</v>
      </c>
      <c r="N168" s="37" t="e">
        <f t="shared" si="22"/>
        <v>#DIV/0!</v>
      </c>
      <c r="O168" s="5"/>
      <c r="P168" s="3"/>
    </row>
    <row r="169" spans="1:16" ht="15.75" customHeight="1" x14ac:dyDescent="0.25">
      <c r="A169" s="18" t="s">
        <v>136</v>
      </c>
      <c r="B169" s="15" t="s">
        <v>144</v>
      </c>
      <c r="C169" s="84" t="s">
        <v>145</v>
      </c>
      <c r="D169" s="18" t="s">
        <v>545</v>
      </c>
      <c r="E169" s="19">
        <v>163</v>
      </c>
      <c r="F169" s="19">
        <v>163</v>
      </c>
      <c r="G169" s="20" t="s">
        <v>640</v>
      </c>
      <c r="H169" s="39"/>
      <c r="I169" s="20" t="s">
        <v>640</v>
      </c>
      <c r="J169" s="29"/>
      <c r="K169" s="38">
        <f t="shared" si="14"/>
        <v>0</v>
      </c>
      <c r="L169" s="37">
        <f t="shared" si="23"/>
        <v>0</v>
      </c>
      <c r="M169" s="37" t="e">
        <f t="shared" si="21"/>
        <v>#DIV/0!</v>
      </c>
      <c r="N169" s="37" t="e">
        <f t="shared" si="22"/>
        <v>#DIV/0!</v>
      </c>
      <c r="O169" s="5"/>
      <c r="P169" s="3"/>
    </row>
    <row r="170" spans="1:16" ht="15.75" customHeight="1" x14ac:dyDescent="0.25">
      <c r="A170" s="18" t="s">
        <v>137</v>
      </c>
      <c r="B170" s="15" t="s">
        <v>146</v>
      </c>
      <c r="C170" s="84" t="s">
        <v>147</v>
      </c>
      <c r="D170" s="18" t="s">
        <v>545</v>
      </c>
      <c r="E170" s="19">
        <v>58</v>
      </c>
      <c r="F170" s="19">
        <v>58</v>
      </c>
      <c r="G170" s="20" t="s">
        <v>640</v>
      </c>
      <c r="H170" s="39"/>
      <c r="I170" s="20" t="s">
        <v>640</v>
      </c>
      <c r="J170" s="29"/>
      <c r="K170" s="38">
        <f t="shared" si="14"/>
        <v>0</v>
      </c>
      <c r="L170" s="37">
        <f t="shared" si="23"/>
        <v>0</v>
      </c>
      <c r="M170" s="37" t="e">
        <f t="shared" si="21"/>
        <v>#DIV/0!</v>
      </c>
      <c r="N170" s="37" t="e">
        <f t="shared" si="22"/>
        <v>#DIV/0!</v>
      </c>
      <c r="O170" s="5"/>
      <c r="P170" s="3"/>
    </row>
    <row r="171" spans="1:16" ht="15.75" customHeight="1" x14ac:dyDescent="0.25">
      <c r="A171" s="18" t="s">
        <v>138</v>
      </c>
      <c r="B171" s="70" t="s">
        <v>808</v>
      </c>
      <c r="C171" s="91" t="s">
        <v>809</v>
      </c>
      <c r="D171" s="72" t="s">
        <v>545</v>
      </c>
      <c r="E171" s="17">
        <v>11</v>
      </c>
      <c r="F171" s="17">
        <v>11</v>
      </c>
      <c r="G171" s="20" t="s">
        <v>640</v>
      </c>
      <c r="H171" s="79"/>
      <c r="I171" s="20" t="s">
        <v>640</v>
      </c>
      <c r="J171" s="80"/>
      <c r="K171" s="38">
        <f t="shared" si="14"/>
        <v>0</v>
      </c>
      <c r="L171" s="37">
        <f t="shared" si="23"/>
        <v>0</v>
      </c>
      <c r="M171" s="37" t="e">
        <f t="shared" si="21"/>
        <v>#DIV/0!</v>
      </c>
      <c r="N171" s="37" t="e">
        <f t="shared" si="22"/>
        <v>#DIV/0!</v>
      </c>
      <c r="O171" s="5"/>
      <c r="P171" s="3"/>
    </row>
    <row r="172" spans="1:16" ht="15.75" customHeight="1" x14ac:dyDescent="0.25">
      <c r="A172" s="18" t="s">
        <v>139</v>
      </c>
      <c r="B172" s="15" t="s">
        <v>148</v>
      </c>
      <c r="C172" s="86" t="s">
        <v>149</v>
      </c>
      <c r="D172" s="18" t="s">
        <v>595</v>
      </c>
      <c r="E172" s="19">
        <v>100</v>
      </c>
      <c r="F172" s="97">
        <v>600</v>
      </c>
      <c r="G172" s="20" t="s">
        <v>640</v>
      </c>
      <c r="H172" s="39"/>
      <c r="I172" s="20" t="s">
        <v>640</v>
      </c>
      <c r="J172" s="29"/>
      <c r="K172" s="38">
        <f t="shared" si="14"/>
        <v>0</v>
      </c>
      <c r="L172" s="37">
        <f t="shared" si="23"/>
        <v>0</v>
      </c>
      <c r="M172" s="37" t="e">
        <f t="shared" si="21"/>
        <v>#DIV/0!</v>
      </c>
      <c r="N172" s="37" t="e">
        <f t="shared" si="22"/>
        <v>#DIV/0!</v>
      </c>
      <c r="O172" s="5"/>
      <c r="P172" s="3"/>
    </row>
    <row r="173" spans="1:16" ht="15.75" customHeight="1" x14ac:dyDescent="0.25">
      <c r="A173" s="18" t="s">
        <v>140</v>
      </c>
      <c r="B173" s="15" t="s">
        <v>786</v>
      </c>
      <c r="C173" s="87" t="s">
        <v>785</v>
      </c>
      <c r="D173" s="72" t="s">
        <v>545</v>
      </c>
      <c r="E173" s="107">
        <v>14</v>
      </c>
      <c r="F173" s="107">
        <v>14</v>
      </c>
      <c r="G173" s="20" t="s">
        <v>640</v>
      </c>
      <c r="H173" s="77"/>
      <c r="I173" s="20" t="s">
        <v>640</v>
      </c>
      <c r="J173" s="77"/>
      <c r="K173" s="38">
        <f t="shared" si="14"/>
        <v>0</v>
      </c>
      <c r="L173" s="37">
        <f t="shared" si="23"/>
        <v>0</v>
      </c>
      <c r="M173" s="37" t="e">
        <f t="shared" si="21"/>
        <v>#DIV/0!</v>
      </c>
      <c r="N173" s="37" t="e">
        <f t="shared" si="22"/>
        <v>#DIV/0!</v>
      </c>
      <c r="O173" s="5"/>
      <c r="P173" s="3"/>
    </row>
    <row r="174" spans="1:16" ht="15.75" customHeight="1" x14ac:dyDescent="0.25">
      <c r="A174" s="18" t="s">
        <v>141</v>
      </c>
      <c r="B174" s="15" t="s">
        <v>150</v>
      </c>
      <c r="C174" s="84" t="s">
        <v>151</v>
      </c>
      <c r="D174" s="18" t="s">
        <v>545</v>
      </c>
      <c r="E174" s="19">
        <v>166</v>
      </c>
      <c r="F174" s="19">
        <v>166</v>
      </c>
      <c r="G174" s="20" t="s">
        <v>640</v>
      </c>
      <c r="H174" s="39"/>
      <c r="I174" s="20" t="s">
        <v>640</v>
      </c>
      <c r="J174" s="29"/>
      <c r="K174" s="38">
        <f t="shared" si="14"/>
        <v>0</v>
      </c>
      <c r="L174" s="37">
        <f t="shared" si="23"/>
        <v>0</v>
      </c>
      <c r="M174" s="37" t="e">
        <f t="shared" si="21"/>
        <v>#DIV/0!</v>
      </c>
      <c r="N174" s="37" t="e">
        <f t="shared" si="22"/>
        <v>#DIV/0!</v>
      </c>
      <c r="O174" s="5"/>
      <c r="P174" s="3"/>
    </row>
    <row r="175" spans="1:16" ht="15.75" customHeight="1" x14ac:dyDescent="0.25">
      <c r="A175" s="18" t="s">
        <v>142</v>
      </c>
      <c r="B175" s="15" t="s">
        <v>150</v>
      </c>
      <c r="C175" s="84" t="s">
        <v>152</v>
      </c>
      <c r="D175" s="18" t="s">
        <v>545</v>
      </c>
      <c r="E175" s="75">
        <v>53</v>
      </c>
      <c r="F175" s="75">
        <v>53</v>
      </c>
      <c r="G175" s="20" t="s">
        <v>640</v>
      </c>
      <c r="H175" s="39"/>
      <c r="I175" s="20" t="s">
        <v>640</v>
      </c>
      <c r="J175" s="29"/>
      <c r="K175" s="38">
        <f t="shared" si="14"/>
        <v>0</v>
      </c>
      <c r="L175" s="37">
        <f t="shared" si="23"/>
        <v>0</v>
      </c>
      <c r="M175" s="37" t="e">
        <f t="shared" si="21"/>
        <v>#DIV/0!</v>
      </c>
      <c r="N175" s="37" t="e">
        <f t="shared" si="22"/>
        <v>#DIV/0!</v>
      </c>
      <c r="O175" s="5"/>
      <c r="P175" s="3"/>
    </row>
    <row r="176" spans="1:16" ht="15.75" customHeight="1" x14ac:dyDescent="0.25">
      <c r="A176" s="18" t="s">
        <v>163</v>
      </c>
      <c r="B176" s="15" t="s">
        <v>153</v>
      </c>
      <c r="C176" s="84" t="s">
        <v>154</v>
      </c>
      <c r="D176" s="18" t="s">
        <v>545</v>
      </c>
      <c r="E176" s="75">
        <v>46</v>
      </c>
      <c r="F176" s="75">
        <v>46</v>
      </c>
      <c r="G176" s="20" t="s">
        <v>640</v>
      </c>
      <c r="H176" s="39"/>
      <c r="I176" s="20" t="s">
        <v>640</v>
      </c>
      <c r="J176" s="29"/>
      <c r="K176" s="38">
        <f t="shared" si="14"/>
        <v>0</v>
      </c>
      <c r="L176" s="37">
        <f t="shared" si="23"/>
        <v>0</v>
      </c>
      <c r="M176" s="37" t="e">
        <f t="shared" si="21"/>
        <v>#DIV/0!</v>
      </c>
      <c r="N176" s="37" t="e">
        <f t="shared" si="22"/>
        <v>#DIV/0!</v>
      </c>
      <c r="O176" s="5"/>
      <c r="P176" s="3"/>
    </row>
    <row r="177" spans="1:16" ht="15.75" customHeight="1" x14ac:dyDescent="0.25">
      <c r="A177" s="18" t="s">
        <v>164</v>
      </c>
      <c r="B177" s="15" t="s">
        <v>153</v>
      </c>
      <c r="C177" s="84" t="s">
        <v>155</v>
      </c>
      <c r="D177" s="18" t="s">
        <v>545</v>
      </c>
      <c r="E177" s="75">
        <v>2</v>
      </c>
      <c r="F177" s="75">
        <v>2</v>
      </c>
      <c r="G177" s="20" t="s">
        <v>640</v>
      </c>
      <c r="H177" s="39"/>
      <c r="I177" s="20" t="s">
        <v>640</v>
      </c>
      <c r="J177" s="29"/>
      <c r="K177" s="38">
        <f t="shared" si="14"/>
        <v>0</v>
      </c>
      <c r="L177" s="37">
        <f t="shared" si="23"/>
        <v>0</v>
      </c>
      <c r="M177" s="37" t="e">
        <f t="shared" si="21"/>
        <v>#DIV/0!</v>
      </c>
      <c r="N177" s="37" t="e">
        <f t="shared" si="22"/>
        <v>#DIV/0!</v>
      </c>
      <c r="O177" s="5"/>
      <c r="P177" s="3"/>
    </row>
    <row r="178" spans="1:16" ht="15.75" customHeight="1" x14ac:dyDescent="0.25">
      <c r="A178" s="18" t="s">
        <v>165</v>
      </c>
      <c r="B178" s="15" t="s">
        <v>156</v>
      </c>
      <c r="C178" s="84" t="s">
        <v>157</v>
      </c>
      <c r="D178" s="18" t="s">
        <v>545</v>
      </c>
      <c r="E178" s="75">
        <v>26</v>
      </c>
      <c r="F178" s="75">
        <v>26</v>
      </c>
      <c r="G178" s="20" t="s">
        <v>640</v>
      </c>
      <c r="H178" s="39"/>
      <c r="I178" s="20" t="s">
        <v>640</v>
      </c>
      <c r="J178" s="29"/>
      <c r="K178" s="38">
        <f t="shared" si="14"/>
        <v>0</v>
      </c>
      <c r="L178" s="37">
        <f t="shared" si="23"/>
        <v>0</v>
      </c>
      <c r="M178" s="37" t="e">
        <f t="shared" si="21"/>
        <v>#DIV/0!</v>
      </c>
      <c r="N178" s="37" t="e">
        <f t="shared" si="22"/>
        <v>#DIV/0!</v>
      </c>
      <c r="O178" s="5"/>
      <c r="P178" s="3"/>
    </row>
    <row r="179" spans="1:16" ht="15.75" customHeight="1" x14ac:dyDescent="0.25">
      <c r="A179" s="18" t="s">
        <v>166</v>
      </c>
      <c r="B179" s="15" t="s">
        <v>156</v>
      </c>
      <c r="C179" s="84" t="s">
        <v>158</v>
      </c>
      <c r="D179" s="18" t="s">
        <v>545</v>
      </c>
      <c r="E179" s="75">
        <v>9</v>
      </c>
      <c r="F179" s="75">
        <v>9</v>
      </c>
      <c r="G179" s="20" t="s">
        <v>640</v>
      </c>
      <c r="H179" s="39"/>
      <c r="I179" s="20" t="s">
        <v>640</v>
      </c>
      <c r="J179" s="29"/>
      <c r="K179" s="38">
        <f t="shared" si="14"/>
        <v>0</v>
      </c>
      <c r="L179" s="37">
        <f t="shared" si="23"/>
        <v>0</v>
      </c>
      <c r="M179" s="37" t="e">
        <f t="shared" si="21"/>
        <v>#DIV/0!</v>
      </c>
      <c r="N179" s="37" t="e">
        <f t="shared" si="22"/>
        <v>#DIV/0!</v>
      </c>
      <c r="O179" s="5"/>
      <c r="P179" s="3"/>
    </row>
    <row r="180" spans="1:16" ht="15.75" customHeight="1" x14ac:dyDescent="0.25">
      <c r="A180" s="18" t="s">
        <v>894</v>
      </c>
      <c r="B180" s="15" t="s">
        <v>159</v>
      </c>
      <c r="C180" s="84" t="s">
        <v>160</v>
      </c>
      <c r="D180" s="18" t="s">
        <v>545</v>
      </c>
      <c r="E180" s="75">
        <v>255</v>
      </c>
      <c r="F180" s="75">
        <v>255</v>
      </c>
      <c r="G180" s="20" t="s">
        <v>640</v>
      </c>
      <c r="H180" s="39"/>
      <c r="I180" s="20" t="s">
        <v>640</v>
      </c>
      <c r="J180" s="29"/>
      <c r="K180" s="38">
        <f t="shared" si="14"/>
        <v>0</v>
      </c>
      <c r="L180" s="37">
        <f t="shared" si="23"/>
        <v>0</v>
      </c>
      <c r="M180" s="37" t="e">
        <f t="shared" si="21"/>
        <v>#DIV/0!</v>
      </c>
      <c r="N180" s="37" t="e">
        <f t="shared" si="22"/>
        <v>#DIV/0!</v>
      </c>
      <c r="O180" s="5"/>
      <c r="P180" s="3"/>
    </row>
    <row r="181" spans="1:16" ht="15.75" customHeight="1" x14ac:dyDescent="0.25">
      <c r="A181" s="18" t="s">
        <v>895</v>
      </c>
      <c r="B181" s="15" t="s">
        <v>161</v>
      </c>
      <c r="C181" s="84" t="s">
        <v>162</v>
      </c>
      <c r="D181" s="18" t="s">
        <v>545</v>
      </c>
      <c r="E181" s="75">
        <v>27</v>
      </c>
      <c r="F181" s="75">
        <v>27</v>
      </c>
      <c r="G181" s="20" t="s">
        <v>640</v>
      </c>
      <c r="H181" s="39"/>
      <c r="I181" s="20" t="s">
        <v>640</v>
      </c>
      <c r="J181" s="29"/>
      <c r="K181" s="38">
        <f t="shared" si="14"/>
        <v>0</v>
      </c>
      <c r="L181" s="37">
        <f t="shared" si="23"/>
        <v>0</v>
      </c>
      <c r="M181" s="37" t="e">
        <f t="shared" si="21"/>
        <v>#DIV/0!</v>
      </c>
      <c r="N181" s="37" t="e">
        <f t="shared" si="22"/>
        <v>#DIV/0!</v>
      </c>
      <c r="O181" s="5"/>
      <c r="P181" s="3"/>
    </row>
    <row r="182" spans="1:16" ht="15.75" customHeight="1" x14ac:dyDescent="0.25">
      <c r="A182" s="18" t="s">
        <v>167</v>
      </c>
      <c r="B182" s="15" t="s">
        <v>161</v>
      </c>
      <c r="C182" s="84" t="s">
        <v>171</v>
      </c>
      <c r="D182" s="18" t="s">
        <v>545</v>
      </c>
      <c r="E182" s="75">
        <v>23</v>
      </c>
      <c r="F182" s="75">
        <v>23</v>
      </c>
      <c r="G182" s="20" t="s">
        <v>640</v>
      </c>
      <c r="H182" s="39"/>
      <c r="I182" s="20" t="s">
        <v>640</v>
      </c>
      <c r="J182" s="29"/>
      <c r="K182" s="38">
        <f t="shared" si="14"/>
        <v>0</v>
      </c>
      <c r="L182" s="37">
        <f t="shared" si="23"/>
        <v>0</v>
      </c>
      <c r="M182" s="37" t="e">
        <f t="shared" si="21"/>
        <v>#DIV/0!</v>
      </c>
      <c r="N182" s="37" t="e">
        <f t="shared" si="22"/>
        <v>#DIV/0!</v>
      </c>
      <c r="O182" s="5"/>
      <c r="P182" s="3"/>
    </row>
    <row r="183" spans="1:16" ht="15.75" customHeight="1" x14ac:dyDescent="0.25">
      <c r="A183" s="18" t="s">
        <v>168</v>
      </c>
      <c r="B183" s="15" t="s">
        <v>161</v>
      </c>
      <c r="C183" s="84" t="s">
        <v>172</v>
      </c>
      <c r="D183" s="18" t="s">
        <v>545</v>
      </c>
      <c r="E183" s="75">
        <v>2</v>
      </c>
      <c r="F183" s="75">
        <v>2</v>
      </c>
      <c r="G183" s="20" t="s">
        <v>640</v>
      </c>
      <c r="H183" s="39"/>
      <c r="I183" s="20" t="s">
        <v>640</v>
      </c>
      <c r="J183" s="29"/>
      <c r="K183" s="38">
        <f t="shared" si="14"/>
        <v>0</v>
      </c>
      <c r="L183" s="37">
        <f t="shared" si="23"/>
        <v>0</v>
      </c>
      <c r="M183" s="37" t="e">
        <f t="shared" si="21"/>
        <v>#DIV/0!</v>
      </c>
      <c r="N183" s="37" t="e">
        <f t="shared" si="22"/>
        <v>#DIV/0!</v>
      </c>
      <c r="O183" s="5"/>
      <c r="P183" s="3"/>
    </row>
    <row r="184" spans="1:16" ht="15.75" customHeight="1" x14ac:dyDescent="0.25">
      <c r="A184" s="18" t="s">
        <v>169</v>
      </c>
      <c r="B184" s="15" t="s">
        <v>161</v>
      </c>
      <c r="C184" s="84" t="s">
        <v>173</v>
      </c>
      <c r="D184" s="18" t="s">
        <v>545</v>
      </c>
      <c r="E184" s="75">
        <v>2</v>
      </c>
      <c r="F184" s="75">
        <v>2</v>
      </c>
      <c r="G184" s="20" t="s">
        <v>640</v>
      </c>
      <c r="H184" s="39"/>
      <c r="I184" s="20" t="s">
        <v>640</v>
      </c>
      <c r="J184" s="29"/>
      <c r="K184" s="38">
        <f t="shared" si="14"/>
        <v>0</v>
      </c>
      <c r="L184" s="37">
        <f t="shared" si="23"/>
        <v>0</v>
      </c>
      <c r="M184" s="37" t="e">
        <f t="shared" si="21"/>
        <v>#DIV/0!</v>
      </c>
      <c r="N184" s="37" t="e">
        <f t="shared" si="22"/>
        <v>#DIV/0!</v>
      </c>
      <c r="O184" s="5"/>
      <c r="P184" s="3"/>
    </row>
    <row r="185" spans="1:16" ht="15.75" customHeight="1" x14ac:dyDescent="0.25">
      <c r="A185" s="18" t="s">
        <v>896</v>
      </c>
      <c r="B185" s="15" t="s">
        <v>175</v>
      </c>
      <c r="C185" s="84" t="s">
        <v>174</v>
      </c>
      <c r="D185" s="18" t="s">
        <v>545</v>
      </c>
      <c r="E185" s="75">
        <v>13</v>
      </c>
      <c r="F185" s="75">
        <v>13</v>
      </c>
      <c r="G185" s="20" t="s">
        <v>640</v>
      </c>
      <c r="H185" s="39"/>
      <c r="I185" s="20" t="s">
        <v>640</v>
      </c>
      <c r="J185" s="29"/>
      <c r="K185" s="38">
        <f t="shared" si="14"/>
        <v>0</v>
      </c>
      <c r="L185" s="37">
        <f t="shared" si="23"/>
        <v>0</v>
      </c>
      <c r="M185" s="37" t="e">
        <f t="shared" si="21"/>
        <v>#DIV/0!</v>
      </c>
      <c r="N185" s="37" t="e">
        <f t="shared" si="22"/>
        <v>#DIV/0!</v>
      </c>
      <c r="O185" s="5"/>
      <c r="P185" s="3"/>
    </row>
    <row r="186" spans="1:16" ht="15.75" customHeight="1" x14ac:dyDescent="0.25">
      <c r="A186" s="18" t="s">
        <v>170</v>
      </c>
      <c r="B186" s="15" t="s">
        <v>180</v>
      </c>
      <c r="C186" s="84" t="s">
        <v>183</v>
      </c>
      <c r="D186" s="18" t="s">
        <v>576</v>
      </c>
      <c r="E186" s="19">
        <v>32</v>
      </c>
      <c r="F186" s="97">
        <v>3200</v>
      </c>
      <c r="G186" s="20" t="s">
        <v>640</v>
      </c>
      <c r="H186" s="39"/>
      <c r="I186" s="20" t="s">
        <v>640</v>
      </c>
      <c r="J186" s="29"/>
      <c r="K186" s="38">
        <f t="shared" si="14"/>
        <v>0</v>
      </c>
      <c r="L186" s="37">
        <f t="shared" si="23"/>
        <v>0</v>
      </c>
      <c r="M186" s="37" t="e">
        <f t="shared" si="21"/>
        <v>#DIV/0!</v>
      </c>
      <c r="N186" s="37" t="e">
        <f t="shared" si="22"/>
        <v>#DIV/0!</v>
      </c>
      <c r="O186" s="5"/>
      <c r="P186" s="3"/>
    </row>
    <row r="187" spans="1:16" ht="15.75" customHeight="1" x14ac:dyDescent="0.25">
      <c r="A187" s="18" t="s">
        <v>897</v>
      </c>
      <c r="B187" s="15" t="s">
        <v>180</v>
      </c>
      <c r="C187" s="84" t="s">
        <v>182</v>
      </c>
      <c r="D187" s="18" t="s">
        <v>576</v>
      </c>
      <c r="E187" s="19">
        <v>24</v>
      </c>
      <c r="F187" s="97">
        <v>2400</v>
      </c>
      <c r="G187" s="20" t="s">
        <v>640</v>
      </c>
      <c r="H187" s="39"/>
      <c r="I187" s="20" t="s">
        <v>640</v>
      </c>
      <c r="J187" s="29"/>
      <c r="K187" s="38">
        <f t="shared" si="14"/>
        <v>0</v>
      </c>
      <c r="L187" s="37">
        <f t="shared" si="23"/>
        <v>0</v>
      </c>
      <c r="M187" s="37" t="e">
        <f t="shared" si="21"/>
        <v>#DIV/0!</v>
      </c>
      <c r="N187" s="37" t="e">
        <f t="shared" si="22"/>
        <v>#DIV/0!</v>
      </c>
      <c r="O187" s="5"/>
      <c r="P187" s="3"/>
    </row>
    <row r="188" spans="1:16" ht="15.75" customHeight="1" x14ac:dyDescent="0.25">
      <c r="A188" s="18" t="s">
        <v>898</v>
      </c>
      <c r="B188" s="15" t="s">
        <v>181</v>
      </c>
      <c r="C188" s="84" t="s">
        <v>184</v>
      </c>
      <c r="D188" s="18" t="s">
        <v>573</v>
      </c>
      <c r="E188" s="19">
        <v>72</v>
      </c>
      <c r="F188" s="97">
        <v>720</v>
      </c>
      <c r="G188" s="20" t="s">
        <v>640</v>
      </c>
      <c r="H188" s="39"/>
      <c r="I188" s="20" t="s">
        <v>640</v>
      </c>
      <c r="J188" s="29"/>
      <c r="K188" s="38">
        <f t="shared" si="14"/>
        <v>0</v>
      </c>
      <c r="L188" s="37">
        <f t="shared" si="23"/>
        <v>0</v>
      </c>
      <c r="M188" s="37" t="e">
        <f t="shared" si="21"/>
        <v>#DIV/0!</v>
      </c>
      <c r="N188" s="37" t="e">
        <f t="shared" si="22"/>
        <v>#DIV/0!</v>
      </c>
      <c r="O188" s="5"/>
      <c r="P188" s="3"/>
    </row>
    <row r="189" spans="1:16" ht="15.75" customHeight="1" x14ac:dyDescent="0.25">
      <c r="A189" s="18" t="s">
        <v>176</v>
      </c>
      <c r="B189" s="15" t="s">
        <v>181</v>
      </c>
      <c r="C189" s="84" t="s">
        <v>185</v>
      </c>
      <c r="D189" s="18" t="s">
        <v>573</v>
      </c>
      <c r="E189" s="19">
        <v>40</v>
      </c>
      <c r="F189" s="97">
        <v>400</v>
      </c>
      <c r="G189" s="20" t="s">
        <v>640</v>
      </c>
      <c r="H189" s="39"/>
      <c r="I189" s="20" t="s">
        <v>640</v>
      </c>
      <c r="J189" s="29"/>
      <c r="K189" s="38">
        <f t="shared" si="14"/>
        <v>0</v>
      </c>
      <c r="L189" s="37">
        <f t="shared" si="23"/>
        <v>0</v>
      </c>
      <c r="M189" s="37" t="e">
        <f t="shared" si="21"/>
        <v>#DIV/0!</v>
      </c>
      <c r="N189" s="37" t="e">
        <f t="shared" si="22"/>
        <v>#DIV/0!</v>
      </c>
      <c r="O189" s="5"/>
      <c r="P189" s="3"/>
    </row>
    <row r="190" spans="1:16" ht="15.75" customHeight="1" thickBot="1" x14ac:dyDescent="0.3">
      <c r="A190" s="18" t="s">
        <v>177</v>
      </c>
      <c r="B190" s="61" t="s">
        <v>181</v>
      </c>
      <c r="C190" s="90" t="s">
        <v>186</v>
      </c>
      <c r="D190" s="62" t="s">
        <v>573</v>
      </c>
      <c r="E190" s="63">
        <v>42</v>
      </c>
      <c r="F190" s="104">
        <v>420</v>
      </c>
      <c r="G190" s="64" t="s">
        <v>640</v>
      </c>
      <c r="H190" s="65"/>
      <c r="I190" s="64" t="s">
        <v>640</v>
      </c>
      <c r="J190" s="66"/>
      <c r="K190" s="38">
        <f t="shared" si="14"/>
        <v>0</v>
      </c>
      <c r="L190" s="67">
        <f t="shared" si="23"/>
        <v>0</v>
      </c>
      <c r="M190" s="67" t="e">
        <f t="shared" si="21"/>
        <v>#DIV/0!</v>
      </c>
      <c r="N190" s="67" t="e">
        <f t="shared" si="22"/>
        <v>#DIV/0!</v>
      </c>
      <c r="O190" s="5"/>
      <c r="P190" s="4"/>
    </row>
    <row r="191" spans="1:16" s="51" customFormat="1" ht="15.75" customHeight="1" x14ac:dyDescent="0.25">
      <c r="A191" s="18" t="s">
        <v>178</v>
      </c>
      <c r="B191" s="15" t="s">
        <v>181</v>
      </c>
      <c r="C191" s="84" t="s">
        <v>187</v>
      </c>
      <c r="D191" s="18" t="s">
        <v>573</v>
      </c>
      <c r="E191" s="19">
        <v>84</v>
      </c>
      <c r="F191" s="97">
        <v>840</v>
      </c>
      <c r="G191" s="64" t="s">
        <v>640</v>
      </c>
      <c r="H191" s="39"/>
      <c r="I191" s="20" t="s">
        <v>640</v>
      </c>
      <c r="J191" s="29"/>
      <c r="K191" s="38">
        <f t="shared" si="14"/>
        <v>0</v>
      </c>
      <c r="L191" s="37">
        <f t="shared" si="23"/>
        <v>0</v>
      </c>
      <c r="M191" s="37" t="e">
        <f t="shared" si="21"/>
        <v>#DIV/0!</v>
      </c>
      <c r="N191" s="37" t="e">
        <f t="shared" si="22"/>
        <v>#DIV/0!</v>
      </c>
    </row>
    <row r="192" spans="1:16" s="51" customFormat="1" ht="15.75" customHeight="1" x14ac:dyDescent="0.25">
      <c r="A192" s="18" t="s">
        <v>179</v>
      </c>
      <c r="B192" s="15" t="s">
        <v>810</v>
      </c>
      <c r="C192" s="91" t="s">
        <v>811</v>
      </c>
      <c r="D192" s="72" t="s">
        <v>545</v>
      </c>
      <c r="E192" s="17">
        <v>6</v>
      </c>
      <c r="F192" s="101">
        <v>6</v>
      </c>
      <c r="G192" s="64" t="s">
        <v>640</v>
      </c>
      <c r="H192" s="77"/>
      <c r="I192" s="20" t="s">
        <v>640</v>
      </c>
      <c r="J192" s="78"/>
      <c r="K192" s="38">
        <f t="shared" si="14"/>
        <v>0</v>
      </c>
      <c r="L192" s="37">
        <f t="shared" si="23"/>
        <v>0</v>
      </c>
      <c r="M192" s="37" t="e">
        <f t="shared" si="21"/>
        <v>#DIV/0!</v>
      </c>
      <c r="N192" s="37" t="e">
        <f t="shared" si="22"/>
        <v>#DIV/0!</v>
      </c>
    </row>
    <row r="193" spans="1:16" s="51" customFormat="1" ht="15.75" customHeight="1" x14ac:dyDescent="0.25">
      <c r="A193" s="18" t="s">
        <v>188</v>
      </c>
      <c r="B193" s="15" t="s">
        <v>189</v>
      </c>
      <c r="C193" s="84" t="s">
        <v>596</v>
      </c>
      <c r="D193" s="18" t="s">
        <v>545</v>
      </c>
      <c r="E193" s="19">
        <v>153</v>
      </c>
      <c r="F193" s="97">
        <v>153</v>
      </c>
      <c r="G193" s="64" t="s">
        <v>640</v>
      </c>
      <c r="H193" s="39"/>
      <c r="I193" s="20" t="s">
        <v>640</v>
      </c>
      <c r="J193" s="29"/>
      <c r="K193" s="38">
        <f t="shared" si="14"/>
        <v>0</v>
      </c>
      <c r="L193" s="37">
        <f t="shared" si="23"/>
        <v>0</v>
      </c>
      <c r="M193" s="37" t="e">
        <f t="shared" si="21"/>
        <v>#DIV/0!</v>
      </c>
      <c r="N193" s="37" t="e">
        <f t="shared" si="22"/>
        <v>#DIV/0!</v>
      </c>
    </row>
    <row r="194" spans="1:16" s="51" customFormat="1" ht="15.75" customHeight="1" x14ac:dyDescent="0.25">
      <c r="A194" s="18" t="s">
        <v>190</v>
      </c>
      <c r="B194" s="15" t="s">
        <v>193</v>
      </c>
      <c r="C194" s="84" t="s">
        <v>194</v>
      </c>
      <c r="D194" s="18" t="s">
        <v>576</v>
      </c>
      <c r="E194" s="19">
        <v>32</v>
      </c>
      <c r="F194" s="97">
        <v>3200</v>
      </c>
      <c r="G194" s="64" t="s">
        <v>640</v>
      </c>
      <c r="H194" s="39"/>
      <c r="I194" s="20" t="s">
        <v>640</v>
      </c>
      <c r="J194" s="29"/>
      <c r="K194" s="38">
        <f t="shared" si="14"/>
        <v>0</v>
      </c>
      <c r="L194" s="37">
        <f t="shared" si="23"/>
        <v>0</v>
      </c>
      <c r="M194" s="37" t="e">
        <f t="shared" si="21"/>
        <v>#DIV/0!</v>
      </c>
      <c r="N194" s="37" t="e">
        <f t="shared" si="22"/>
        <v>#DIV/0!</v>
      </c>
    </row>
    <row r="195" spans="1:16" s="51" customFormat="1" ht="15.75" customHeight="1" x14ac:dyDescent="0.25">
      <c r="A195" s="18" t="s">
        <v>191</v>
      </c>
      <c r="B195" s="15" t="s">
        <v>195</v>
      </c>
      <c r="C195" s="84" t="s">
        <v>196</v>
      </c>
      <c r="D195" s="18" t="s">
        <v>545</v>
      </c>
      <c r="E195" s="19">
        <v>32</v>
      </c>
      <c r="F195" s="97">
        <v>32</v>
      </c>
      <c r="G195" s="64" t="s">
        <v>640</v>
      </c>
      <c r="H195" s="39"/>
      <c r="I195" s="20" t="s">
        <v>640</v>
      </c>
      <c r="J195" s="29"/>
      <c r="K195" s="38">
        <f t="shared" si="14"/>
        <v>0</v>
      </c>
      <c r="L195" s="37">
        <f t="shared" si="23"/>
        <v>0</v>
      </c>
      <c r="M195" s="37" t="e">
        <f t="shared" si="21"/>
        <v>#DIV/0!</v>
      </c>
      <c r="N195" s="37" t="e">
        <f t="shared" si="22"/>
        <v>#DIV/0!</v>
      </c>
    </row>
    <row r="196" spans="1:16" ht="15.75" customHeight="1" x14ac:dyDescent="0.25">
      <c r="A196" s="18" t="s">
        <v>192</v>
      </c>
      <c r="B196" s="15" t="s">
        <v>197</v>
      </c>
      <c r="C196" s="84"/>
      <c r="D196" s="18" t="s">
        <v>545</v>
      </c>
      <c r="E196" s="19">
        <v>5</v>
      </c>
      <c r="F196" s="97">
        <v>5</v>
      </c>
      <c r="G196" s="64" t="s">
        <v>640</v>
      </c>
      <c r="H196" s="39"/>
      <c r="I196" s="20" t="s">
        <v>640</v>
      </c>
      <c r="J196" s="29"/>
      <c r="K196" s="38">
        <f t="shared" si="14"/>
        <v>0</v>
      </c>
      <c r="L196" s="37">
        <f t="shared" si="23"/>
        <v>0</v>
      </c>
      <c r="M196" s="37" t="e">
        <f t="shared" si="21"/>
        <v>#DIV/0!</v>
      </c>
      <c r="N196" s="37" t="e">
        <f t="shared" si="22"/>
        <v>#DIV/0!</v>
      </c>
    </row>
    <row r="197" spans="1:16" ht="15.75" customHeight="1" x14ac:dyDescent="0.25">
      <c r="A197" s="18" t="s">
        <v>198</v>
      </c>
      <c r="B197" s="15" t="s">
        <v>201</v>
      </c>
      <c r="C197" s="84" t="s">
        <v>202</v>
      </c>
      <c r="D197" s="18" t="s">
        <v>545</v>
      </c>
      <c r="E197" s="19">
        <v>117</v>
      </c>
      <c r="F197" s="97">
        <v>117</v>
      </c>
      <c r="G197" s="64" t="s">
        <v>640</v>
      </c>
      <c r="H197" s="39"/>
      <c r="I197" s="20" t="s">
        <v>640</v>
      </c>
      <c r="J197" s="29"/>
      <c r="K197" s="38">
        <f t="shared" ref="K197:K262" si="24">$K$3</f>
        <v>0</v>
      </c>
      <c r="L197" s="37">
        <f t="shared" si="23"/>
        <v>0</v>
      </c>
      <c r="M197" s="37" t="e">
        <f t="shared" si="21"/>
        <v>#DIV/0!</v>
      </c>
      <c r="N197" s="37" t="e">
        <f t="shared" si="22"/>
        <v>#DIV/0!</v>
      </c>
    </row>
    <row r="198" spans="1:16" s="52" customFormat="1" ht="15.75" customHeight="1" x14ac:dyDescent="0.25">
      <c r="A198" s="18" t="s">
        <v>199</v>
      </c>
      <c r="B198" s="15" t="s">
        <v>203</v>
      </c>
      <c r="C198" s="84" t="s">
        <v>204</v>
      </c>
      <c r="D198" s="18" t="s">
        <v>545</v>
      </c>
      <c r="E198" s="19">
        <v>98</v>
      </c>
      <c r="F198" s="97">
        <v>98</v>
      </c>
      <c r="G198" s="64" t="s">
        <v>640</v>
      </c>
      <c r="H198" s="39"/>
      <c r="I198" s="20" t="s">
        <v>640</v>
      </c>
      <c r="J198" s="29"/>
      <c r="K198" s="38">
        <f t="shared" si="24"/>
        <v>0</v>
      </c>
      <c r="L198" s="37">
        <f t="shared" si="23"/>
        <v>0</v>
      </c>
      <c r="M198" s="37" t="e">
        <f t="shared" si="21"/>
        <v>#DIV/0!</v>
      </c>
      <c r="N198" s="37" t="e">
        <f t="shared" si="22"/>
        <v>#DIV/0!</v>
      </c>
    </row>
    <row r="199" spans="1:16" ht="15.75" customHeight="1" thickBot="1" x14ac:dyDescent="0.3">
      <c r="A199" s="18" t="s">
        <v>200</v>
      </c>
      <c r="B199" s="15" t="s">
        <v>203</v>
      </c>
      <c r="C199" s="84" t="s">
        <v>733</v>
      </c>
      <c r="D199" s="18" t="s">
        <v>545</v>
      </c>
      <c r="E199" s="19">
        <v>26</v>
      </c>
      <c r="F199" s="97">
        <v>26</v>
      </c>
      <c r="G199" s="64" t="s">
        <v>640</v>
      </c>
      <c r="H199" s="39"/>
      <c r="I199" s="20" t="s">
        <v>640</v>
      </c>
      <c r="J199" s="29"/>
      <c r="K199" s="38">
        <f t="shared" si="24"/>
        <v>0</v>
      </c>
      <c r="L199" s="37">
        <f t="shared" si="23"/>
        <v>0</v>
      </c>
      <c r="M199" s="37" t="e">
        <f t="shared" si="21"/>
        <v>#DIV/0!</v>
      </c>
      <c r="N199" s="37" t="e">
        <f t="shared" si="22"/>
        <v>#DIV/0!</v>
      </c>
    </row>
    <row r="200" spans="1:16" ht="19.5" customHeight="1" thickBot="1" x14ac:dyDescent="0.35">
      <c r="A200" s="59" t="s">
        <v>205</v>
      </c>
      <c r="B200" s="60"/>
      <c r="C200" s="89"/>
      <c r="D200" s="89"/>
      <c r="E200" s="89"/>
      <c r="F200" s="89"/>
      <c r="G200" s="89"/>
      <c r="H200" s="89"/>
      <c r="I200" s="89"/>
      <c r="J200" s="89"/>
      <c r="K200" s="89"/>
      <c r="L200" s="89"/>
      <c r="M200" s="89"/>
      <c r="N200" s="89"/>
      <c r="O200" s="9"/>
      <c r="P200" s="7"/>
    </row>
    <row r="201" spans="1:16" ht="15.75" customHeight="1" x14ac:dyDescent="0.25">
      <c r="A201" s="16" t="s">
        <v>899</v>
      </c>
      <c r="B201" s="15" t="s">
        <v>210</v>
      </c>
      <c r="C201" s="84" t="s">
        <v>211</v>
      </c>
      <c r="D201" s="18" t="s">
        <v>673</v>
      </c>
      <c r="E201" s="19">
        <v>86</v>
      </c>
      <c r="F201" s="97">
        <v>86</v>
      </c>
      <c r="G201" s="20" t="s">
        <v>694</v>
      </c>
      <c r="H201" s="39"/>
      <c r="I201" s="16" t="s">
        <v>709</v>
      </c>
      <c r="J201" s="29"/>
      <c r="K201" s="38">
        <f t="shared" si="24"/>
        <v>0</v>
      </c>
      <c r="L201" s="37">
        <f t="shared" ref="L201:L211" si="25">(1-K201)*J201</f>
        <v>0</v>
      </c>
      <c r="M201" s="37" t="e">
        <f t="shared" ref="M201:M211" si="26">L201/H201</f>
        <v>#DIV/0!</v>
      </c>
      <c r="N201" s="37" t="e">
        <f t="shared" ref="N201:N211" si="27">M201*F201</f>
        <v>#DIV/0!</v>
      </c>
      <c r="O201" s="5"/>
      <c r="P201" s="2"/>
    </row>
    <row r="202" spans="1:16" ht="15.75" customHeight="1" x14ac:dyDescent="0.25">
      <c r="A202" s="16" t="s">
        <v>900</v>
      </c>
      <c r="B202" s="15" t="s">
        <v>210</v>
      </c>
      <c r="C202" s="84" t="s">
        <v>212</v>
      </c>
      <c r="D202" s="18" t="s">
        <v>673</v>
      </c>
      <c r="E202" s="19">
        <v>49</v>
      </c>
      <c r="F202" s="97">
        <v>49</v>
      </c>
      <c r="G202" s="20" t="s">
        <v>694</v>
      </c>
      <c r="H202" s="39"/>
      <c r="I202" s="16" t="s">
        <v>709</v>
      </c>
      <c r="J202" s="29"/>
      <c r="K202" s="38">
        <f t="shared" si="24"/>
        <v>0</v>
      </c>
      <c r="L202" s="37">
        <f t="shared" si="25"/>
        <v>0</v>
      </c>
      <c r="M202" s="37" t="e">
        <f t="shared" si="26"/>
        <v>#DIV/0!</v>
      </c>
      <c r="N202" s="37" t="e">
        <f t="shared" si="27"/>
        <v>#DIV/0!</v>
      </c>
      <c r="O202" s="5"/>
      <c r="P202" s="3"/>
    </row>
    <row r="203" spans="1:16" ht="15.75" customHeight="1" x14ac:dyDescent="0.25">
      <c r="A203" s="16" t="s">
        <v>901</v>
      </c>
      <c r="B203" s="15" t="s">
        <v>210</v>
      </c>
      <c r="C203" s="84" t="s">
        <v>213</v>
      </c>
      <c r="D203" s="18" t="s">
        <v>673</v>
      </c>
      <c r="E203" s="19">
        <v>77</v>
      </c>
      <c r="F203" s="97">
        <v>77</v>
      </c>
      <c r="G203" s="20" t="s">
        <v>694</v>
      </c>
      <c r="H203" s="39"/>
      <c r="I203" s="16" t="s">
        <v>709</v>
      </c>
      <c r="J203" s="29"/>
      <c r="K203" s="38">
        <f t="shared" si="24"/>
        <v>0</v>
      </c>
      <c r="L203" s="37">
        <f t="shared" si="25"/>
        <v>0</v>
      </c>
      <c r="M203" s="37" t="e">
        <f t="shared" si="26"/>
        <v>#DIV/0!</v>
      </c>
      <c r="N203" s="37" t="e">
        <f t="shared" si="27"/>
        <v>#DIV/0!</v>
      </c>
      <c r="O203" s="5"/>
      <c r="P203" s="3"/>
    </row>
    <row r="204" spans="1:16" ht="15.75" customHeight="1" x14ac:dyDescent="0.25">
      <c r="A204" s="16" t="s">
        <v>902</v>
      </c>
      <c r="B204" s="15" t="s">
        <v>214</v>
      </c>
      <c r="C204" s="84" t="s">
        <v>215</v>
      </c>
      <c r="D204" s="18" t="s">
        <v>576</v>
      </c>
      <c r="E204" s="19">
        <v>544</v>
      </c>
      <c r="F204" s="97">
        <v>54400</v>
      </c>
      <c r="G204" s="20" t="s">
        <v>640</v>
      </c>
      <c r="H204" s="39"/>
      <c r="I204" s="20" t="s">
        <v>640</v>
      </c>
      <c r="J204" s="29"/>
      <c r="K204" s="38">
        <f t="shared" si="24"/>
        <v>0</v>
      </c>
      <c r="L204" s="37">
        <f t="shared" si="25"/>
        <v>0</v>
      </c>
      <c r="M204" s="37" t="e">
        <f t="shared" si="26"/>
        <v>#DIV/0!</v>
      </c>
      <c r="N204" s="37" t="e">
        <f t="shared" si="27"/>
        <v>#DIV/0!</v>
      </c>
      <c r="O204" s="5"/>
      <c r="P204" s="3"/>
    </row>
    <row r="205" spans="1:16" ht="15.75" customHeight="1" x14ac:dyDescent="0.25">
      <c r="A205" s="16" t="s">
        <v>903</v>
      </c>
      <c r="B205" s="15" t="s">
        <v>216</v>
      </c>
      <c r="C205" s="84" t="s">
        <v>734</v>
      </c>
      <c r="D205" s="18" t="s">
        <v>673</v>
      </c>
      <c r="E205" s="19">
        <v>226</v>
      </c>
      <c r="F205" s="97">
        <v>226</v>
      </c>
      <c r="G205" s="20" t="s">
        <v>694</v>
      </c>
      <c r="H205" s="39"/>
      <c r="I205" s="16" t="s">
        <v>709</v>
      </c>
      <c r="J205" s="29"/>
      <c r="K205" s="38">
        <f t="shared" si="24"/>
        <v>0</v>
      </c>
      <c r="L205" s="37">
        <f t="shared" si="25"/>
        <v>0</v>
      </c>
      <c r="M205" s="37" t="e">
        <f t="shared" si="26"/>
        <v>#DIV/0!</v>
      </c>
      <c r="N205" s="37" t="e">
        <f t="shared" si="27"/>
        <v>#DIV/0!</v>
      </c>
      <c r="O205" s="5"/>
      <c r="P205" s="3"/>
    </row>
    <row r="206" spans="1:16" ht="15.75" customHeight="1" x14ac:dyDescent="0.25">
      <c r="A206" s="16" t="s">
        <v>904</v>
      </c>
      <c r="B206" s="15" t="s">
        <v>735</v>
      </c>
      <c r="C206" s="84" t="s">
        <v>1158</v>
      </c>
      <c r="D206" s="18" t="s">
        <v>673</v>
      </c>
      <c r="E206" s="19">
        <v>6</v>
      </c>
      <c r="F206" s="97">
        <v>6</v>
      </c>
      <c r="G206" s="20" t="s">
        <v>694</v>
      </c>
      <c r="H206" s="39"/>
      <c r="I206" s="16" t="s">
        <v>709</v>
      </c>
      <c r="J206" s="29"/>
      <c r="K206" s="38">
        <f t="shared" si="24"/>
        <v>0</v>
      </c>
      <c r="L206" s="37">
        <f t="shared" si="25"/>
        <v>0</v>
      </c>
      <c r="M206" s="37" t="e">
        <f t="shared" si="26"/>
        <v>#DIV/0!</v>
      </c>
      <c r="N206" s="37" t="e">
        <f t="shared" si="27"/>
        <v>#DIV/0!</v>
      </c>
      <c r="O206" s="5"/>
      <c r="P206" s="3"/>
    </row>
    <row r="207" spans="1:16" ht="15.75" customHeight="1" x14ac:dyDescent="0.25">
      <c r="A207" s="16" t="s">
        <v>206</v>
      </c>
      <c r="B207" s="15" t="s">
        <v>217</v>
      </c>
      <c r="C207" s="84" t="s">
        <v>218</v>
      </c>
      <c r="D207" s="18" t="s">
        <v>576</v>
      </c>
      <c r="E207" s="19">
        <v>14</v>
      </c>
      <c r="F207" s="97">
        <v>1400</v>
      </c>
      <c r="G207" s="20" t="s">
        <v>640</v>
      </c>
      <c r="H207" s="39"/>
      <c r="I207" s="20" t="s">
        <v>640</v>
      </c>
      <c r="J207" s="29"/>
      <c r="K207" s="38">
        <f t="shared" si="24"/>
        <v>0</v>
      </c>
      <c r="L207" s="37">
        <f t="shared" si="25"/>
        <v>0</v>
      </c>
      <c r="M207" s="37" t="e">
        <f t="shared" si="26"/>
        <v>#DIV/0!</v>
      </c>
      <c r="N207" s="37" t="e">
        <f t="shared" si="27"/>
        <v>#DIV/0!</v>
      </c>
      <c r="O207" s="5"/>
      <c r="P207" s="3"/>
    </row>
    <row r="208" spans="1:16" ht="15.75" customHeight="1" x14ac:dyDescent="0.25">
      <c r="A208" s="16" t="s">
        <v>207</v>
      </c>
      <c r="B208" s="15" t="s">
        <v>217</v>
      </c>
      <c r="C208" s="84" t="s">
        <v>219</v>
      </c>
      <c r="D208" s="18" t="s">
        <v>576</v>
      </c>
      <c r="E208" s="19">
        <v>20</v>
      </c>
      <c r="F208" s="97">
        <v>2000</v>
      </c>
      <c r="G208" s="20" t="s">
        <v>640</v>
      </c>
      <c r="H208" s="39"/>
      <c r="I208" s="20" t="s">
        <v>640</v>
      </c>
      <c r="J208" s="29"/>
      <c r="K208" s="38">
        <f t="shared" si="24"/>
        <v>0</v>
      </c>
      <c r="L208" s="37">
        <f t="shared" si="25"/>
        <v>0</v>
      </c>
      <c r="M208" s="37" t="e">
        <f t="shared" si="26"/>
        <v>#DIV/0!</v>
      </c>
      <c r="N208" s="37" t="e">
        <f t="shared" si="27"/>
        <v>#DIV/0!</v>
      </c>
      <c r="O208" s="5"/>
      <c r="P208" s="3"/>
    </row>
    <row r="209" spans="1:16" ht="15.75" customHeight="1" x14ac:dyDescent="0.25">
      <c r="A209" s="16" t="s">
        <v>208</v>
      </c>
      <c r="B209" s="15" t="s">
        <v>217</v>
      </c>
      <c r="C209" s="84" t="s">
        <v>220</v>
      </c>
      <c r="D209" s="18" t="s">
        <v>576</v>
      </c>
      <c r="E209" s="19">
        <v>12</v>
      </c>
      <c r="F209" s="97">
        <v>1200</v>
      </c>
      <c r="G209" s="20" t="s">
        <v>640</v>
      </c>
      <c r="H209" s="39"/>
      <c r="I209" s="20" t="s">
        <v>640</v>
      </c>
      <c r="J209" s="29"/>
      <c r="K209" s="38">
        <f t="shared" si="24"/>
        <v>0</v>
      </c>
      <c r="L209" s="37">
        <f t="shared" si="25"/>
        <v>0</v>
      </c>
      <c r="M209" s="37" t="e">
        <f t="shared" si="26"/>
        <v>#DIV/0!</v>
      </c>
      <c r="N209" s="37" t="e">
        <f t="shared" si="27"/>
        <v>#DIV/0!</v>
      </c>
      <c r="O209" s="5"/>
      <c r="P209" s="3"/>
    </row>
    <row r="210" spans="1:16" ht="15.75" customHeight="1" x14ac:dyDescent="0.25">
      <c r="A210" s="16" t="s">
        <v>209</v>
      </c>
      <c r="B210" s="15" t="s">
        <v>217</v>
      </c>
      <c r="C210" s="84" t="s">
        <v>221</v>
      </c>
      <c r="D210" s="18" t="s">
        <v>576</v>
      </c>
      <c r="E210" s="19">
        <v>4</v>
      </c>
      <c r="F210" s="97">
        <v>400</v>
      </c>
      <c r="G210" s="20" t="s">
        <v>640</v>
      </c>
      <c r="H210" s="39"/>
      <c r="I210" s="20" t="s">
        <v>640</v>
      </c>
      <c r="J210" s="29"/>
      <c r="K210" s="38">
        <f t="shared" si="24"/>
        <v>0</v>
      </c>
      <c r="L210" s="37">
        <f t="shared" si="25"/>
        <v>0</v>
      </c>
      <c r="M210" s="37" t="e">
        <f t="shared" si="26"/>
        <v>#DIV/0!</v>
      </c>
      <c r="N210" s="37" t="e">
        <f t="shared" si="27"/>
        <v>#DIV/0!</v>
      </c>
      <c r="O210" s="5"/>
      <c r="P210" s="3"/>
    </row>
    <row r="211" spans="1:16" ht="15.75" customHeight="1" thickBot="1" x14ac:dyDescent="0.3">
      <c r="A211" s="16" t="s">
        <v>905</v>
      </c>
      <c r="B211" s="15" t="s">
        <v>222</v>
      </c>
      <c r="C211" s="84" t="s">
        <v>580</v>
      </c>
      <c r="D211" s="18" t="s">
        <v>575</v>
      </c>
      <c r="E211" s="19">
        <v>8</v>
      </c>
      <c r="F211" s="97">
        <v>80</v>
      </c>
      <c r="G211" s="20" t="s">
        <v>640</v>
      </c>
      <c r="H211" s="39"/>
      <c r="I211" s="20" t="s">
        <v>640</v>
      </c>
      <c r="J211" s="29"/>
      <c r="K211" s="38">
        <f t="shared" si="24"/>
        <v>0</v>
      </c>
      <c r="L211" s="37">
        <f t="shared" si="25"/>
        <v>0</v>
      </c>
      <c r="M211" s="37" t="e">
        <f t="shared" si="26"/>
        <v>#DIV/0!</v>
      </c>
      <c r="N211" s="37" t="e">
        <f t="shared" si="27"/>
        <v>#DIV/0!</v>
      </c>
      <c r="O211" s="5"/>
      <c r="P211" s="4"/>
    </row>
    <row r="212" spans="1:16" ht="19.5" customHeight="1" x14ac:dyDescent="0.3">
      <c r="A212" s="59" t="s">
        <v>822</v>
      </c>
      <c r="B212" s="60"/>
      <c r="C212" s="89"/>
      <c r="D212" s="89"/>
      <c r="E212" s="89"/>
      <c r="F212" s="89"/>
      <c r="G212" s="89"/>
      <c r="H212" s="89"/>
      <c r="I212" s="89"/>
      <c r="J212" s="89"/>
      <c r="K212" s="89"/>
      <c r="L212" s="89"/>
      <c r="M212" s="89"/>
      <c r="N212" s="89"/>
      <c r="O212" s="9"/>
      <c r="P212" s="7"/>
    </row>
    <row r="213" spans="1:16" s="52" customFormat="1" ht="15.75" customHeight="1" x14ac:dyDescent="0.25">
      <c r="A213" s="95" t="s">
        <v>906</v>
      </c>
      <c r="B213" s="70" t="s">
        <v>806</v>
      </c>
      <c r="C213" s="91" t="s">
        <v>807</v>
      </c>
      <c r="D213" s="69" t="s">
        <v>545</v>
      </c>
      <c r="E213" s="109">
        <v>10</v>
      </c>
      <c r="F213" s="109">
        <v>10</v>
      </c>
      <c r="G213" s="95" t="s">
        <v>640</v>
      </c>
      <c r="H213" s="81"/>
      <c r="I213" s="31" t="s">
        <v>640</v>
      </c>
      <c r="J213" s="79"/>
      <c r="K213" s="38">
        <f t="shared" si="24"/>
        <v>0</v>
      </c>
      <c r="L213" s="37">
        <f>(1-K213)*J213</f>
        <v>0</v>
      </c>
      <c r="M213" s="37" t="e">
        <f>L213/H213</f>
        <v>#DIV/0!</v>
      </c>
      <c r="N213" s="37" t="e">
        <f>M213*F213</f>
        <v>#DIV/0!</v>
      </c>
    </row>
    <row r="214" spans="1:16" ht="15.75" customHeight="1" x14ac:dyDescent="0.25">
      <c r="A214" s="95" t="s">
        <v>907</v>
      </c>
      <c r="B214" s="15" t="s">
        <v>263</v>
      </c>
      <c r="C214" s="84" t="s">
        <v>264</v>
      </c>
      <c r="D214" s="18" t="s">
        <v>545</v>
      </c>
      <c r="E214" s="19">
        <v>931</v>
      </c>
      <c r="F214" s="19">
        <v>931</v>
      </c>
      <c r="G214" s="20" t="s">
        <v>640</v>
      </c>
      <c r="H214" s="39"/>
      <c r="I214" s="31" t="s">
        <v>640</v>
      </c>
      <c r="J214" s="29"/>
      <c r="K214" s="38">
        <f t="shared" si="24"/>
        <v>0</v>
      </c>
      <c r="L214" s="37">
        <f>(1-K214)*J214</f>
        <v>0</v>
      </c>
      <c r="M214" s="37" t="e">
        <f>L214/H214</f>
        <v>#DIV/0!</v>
      </c>
      <c r="N214" s="37" t="e">
        <f>M214*F214</f>
        <v>#DIV/0!</v>
      </c>
      <c r="O214" s="5"/>
    </row>
    <row r="215" spans="1:16" s="52" customFormat="1" ht="15.75" customHeight="1" x14ac:dyDescent="0.25">
      <c r="A215" s="95" t="s">
        <v>908</v>
      </c>
      <c r="B215" s="70" t="s">
        <v>812</v>
      </c>
      <c r="C215" s="91" t="s">
        <v>813</v>
      </c>
      <c r="D215" s="69" t="s">
        <v>545</v>
      </c>
      <c r="E215" s="109">
        <v>6</v>
      </c>
      <c r="F215" s="109">
        <v>6</v>
      </c>
      <c r="G215" s="95" t="s">
        <v>640</v>
      </c>
      <c r="H215" s="81"/>
      <c r="I215" s="31" t="s">
        <v>640</v>
      </c>
      <c r="J215" s="79"/>
      <c r="K215" s="38">
        <f t="shared" si="24"/>
        <v>0</v>
      </c>
      <c r="L215" s="37">
        <f t="shared" ref="L215:L223" si="28">(1-K215)*J215</f>
        <v>0</v>
      </c>
      <c r="M215" s="37" t="e">
        <f t="shared" ref="M215:M223" si="29">L215/H215</f>
        <v>#DIV/0!</v>
      </c>
      <c r="N215" s="37" t="e">
        <f t="shared" ref="N215:N223" si="30">M215*F215</f>
        <v>#DIV/0!</v>
      </c>
    </row>
    <row r="216" spans="1:16" s="52" customFormat="1" ht="15.75" customHeight="1" x14ac:dyDescent="0.25">
      <c r="A216" s="95" t="s">
        <v>909</v>
      </c>
      <c r="B216" s="70" t="s">
        <v>812</v>
      </c>
      <c r="C216" s="91" t="s">
        <v>814</v>
      </c>
      <c r="D216" s="69" t="s">
        <v>545</v>
      </c>
      <c r="E216" s="109">
        <v>5</v>
      </c>
      <c r="F216" s="109">
        <v>5</v>
      </c>
      <c r="G216" s="95" t="s">
        <v>640</v>
      </c>
      <c r="H216" s="81"/>
      <c r="I216" s="31" t="s">
        <v>640</v>
      </c>
      <c r="J216" s="79"/>
      <c r="K216" s="38">
        <f t="shared" si="24"/>
        <v>0</v>
      </c>
      <c r="L216" s="37">
        <f t="shared" si="28"/>
        <v>0</v>
      </c>
      <c r="M216" s="37" t="e">
        <f t="shared" si="29"/>
        <v>#DIV/0!</v>
      </c>
      <c r="N216" s="37" t="e">
        <f t="shared" si="30"/>
        <v>#DIV/0!</v>
      </c>
    </row>
    <row r="217" spans="1:16" s="52" customFormat="1" ht="15.75" customHeight="1" x14ac:dyDescent="0.25">
      <c r="A217" s="95" t="s">
        <v>910</v>
      </c>
      <c r="B217" s="70" t="s">
        <v>812</v>
      </c>
      <c r="C217" s="91" t="s">
        <v>815</v>
      </c>
      <c r="D217" s="69" t="s">
        <v>545</v>
      </c>
      <c r="E217" s="109">
        <v>5</v>
      </c>
      <c r="F217" s="109">
        <v>5</v>
      </c>
      <c r="G217" s="95" t="s">
        <v>640</v>
      </c>
      <c r="H217" s="81"/>
      <c r="I217" s="31" t="s">
        <v>640</v>
      </c>
      <c r="J217" s="79"/>
      <c r="K217" s="38">
        <f t="shared" si="24"/>
        <v>0</v>
      </c>
      <c r="L217" s="37">
        <f t="shared" si="28"/>
        <v>0</v>
      </c>
      <c r="M217" s="37" t="e">
        <f t="shared" si="29"/>
        <v>#DIV/0!</v>
      </c>
      <c r="N217" s="37" t="e">
        <f t="shared" si="30"/>
        <v>#DIV/0!</v>
      </c>
    </row>
    <row r="218" spans="1:16" s="52" customFormat="1" ht="15.75" customHeight="1" x14ac:dyDescent="0.25">
      <c r="A218" s="95" t="s">
        <v>911</v>
      </c>
      <c r="B218" s="70" t="s">
        <v>812</v>
      </c>
      <c r="C218" s="91" t="s">
        <v>816</v>
      </c>
      <c r="D218" s="69" t="s">
        <v>545</v>
      </c>
      <c r="E218" s="109">
        <v>21</v>
      </c>
      <c r="F218" s="109">
        <v>21</v>
      </c>
      <c r="G218" s="95" t="s">
        <v>640</v>
      </c>
      <c r="H218" s="81"/>
      <c r="I218" s="31" t="s">
        <v>640</v>
      </c>
      <c r="J218" s="79"/>
      <c r="K218" s="38">
        <f t="shared" si="24"/>
        <v>0</v>
      </c>
      <c r="L218" s="37">
        <f t="shared" si="28"/>
        <v>0</v>
      </c>
      <c r="M218" s="37" t="e">
        <f t="shared" si="29"/>
        <v>#DIV/0!</v>
      </c>
      <c r="N218" s="37" t="e">
        <f t="shared" si="30"/>
        <v>#DIV/0!</v>
      </c>
    </row>
    <row r="219" spans="1:16" s="52" customFormat="1" ht="15.75" customHeight="1" x14ac:dyDescent="0.25">
      <c r="A219" s="95" t="s">
        <v>912</v>
      </c>
      <c r="B219" s="70" t="s">
        <v>812</v>
      </c>
      <c r="C219" s="91" t="s">
        <v>817</v>
      </c>
      <c r="D219" s="69" t="s">
        <v>545</v>
      </c>
      <c r="E219" s="109">
        <v>7</v>
      </c>
      <c r="F219" s="109">
        <v>7</v>
      </c>
      <c r="G219" s="95" t="s">
        <v>640</v>
      </c>
      <c r="H219" s="81"/>
      <c r="I219" s="31" t="s">
        <v>640</v>
      </c>
      <c r="J219" s="79"/>
      <c r="K219" s="38">
        <f t="shared" si="24"/>
        <v>0</v>
      </c>
      <c r="L219" s="37">
        <f t="shared" si="28"/>
        <v>0</v>
      </c>
      <c r="M219" s="37" t="e">
        <f t="shared" si="29"/>
        <v>#DIV/0!</v>
      </c>
      <c r="N219" s="37" t="e">
        <f t="shared" si="30"/>
        <v>#DIV/0!</v>
      </c>
    </row>
    <row r="220" spans="1:16" s="52" customFormat="1" ht="15.75" customHeight="1" x14ac:dyDescent="0.25">
      <c r="A220" s="95" t="s">
        <v>913</v>
      </c>
      <c r="B220" s="70" t="s">
        <v>812</v>
      </c>
      <c r="C220" s="91" t="s">
        <v>818</v>
      </c>
      <c r="D220" s="69" t="s">
        <v>545</v>
      </c>
      <c r="E220" s="109">
        <v>11</v>
      </c>
      <c r="F220" s="109">
        <v>11</v>
      </c>
      <c r="G220" s="95" t="s">
        <v>640</v>
      </c>
      <c r="H220" s="81"/>
      <c r="I220" s="31" t="s">
        <v>640</v>
      </c>
      <c r="J220" s="79"/>
      <c r="K220" s="38">
        <f t="shared" si="24"/>
        <v>0</v>
      </c>
      <c r="L220" s="37">
        <f t="shared" si="28"/>
        <v>0</v>
      </c>
      <c r="M220" s="37" t="e">
        <f t="shared" si="29"/>
        <v>#DIV/0!</v>
      </c>
      <c r="N220" s="37" t="e">
        <f t="shared" si="30"/>
        <v>#DIV/0!</v>
      </c>
    </row>
    <row r="221" spans="1:16" s="52" customFormat="1" ht="15.75" customHeight="1" x14ac:dyDescent="0.25">
      <c r="A221" s="95" t="s">
        <v>914</v>
      </c>
      <c r="B221" s="70" t="s">
        <v>812</v>
      </c>
      <c r="C221" s="91" t="s">
        <v>819</v>
      </c>
      <c r="D221" s="69" t="s">
        <v>545</v>
      </c>
      <c r="E221" s="109">
        <v>16</v>
      </c>
      <c r="F221" s="109">
        <v>16</v>
      </c>
      <c r="G221" s="95" t="s">
        <v>640</v>
      </c>
      <c r="H221" s="81"/>
      <c r="I221" s="31" t="s">
        <v>640</v>
      </c>
      <c r="J221" s="79"/>
      <c r="K221" s="38">
        <f t="shared" si="24"/>
        <v>0</v>
      </c>
      <c r="L221" s="37">
        <f t="shared" si="28"/>
        <v>0</v>
      </c>
      <c r="M221" s="37" t="e">
        <f t="shared" si="29"/>
        <v>#DIV/0!</v>
      </c>
      <c r="N221" s="37" t="e">
        <f t="shared" si="30"/>
        <v>#DIV/0!</v>
      </c>
    </row>
    <row r="222" spans="1:16" s="52" customFormat="1" ht="15.75" customHeight="1" x14ac:dyDescent="0.25">
      <c r="A222" s="95" t="s">
        <v>915</v>
      </c>
      <c r="B222" s="70" t="s">
        <v>812</v>
      </c>
      <c r="C222" s="91" t="s">
        <v>820</v>
      </c>
      <c r="D222" s="69" t="s">
        <v>545</v>
      </c>
      <c r="E222" s="109">
        <v>12</v>
      </c>
      <c r="F222" s="109">
        <v>12</v>
      </c>
      <c r="G222" s="95" t="s">
        <v>640</v>
      </c>
      <c r="H222" s="81"/>
      <c r="I222" s="31" t="s">
        <v>640</v>
      </c>
      <c r="J222" s="79"/>
      <c r="K222" s="38">
        <f t="shared" si="24"/>
        <v>0</v>
      </c>
      <c r="L222" s="37">
        <f t="shared" si="28"/>
        <v>0</v>
      </c>
      <c r="M222" s="37" t="e">
        <f t="shared" si="29"/>
        <v>#DIV/0!</v>
      </c>
      <c r="N222" s="37" t="e">
        <f t="shared" si="30"/>
        <v>#DIV/0!</v>
      </c>
    </row>
    <row r="223" spans="1:16" s="52" customFormat="1" ht="15.75" customHeight="1" thickBot="1" x14ac:dyDescent="0.3">
      <c r="A223" s="95" t="s">
        <v>916</v>
      </c>
      <c r="B223" s="70" t="s">
        <v>812</v>
      </c>
      <c r="C223" s="91" t="s">
        <v>821</v>
      </c>
      <c r="D223" s="69" t="s">
        <v>545</v>
      </c>
      <c r="E223" s="109">
        <v>3</v>
      </c>
      <c r="F223" s="109">
        <v>3</v>
      </c>
      <c r="G223" s="95" t="s">
        <v>640</v>
      </c>
      <c r="H223" s="81"/>
      <c r="I223" s="31" t="s">
        <v>640</v>
      </c>
      <c r="J223" s="79"/>
      <c r="K223" s="38">
        <f t="shared" si="24"/>
        <v>0</v>
      </c>
      <c r="L223" s="37">
        <f t="shared" si="28"/>
        <v>0</v>
      </c>
      <c r="M223" s="37" t="e">
        <f t="shared" si="29"/>
        <v>#DIV/0!</v>
      </c>
      <c r="N223" s="37" t="e">
        <f t="shared" si="30"/>
        <v>#DIV/0!</v>
      </c>
    </row>
    <row r="224" spans="1:16" ht="19.5" customHeight="1" thickBot="1" x14ac:dyDescent="0.35">
      <c r="A224" s="59" t="s">
        <v>291</v>
      </c>
      <c r="B224" s="60"/>
      <c r="C224" s="89"/>
      <c r="D224" s="89"/>
      <c r="E224" s="89"/>
      <c r="F224" s="89"/>
      <c r="G224" s="89"/>
      <c r="H224" s="89"/>
      <c r="I224" s="89"/>
      <c r="J224" s="89"/>
      <c r="K224" s="89"/>
      <c r="L224" s="89"/>
      <c r="M224" s="89"/>
      <c r="N224" s="89"/>
      <c r="O224" s="9"/>
      <c r="P224" s="7"/>
    </row>
    <row r="225" spans="1:16" ht="15.75" customHeight="1" x14ac:dyDescent="0.25">
      <c r="A225" s="95" t="s">
        <v>917</v>
      </c>
      <c r="B225" s="15" t="s">
        <v>714</v>
      </c>
      <c r="C225" s="84" t="s">
        <v>715</v>
      </c>
      <c r="D225" s="18" t="s">
        <v>575</v>
      </c>
      <c r="E225" s="19">
        <v>12</v>
      </c>
      <c r="F225" s="97">
        <v>240</v>
      </c>
      <c r="G225" s="20" t="s">
        <v>640</v>
      </c>
      <c r="H225" s="39"/>
      <c r="I225" s="20" t="s">
        <v>640</v>
      </c>
      <c r="J225" s="29"/>
      <c r="K225" s="38">
        <f t="shared" si="24"/>
        <v>0</v>
      </c>
      <c r="L225" s="37">
        <f t="shared" ref="L225:L229" si="31">(1-K225)*J225</f>
        <v>0</v>
      </c>
      <c r="M225" s="37" t="e">
        <f t="shared" ref="M225:M229" si="32">L225/H225</f>
        <v>#DIV/0!</v>
      </c>
      <c r="N225" s="37" t="e">
        <f t="shared" ref="N225:N229" si="33">M225*F225</f>
        <v>#DIV/0!</v>
      </c>
      <c r="O225" s="5"/>
      <c r="P225" s="2"/>
    </row>
    <row r="226" spans="1:16" ht="15.75" customHeight="1" x14ac:dyDescent="0.25">
      <c r="A226" s="95" t="s">
        <v>918</v>
      </c>
      <c r="B226" s="15" t="s">
        <v>223</v>
      </c>
      <c r="C226" s="84" t="s">
        <v>224</v>
      </c>
      <c r="D226" s="18" t="s">
        <v>573</v>
      </c>
      <c r="E226" s="19">
        <v>138</v>
      </c>
      <c r="F226" s="97">
        <v>1380</v>
      </c>
      <c r="G226" s="20" t="s">
        <v>640</v>
      </c>
      <c r="H226" s="39"/>
      <c r="I226" s="20" t="s">
        <v>640</v>
      </c>
      <c r="J226" s="29"/>
      <c r="K226" s="38">
        <f t="shared" si="24"/>
        <v>0</v>
      </c>
      <c r="L226" s="37">
        <f t="shared" si="31"/>
        <v>0</v>
      </c>
      <c r="M226" s="37" t="e">
        <f t="shared" si="32"/>
        <v>#DIV/0!</v>
      </c>
      <c r="N226" s="37" t="e">
        <f t="shared" si="33"/>
        <v>#DIV/0!</v>
      </c>
      <c r="O226" s="5"/>
      <c r="P226" s="3"/>
    </row>
    <row r="227" spans="1:16" ht="15.75" customHeight="1" x14ac:dyDescent="0.25">
      <c r="A227" s="95" t="s">
        <v>228</v>
      </c>
      <c r="B227" s="15" t="s">
        <v>225</v>
      </c>
      <c r="C227" s="84" t="s">
        <v>226</v>
      </c>
      <c r="D227" s="18" t="s">
        <v>545</v>
      </c>
      <c r="E227" s="19">
        <v>121</v>
      </c>
      <c r="F227" s="97">
        <v>121</v>
      </c>
      <c r="G227" s="20" t="s">
        <v>640</v>
      </c>
      <c r="H227" s="39"/>
      <c r="I227" s="20" t="s">
        <v>640</v>
      </c>
      <c r="J227" s="29"/>
      <c r="K227" s="38">
        <f t="shared" si="24"/>
        <v>0</v>
      </c>
      <c r="L227" s="37">
        <f t="shared" si="31"/>
        <v>0</v>
      </c>
      <c r="M227" s="37" t="e">
        <f t="shared" si="32"/>
        <v>#DIV/0!</v>
      </c>
      <c r="N227" s="37" t="e">
        <f t="shared" si="33"/>
        <v>#DIV/0!</v>
      </c>
      <c r="O227" s="5"/>
      <c r="P227" s="3"/>
    </row>
    <row r="228" spans="1:16" ht="15.75" customHeight="1" x14ac:dyDescent="0.25">
      <c r="A228" s="95" t="s">
        <v>551</v>
      </c>
      <c r="B228" s="15" t="s">
        <v>600</v>
      </c>
      <c r="C228" s="84" t="s">
        <v>601</v>
      </c>
      <c r="D228" s="18" t="s">
        <v>545</v>
      </c>
      <c r="E228" s="19">
        <v>99</v>
      </c>
      <c r="F228" s="97">
        <v>99</v>
      </c>
      <c r="G228" s="20" t="s">
        <v>640</v>
      </c>
      <c r="H228" s="39"/>
      <c r="I228" s="20" t="s">
        <v>640</v>
      </c>
      <c r="J228" s="29"/>
      <c r="K228" s="38">
        <f t="shared" si="24"/>
        <v>0</v>
      </c>
      <c r="L228" s="37">
        <f t="shared" si="31"/>
        <v>0</v>
      </c>
      <c r="M228" s="37" t="e">
        <f t="shared" si="32"/>
        <v>#DIV/0!</v>
      </c>
      <c r="N228" s="37" t="e">
        <f t="shared" si="33"/>
        <v>#DIV/0!</v>
      </c>
      <c r="O228" s="5"/>
      <c r="P228" s="3"/>
    </row>
    <row r="229" spans="1:16" ht="15.75" customHeight="1" thickBot="1" x14ac:dyDescent="0.3">
      <c r="A229" s="95" t="s">
        <v>919</v>
      </c>
      <c r="B229" s="15" t="s">
        <v>227</v>
      </c>
      <c r="C229" s="84"/>
      <c r="D229" s="18" t="s">
        <v>581</v>
      </c>
      <c r="E229" s="19">
        <v>7</v>
      </c>
      <c r="F229" s="97">
        <v>14</v>
      </c>
      <c r="G229" s="20" t="s">
        <v>640</v>
      </c>
      <c r="H229" s="39"/>
      <c r="I229" s="20" t="s">
        <v>640</v>
      </c>
      <c r="J229" s="29"/>
      <c r="K229" s="38">
        <f t="shared" si="24"/>
        <v>0</v>
      </c>
      <c r="L229" s="37">
        <f t="shared" si="31"/>
        <v>0</v>
      </c>
      <c r="M229" s="37" t="e">
        <f t="shared" si="32"/>
        <v>#DIV/0!</v>
      </c>
      <c r="N229" s="37" t="e">
        <f t="shared" si="33"/>
        <v>#DIV/0!</v>
      </c>
      <c r="O229" s="5"/>
      <c r="P229" s="3"/>
    </row>
    <row r="230" spans="1:16" ht="18.75" customHeight="1" x14ac:dyDescent="0.3">
      <c r="A230" s="59" t="s">
        <v>606</v>
      </c>
      <c r="B230" s="60"/>
      <c r="C230" s="89"/>
      <c r="D230" s="89"/>
      <c r="E230" s="89"/>
      <c r="F230" s="89"/>
      <c r="G230" s="89"/>
      <c r="H230" s="89"/>
      <c r="I230" s="89"/>
      <c r="J230" s="89"/>
      <c r="K230" s="89"/>
      <c r="L230" s="89"/>
      <c r="M230" s="89"/>
      <c r="N230" s="89"/>
      <c r="O230" s="9"/>
      <c r="P230" s="7"/>
    </row>
    <row r="231" spans="1:16" ht="15.75" customHeight="1" x14ac:dyDescent="0.25">
      <c r="A231" s="15" t="s">
        <v>920</v>
      </c>
      <c r="B231" s="15" t="s">
        <v>245</v>
      </c>
      <c r="C231" s="84" t="s">
        <v>246</v>
      </c>
      <c r="D231" s="18" t="s">
        <v>578</v>
      </c>
      <c r="E231" s="19">
        <v>3</v>
      </c>
      <c r="F231" s="97">
        <v>150</v>
      </c>
      <c r="G231" s="20" t="s">
        <v>640</v>
      </c>
      <c r="H231" s="39"/>
      <c r="I231" s="20" t="s">
        <v>640</v>
      </c>
      <c r="J231" s="29"/>
      <c r="K231" s="38">
        <f t="shared" si="24"/>
        <v>0</v>
      </c>
      <c r="L231" s="37">
        <f t="shared" ref="L231:L296" si="34">(1-K231)*J231</f>
        <v>0</v>
      </c>
      <c r="M231" s="37" t="e">
        <f t="shared" ref="M231:M296" si="35">L231/H231</f>
        <v>#DIV/0!</v>
      </c>
      <c r="N231" s="37" t="e">
        <f t="shared" ref="N231:N296" si="36">M231*F231</f>
        <v>#DIV/0!</v>
      </c>
      <c r="O231" s="9"/>
    </row>
    <row r="232" spans="1:16" ht="15.75" customHeight="1" x14ac:dyDescent="0.25">
      <c r="A232" s="15" t="s">
        <v>921</v>
      </c>
      <c r="B232" s="15" t="s">
        <v>247</v>
      </c>
      <c r="C232" s="84" t="s">
        <v>248</v>
      </c>
      <c r="D232" s="18" t="s">
        <v>578</v>
      </c>
      <c r="E232" s="19">
        <v>5</v>
      </c>
      <c r="F232" s="97">
        <v>250</v>
      </c>
      <c r="G232" s="20" t="s">
        <v>640</v>
      </c>
      <c r="H232" s="39"/>
      <c r="I232" s="20" t="s">
        <v>640</v>
      </c>
      <c r="J232" s="29"/>
      <c r="K232" s="38">
        <f t="shared" si="24"/>
        <v>0</v>
      </c>
      <c r="L232" s="37">
        <f t="shared" si="34"/>
        <v>0</v>
      </c>
      <c r="M232" s="37" t="e">
        <f t="shared" si="35"/>
        <v>#DIV/0!</v>
      </c>
      <c r="N232" s="37" t="e">
        <f t="shared" si="36"/>
        <v>#DIV/0!</v>
      </c>
      <c r="O232" s="5"/>
    </row>
    <row r="233" spans="1:16" ht="15.75" customHeight="1" x14ac:dyDescent="0.25">
      <c r="A233" s="15" t="s">
        <v>922</v>
      </c>
      <c r="B233" s="15" t="s">
        <v>249</v>
      </c>
      <c r="C233" s="84" t="s">
        <v>250</v>
      </c>
      <c r="D233" s="18" t="s">
        <v>578</v>
      </c>
      <c r="E233" s="19">
        <v>14</v>
      </c>
      <c r="F233" s="97">
        <v>700</v>
      </c>
      <c r="G233" s="20" t="s">
        <v>640</v>
      </c>
      <c r="H233" s="39"/>
      <c r="I233" s="20" t="s">
        <v>640</v>
      </c>
      <c r="J233" s="29"/>
      <c r="K233" s="38">
        <f t="shared" si="24"/>
        <v>0</v>
      </c>
      <c r="L233" s="37">
        <f t="shared" si="34"/>
        <v>0</v>
      </c>
      <c r="M233" s="37" t="e">
        <f t="shared" si="35"/>
        <v>#DIV/0!</v>
      </c>
      <c r="N233" s="37" t="e">
        <f t="shared" si="36"/>
        <v>#DIV/0!</v>
      </c>
      <c r="O233" s="5"/>
    </row>
    <row r="234" spans="1:16" ht="15.75" customHeight="1" x14ac:dyDescent="0.25">
      <c r="A234" s="15" t="s">
        <v>923</v>
      </c>
      <c r="B234" s="15" t="s">
        <v>249</v>
      </c>
      <c r="C234" s="84" t="s">
        <v>251</v>
      </c>
      <c r="D234" s="18" t="s">
        <v>578</v>
      </c>
      <c r="E234" s="19">
        <v>91</v>
      </c>
      <c r="F234" s="97">
        <v>4550</v>
      </c>
      <c r="G234" s="20" t="s">
        <v>640</v>
      </c>
      <c r="H234" s="39"/>
      <c r="I234" s="20" t="s">
        <v>640</v>
      </c>
      <c r="J234" s="29"/>
      <c r="K234" s="38">
        <f t="shared" si="24"/>
        <v>0</v>
      </c>
      <c r="L234" s="37">
        <f t="shared" si="34"/>
        <v>0</v>
      </c>
      <c r="M234" s="37" t="e">
        <f t="shared" si="35"/>
        <v>#DIV/0!</v>
      </c>
      <c r="N234" s="37" t="e">
        <f t="shared" si="36"/>
        <v>#DIV/0!</v>
      </c>
      <c r="O234" s="5"/>
    </row>
    <row r="235" spans="1:16" ht="15.75" customHeight="1" x14ac:dyDescent="0.25">
      <c r="A235" s="15" t="s">
        <v>924</v>
      </c>
      <c r="B235" s="15" t="s">
        <v>259</v>
      </c>
      <c r="C235" s="84" t="s">
        <v>260</v>
      </c>
      <c r="D235" s="18" t="s">
        <v>545</v>
      </c>
      <c r="E235" s="19">
        <v>45</v>
      </c>
      <c r="F235" s="97">
        <v>45</v>
      </c>
      <c r="G235" s="20" t="s">
        <v>640</v>
      </c>
      <c r="H235" s="39"/>
      <c r="I235" s="20" t="s">
        <v>640</v>
      </c>
      <c r="J235" s="29"/>
      <c r="K235" s="38">
        <f t="shared" si="24"/>
        <v>0</v>
      </c>
      <c r="L235" s="37">
        <f t="shared" si="34"/>
        <v>0</v>
      </c>
      <c r="M235" s="37" t="e">
        <f t="shared" si="35"/>
        <v>#DIV/0!</v>
      </c>
      <c r="N235" s="37" t="e">
        <f t="shared" si="36"/>
        <v>#DIV/0!</v>
      </c>
      <c r="O235" s="5"/>
    </row>
    <row r="236" spans="1:16" ht="15.75" customHeight="1" x14ac:dyDescent="0.25">
      <c r="A236" s="15" t="s">
        <v>925</v>
      </c>
      <c r="B236" s="15" t="s">
        <v>252</v>
      </c>
      <c r="C236" s="84" t="s">
        <v>843</v>
      </c>
      <c r="D236" s="18" t="s">
        <v>545</v>
      </c>
      <c r="E236" s="19">
        <v>20</v>
      </c>
      <c r="F236" s="97">
        <v>20</v>
      </c>
      <c r="G236" s="20" t="s">
        <v>640</v>
      </c>
      <c r="H236" s="39"/>
      <c r="I236" s="20" t="s">
        <v>640</v>
      </c>
      <c r="J236" s="29"/>
      <c r="K236" s="38">
        <f t="shared" si="24"/>
        <v>0</v>
      </c>
      <c r="L236" s="37">
        <f t="shared" si="34"/>
        <v>0</v>
      </c>
      <c r="M236" s="37" t="e">
        <f t="shared" si="35"/>
        <v>#DIV/0!</v>
      </c>
      <c r="N236" s="37" t="e">
        <f t="shared" si="36"/>
        <v>#DIV/0!</v>
      </c>
      <c r="O236" s="5"/>
    </row>
    <row r="237" spans="1:16" ht="15.75" customHeight="1" x14ac:dyDescent="0.25">
      <c r="A237" s="15" t="s">
        <v>926</v>
      </c>
      <c r="B237" s="15" t="s">
        <v>252</v>
      </c>
      <c r="C237" s="84" t="s">
        <v>844</v>
      </c>
      <c r="D237" s="18" t="s">
        <v>545</v>
      </c>
      <c r="E237" s="19">
        <v>18</v>
      </c>
      <c r="F237" s="97">
        <v>18</v>
      </c>
      <c r="G237" s="20" t="s">
        <v>640</v>
      </c>
      <c r="H237" s="39"/>
      <c r="I237" s="20" t="s">
        <v>640</v>
      </c>
      <c r="J237" s="29"/>
      <c r="K237" s="38">
        <f t="shared" si="24"/>
        <v>0</v>
      </c>
      <c r="L237" s="37">
        <f t="shared" si="34"/>
        <v>0</v>
      </c>
      <c r="M237" s="37" t="e">
        <f t="shared" si="35"/>
        <v>#DIV/0!</v>
      </c>
      <c r="N237" s="37" t="e">
        <f t="shared" si="36"/>
        <v>#DIV/0!</v>
      </c>
      <c r="O237" s="5"/>
    </row>
    <row r="238" spans="1:16" ht="15.75" customHeight="1" x14ac:dyDescent="0.25">
      <c r="A238" s="15" t="s">
        <v>927</v>
      </c>
      <c r="B238" s="15" t="s">
        <v>261</v>
      </c>
      <c r="C238" s="84" t="s">
        <v>262</v>
      </c>
      <c r="D238" s="18" t="s">
        <v>545</v>
      </c>
      <c r="E238" s="19">
        <v>265</v>
      </c>
      <c r="F238" s="97">
        <v>265</v>
      </c>
      <c r="G238" s="20" t="s">
        <v>640</v>
      </c>
      <c r="H238" s="39"/>
      <c r="I238" s="20" t="s">
        <v>640</v>
      </c>
      <c r="J238" s="29"/>
      <c r="K238" s="38">
        <f t="shared" si="24"/>
        <v>0</v>
      </c>
      <c r="L238" s="37">
        <f t="shared" si="34"/>
        <v>0</v>
      </c>
      <c r="M238" s="37" t="e">
        <f t="shared" si="35"/>
        <v>#DIV/0!</v>
      </c>
      <c r="N238" s="37" t="e">
        <f t="shared" si="36"/>
        <v>#DIV/0!</v>
      </c>
      <c r="O238" s="5"/>
    </row>
    <row r="239" spans="1:16" ht="15.75" customHeight="1" x14ac:dyDescent="0.25">
      <c r="A239" s="15" t="s">
        <v>928</v>
      </c>
      <c r="B239" s="15" t="s">
        <v>253</v>
      </c>
      <c r="C239" s="84" t="s">
        <v>254</v>
      </c>
      <c r="D239" s="18" t="s">
        <v>573</v>
      </c>
      <c r="E239" s="19">
        <v>14</v>
      </c>
      <c r="F239" s="97">
        <v>140</v>
      </c>
      <c r="G239" s="20" t="s">
        <v>640</v>
      </c>
      <c r="H239" s="39"/>
      <c r="I239" s="20" t="s">
        <v>640</v>
      </c>
      <c r="J239" s="29"/>
      <c r="K239" s="38">
        <f t="shared" si="24"/>
        <v>0</v>
      </c>
      <c r="L239" s="37">
        <f t="shared" si="34"/>
        <v>0</v>
      </c>
      <c r="M239" s="37" t="e">
        <f t="shared" si="35"/>
        <v>#DIV/0!</v>
      </c>
      <c r="N239" s="37" t="e">
        <f t="shared" si="36"/>
        <v>#DIV/0!</v>
      </c>
      <c r="O239" s="5"/>
    </row>
    <row r="240" spans="1:16" ht="15.75" customHeight="1" x14ac:dyDescent="0.25">
      <c r="A240" s="15" t="s">
        <v>929</v>
      </c>
      <c r="B240" s="15" t="s">
        <v>265</v>
      </c>
      <c r="C240" s="84" t="s">
        <v>266</v>
      </c>
      <c r="D240" s="18" t="s">
        <v>576</v>
      </c>
      <c r="E240" s="19">
        <v>2</v>
      </c>
      <c r="F240" s="97">
        <v>200</v>
      </c>
      <c r="G240" s="20" t="s">
        <v>640</v>
      </c>
      <c r="H240" s="39"/>
      <c r="I240" s="20" t="s">
        <v>640</v>
      </c>
      <c r="J240" s="29"/>
      <c r="K240" s="38">
        <f t="shared" si="24"/>
        <v>0</v>
      </c>
      <c r="L240" s="37">
        <f t="shared" si="34"/>
        <v>0</v>
      </c>
      <c r="M240" s="37" t="e">
        <f t="shared" si="35"/>
        <v>#DIV/0!</v>
      </c>
      <c r="N240" s="37" t="e">
        <f t="shared" si="36"/>
        <v>#DIV/0!</v>
      </c>
      <c r="O240" s="5"/>
    </row>
    <row r="241" spans="1:15" ht="15.75" customHeight="1" x14ac:dyDescent="0.25">
      <c r="A241" s="15" t="s">
        <v>930</v>
      </c>
      <c r="B241" s="15" t="s">
        <v>267</v>
      </c>
      <c r="C241" s="84" t="s">
        <v>835</v>
      </c>
      <c r="D241" s="18" t="s">
        <v>578</v>
      </c>
      <c r="E241" s="19">
        <v>11</v>
      </c>
      <c r="F241" s="97">
        <v>550</v>
      </c>
      <c r="G241" s="20" t="s">
        <v>640</v>
      </c>
      <c r="H241" s="39"/>
      <c r="I241" s="20" t="s">
        <v>640</v>
      </c>
      <c r="J241" s="29"/>
      <c r="K241" s="38">
        <f t="shared" si="24"/>
        <v>0</v>
      </c>
      <c r="L241" s="37">
        <f t="shared" si="34"/>
        <v>0</v>
      </c>
      <c r="M241" s="37" t="e">
        <f t="shared" si="35"/>
        <v>#DIV/0!</v>
      </c>
      <c r="N241" s="37" t="e">
        <f t="shared" si="36"/>
        <v>#DIV/0!</v>
      </c>
      <c r="O241" s="5"/>
    </row>
    <row r="242" spans="1:15" ht="15.75" customHeight="1" x14ac:dyDescent="0.25">
      <c r="A242" s="15" t="s">
        <v>931</v>
      </c>
      <c r="B242" s="15" t="s">
        <v>272</v>
      </c>
      <c r="C242" s="84" t="s">
        <v>273</v>
      </c>
      <c r="D242" s="18" t="s">
        <v>578</v>
      </c>
      <c r="E242" s="19">
        <v>251</v>
      </c>
      <c r="F242" s="97">
        <v>12550</v>
      </c>
      <c r="G242" s="20" t="s">
        <v>640</v>
      </c>
      <c r="H242" s="39"/>
      <c r="I242" s="20" t="s">
        <v>640</v>
      </c>
      <c r="J242" s="29"/>
      <c r="K242" s="38">
        <f t="shared" si="24"/>
        <v>0</v>
      </c>
      <c r="L242" s="37">
        <f t="shared" si="34"/>
        <v>0</v>
      </c>
      <c r="M242" s="37" t="e">
        <f t="shared" si="35"/>
        <v>#DIV/0!</v>
      </c>
      <c r="N242" s="37" t="e">
        <f t="shared" si="36"/>
        <v>#DIV/0!</v>
      </c>
      <c r="O242" s="5"/>
    </row>
    <row r="243" spans="1:15" ht="15.75" customHeight="1" x14ac:dyDescent="0.25">
      <c r="A243" s="15" t="s">
        <v>932</v>
      </c>
      <c r="B243" s="15" t="s">
        <v>268</v>
      </c>
      <c r="C243" s="84" t="s">
        <v>269</v>
      </c>
      <c r="D243" s="18" t="s">
        <v>560</v>
      </c>
      <c r="E243" s="19">
        <v>55</v>
      </c>
      <c r="F243" s="97">
        <v>1650</v>
      </c>
      <c r="G243" s="20" t="s">
        <v>640</v>
      </c>
      <c r="H243" s="39"/>
      <c r="I243" s="20" t="s">
        <v>640</v>
      </c>
      <c r="J243" s="29"/>
      <c r="K243" s="38">
        <f t="shared" si="24"/>
        <v>0</v>
      </c>
      <c r="L243" s="37">
        <f t="shared" si="34"/>
        <v>0</v>
      </c>
      <c r="M243" s="37" t="e">
        <f t="shared" si="35"/>
        <v>#DIV/0!</v>
      </c>
      <c r="N243" s="37" t="e">
        <f t="shared" si="36"/>
        <v>#DIV/0!</v>
      </c>
      <c r="O243" s="5"/>
    </row>
    <row r="244" spans="1:15" ht="15.75" customHeight="1" x14ac:dyDescent="0.25">
      <c r="A244" s="15" t="s">
        <v>933</v>
      </c>
      <c r="B244" s="15" t="s">
        <v>270</v>
      </c>
      <c r="C244" s="84" t="s">
        <v>271</v>
      </c>
      <c r="D244" s="18" t="s">
        <v>576</v>
      </c>
      <c r="E244" s="19">
        <v>106</v>
      </c>
      <c r="F244" s="97">
        <v>10600</v>
      </c>
      <c r="G244" s="20" t="s">
        <v>640</v>
      </c>
      <c r="H244" s="39"/>
      <c r="I244" s="20" t="s">
        <v>640</v>
      </c>
      <c r="J244" s="29"/>
      <c r="K244" s="38">
        <f t="shared" si="24"/>
        <v>0</v>
      </c>
      <c r="L244" s="37">
        <f t="shared" si="34"/>
        <v>0</v>
      </c>
      <c r="M244" s="37" t="e">
        <f t="shared" si="35"/>
        <v>#DIV/0!</v>
      </c>
      <c r="N244" s="37" t="e">
        <f t="shared" si="36"/>
        <v>#DIV/0!</v>
      </c>
      <c r="O244" s="5"/>
    </row>
    <row r="245" spans="1:15" ht="15.75" customHeight="1" x14ac:dyDescent="0.25">
      <c r="A245" s="15" t="s">
        <v>231</v>
      </c>
      <c r="B245" s="18" t="s">
        <v>756</v>
      </c>
      <c r="C245" s="87" t="s">
        <v>755</v>
      </c>
      <c r="D245" s="72" t="s">
        <v>856</v>
      </c>
      <c r="E245" s="75">
        <v>9</v>
      </c>
      <c r="F245" s="98">
        <v>648</v>
      </c>
      <c r="G245" s="20" t="s">
        <v>640</v>
      </c>
      <c r="H245" s="77"/>
      <c r="I245" s="20" t="s">
        <v>640</v>
      </c>
      <c r="J245" s="77"/>
      <c r="K245" s="38">
        <f t="shared" si="24"/>
        <v>0</v>
      </c>
      <c r="L245" s="37">
        <f t="shared" si="34"/>
        <v>0</v>
      </c>
      <c r="M245" s="37" t="e">
        <f t="shared" si="35"/>
        <v>#DIV/0!</v>
      </c>
      <c r="N245" s="37" t="e">
        <f t="shared" si="36"/>
        <v>#DIV/0!</v>
      </c>
      <c r="O245" s="5"/>
    </row>
    <row r="246" spans="1:15" ht="15.75" customHeight="1" x14ac:dyDescent="0.25">
      <c r="A246" s="15" t="s">
        <v>232</v>
      </c>
      <c r="B246" s="18" t="s">
        <v>756</v>
      </c>
      <c r="C246" s="87" t="s">
        <v>757</v>
      </c>
      <c r="D246" s="72" t="s">
        <v>856</v>
      </c>
      <c r="E246" s="75">
        <v>7</v>
      </c>
      <c r="F246" s="98">
        <v>504</v>
      </c>
      <c r="G246" s="20" t="s">
        <v>640</v>
      </c>
      <c r="H246" s="77"/>
      <c r="I246" s="20" t="s">
        <v>640</v>
      </c>
      <c r="J246" s="77"/>
      <c r="K246" s="38">
        <f t="shared" si="24"/>
        <v>0</v>
      </c>
      <c r="L246" s="37">
        <f t="shared" si="34"/>
        <v>0</v>
      </c>
      <c r="M246" s="37" t="e">
        <f t="shared" si="35"/>
        <v>#DIV/0!</v>
      </c>
      <c r="N246" s="37" t="e">
        <f t="shared" si="36"/>
        <v>#DIV/0!</v>
      </c>
      <c r="O246" s="5"/>
    </row>
    <row r="247" spans="1:15" ht="15.75" customHeight="1" x14ac:dyDescent="0.25">
      <c r="A247" s="15" t="s">
        <v>233</v>
      </c>
      <c r="B247" s="18" t="s">
        <v>756</v>
      </c>
      <c r="C247" s="87" t="s">
        <v>758</v>
      </c>
      <c r="D247" s="72" t="s">
        <v>856</v>
      </c>
      <c r="E247" s="75">
        <v>11</v>
      </c>
      <c r="F247" s="98">
        <v>792</v>
      </c>
      <c r="G247" s="20" t="s">
        <v>640</v>
      </c>
      <c r="H247" s="77"/>
      <c r="I247" s="20" t="s">
        <v>640</v>
      </c>
      <c r="J247" s="77"/>
      <c r="K247" s="38">
        <f t="shared" si="24"/>
        <v>0</v>
      </c>
      <c r="L247" s="37">
        <f t="shared" si="34"/>
        <v>0</v>
      </c>
      <c r="M247" s="37" t="e">
        <f t="shared" si="35"/>
        <v>#DIV/0!</v>
      </c>
      <c r="N247" s="37" t="e">
        <f t="shared" si="36"/>
        <v>#DIV/0!</v>
      </c>
      <c r="O247" s="5"/>
    </row>
    <row r="248" spans="1:15" ht="15.75" customHeight="1" x14ac:dyDescent="0.25">
      <c r="A248" s="15" t="s">
        <v>234</v>
      </c>
      <c r="B248" s="15" t="s">
        <v>605</v>
      </c>
      <c r="C248" s="84" t="s">
        <v>255</v>
      </c>
      <c r="D248" s="18" t="s">
        <v>545</v>
      </c>
      <c r="E248" s="20">
        <v>13</v>
      </c>
      <c r="F248" s="99">
        <v>13</v>
      </c>
      <c r="G248" s="20" t="s">
        <v>640</v>
      </c>
      <c r="H248" s="39"/>
      <c r="I248" s="20" t="s">
        <v>640</v>
      </c>
      <c r="J248" s="29"/>
      <c r="K248" s="38">
        <f t="shared" si="24"/>
        <v>0</v>
      </c>
      <c r="L248" s="37">
        <f t="shared" si="34"/>
        <v>0</v>
      </c>
      <c r="M248" s="37" t="e">
        <f t="shared" si="35"/>
        <v>#DIV/0!</v>
      </c>
      <c r="N248" s="37" t="e">
        <f t="shared" si="36"/>
        <v>#DIV/0!</v>
      </c>
      <c r="O248" s="5"/>
    </row>
    <row r="249" spans="1:15" ht="15.75" customHeight="1" x14ac:dyDescent="0.25">
      <c r="A249" s="15" t="s">
        <v>235</v>
      </c>
      <c r="B249" s="15" t="s">
        <v>256</v>
      </c>
      <c r="C249" s="84" t="s">
        <v>257</v>
      </c>
      <c r="D249" s="18" t="s">
        <v>575</v>
      </c>
      <c r="E249" s="19">
        <v>4</v>
      </c>
      <c r="F249" s="97">
        <v>80</v>
      </c>
      <c r="G249" s="20" t="s">
        <v>640</v>
      </c>
      <c r="H249" s="39"/>
      <c r="I249" s="20" t="s">
        <v>640</v>
      </c>
      <c r="J249" s="29"/>
      <c r="K249" s="38">
        <f t="shared" si="24"/>
        <v>0</v>
      </c>
      <c r="L249" s="37">
        <f t="shared" si="34"/>
        <v>0</v>
      </c>
      <c r="M249" s="37" t="e">
        <f t="shared" si="35"/>
        <v>#DIV/0!</v>
      </c>
      <c r="N249" s="37" t="e">
        <f t="shared" si="36"/>
        <v>#DIV/0!</v>
      </c>
      <c r="O249" s="5"/>
    </row>
    <row r="250" spans="1:15" ht="15.75" customHeight="1" x14ac:dyDescent="0.25">
      <c r="A250" s="15" t="s">
        <v>236</v>
      </c>
      <c r="B250" s="15" t="s">
        <v>256</v>
      </c>
      <c r="C250" s="84" t="s">
        <v>258</v>
      </c>
      <c r="D250" s="18" t="s">
        <v>575</v>
      </c>
      <c r="E250" s="19">
        <v>7</v>
      </c>
      <c r="F250" s="97">
        <v>140</v>
      </c>
      <c r="G250" s="20" t="s">
        <v>640</v>
      </c>
      <c r="H250" s="39"/>
      <c r="I250" s="20" t="s">
        <v>640</v>
      </c>
      <c r="J250" s="29"/>
      <c r="K250" s="38">
        <f t="shared" si="24"/>
        <v>0</v>
      </c>
      <c r="L250" s="37">
        <f t="shared" si="34"/>
        <v>0</v>
      </c>
      <c r="M250" s="37" t="e">
        <f t="shared" si="35"/>
        <v>#DIV/0!</v>
      </c>
      <c r="N250" s="37" t="e">
        <f t="shared" si="36"/>
        <v>#DIV/0!</v>
      </c>
      <c r="O250" s="5"/>
    </row>
    <row r="251" spans="1:15" ht="15.75" customHeight="1" x14ac:dyDescent="0.25">
      <c r="A251" s="15" t="s">
        <v>237</v>
      </c>
      <c r="B251" s="15" t="s">
        <v>281</v>
      </c>
      <c r="C251" s="84" t="s">
        <v>582</v>
      </c>
      <c r="D251" s="18" t="s">
        <v>545</v>
      </c>
      <c r="E251" s="19">
        <v>5000</v>
      </c>
      <c r="F251" s="97">
        <v>5000</v>
      </c>
      <c r="G251" s="20" t="s">
        <v>640</v>
      </c>
      <c r="H251" s="39"/>
      <c r="I251" s="20" t="s">
        <v>640</v>
      </c>
      <c r="J251" s="29"/>
      <c r="K251" s="38">
        <f t="shared" si="24"/>
        <v>0</v>
      </c>
      <c r="L251" s="37">
        <f t="shared" si="34"/>
        <v>0</v>
      </c>
      <c r="M251" s="37" t="e">
        <f t="shared" si="35"/>
        <v>#DIV/0!</v>
      </c>
      <c r="N251" s="37" t="e">
        <f t="shared" si="36"/>
        <v>#DIV/0!</v>
      </c>
      <c r="O251" s="5"/>
    </row>
    <row r="252" spans="1:15" ht="15.75" customHeight="1" x14ac:dyDescent="0.25">
      <c r="A252" s="15" t="s">
        <v>238</v>
      </c>
      <c r="B252" s="15" t="s">
        <v>282</v>
      </c>
      <c r="C252" s="84" t="s">
        <v>283</v>
      </c>
      <c r="D252" s="18" t="s">
        <v>703</v>
      </c>
      <c r="E252" s="19">
        <v>3</v>
      </c>
      <c r="F252" s="97">
        <v>12</v>
      </c>
      <c r="G252" s="20" t="s">
        <v>640</v>
      </c>
      <c r="H252" s="39"/>
      <c r="I252" s="20" t="s">
        <v>640</v>
      </c>
      <c r="J252" s="29"/>
      <c r="K252" s="38">
        <f t="shared" si="24"/>
        <v>0</v>
      </c>
      <c r="L252" s="37">
        <f t="shared" si="34"/>
        <v>0</v>
      </c>
      <c r="M252" s="37" t="e">
        <f t="shared" si="35"/>
        <v>#DIV/0!</v>
      </c>
      <c r="N252" s="37" t="e">
        <f t="shared" si="36"/>
        <v>#DIV/0!</v>
      </c>
      <c r="O252" s="5"/>
    </row>
    <row r="253" spans="1:15" ht="15.75" customHeight="1" x14ac:dyDescent="0.25">
      <c r="A253" s="15" t="s">
        <v>239</v>
      </c>
      <c r="B253" s="15" t="s">
        <v>282</v>
      </c>
      <c r="C253" s="84" t="s">
        <v>845</v>
      </c>
      <c r="D253" s="18" t="s">
        <v>846</v>
      </c>
      <c r="E253" s="19">
        <v>4</v>
      </c>
      <c r="F253" s="97">
        <v>4</v>
      </c>
      <c r="G253" s="20" t="s">
        <v>670</v>
      </c>
      <c r="H253" s="39"/>
      <c r="I253" s="16" t="s">
        <v>710</v>
      </c>
      <c r="J253" s="29"/>
      <c r="K253" s="38">
        <f t="shared" si="24"/>
        <v>0</v>
      </c>
      <c r="L253" s="37">
        <f t="shared" si="34"/>
        <v>0</v>
      </c>
      <c r="M253" s="37" t="e">
        <f t="shared" si="35"/>
        <v>#DIV/0!</v>
      </c>
      <c r="N253" s="37" t="e">
        <f t="shared" si="36"/>
        <v>#DIV/0!</v>
      </c>
      <c r="O253" s="5"/>
    </row>
    <row r="254" spans="1:15" ht="15.75" customHeight="1" x14ac:dyDescent="0.25">
      <c r="A254" s="15" t="s">
        <v>934</v>
      </c>
      <c r="B254" s="18" t="s">
        <v>765</v>
      </c>
      <c r="C254" s="87" t="s">
        <v>764</v>
      </c>
      <c r="D254" s="72" t="s">
        <v>578</v>
      </c>
      <c r="E254" s="75">
        <v>2</v>
      </c>
      <c r="F254" s="98">
        <v>100</v>
      </c>
      <c r="G254" s="20" t="s">
        <v>640</v>
      </c>
      <c r="H254" s="77"/>
      <c r="I254" s="20" t="s">
        <v>640</v>
      </c>
      <c r="J254" s="77"/>
      <c r="K254" s="38">
        <f t="shared" si="24"/>
        <v>0</v>
      </c>
      <c r="L254" s="37">
        <f t="shared" si="34"/>
        <v>0</v>
      </c>
      <c r="M254" s="37" t="e">
        <f t="shared" si="35"/>
        <v>#DIV/0!</v>
      </c>
      <c r="N254" s="37" t="e">
        <f t="shared" si="36"/>
        <v>#DIV/0!</v>
      </c>
      <c r="O254" s="5"/>
    </row>
    <row r="255" spans="1:15" ht="15.75" customHeight="1" x14ac:dyDescent="0.25">
      <c r="A255" s="15" t="s">
        <v>240</v>
      </c>
      <c r="B255" s="15" t="s">
        <v>284</v>
      </c>
      <c r="C255" s="84" t="s">
        <v>285</v>
      </c>
      <c r="D255" s="18" t="s">
        <v>545</v>
      </c>
      <c r="E255" s="19">
        <v>80</v>
      </c>
      <c r="F255" s="97">
        <v>80</v>
      </c>
      <c r="G255" s="20" t="s">
        <v>640</v>
      </c>
      <c r="H255" s="39"/>
      <c r="I255" s="20" t="s">
        <v>640</v>
      </c>
      <c r="J255" s="29"/>
      <c r="K255" s="38">
        <f t="shared" si="24"/>
        <v>0</v>
      </c>
      <c r="L255" s="37">
        <f t="shared" si="34"/>
        <v>0</v>
      </c>
      <c r="M255" s="37" t="e">
        <f t="shared" si="35"/>
        <v>#DIV/0!</v>
      </c>
      <c r="N255" s="37" t="e">
        <f t="shared" si="36"/>
        <v>#DIV/0!</v>
      </c>
      <c r="O255" s="5"/>
    </row>
    <row r="256" spans="1:15" ht="15.75" customHeight="1" x14ac:dyDescent="0.25">
      <c r="A256" s="15" t="s">
        <v>241</v>
      </c>
      <c r="B256" s="15" t="s">
        <v>286</v>
      </c>
      <c r="C256" s="84" t="s">
        <v>287</v>
      </c>
      <c r="D256" s="18" t="s">
        <v>545</v>
      </c>
      <c r="E256" s="19">
        <v>161</v>
      </c>
      <c r="F256" s="97">
        <v>161</v>
      </c>
      <c r="G256" s="20" t="s">
        <v>640</v>
      </c>
      <c r="H256" s="39"/>
      <c r="I256" s="20" t="s">
        <v>640</v>
      </c>
      <c r="J256" s="29"/>
      <c r="K256" s="38">
        <f t="shared" si="24"/>
        <v>0</v>
      </c>
      <c r="L256" s="37">
        <f t="shared" si="34"/>
        <v>0</v>
      </c>
      <c r="M256" s="37" t="e">
        <f t="shared" si="35"/>
        <v>#DIV/0!</v>
      </c>
      <c r="N256" s="37" t="e">
        <f t="shared" si="36"/>
        <v>#DIV/0!</v>
      </c>
      <c r="O256" s="5"/>
    </row>
    <row r="257" spans="1:15" ht="15.75" customHeight="1" x14ac:dyDescent="0.25">
      <c r="A257" s="15" t="s">
        <v>242</v>
      </c>
      <c r="B257" s="15" t="s">
        <v>286</v>
      </c>
      <c r="C257" s="84" t="s">
        <v>288</v>
      </c>
      <c r="D257" s="18" t="s">
        <v>545</v>
      </c>
      <c r="E257" s="19">
        <v>495</v>
      </c>
      <c r="F257" s="97">
        <v>495</v>
      </c>
      <c r="G257" s="20" t="s">
        <v>640</v>
      </c>
      <c r="H257" s="39"/>
      <c r="I257" s="20" t="s">
        <v>640</v>
      </c>
      <c r="J257" s="29"/>
      <c r="K257" s="38">
        <f t="shared" si="24"/>
        <v>0</v>
      </c>
      <c r="L257" s="37">
        <f t="shared" si="34"/>
        <v>0</v>
      </c>
      <c r="M257" s="37" t="e">
        <f t="shared" si="35"/>
        <v>#DIV/0!</v>
      </c>
      <c r="N257" s="37" t="e">
        <f t="shared" si="36"/>
        <v>#DIV/0!</v>
      </c>
      <c r="O257" s="5"/>
    </row>
    <row r="258" spans="1:15" ht="15.75" customHeight="1" x14ac:dyDescent="0.25">
      <c r="A258" s="15" t="s">
        <v>243</v>
      </c>
      <c r="B258" s="15" t="s">
        <v>847</v>
      </c>
      <c r="C258" s="84" t="s">
        <v>848</v>
      </c>
      <c r="D258" s="18" t="s">
        <v>576</v>
      </c>
      <c r="E258" s="19">
        <v>16</v>
      </c>
      <c r="F258" s="97">
        <v>1600</v>
      </c>
      <c r="G258" s="20" t="s">
        <v>640</v>
      </c>
      <c r="H258" s="39"/>
      <c r="I258" s="20" t="s">
        <v>640</v>
      </c>
      <c r="J258" s="29"/>
      <c r="K258" s="38">
        <f t="shared" si="24"/>
        <v>0</v>
      </c>
      <c r="L258" s="37">
        <f t="shared" si="34"/>
        <v>0</v>
      </c>
      <c r="M258" s="37" t="e">
        <f t="shared" si="35"/>
        <v>#DIV/0!</v>
      </c>
      <c r="N258" s="37" t="e">
        <f t="shared" si="36"/>
        <v>#DIV/0!</v>
      </c>
      <c r="O258" s="5"/>
    </row>
    <row r="259" spans="1:15" ht="15.75" customHeight="1" x14ac:dyDescent="0.25">
      <c r="A259" s="15" t="s">
        <v>244</v>
      </c>
      <c r="B259" s="15" t="s">
        <v>296</v>
      </c>
      <c r="C259" s="84" t="s">
        <v>297</v>
      </c>
      <c r="D259" s="18" t="s">
        <v>583</v>
      </c>
      <c r="E259" s="19">
        <v>60</v>
      </c>
      <c r="F259" s="97">
        <v>60000</v>
      </c>
      <c r="G259" s="20" t="s">
        <v>640</v>
      </c>
      <c r="H259" s="39"/>
      <c r="I259" s="20" t="s">
        <v>640</v>
      </c>
      <c r="J259" s="29"/>
      <c r="K259" s="38">
        <f t="shared" si="24"/>
        <v>0</v>
      </c>
      <c r="L259" s="37">
        <f t="shared" si="34"/>
        <v>0</v>
      </c>
      <c r="M259" s="37" t="e">
        <f t="shared" si="35"/>
        <v>#DIV/0!</v>
      </c>
      <c r="N259" s="37" t="e">
        <f t="shared" si="36"/>
        <v>#DIV/0!</v>
      </c>
      <c r="O259" s="5"/>
    </row>
    <row r="260" spans="1:15" ht="15.75" customHeight="1" x14ac:dyDescent="0.25">
      <c r="A260" s="15" t="s">
        <v>274</v>
      </c>
      <c r="B260" s="15" t="s">
        <v>296</v>
      </c>
      <c r="C260" s="84" t="s">
        <v>298</v>
      </c>
      <c r="D260" s="18" t="s">
        <v>583</v>
      </c>
      <c r="E260" s="19">
        <v>13</v>
      </c>
      <c r="F260" s="97">
        <v>13000</v>
      </c>
      <c r="G260" s="20" t="s">
        <v>640</v>
      </c>
      <c r="H260" s="39"/>
      <c r="I260" s="20" t="s">
        <v>640</v>
      </c>
      <c r="J260" s="29"/>
      <c r="K260" s="38">
        <f t="shared" si="24"/>
        <v>0</v>
      </c>
      <c r="L260" s="37">
        <f t="shared" si="34"/>
        <v>0</v>
      </c>
      <c r="M260" s="37" t="e">
        <f t="shared" si="35"/>
        <v>#DIV/0!</v>
      </c>
      <c r="N260" s="37" t="e">
        <f t="shared" si="36"/>
        <v>#DIV/0!</v>
      </c>
      <c r="O260" s="5"/>
    </row>
    <row r="261" spans="1:15" ht="15.75" customHeight="1" x14ac:dyDescent="0.25">
      <c r="A261" s="15" t="s">
        <v>275</v>
      </c>
      <c r="B261" s="15" t="s">
        <v>296</v>
      </c>
      <c r="C261" s="84" t="s">
        <v>299</v>
      </c>
      <c r="D261" s="18" t="s">
        <v>583</v>
      </c>
      <c r="E261" s="19">
        <v>2</v>
      </c>
      <c r="F261" s="97">
        <v>2000</v>
      </c>
      <c r="G261" s="20" t="s">
        <v>640</v>
      </c>
      <c r="H261" s="39"/>
      <c r="I261" s="20" t="s">
        <v>640</v>
      </c>
      <c r="J261" s="29"/>
      <c r="K261" s="38">
        <f t="shared" si="24"/>
        <v>0</v>
      </c>
      <c r="L261" s="37">
        <f t="shared" si="34"/>
        <v>0</v>
      </c>
      <c r="M261" s="37" t="e">
        <f t="shared" si="35"/>
        <v>#DIV/0!</v>
      </c>
      <c r="N261" s="37" t="e">
        <f t="shared" si="36"/>
        <v>#DIV/0!</v>
      </c>
      <c r="O261" s="5"/>
    </row>
    <row r="262" spans="1:15" ht="15.75" customHeight="1" x14ac:dyDescent="0.25">
      <c r="A262" s="15" t="s">
        <v>276</v>
      </c>
      <c r="B262" s="18" t="s">
        <v>770</v>
      </c>
      <c r="C262" s="87" t="s">
        <v>771</v>
      </c>
      <c r="D262" s="72" t="s">
        <v>857</v>
      </c>
      <c r="E262" s="75">
        <v>3194</v>
      </c>
      <c r="F262" s="98">
        <v>479100</v>
      </c>
      <c r="G262" s="20" t="s">
        <v>640</v>
      </c>
      <c r="H262" s="77"/>
      <c r="I262" s="20" t="s">
        <v>640</v>
      </c>
      <c r="J262" s="77"/>
      <c r="K262" s="38">
        <f t="shared" si="24"/>
        <v>0</v>
      </c>
      <c r="L262" s="37">
        <f t="shared" si="34"/>
        <v>0</v>
      </c>
      <c r="M262" s="37" t="e">
        <f t="shared" si="35"/>
        <v>#DIV/0!</v>
      </c>
      <c r="N262" s="37" t="e">
        <f t="shared" si="36"/>
        <v>#DIV/0!</v>
      </c>
      <c r="O262" s="5"/>
    </row>
    <row r="263" spans="1:15" ht="15.75" customHeight="1" x14ac:dyDescent="0.25">
      <c r="A263" s="15" t="s">
        <v>277</v>
      </c>
      <c r="B263" s="18" t="s">
        <v>770</v>
      </c>
      <c r="C263" s="87" t="s">
        <v>772</v>
      </c>
      <c r="D263" s="72" t="s">
        <v>857</v>
      </c>
      <c r="E263" s="75">
        <v>2728</v>
      </c>
      <c r="F263" s="98">
        <v>409200</v>
      </c>
      <c r="G263" s="20" t="s">
        <v>640</v>
      </c>
      <c r="H263" s="77"/>
      <c r="I263" s="20" t="s">
        <v>640</v>
      </c>
      <c r="J263" s="77"/>
      <c r="K263" s="38">
        <f t="shared" ref="K263:K328" si="37">$K$3</f>
        <v>0</v>
      </c>
      <c r="L263" s="37">
        <f t="shared" si="34"/>
        <v>0</v>
      </c>
      <c r="M263" s="37" t="e">
        <f t="shared" si="35"/>
        <v>#DIV/0!</v>
      </c>
      <c r="N263" s="37" t="e">
        <f t="shared" si="36"/>
        <v>#DIV/0!</v>
      </c>
      <c r="O263" s="5"/>
    </row>
    <row r="264" spans="1:15" ht="15.75" customHeight="1" x14ac:dyDescent="0.25">
      <c r="A264" s="15" t="s">
        <v>935</v>
      </c>
      <c r="B264" s="18" t="s">
        <v>770</v>
      </c>
      <c r="C264" s="87" t="s">
        <v>773</v>
      </c>
      <c r="D264" s="72" t="s">
        <v>857</v>
      </c>
      <c r="E264" s="75">
        <v>717</v>
      </c>
      <c r="F264" s="98">
        <v>107550</v>
      </c>
      <c r="G264" s="20" t="s">
        <v>640</v>
      </c>
      <c r="H264" s="77"/>
      <c r="I264" s="20" t="s">
        <v>640</v>
      </c>
      <c r="J264" s="77"/>
      <c r="K264" s="38">
        <f t="shared" si="37"/>
        <v>0</v>
      </c>
      <c r="L264" s="37">
        <f t="shared" si="34"/>
        <v>0</v>
      </c>
      <c r="M264" s="37" t="e">
        <f t="shared" si="35"/>
        <v>#DIV/0!</v>
      </c>
      <c r="N264" s="37" t="e">
        <f t="shared" si="36"/>
        <v>#DIV/0!</v>
      </c>
      <c r="O264" s="5"/>
    </row>
    <row r="265" spans="1:15" ht="15.75" customHeight="1" x14ac:dyDescent="0.25">
      <c r="A265" s="15" t="s">
        <v>936</v>
      </c>
      <c r="B265" s="18" t="s">
        <v>770</v>
      </c>
      <c r="C265" s="87" t="s">
        <v>774</v>
      </c>
      <c r="D265" s="72" t="s">
        <v>857</v>
      </c>
      <c r="E265" s="75">
        <v>3333</v>
      </c>
      <c r="F265" s="98">
        <v>499950</v>
      </c>
      <c r="G265" s="20" t="s">
        <v>640</v>
      </c>
      <c r="H265" s="77"/>
      <c r="I265" s="20" t="s">
        <v>640</v>
      </c>
      <c r="J265" s="77"/>
      <c r="K265" s="38">
        <f t="shared" si="37"/>
        <v>0</v>
      </c>
      <c r="L265" s="37">
        <f t="shared" si="34"/>
        <v>0</v>
      </c>
      <c r="M265" s="37" t="e">
        <f t="shared" si="35"/>
        <v>#DIV/0!</v>
      </c>
      <c r="N265" s="37" t="e">
        <f t="shared" si="36"/>
        <v>#DIV/0!</v>
      </c>
      <c r="O265" s="5"/>
    </row>
    <row r="266" spans="1:15" ht="15.75" customHeight="1" x14ac:dyDescent="0.25">
      <c r="A266" s="15" t="s">
        <v>937</v>
      </c>
      <c r="B266" s="18" t="s">
        <v>770</v>
      </c>
      <c r="C266" s="87" t="s">
        <v>775</v>
      </c>
      <c r="D266" s="72" t="s">
        <v>857</v>
      </c>
      <c r="E266" s="75">
        <v>69</v>
      </c>
      <c r="F266" s="98">
        <v>10350</v>
      </c>
      <c r="G266" s="20" t="s">
        <v>640</v>
      </c>
      <c r="H266" s="77"/>
      <c r="I266" s="20" t="s">
        <v>640</v>
      </c>
      <c r="J266" s="77"/>
      <c r="K266" s="38">
        <f t="shared" si="37"/>
        <v>0</v>
      </c>
      <c r="L266" s="37">
        <f t="shared" si="34"/>
        <v>0</v>
      </c>
      <c r="M266" s="37" t="e">
        <f t="shared" si="35"/>
        <v>#DIV/0!</v>
      </c>
      <c r="N266" s="37" t="e">
        <f t="shared" si="36"/>
        <v>#DIV/0!</v>
      </c>
      <c r="O266" s="5"/>
    </row>
    <row r="267" spans="1:15" ht="15.75" customHeight="1" x14ac:dyDescent="0.25">
      <c r="A267" s="15" t="s">
        <v>278</v>
      </c>
      <c r="B267" s="18" t="s">
        <v>779</v>
      </c>
      <c r="C267" s="87" t="s">
        <v>778</v>
      </c>
      <c r="D267" s="72" t="s">
        <v>576</v>
      </c>
      <c r="E267" s="75">
        <v>17</v>
      </c>
      <c r="F267" s="98">
        <v>1700</v>
      </c>
      <c r="G267" s="20" t="s">
        <v>640</v>
      </c>
      <c r="H267" s="77"/>
      <c r="I267" s="20" t="s">
        <v>640</v>
      </c>
      <c r="J267" s="77"/>
      <c r="K267" s="38">
        <f t="shared" si="37"/>
        <v>0</v>
      </c>
      <c r="L267" s="37">
        <f t="shared" si="34"/>
        <v>0</v>
      </c>
      <c r="M267" s="37" t="e">
        <f t="shared" si="35"/>
        <v>#DIV/0!</v>
      </c>
      <c r="N267" s="37" t="e">
        <f t="shared" si="36"/>
        <v>#DIV/0!</v>
      </c>
      <c r="O267" s="5"/>
    </row>
    <row r="268" spans="1:15" ht="15.75" customHeight="1" x14ac:dyDescent="0.25">
      <c r="A268" s="15" t="s">
        <v>279</v>
      </c>
      <c r="B268" s="15" t="s">
        <v>289</v>
      </c>
      <c r="C268" s="84" t="s">
        <v>300</v>
      </c>
      <c r="D268" s="18" t="s">
        <v>545</v>
      </c>
      <c r="E268" s="19">
        <v>245</v>
      </c>
      <c r="F268" s="97">
        <v>245</v>
      </c>
      <c r="G268" s="20" t="s">
        <v>640</v>
      </c>
      <c r="H268" s="39"/>
      <c r="I268" s="20" t="s">
        <v>640</v>
      </c>
      <c r="J268" s="29"/>
      <c r="K268" s="38">
        <f t="shared" si="37"/>
        <v>0</v>
      </c>
      <c r="L268" s="37">
        <f t="shared" si="34"/>
        <v>0</v>
      </c>
      <c r="M268" s="37" t="e">
        <f t="shared" si="35"/>
        <v>#DIV/0!</v>
      </c>
      <c r="N268" s="37" t="e">
        <f t="shared" si="36"/>
        <v>#DIV/0!</v>
      </c>
      <c r="O268" s="5"/>
    </row>
    <row r="269" spans="1:15" ht="15.75" customHeight="1" x14ac:dyDescent="0.25">
      <c r="A269" s="15" t="s">
        <v>280</v>
      </c>
      <c r="B269" s="18" t="s">
        <v>777</v>
      </c>
      <c r="C269" s="87" t="s">
        <v>1143</v>
      </c>
      <c r="D269" s="72" t="s">
        <v>545</v>
      </c>
      <c r="E269" s="75">
        <v>393</v>
      </c>
      <c r="F269" s="98">
        <v>393</v>
      </c>
      <c r="G269" s="20" t="s">
        <v>640</v>
      </c>
      <c r="H269" s="77"/>
      <c r="I269" s="20" t="s">
        <v>640</v>
      </c>
      <c r="J269" s="77"/>
      <c r="K269" s="38">
        <f t="shared" si="37"/>
        <v>0</v>
      </c>
      <c r="L269" s="37">
        <f t="shared" si="34"/>
        <v>0</v>
      </c>
      <c r="M269" s="37" t="e">
        <f t="shared" si="35"/>
        <v>#DIV/0!</v>
      </c>
      <c r="N269" s="37" t="e">
        <f t="shared" si="36"/>
        <v>#DIV/0!</v>
      </c>
      <c r="O269" s="5"/>
    </row>
    <row r="270" spans="1:15" ht="15.75" customHeight="1" x14ac:dyDescent="0.25">
      <c r="A270" s="15" t="s">
        <v>301</v>
      </c>
      <c r="B270" t="s">
        <v>1138</v>
      </c>
      <c r="C270" s="87"/>
      <c r="D270" s="72" t="s">
        <v>545</v>
      </c>
      <c r="E270" s="75">
        <v>180</v>
      </c>
      <c r="F270" s="98">
        <v>180</v>
      </c>
      <c r="G270" s="20" t="s">
        <v>640</v>
      </c>
      <c r="H270" s="77"/>
      <c r="I270" s="20" t="s">
        <v>640</v>
      </c>
      <c r="J270" s="77"/>
      <c r="K270" s="38"/>
      <c r="L270" s="37"/>
      <c r="M270" s="37"/>
      <c r="N270" s="37"/>
      <c r="O270" s="5"/>
    </row>
    <row r="271" spans="1:15" ht="15.75" customHeight="1" x14ac:dyDescent="0.25">
      <c r="A271" s="15" t="s">
        <v>302</v>
      </c>
      <c r="B271" s="15" t="s">
        <v>1139</v>
      </c>
      <c r="C271" s="87"/>
      <c r="D271" s="72" t="s">
        <v>545</v>
      </c>
      <c r="E271" s="75">
        <v>60</v>
      </c>
      <c r="F271" s="98">
        <v>60</v>
      </c>
      <c r="G271" s="20" t="s">
        <v>640</v>
      </c>
      <c r="H271" s="77"/>
      <c r="I271" s="20" t="s">
        <v>640</v>
      </c>
      <c r="J271" s="77"/>
      <c r="K271" s="38"/>
      <c r="L271" s="37"/>
      <c r="M271" s="37"/>
      <c r="N271" s="37"/>
      <c r="O271" s="5"/>
    </row>
    <row r="272" spans="1:15" ht="15.75" customHeight="1" x14ac:dyDescent="0.25">
      <c r="A272" s="15" t="s">
        <v>303</v>
      </c>
      <c r="B272" s="15" t="s">
        <v>314</v>
      </c>
      <c r="C272" s="84" t="s">
        <v>315</v>
      </c>
      <c r="D272" s="18" t="s">
        <v>578</v>
      </c>
      <c r="E272" s="19">
        <v>6</v>
      </c>
      <c r="F272" s="97">
        <v>300</v>
      </c>
      <c r="G272" s="20" t="s">
        <v>640</v>
      </c>
      <c r="H272" s="39"/>
      <c r="I272" s="20" t="s">
        <v>640</v>
      </c>
      <c r="J272" s="29"/>
      <c r="K272" s="38">
        <f t="shared" si="37"/>
        <v>0</v>
      </c>
      <c r="L272" s="37">
        <f t="shared" si="34"/>
        <v>0</v>
      </c>
      <c r="M272" s="37" t="e">
        <f t="shared" si="35"/>
        <v>#DIV/0!</v>
      </c>
      <c r="N272" s="37" t="e">
        <f t="shared" si="36"/>
        <v>#DIV/0!</v>
      </c>
      <c r="O272" s="5"/>
    </row>
    <row r="273" spans="1:15" ht="15.75" customHeight="1" x14ac:dyDescent="0.25">
      <c r="A273" s="15" t="s">
        <v>304</v>
      </c>
      <c r="B273" s="15" t="s">
        <v>314</v>
      </c>
      <c r="C273" s="84" t="s">
        <v>317</v>
      </c>
      <c r="D273" s="18" t="s">
        <v>578</v>
      </c>
      <c r="E273" s="19">
        <v>10</v>
      </c>
      <c r="F273" s="97">
        <v>500</v>
      </c>
      <c r="G273" s="20" t="s">
        <v>640</v>
      </c>
      <c r="H273" s="39"/>
      <c r="I273" s="20" t="s">
        <v>640</v>
      </c>
      <c r="J273" s="29"/>
      <c r="K273" s="38">
        <f t="shared" si="37"/>
        <v>0</v>
      </c>
      <c r="L273" s="37">
        <f t="shared" si="34"/>
        <v>0</v>
      </c>
      <c r="M273" s="37" t="e">
        <f t="shared" si="35"/>
        <v>#DIV/0!</v>
      </c>
      <c r="N273" s="37" t="e">
        <f t="shared" si="36"/>
        <v>#DIV/0!</v>
      </c>
      <c r="O273" s="5"/>
    </row>
    <row r="274" spans="1:15" ht="15.75" customHeight="1" x14ac:dyDescent="0.25">
      <c r="A274" s="15" t="s">
        <v>305</v>
      </c>
      <c r="B274" s="15" t="s">
        <v>314</v>
      </c>
      <c r="C274" s="84" t="s">
        <v>316</v>
      </c>
      <c r="D274" s="18" t="s">
        <v>578</v>
      </c>
      <c r="E274" s="19">
        <v>3</v>
      </c>
      <c r="F274" s="97">
        <v>150</v>
      </c>
      <c r="G274" s="20" t="s">
        <v>640</v>
      </c>
      <c r="H274" s="39"/>
      <c r="I274" s="20" t="s">
        <v>640</v>
      </c>
      <c r="J274" s="29"/>
      <c r="K274" s="38">
        <f t="shared" si="37"/>
        <v>0</v>
      </c>
      <c r="L274" s="37">
        <f t="shared" si="34"/>
        <v>0</v>
      </c>
      <c r="M274" s="37" t="e">
        <f t="shared" si="35"/>
        <v>#DIV/0!</v>
      </c>
      <c r="N274" s="37" t="e">
        <f t="shared" si="36"/>
        <v>#DIV/0!</v>
      </c>
      <c r="O274" s="5"/>
    </row>
    <row r="275" spans="1:15" ht="15.75" customHeight="1" x14ac:dyDescent="0.25">
      <c r="A275" s="15" t="s">
        <v>306</v>
      </c>
      <c r="B275" s="15" t="s">
        <v>318</v>
      </c>
      <c r="C275" s="84" t="s">
        <v>323</v>
      </c>
      <c r="D275" s="18" t="s">
        <v>576</v>
      </c>
      <c r="E275" s="19">
        <v>12</v>
      </c>
      <c r="F275" s="97">
        <v>1200</v>
      </c>
      <c r="G275" s="20" t="s">
        <v>640</v>
      </c>
      <c r="H275" s="39"/>
      <c r="I275" s="20" t="s">
        <v>640</v>
      </c>
      <c r="J275" s="29"/>
      <c r="K275" s="38">
        <f t="shared" si="37"/>
        <v>0</v>
      </c>
      <c r="L275" s="37">
        <f t="shared" si="34"/>
        <v>0</v>
      </c>
      <c r="M275" s="37" t="e">
        <f t="shared" si="35"/>
        <v>#DIV/0!</v>
      </c>
      <c r="N275" s="37" t="e">
        <f t="shared" si="36"/>
        <v>#DIV/0!</v>
      </c>
      <c r="O275" s="5"/>
    </row>
    <row r="276" spans="1:15" ht="15.75" customHeight="1" x14ac:dyDescent="0.25">
      <c r="A276" s="15" t="s">
        <v>307</v>
      </c>
      <c r="B276" s="15" t="s">
        <v>318</v>
      </c>
      <c r="C276" s="84" t="s">
        <v>319</v>
      </c>
      <c r="D276" s="18" t="s">
        <v>576</v>
      </c>
      <c r="E276" s="19">
        <v>120</v>
      </c>
      <c r="F276" s="97">
        <v>12000</v>
      </c>
      <c r="G276" s="20" t="s">
        <v>640</v>
      </c>
      <c r="H276" s="39"/>
      <c r="I276" s="20" t="s">
        <v>640</v>
      </c>
      <c r="J276" s="29"/>
      <c r="K276" s="38">
        <f t="shared" si="37"/>
        <v>0</v>
      </c>
      <c r="L276" s="37">
        <f t="shared" si="34"/>
        <v>0</v>
      </c>
      <c r="M276" s="37" t="e">
        <f t="shared" si="35"/>
        <v>#DIV/0!</v>
      </c>
      <c r="N276" s="37" t="e">
        <f t="shared" si="36"/>
        <v>#DIV/0!</v>
      </c>
      <c r="O276" s="5"/>
    </row>
    <row r="277" spans="1:15" ht="15.75" customHeight="1" x14ac:dyDescent="0.25">
      <c r="A277" s="15" t="s">
        <v>308</v>
      </c>
      <c r="B277" s="15" t="s">
        <v>318</v>
      </c>
      <c r="C277" s="84" t="s">
        <v>320</v>
      </c>
      <c r="D277" s="18" t="s">
        <v>576</v>
      </c>
      <c r="E277" s="19">
        <v>74</v>
      </c>
      <c r="F277" s="97">
        <v>7400</v>
      </c>
      <c r="G277" s="20" t="s">
        <v>640</v>
      </c>
      <c r="H277" s="39"/>
      <c r="I277" s="20" t="s">
        <v>640</v>
      </c>
      <c r="J277" s="29"/>
      <c r="K277" s="38">
        <f t="shared" si="37"/>
        <v>0</v>
      </c>
      <c r="L277" s="37">
        <f t="shared" si="34"/>
        <v>0</v>
      </c>
      <c r="M277" s="37" t="e">
        <f t="shared" si="35"/>
        <v>#DIV/0!</v>
      </c>
      <c r="N277" s="37" t="e">
        <f t="shared" si="36"/>
        <v>#DIV/0!</v>
      </c>
      <c r="O277" s="5"/>
    </row>
    <row r="278" spans="1:15" ht="15.75" customHeight="1" x14ac:dyDescent="0.25">
      <c r="A278" s="15" t="s">
        <v>309</v>
      </c>
      <c r="B278" s="15" t="s">
        <v>318</v>
      </c>
      <c r="C278" s="84" t="s">
        <v>321</v>
      </c>
      <c r="D278" s="18" t="s">
        <v>576</v>
      </c>
      <c r="E278" s="19">
        <v>59</v>
      </c>
      <c r="F278" s="97">
        <v>5900</v>
      </c>
      <c r="G278" s="20" t="s">
        <v>640</v>
      </c>
      <c r="H278" s="39"/>
      <c r="I278" s="20" t="s">
        <v>640</v>
      </c>
      <c r="J278" s="29"/>
      <c r="K278" s="38">
        <f t="shared" si="37"/>
        <v>0</v>
      </c>
      <c r="L278" s="37">
        <f t="shared" si="34"/>
        <v>0</v>
      </c>
      <c r="M278" s="37" t="e">
        <f t="shared" si="35"/>
        <v>#DIV/0!</v>
      </c>
      <c r="N278" s="37" t="e">
        <f t="shared" si="36"/>
        <v>#DIV/0!</v>
      </c>
      <c r="O278" s="5"/>
    </row>
    <row r="279" spans="1:15" ht="15.75" customHeight="1" x14ac:dyDescent="0.25">
      <c r="A279" s="15" t="s">
        <v>310</v>
      </c>
      <c r="B279" s="15" t="s">
        <v>318</v>
      </c>
      <c r="C279" s="84" t="s">
        <v>322</v>
      </c>
      <c r="D279" s="18" t="s">
        <v>576</v>
      </c>
      <c r="E279" s="19">
        <v>12</v>
      </c>
      <c r="F279" s="97">
        <v>1200</v>
      </c>
      <c r="G279" s="20" t="s">
        <v>640</v>
      </c>
      <c r="H279" s="39"/>
      <c r="I279" s="20" t="s">
        <v>640</v>
      </c>
      <c r="J279" s="29"/>
      <c r="K279" s="38">
        <f t="shared" si="37"/>
        <v>0</v>
      </c>
      <c r="L279" s="37">
        <f t="shared" si="34"/>
        <v>0</v>
      </c>
      <c r="M279" s="37" t="e">
        <f t="shared" si="35"/>
        <v>#DIV/0!</v>
      </c>
      <c r="N279" s="37" t="e">
        <f t="shared" si="36"/>
        <v>#DIV/0!</v>
      </c>
      <c r="O279" s="5"/>
    </row>
    <row r="280" spans="1:15" ht="15.75" customHeight="1" x14ac:dyDescent="0.25">
      <c r="A280" s="15" t="s">
        <v>311</v>
      </c>
      <c r="B280" s="15" t="s">
        <v>324</v>
      </c>
      <c r="C280" s="84" t="s">
        <v>325</v>
      </c>
      <c r="D280" s="18" t="s">
        <v>576</v>
      </c>
      <c r="E280" s="19">
        <v>96</v>
      </c>
      <c r="F280" s="97">
        <v>9600</v>
      </c>
      <c r="G280" s="20" t="s">
        <v>640</v>
      </c>
      <c r="H280" s="39"/>
      <c r="I280" s="20" t="s">
        <v>640</v>
      </c>
      <c r="J280" s="29"/>
      <c r="K280" s="38">
        <f t="shared" si="37"/>
        <v>0</v>
      </c>
      <c r="L280" s="37">
        <f t="shared" si="34"/>
        <v>0</v>
      </c>
      <c r="M280" s="37" t="e">
        <f t="shared" si="35"/>
        <v>#DIV/0!</v>
      </c>
      <c r="N280" s="37" t="e">
        <f t="shared" si="36"/>
        <v>#DIV/0!</v>
      </c>
      <c r="O280" s="5"/>
    </row>
    <row r="281" spans="1:15" ht="15.75" customHeight="1" x14ac:dyDescent="0.25">
      <c r="A281" s="15" t="s">
        <v>313</v>
      </c>
      <c r="B281" s="15" t="s">
        <v>324</v>
      </c>
      <c r="C281" s="84" t="s">
        <v>326</v>
      </c>
      <c r="D281" s="18" t="s">
        <v>576</v>
      </c>
      <c r="E281" s="19">
        <v>6</v>
      </c>
      <c r="F281" s="97">
        <v>600</v>
      </c>
      <c r="G281" s="20" t="s">
        <v>640</v>
      </c>
      <c r="H281" s="39"/>
      <c r="I281" s="20" t="s">
        <v>640</v>
      </c>
      <c r="J281" s="29"/>
      <c r="K281" s="38">
        <f t="shared" si="37"/>
        <v>0</v>
      </c>
      <c r="L281" s="37">
        <f t="shared" si="34"/>
        <v>0</v>
      </c>
      <c r="M281" s="37" t="e">
        <f t="shared" si="35"/>
        <v>#DIV/0!</v>
      </c>
      <c r="N281" s="37" t="e">
        <f t="shared" si="36"/>
        <v>#DIV/0!</v>
      </c>
      <c r="O281" s="5"/>
    </row>
    <row r="282" spans="1:15" ht="15.75" customHeight="1" x14ac:dyDescent="0.25">
      <c r="A282" s="15" t="s">
        <v>312</v>
      </c>
      <c r="B282" s="15" t="s">
        <v>324</v>
      </c>
      <c r="C282" s="84" t="s">
        <v>327</v>
      </c>
      <c r="D282" s="18" t="s">
        <v>576</v>
      </c>
      <c r="E282" s="19">
        <v>5</v>
      </c>
      <c r="F282" s="97">
        <v>500</v>
      </c>
      <c r="G282" s="20" t="s">
        <v>640</v>
      </c>
      <c r="H282" s="39"/>
      <c r="I282" s="20" t="s">
        <v>640</v>
      </c>
      <c r="J282" s="29"/>
      <c r="K282" s="38">
        <f t="shared" si="37"/>
        <v>0</v>
      </c>
      <c r="L282" s="37">
        <f t="shared" si="34"/>
        <v>0</v>
      </c>
      <c r="M282" s="37" t="e">
        <f t="shared" si="35"/>
        <v>#DIV/0!</v>
      </c>
      <c r="N282" s="37" t="e">
        <f t="shared" si="36"/>
        <v>#DIV/0!</v>
      </c>
      <c r="O282" s="5"/>
    </row>
    <row r="283" spans="1:15" ht="15.75" customHeight="1" x14ac:dyDescent="0.25">
      <c r="A283" s="15" t="s">
        <v>330</v>
      </c>
      <c r="B283" s="15" t="s">
        <v>324</v>
      </c>
      <c r="C283" s="84" t="s">
        <v>593</v>
      </c>
      <c r="D283" s="18" t="s">
        <v>578</v>
      </c>
      <c r="E283" s="19">
        <v>242</v>
      </c>
      <c r="F283" s="97">
        <v>133100</v>
      </c>
      <c r="G283" s="20" t="s">
        <v>640</v>
      </c>
      <c r="H283" s="39"/>
      <c r="I283" s="20" t="s">
        <v>640</v>
      </c>
      <c r="J283" s="29"/>
      <c r="K283" s="38">
        <f t="shared" si="37"/>
        <v>0</v>
      </c>
      <c r="L283" s="37">
        <f t="shared" si="34"/>
        <v>0</v>
      </c>
      <c r="M283" s="37" t="e">
        <f t="shared" si="35"/>
        <v>#DIV/0!</v>
      </c>
      <c r="N283" s="37" t="e">
        <f t="shared" si="36"/>
        <v>#DIV/0!</v>
      </c>
      <c r="O283" s="5"/>
    </row>
    <row r="284" spans="1:15" ht="15.75" customHeight="1" x14ac:dyDescent="0.25">
      <c r="A284" s="15" t="s">
        <v>331</v>
      </c>
      <c r="B284" s="15" t="s">
        <v>324</v>
      </c>
      <c r="C284" s="87" t="s">
        <v>782</v>
      </c>
      <c r="D284" s="76" t="s">
        <v>576</v>
      </c>
      <c r="E284" s="107">
        <v>10</v>
      </c>
      <c r="F284" s="108">
        <v>1000</v>
      </c>
      <c r="G284" s="20" t="s">
        <v>640</v>
      </c>
      <c r="H284" s="77"/>
      <c r="I284" s="20" t="s">
        <v>640</v>
      </c>
      <c r="J284" s="77"/>
      <c r="K284" s="38">
        <f t="shared" si="37"/>
        <v>0</v>
      </c>
      <c r="L284" s="37">
        <f t="shared" si="34"/>
        <v>0</v>
      </c>
      <c r="M284" s="37" t="e">
        <f t="shared" si="35"/>
        <v>#DIV/0!</v>
      </c>
      <c r="N284" s="37" t="e">
        <f t="shared" si="36"/>
        <v>#DIV/0!</v>
      </c>
      <c r="O284" s="5"/>
    </row>
    <row r="285" spans="1:15" ht="15.75" customHeight="1" x14ac:dyDescent="0.25">
      <c r="A285" s="15" t="s">
        <v>332</v>
      </c>
      <c r="B285" s="15" t="s">
        <v>328</v>
      </c>
      <c r="C285" s="84" t="s">
        <v>329</v>
      </c>
      <c r="D285" s="18" t="s">
        <v>576</v>
      </c>
      <c r="E285" s="19">
        <v>62</v>
      </c>
      <c r="F285" s="97">
        <v>6200</v>
      </c>
      <c r="G285" s="20" t="s">
        <v>640</v>
      </c>
      <c r="H285" s="39"/>
      <c r="I285" s="20" t="s">
        <v>640</v>
      </c>
      <c r="J285" s="29"/>
      <c r="K285" s="38">
        <f t="shared" si="37"/>
        <v>0</v>
      </c>
      <c r="L285" s="37">
        <f t="shared" si="34"/>
        <v>0</v>
      </c>
      <c r="M285" s="37" t="e">
        <f t="shared" si="35"/>
        <v>#DIV/0!</v>
      </c>
      <c r="N285" s="37" t="e">
        <f t="shared" si="36"/>
        <v>#DIV/0!</v>
      </c>
      <c r="O285" s="5"/>
    </row>
    <row r="286" spans="1:15" ht="15.75" customHeight="1" x14ac:dyDescent="0.25">
      <c r="A286" s="15" t="s">
        <v>631</v>
      </c>
      <c r="B286" s="124" t="s">
        <v>1140</v>
      </c>
      <c r="C286" s="84" t="s">
        <v>345</v>
      </c>
      <c r="D286" s="18" t="s">
        <v>594</v>
      </c>
      <c r="E286" s="19">
        <v>18</v>
      </c>
      <c r="F286" s="97">
        <v>1440</v>
      </c>
      <c r="G286" s="20" t="s">
        <v>640</v>
      </c>
      <c r="H286" s="39"/>
      <c r="I286" s="20" t="s">
        <v>640</v>
      </c>
      <c r="J286" s="29"/>
      <c r="K286" s="38">
        <f t="shared" si="37"/>
        <v>0</v>
      </c>
      <c r="L286" s="37">
        <f t="shared" si="34"/>
        <v>0</v>
      </c>
      <c r="M286" s="37" t="e">
        <f t="shared" si="35"/>
        <v>#DIV/0!</v>
      </c>
      <c r="N286" s="37" t="e">
        <f t="shared" si="36"/>
        <v>#DIV/0!</v>
      </c>
      <c r="O286" s="5"/>
    </row>
    <row r="287" spans="1:15" ht="15.75" customHeight="1" x14ac:dyDescent="0.25">
      <c r="A287" s="15" t="s">
        <v>333</v>
      </c>
      <c r="B287" s="15" t="s">
        <v>346</v>
      </c>
      <c r="C287" s="84" t="s">
        <v>347</v>
      </c>
      <c r="D287" s="18" t="s">
        <v>545</v>
      </c>
      <c r="E287" s="19">
        <v>60</v>
      </c>
      <c r="F287" s="97">
        <v>60</v>
      </c>
      <c r="G287" s="20" t="s">
        <v>640</v>
      </c>
      <c r="H287" s="39"/>
      <c r="I287" s="20" t="s">
        <v>640</v>
      </c>
      <c r="J287" s="29"/>
      <c r="K287" s="38">
        <f t="shared" si="37"/>
        <v>0</v>
      </c>
      <c r="L287" s="37">
        <f t="shared" si="34"/>
        <v>0</v>
      </c>
      <c r="M287" s="37" t="e">
        <f t="shared" si="35"/>
        <v>#DIV/0!</v>
      </c>
      <c r="N287" s="37" t="e">
        <f t="shared" si="36"/>
        <v>#DIV/0!</v>
      </c>
      <c r="O287" s="5"/>
    </row>
    <row r="288" spans="1:15" ht="15.75" customHeight="1" x14ac:dyDescent="0.25">
      <c r="A288" s="15" t="s">
        <v>334</v>
      </c>
      <c r="B288" s="15" t="s">
        <v>348</v>
      </c>
      <c r="C288" s="84" t="s">
        <v>349</v>
      </c>
      <c r="D288" s="18" t="s">
        <v>576</v>
      </c>
      <c r="E288" s="19">
        <v>392</v>
      </c>
      <c r="F288" s="97">
        <v>39200</v>
      </c>
      <c r="G288" s="20" t="s">
        <v>640</v>
      </c>
      <c r="H288" s="39"/>
      <c r="I288" s="20" t="s">
        <v>640</v>
      </c>
      <c r="J288" s="29"/>
      <c r="K288" s="38">
        <f t="shared" si="37"/>
        <v>0</v>
      </c>
      <c r="L288" s="37">
        <f t="shared" si="34"/>
        <v>0</v>
      </c>
      <c r="M288" s="37" t="e">
        <f t="shared" si="35"/>
        <v>#DIV/0!</v>
      </c>
      <c r="N288" s="37" t="e">
        <f t="shared" si="36"/>
        <v>#DIV/0!</v>
      </c>
      <c r="O288" s="5"/>
    </row>
    <row r="289" spans="1:15" ht="15.75" customHeight="1" x14ac:dyDescent="0.25">
      <c r="A289" s="15" t="s">
        <v>335</v>
      </c>
      <c r="B289" s="16" t="s">
        <v>552</v>
      </c>
      <c r="C289" s="85" t="s">
        <v>553</v>
      </c>
      <c r="D289" s="18" t="s">
        <v>545</v>
      </c>
      <c r="E289" s="19">
        <v>511</v>
      </c>
      <c r="F289" s="97">
        <v>511</v>
      </c>
      <c r="G289" s="20" t="s">
        <v>640</v>
      </c>
      <c r="H289" s="39"/>
      <c r="I289" s="20" t="s">
        <v>640</v>
      </c>
      <c r="J289" s="29"/>
      <c r="K289" s="38">
        <f t="shared" si="37"/>
        <v>0</v>
      </c>
      <c r="L289" s="37">
        <f t="shared" si="34"/>
        <v>0</v>
      </c>
      <c r="M289" s="37" t="e">
        <f t="shared" si="35"/>
        <v>#DIV/0!</v>
      </c>
      <c r="N289" s="37" t="e">
        <f t="shared" si="36"/>
        <v>#DIV/0!</v>
      </c>
      <c r="O289" s="5"/>
    </row>
    <row r="290" spans="1:15" ht="15.75" customHeight="1" x14ac:dyDescent="0.25">
      <c r="A290" s="15" t="s">
        <v>336</v>
      </c>
      <c r="B290" s="15" t="s">
        <v>350</v>
      </c>
      <c r="C290" s="84" t="s">
        <v>351</v>
      </c>
      <c r="D290" s="18" t="s">
        <v>576</v>
      </c>
      <c r="E290" s="19">
        <v>133</v>
      </c>
      <c r="F290" s="97">
        <v>13300</v>
      </c>
      <c r="G290" s="20" t="s">
        <v>640</v>
      </c>
      <c r="H290" s="39"/>
      <c r="I290" s="20" t="s">
        <v>640</v>
      </c>
      <c r="J290" s="29"/>
      <c r="K290" s="38">
        <f t="shared" si="37"/>
        <v>0</v>
      </c>
      <c r="L290" s="37">
        <f t="shared" si="34"/>
        <v>0</v>
      </c>
      <c r="M290" s="37" t="e">
        <f t="shared" si="35"/>
        <v>#DIV/0!</v>
      </c>
      <c r="N290" s="37" t="e">
        <f t="shared" si="36"/>
        <v>#DIV/0!</v>
      </c>
      <c r="O290" s="5"/>
    </row>
    <row r="291" spans="1:15" ht="15.75" customHeight="1" x14ac:dyDescent="0.25">
      <c r="A291" s="15" t="s">
        <v>337</v>
      </c>
      <c r="B291" s="15" t="s">
        <v>352</v>
      </c>
      <c r="C291" s="84" t="s">
        <v>353</v>
      </c>
      <c r="D291" s="18" t="s">
        <v>545</v>
      </c>
      <c r="E291" s="19">
        <v>236</v>
      </c>
      <c r="F291" s="19">
        <v>236</v>
      </c>
      <c r="G291" s="20" t="s">
        <v>640</v>
      </c>
      <c r="H291" s="39"/>
      <c r="I291" s="20" t="s">
        <v>640</v>
      </c>
      <c r="J291" s="29"/>
      <c r="K291" s="38">
        <f t="shared" si="37"/>
        <v>0</v>
      </c>
      <c r="L291" s="37">
        <f t="shared" si="34"/>
        <v>0</v>
      </c>
      <c r="M291" s="37" t="e">
        <f t="shared" si="35"/>
        <v>#DIV/0!</v>
      </c>
      <c r="N291" s="37" t="e">
        <f t="shared" si="36"/>
        <v>#DIV/0!</v>
      </c>
      <c r="O291" s="5"/>
    </row>
    <row r="292" spans="1:15" ht="15.75" customHeight="1" x14ac:dyDescent="0.25">
      <c r="A292" s="15" t="s">
        <v>338</v>
      </c>
      <c r="B292" s="15" t="s">
        <v>354</v>
      </c>
      <c r="C292" s="84" t="s">
        <v>355</v>
      </c>
      <c r="D292" s="18" t="s">
        <v>545</v>
      </c>
      <c r="E292" s="19">
        <v>98</v>
      </c>
      <c r="F292" s="19">
        <v>98</v>
      </c>
      <c r="G292" s="20" t="s">
        <v>640</v>
      </c>
      <c r="H292" s="39"/>
      <c r="I292" s="20" t="s">
        <v>640</v>
      </c>
      <c r="J292" s="29"/>
      <c r="K292" s="38">
        <f t="shared" si="37"/>
        <v>0</v>
      </c>
      <c r="L292" s="37">
        <f t="shared" si="34"/>
        <v>0</v>
      </c>
      <c r="M292" s="37" t="e">
        <f t="shared" si="35"/>
        <v>#DIV/0!</v>
      </c>
      <c r="N292" s="37" t="e">
        <f t="shared" si="36"/>
        <v>#DIV/0!</v>
      </c>
      <c r="O292" s="5"/>
    </row>
    <row r="293" spans="1:15" ht="15.75" customHeight="1" x14ac:dyDescent="0.25">
      <c r="A293" s="15" t="s">
        <v>339</v>
      </c>
      <c r="B293" s="15" t="s">
        <v>354</v>
      </c>
      <c r="C293" s="84" t="s">
        <v>356</v>
      </c>
      <c r="D293" s="18" t="s">
        <v>545</v>
      </c>
      <c r="E293" s="19">
        <v>187</v>
      </c>
      <c r="F293" s="19">
        <v>187</v>
      </c>
      <c r="G293" s="20" t="s">
        <v>640</v>
      </c>
      <c r="H293" s="39"/>
      <c r="I293" s="20" t="s">
        <v>640</v>
      </c>
      <c r="J293" s="29"/>
      <c r="K293" s="38">
        <f t="shared" si="37"/>
        <v>0</v>
      </c>
      <c r="L293" s="37">
        <f t="shared" si="34"/>
        <v>0</v>
      </c>
      <c r="M293" s="37" t="e">
        <f t="shared" si="35"/>
        <v>#DIV/0!</v>
      </c>
      <c r="N293" s="37" t="e">
        <f t="shared" si="36"/>
        <v>#DIV/0!</v>
      </c>
      <c r="O293" s="5"/>
    </row>
    <row r="294" spans="1:15" s="51" customFormat="1" ht="15.75" customHeight="1" x14ac:dyDescent="0.25">
      <c r="A294" s="15" t="s">
        <v>632</v>
      </c>
      <c r="B294" s="15" t="s">
        <v>354</v>
      </c>
      <c r="C294" s="84" t="s">
        <v>357</v>
      </c>
      <c r="D294" s="18" t="s">
        <v>545</v>
      </c>
      <c r="E294" s="19">
        <v>335</v>
      </c>
      <c r="F294" s="19">
        <v>335</v>
      </c>
      <c r="G294" s="20" t="s">
        <v>640</v>
      </c>
      <c r="H294" s="39"/>
      <c r="I294" s="20" t="s">
        <v>640</v>
      </c>
      <c r="J294" s="29"/>
      <c r="K294" s="38">
        <f t="shared" si="37"/>
        <v>0</v>
      </c>
      <c r="L294" s="37">
        <f t="shared" si="34"/>
        <v>0</v>
      </c>
      <c r="M294" s="37" t="e">
        <f t="shared" si="35"/>
        <v>#DIV/0!</v>
      </c>
      <c r="N294" s="37" t="e">
        <f t="shared" si="36"/>
        <v>#DIV/0!</v>
      </c>
      <c r="O294" s="48"/>
    </row>
    <row r="295" spans="1:15" ht="15.75" customHeight="1" x14ac:dyDescent="0.25">
      <c r="A295" s="15" t="s">
        <v>340</v>
      </c>
      <c r="B295" s="15" t="s">
        <v>354</v>
      </c>
      <c r="C295" s="84" t="s">
        <v>358</v>
      </c>
      <c r="D295" s="18" t="s">
        <v>545</v>
      </c>
      <c r="E295" s="19">
        <v>245</v>
      </c>
      <c r="F295" s="19">
        <v>245</v>
      </c>
      <c r="G295" s="20" t="s">
        <v>640</v>
      </c>
      <c r="H295" s="39"/>
      <c r="I295" s="20" t="s">
        <v>640</v>
      </c>
      <c r="J295" s="29"/>
      <c r="K295" s="38">
        <f t="shared" si="37"/>
        <v>0</v>
      </c>
      <c r="L295" s="37">
        <f t="shared" si="34"/>
        <v>0</v>
      </c>
      <c r="M295" s="37" t="e">
        <f t="shared" si="35"/>
        <v>#DIV/0!</v>
      </c>
      <c r="N295" s="37" t="e">
        <f t="shared" si="36"/>
        <v>#DIV/0!</v>
      </c>
      <c r="O295" s="5"/>
    </row>
    <row r="296" spans="1:15" ht="15.75" customHeight="1" x14ac:dyDescent="0.25">
      <c r="A296" s="15" t="s">
        <v>341</v>
      </c>
      <c r="B296" s="15" t="s">
        <v>359</v>
      </c>
      <c r="C296" s="84" t="s">
        <v>729</v>
      </c>
      <c r="D296" s="18" t="s">
        <v>591</v>
      </c>
      <c r="E296" s="19">
        <v>25</v>
      </c>
      <c r="F296" s="19">
        <v>25</v>
      </c>
      <c r="G296" s="20" t="s">
        <v>659</v>
      </c>
      <c r="H296" s="39"/>
      <c r="I296" s="16" t="s">
        <v>711</v>
      </c>
      <c r="J296" s="29"/>
      <c r="K296" s="38">
        <f t="shared" si="37"/>
        <v>0</v>
      </c>
      <c r="L296" s="37">
        <f t="shared" si="34"/>
        <v>0</v>
      </c>
      <c r="M296" s="37" t="e">
        <f t="shared" si="35"/>
        <v>#DIV/0!</v>
      </c>
      <c r="N296" s="37" t="e">
        <f t="shared" si="36"/>
        <v>#DIV/0!</v>
      </c>
      <c r="O296" s="5"/>
    </row>
    <row r="297" spans="1:15" ht="15.75" customHeight="1" x14ac:dyDescent="0.25">
      <c r="A297" s="15" t="s">
        <v>342</v>
      </c>
      <c r="B297" s="15" t="s">
        <v>360</v>
      </c>
      <c r="C297" s="87" t="s">
        <v>943</v>
      </c>
      <c r="D297" s="18" t="s">
        <v>591</v>
      </c>
      <c r="E297" s="19">
        <v>490</v>
      </c>
      <c r="F297" s="19">
        <v>490</v>
      </c>
      <c r="G297" s="20" t="s">
        <v>659</v>
      </c>
      <c r="H297" s="39"/>
      <c r="I297" s="16" t="s">
        <v>711</v>
      </c>
      <c r="J297" s="29"/>
      <c r="K297" s="38">
        <f t="shared" si="37"/>
        <v>0</v>
      </c>
      <c r="L297" s="37">
        <f t="shared" ref="L297:L355" si="38">(1-K297)*J297</f>
        <v>0</v>
      </c>
      <c r="M297" s="37" t="e">
        <f t="shared" ref="M297:M355" si="39">L297/H297</f>
        <v>#DIV/0!</v>
      </c>
      <c r="N297" s="37" t="e">
        <f t="shared" ref="N297:N355" si="40">M297*F297</f>
        <v>#DIV/0!</v>
      </c>
      <c r="O297" s="5"/>
    </row>
    <row r="298" spans="1:15" ht="15.75" customHeight="1" x14ac:dyDescent="0.25">
      <c r="A298" s="15" t="s">
        <v>343</v>
      </c>
      <c r="B298" s="15" t="s">
        <v>361</v>
      </c>
      <c r="C298" s="84" t="s">
        <v>1159</v>
      </c>
      <c r="D298" s="18" t="s">
        <v>591</v>
      </c>
      <c r="E298" s="19">
        <v>3</v>
      </c>
      <c r="F298" s="19">
        <v>3</v>
      </c>
      <c r="G298" s="20" t="s">
        <v>659</v>
      </c>
      <c r="H298" s="39"/>
      <c r="I298" s="16" t="s">
        <v>711</v>
      </c>
      <c r="J298" s="29"/>
      <c r="K298" s="38">
        <f t="shared" si="37"/>
        <v>0</v>
      </c>
      <c r="L298" s="37">
        <f t="shared" si="38"/>
        <v>0</v>
      </c>
      <c r="M298" s="37" t="e">
        <f t="shared" si="39"/>
        <v>#DIV/0!</v>
      </c>
      <c r="N298" s="37" t="e">
        <f t="shared" si="40"/>
        <v>#DIV/0!</v>
      </c>
      <c r="O298" s="5"/>
    </row>
    <row r="299" spans="1:15" ht="15.75" customHeight="1" x14ac:dyDescent="0.25">
      <c r="A299" s="15" t="s">
        <v>344</v>
      </c>
      <c r="B299" s="15" t="s">
        <v>361</v>
      </c>
      <c r="C299" s="84" t="s">
        <v>1160</v>
      </c>
      <c r="D299" s="18" t="s">
        <v>591</v>
      </c>
      <c r="E299" s="19">
        <v>2</v>
      </c>
      <c r="F299" s="19">
        <v>2</v>
      </c>
      <c r="G299" s="20" t="s">
        <v>659</v>
      </c>
      <c r="H299" s="39"/>
      <c r="I299" s="16" t="s">
        <v>711</v>
      </c>
      <c r="J299" s="29"/>
      <c r="K299" s="38">
        <f t="shared" si="37"/>
        <v>0</v>
      </c>
      <c r="L299" s="37">
        <f t="shared" si="38"/>
        <v>0</v>
      </c>
      <c r="M299" s="37" t="e">
        <f t="shared" si="39"/>
        <v>#DIV/0!</v>
      </c>
      <c r="N299" s="37" t="e">
        <f t="shared" si="40"/>
        <v>#DIV/0!</v>
      </c>
      <c r="O299" s="5"/>
    </row>
    <row r="300" spans="1:15" ht="15.75" customHeight="1" x14ac:dyDescent="0.25">
      <c r="A300" s="15" t="s">
        <v>363</v>
      </c>
      <c r="B300" s="15" t="s">
        <v>362</v>
      </c>
      <c r="C300" s="84" t="s">
        <v>373</v>
      </c>
      <c r="D300" s="18" t="s">
        <v>576</v>
      </c>
      <c r="E300" s="19">
        <v>8</v>
      </c>
      <c r="F300" s="97">
        <v>800</v>
      </c>
      <c r="G300" s="20" t="s">
        <v>640</v>
      </c>
      <c r="H300" s="39"/>
      <c r="I300" s="20" t="s">
        <v>640</v>
      </c>
      <c r="J300" s="29"/>
      <c r="K300" s="38">
        <f t="shared" si="37"/>
        <v>0</v>
      </c>
      <c r="L300" s="37">
        <f t="shared" si="38"/>
        <v>0</v>
      </c>
      <c r="M300" s="37" t="e">
        <f t="shared" si="39"/>
        <v>#DIV/0!</v>
      </c>
      <c r="N300" s="37" t="e">
        <f t="shared" si="40"/>
        <v>#DIV/0!</v>
      </c>
      <c r="O300" s="5"/>
    </row>
    <row r="301" spans="1:15" ht="15.75" customHeight="1" x14ac:dyDescent="0.25">
      <c r="A301" s="15" t="s">
        <v>364</v>
      </c>
      <c r="B301" s="15" t="s">
        <v>362</v>
      </c>
      <c r="C301" s="84" t="s">
        <v>374</v>
      </c>
      <c r="D301" s="18" t="s">
        <v>576</v>
      </c>
      <c r="E301" s="19">
        <v>14</v>
      </c>
      <c r="F301" s="97">
        <v>1400</v>
      </c>
      <c r="G301" s="20" t="s">
        <v>640</v>
      </c>
      <c r="H301" s="39"/>
      <c r="I301" s="20" t="s">
        <v>640</v>
      </c>
      <c r="J301" s="29"/>
      <c r="K301" s="38">
        <f t="shared" si="37"/>
        <v>0</v>
      </c>
      <c r="L301" s="37">
        <f t="shared" si="38"/>
        <v>0</v>
      </c>
      <c r="M301" s="37" t="e">
        <f t="shared" si="39"/>
        <v>#DIV/0!</v>
      </c>
      <c r="N301" s="37" t="e">
        <f t="shared" si="40"/>
        <v>#DIV/0!</v>
      </c>
    </row>
    <row r="302" spans="1:15" ht="15.75" customHeight="1" x14ac:dyDescent="0.25">
      <c r="A302" s="15" t="s">
        <v>365</v>
      </c>
      <c r="B302" s="15" t="s">
        <v>362</v>
      </c>
      <c r="C302" s="84" t="s">
        <v>376</v>
      </c>
      <c r="D302" s="18" t="s">
        <v>576</v>
      </c>
      <c r="E302" s="19">
        <v>20</v>
      </c>
      <c r="F302" s="97">
        <v>2000</v>
      </c>
      <c r="G302" s="20" t="s">
        <v>640</v>
      </c>
      <c r="H302" s="39"/>
      <c r="I302" s="20" t="s">
        <v>640</v>
      </c>
      <c r="J302" s="29"/>
      <c r="K302" s="38">
        <f t="shared" si="37"/>
        <v>0</v>
      </c>
      <c r="L302" s="37">
        <f t="shared" si="38"/>
        <v>0</v>
      </c>
      <c r="M302" s="37" t="e">
        <f t="shared" si="39"/>
        <v>#DIV/0!</v>
      </c>
      <c r="N302" s="37" t="e">
        <f t="shared" si="40"/>
        <v>#DIV/0!</v>
      </c>
    </row>
    <row r="303" spans="1:15" ht="15.75" customHeight="1" x14ac:dyDescent="0.25">
      <c r="A303" s="15" t="s">
        <v>366</v>
      </c>
      <c r="B303" s="15" t="s">
        <v>362</v>
      </c>
      <c r="C303" s="84" t="s">
        <v>375</v>
      </c>
      <c r="D303" s="18" t="s">
        <v>576</v>
      </c>
      <c r="E303" s="19">
        <v>9</v>
      </c>
      <c r="F303" s="97">
        <v>900</v>
      </c>
      <c r="G303" s="20" t="s">
        <v>640</v>
      </c>
      <c r="H303" s="39"/>
      <c r="I303" s="20" t="s">
        <v>640</v>
      </c>
      <c r="J303" s="29"/>
      <c r="K303" s="38">
        <f t="shared" si="37"/>
        <v>0</v>
      </c>
      <c r="L303" s="37">
        <f t="shared" si="38"/>
        <v>0</v>
      </c>
      <c r="M303" s="37" t="e">
        <f t="shared" si="39"/>
        <v>#DIV/0!</v>
      </c>
      <c r="N303" s="37" t="e">
        <f t="shared" si="40"/>
        <v>#DIV/0!</v>
      </c>
    </row>
    <row r="304" spans="1:15" ht="15.75" customHeight="1" x14ac:dyDescent="0.25">
      <c r="A304" s="15" t="s">
        <v>367</v>
      </c>
      <c r="B304" s="15" t="s">
        <v>362</v>
      </c>
      <c r="C304" s="84" t="s">
        <v>377</v>
      </c>
      <c r="D304" s="18" t="s">
        <v>576</v>
      </c>
      <c r="E304" s="19">
        <v>2</v>
      </c>
      <c r="F304" s="97">
        <v>200</v>
      </c>
      <c r="G304" s="20" t="s">
        <v>640</v>
      </c>
      <c r="H304" s="39"/>
      <c r="I304" s="20" t="s">
        <v>640</v>
      </c>
      <c r="J304" s="29"/>
      <c r="K304" s="38">
        <f t="shared" si="37"/>
        <v>0</v>
      </c>
      <c r="L304" s="37">
        <f t="shared" si="38"/>
        <v>0</v>
      </c>
      <c r="M304" s="37" t="e">
        <f t="shared" si="39"/>
        <v>#DIV/0!</v>
      </c>
      <c r="N304" s="37" t="e">
        <f t="shared" si="40"/>
        <v>#DIV/0!</v>
      </c>
    </row>
    <row r="305" spans="1:14" ht="15.75" customHeight="1" x14ac:dyDescent="0.25">
      <c r="A305" s="15" t="s">
        <v>368</v>
      </c>
      <c r="B305" s="15" t="s">
        <v>787</v>
      </c>
      <c r="C305" s="87" t="s">
        <v>858</v>
      </c>
      <c r="D305" s="76" t="s">
        <v>576</v>
      </c>
      <c r="E305" s="107">
        <v>2</v>
      </c>
      <c r="F305" s="108">
        <v>200</v>
      </c>
      <c r="G305" s="20" t="s">
        <v>640</v>
      </c>
      <c r="H305" s="77"/>
      <c r="I305" s="20" t="s">
        <v>640</v>
      </c>
      <c r="J305" s="77"/>
      <c r="K305" s="38">
        <f t="shared" si="37"/>
        <v>0</v>
      </c>
      <c r="L305" s="37">
        <f t="shared" si="38"/>
        <v>0</v>
      </c>
      <c r="M305" s="37" t="e">
        <f t="shared" si="39"/>
        <v>#DIV/0!</v>
      </c>
      <c r="N305" s="37" t="e">
        <f t="shared" si="40"/>
        <v>#DIV/0!</v>
      </c>
    </row>
    <row r="306" spans="1:14" ht="15.75" customHeight="1" x14ac:dyDescent="0.25">
      <c r="A306" s="15" t="s">
        <v>369</v>
      </c>
      <c r="B306" s="15" t="s">
        <v>378</v>
      </c>
      <c r="C306" s="84" t="s">
        <v>379</v>
      </c>
      <c r="D306" s="18" t="s">
        <v>576</v>
      </c>
      <c r="E306" s="19">
        <v>36</v>
      </c>
      <c r="F306" s="97">
        <v>3600</v>
      </c>
      <c r="G306" s="20" t="s">
        <v>640</v>
      </c>
      <c r="H306" s="39"/>
      <c r="I306" s="20" t="s">
        <v>640</v>
      </c>
      <c r="J306" s="29"/>
      <c r="K306" s="38">
        <f t="shared" si="37"/>
        <v>0</v>
      </c>
      <c r="L306" s="37">
        <f t="shared" si="38"/>
        <v>0</v>
      </c>
      <c r="M306" s="37" t="e">
        <f t="shared" si="39"/>
        <v>#DIV/0!</v>
      </c>
      <c r="N306" s="37" t="e">
        <f t="shared" si="40"/>
        <v>#DIV/0!</v>
      </c>
    </row>
    <row r="307" spans="1:14" ht="15.75" customHeight="1" x14ac:dyDescent="0.25">
      <c r="A307" s="15" t="s">
        <v>370</v>
      </c>
      <c r="B307" s="15" t="s">
        <v>788</v>
      </c>
      <c r="C307" s="87" t="s">
        <v>1142</v>
      </c>
      <c r="D307" s="76" t="s">
        <v>545</v>
      </c>
      <c r="E307" s="107">
        <v>12</v>
      </c>
      <c r="F307" s="108">
        <v>12</v>
      </c>
      <c r="G307" s="20" t="s">
        <v>640</v>
      </c>
      <c r="H307" s="77"/>
      <c r="I307" s="20" t="s">
        <v>640</v>
      </c>
      <c r="J307" s="77"/>
      <c r="K307" s="38">
        <f t="shared" si="37"/>
        <v>0</v>
      </c>
      <c r="L307" s="37">
        <f t="shared" si="38"/>
        <v>0</v>
      </c>
      <c r="M307" s="37" t="e">
        <f t="shared" si="39"/>
        <v>#DIV/0!</v>
      </c>
      <c r="N307" s="37" t="e">
        <f t="shared" si="40"/>
        <v>#DIV/0!</v>
      </c>
    </row>
    <row r="308" spans="1:14" ht="15.75" customHeight="1" x14ac:dyDescent="0.25">
      <c r="A308" s="15" t="s">
        <v>371</v>
      </c>
      <c r="B308" s="15" t="s">
        <v>382</v>
      </c>
      <c r="C308" s="84" t="s">
        <v>381</v>
      </c>
      <c r="D308" s="18" t="s">
        <v>578</v>
      </c>
      <c r="E308" s="19">
        <v>11</v>
      </c>
      <c r="F308" s="97">
        <v>550</v>
      </c>
      <c r="G308" s="20" t="s">
        <v>640</v>
      </c>
      <c r="H308" s="39"/>
      <c r="I308" s="20" t="s">
        <v>640</v>
      </c>
      <c r="J308" s="29"/>
      <c r="K308" s="38">
        <f t="shared" si="37"/>
        <v>0</v>
      </c>
      <c r="L308" s="37">
        <f t="shared" si="38"/>
        <v>0</v>
      </c>
      <c r="M308" s="37" t="e">
        <f t="shared" si="39"/>
        <v>#DIV/0!</v>
      </c>
      <c r="N308" s="37" t="e">
        <f t="shared" si="40"/>
        <v>#DIV/0!</v>
      </c>
    </row>
    <row r="309" spans="1:14" ht="15.75" customHeight="1" x14ac:dyDescent="0.25">
      <c r="A309" s="15" t="s">
        <v>372</v>
      </c>
      <c r="B309" s="18" t="s">
        <v>380</v>
      </c>
      <c r="C309" s="87" t="s">
        <v>1141</v>
      </c>
      <c r="D309" s="18" t="s">
        <v>578</v>
      </c>
      <c r="E309" s="19">
        <v>18</v>
      </c>
      <c r="F309" s="97">
        <v>900</v>
      </c>
      <c r="G309" s="19" t="s">
        <v>640</v>
      </c>
      <c r="H309" s="39"/>
      <c r="I309" s="19" t="s">
        <v>640</v>
      </c>
      <c r="J309" s="29"/>
      <c r="K309" s="38">
        <f t="shared" si="37"/>
        <v>0</v>
      </c>
      <c r="L309" s="37">
        <f t="shared" si="38"/>
        <v>0</v>
      </c>
      <c r="M309" s="37" t="e">
        <f t="shared" si="39"/>
        <v>#DIV/0!</v>
      </c>
      <c r="N309" s="37" t="e">
        <f t="shared" si="40"/>
        <v>#DIV/0!</v>
      </c>
    </row>
    <row r="310" spans="1:14" ht="15.75" customHeight="1" x14ac:dyDescent="0.25">
      <c r="A310" s="15" t="s">
        <v>390</v>
      </c>
      <c r="B310" s="15" t="s">
        <v>383</v>
      </c>
      <c r="C310" s="84" t="s">
        <v>384</v>
      </c>
      <c r="D310" s="18" t="s">
        <v>591</v>
      </c>
      <c r="E310" s="19">
        <v>1</v>
      </c>
      <c r="F310" s="97">
        <v>1</v>
      </c>
      <c r="G310" s="20" t="s">
        <v>659</v>
      </c>
      <c r="H310" s="39"/>
      <c r="I310" s="16" t="s">
        <v>711</v>
      </c>
      <c r="J310" s="29"/>
      <c r="K310" s="38">
        <f t="shared" si="37"/>
        <v>0</v>
      </c>
      <c r="L310" s="37">
        <f t="shared" si="38"/>
        <v>0</v>
      </c>
      <c r="M310" s="37" t="e">
        <f t="shared" si="39"/>
        <v>#DIV/0!</v>
      </c>
      <c r="N310" s="37" t="e">
        <f t="shared" si="40"/>
        <v>#DIV/0!</v>
      </c>
    </row>
    <row r="311" spans="1:14" ht="15.75" customHeight="1" x14ac:dyDescent="0.25">
      <c r="A311" s="15" t="s">
        <v>391</v>
      </c>
      <c r="B311" s="15" t="s">
        <v>836</v>
      </c>
      <c r="C311" s="84" t="s">
        <v>385</v>
      </c>
      <c r="D311" s="18" t="s">
        <v>545</v>
      </c>
      <c r="E311" s="19">
        <v>33</v>
      </c>
      <c r="F311" s="97">
        <v>33</v>
      </c>
      <c r="G311" s="20" t="s">
        <v>640</v>
      </c>
      <c r="H311" s="39"/>
      <c r="I311" s="20" t="s">
        <v>640</v>
      </c>
      <c r="J311" s="29"/>
      <c r="K311" s="38">
        <f t="shared" si="37"/>
        <v>0</v>
      </c>
      <c r="L311" s="37">
        <f t="shared" si="38"/>
        <v>0</v>
      </c>
      <c r="M311" s="37" t="e">
        <f t="shared" si="39"/>
        <v>#DIV/0!</v>
      </c>
      <c r="N311" s="37" t="e">
        <f t="shared" si="40"/>
        <v>#DIV/0!</v>
      </c>
    </row>
    <row r="312" spans="1:14" ht="15.75" customHeight="1" x14ac:dyDescent="0.25">
      <c r="A312" s="15" t="s">
        <v>392</v>
      </c>
      <c r="B312" s="15" t="s">
        <v>386</v>
      </c>
      <c r="C312" s="84" t="s">
        <v>387</v>
      </c>
      <c r="D312" s="18" t="s">
        <v>578</v>
      </c>
      <c r="E312" s="19">
        <v>5</v>
      </c>
      <c r="F312" s="97">
        <v>250</v>
      </c>
      <c r="G312" s="20" t="s">
        <v>640</v>
      </c>
      <c r="H312" s="39"/>
      <c r="I312" s="20" t="s">
        <v>640</v>
      </c>
      <c r="J312" s="29"/>
      <c r="K312" s="38">
        <f t="shared" si="37"/>
        <v>0</v>
      </c>
      <c r="L312" s="37">
        <f t="shared" si="38"/>
        <v>0</v>
      </c>
      <c r="M312" s="37" t="e">
        <f t="shared" si="39"/>
        <v>#DIV/0!</v>
      </c>
      <c r="N312" s="37" t="e">
        <f t="shared" si="40"/>
        <v>#DIV/0!</v>
      </c>
    </row>
    <row r="313" spans="1:14" ht="15.75" customHeight="1" x14ac:dyDescent="0.25">
      <c r="A313" s="15" t="s">
        <v>393</v>
      </c>
      <c r="B313" s="15" t="s">
        <v>388</v>
      </c>
      <c r="C313" s="84" t="s">
        <v>389</v>
      </c>
      <c r="D313" s="18" t="s">
        <v>576</v>
      </c>
      <c r="E313" s="19">
        <v>2</v>
      </c>
      <c r="F313" s="97">
        <v>200</v>
      </c>
      <c r="G313" s="20" t="s">
        <v>640</v>
      </c>
      <c r="H313" s="39"/>
      <c r="I313" s="20" t="s">
        <v>640</v>
      </c>
      <c r="J313" s="29"/>
      <c r="K313" s="38">
        <f t="shared" si="37"/>
        <v>0</v>
      </c>
      <c r="L313" s="37">
        <f t="shared" si="38"/>
        <v>0</v>
      </c>
      <c r="M313" s="37" t="e">
        <f t="shared" si="39"/>
        <v>#DIV/0!</v>
      </c>
      <c r="N313" s="37" t="e">
        <f t="shared" si="40"/>
        <v>#DIV/0!</v>
      </c>
    </row>
    <row r="314" spans="1:14" ht="15.75" customHeight="1" x14ac:dyDescent="0.25">
      <c r="A314" s="15" t="s">
        <v>394</v>
      </c>
      <c r="B314" s="18" t="s">
        <v>416</v>
      </c>
      <c r="C314" s="87" t="s">
        <v>704</v>
      </c>
      <c r="D314" s="18" t="s">
        <v>576</v>
      </c>
      <c r="E314" s="19">
        <v>59</v>
      </c>
      <c r="F314" s="97">
        <v>5900</v>
      </c>
      <c r="G314" s="20" t="s">
        <v>640</v>
      </c>
      <c r="H314" s="39"/>
      <c r="I314" s="20" t="s">
        <v>640</v>
      </c>
      <c r="J314" s="29"/>
      <c r="K314" s="38">
        <f t="shared" si="37"/>
        <v>0</v>
      </c>
      <c r="L314" s="37">
        <f t="shared" si="38"/>
        <v>0</v>
      </c>
      <c r="M314" s="37" t="e">
        <f t="shared" si="39"/>
        <v>#DIV/0!</v>
      </c>
      <c r="N314" s="37" t="e">
        <f t="shared" si="40"/>
        <v>#DIV/0!</v>
      </c>
    </row>
    <row r="315" spans="1:14" ht="15.75" customHeight="1" x14ac:dyDescent="0.25">
      <c r="A315" s="15" t="s">
        <v>395</v>
      </c>
      <c r="B315" s="18" t="s">
        <v>418</v>
      </c>
      <c r="C315" s="87" t="s">
        <v>417</v>
      </c>
      <c r="D315" s="18" t="s">
        <v>545</v>
      </c>
      <c r="E315" s="19">
        <v>37</v>
      </c>
      <c r="F315" s="97">
        <v>37</v>
      </c>
      <c r="G315" s="20" t="s">
        <v>640</v>
      </c>
      <c r="H315" s="39"/>
      <c r="I315" s="20" t="s">
        <v>640</v>
      </c>
      <c r="J315" s="29"/>
      <c r="K315" s="38">
        <f t="shared" si="37"/>
        <v>0</v>
      </c>
      <c r="L315" s="37">
        <f t="shared" si="38"/>
        <v>0</v>
      </c>
      <c r="M315" s="37" t="e">
        <f t="shared" si="39"/>
        <v>#DIV/0!</v>
      </c>
      <c r="N315" s="37" t="e">
        <f t="shared" si="40"/>
        <v>#DIV/0!</v>
      </c>
    </row>
    <row r="316" spans="1:14" ht="15.75" customHeight="1" x14ac:dyDescent="0.25">
      <c r="A316" s="15" t="s">
        <v>396</v>
      </c>
      <c r="B316" s="15" t="s">
        <v>790</v>
      </c>
      <c r="C316" s="87" t="s">
        <v>789</v>
      </c>
      <c r="D316" s="76" t="s">
        <v>683</v>
      </c>
      <c r="E316" s="107">
        <v>6</v>
      </c>
      <c r="F316" s="108">
        <v>30</v>
      </c>
      <c r="G316" s="111" t="s">
        <v>641</v>
      </c>
      <c r="H316" s="77"/>
      <c r="I316" s="15" t="s">
        <v>708</v>
      </c>
      <c r="J316" s="77"/>
      <c r="K316" s="38">
        <f t="shared" si="37"/>
        <v>0</v>
      </c>
      <c r="L316" s="37">
        <f t="shared" si="38"/>
        <v>0</v>
      </c>
      <c r="M316" s="37" t="e">
        <f t="shared" si="39"/>
        <v>#DIV/0!</v>
      </c>
      <c r="N316" s="37" t="e">
        <f t="shared" si="40"/>
        <v>#DIV/0!</v>
      </c>
    </row>
    <row r="317" spans="1:14" ht="15.75" customHeight="1" x14ac:dyDescent="0.25">
      <c r="A317" s="15" t="s">
        <v>397</v>
      </c>
      <c r="B317" s="15" t="s">
        <v>790</v>
      </c>
      <c r="C317" s="87" t="s">
        <v>791</v>
      </c>
      <c r="D317" s="76" t="s">
        <v>683</v>
      </c>
      <c r="E317" s="107">
        <v>12</v>
      </c>
      <c r="F317" s="108">
        <v>60</v>
      </c>
      <c r="G317" s="111" t="s">
        <v>641</v>
      </c>
      <c r="H317" s="77"/>
      <c r="I317" s="15" t="s">
        <v>708</v>
      </c>
      <c r="J317" s="77"/>
      <c r="K317" s="38">
        <f t="shared" si="37"/>
        <v>0</v>
      </c>
      <c r="L317" s="37">
        <f t="shared" si="38"/>
        <v>0</v>
      </c>
      <c r="M317" s="37" t="e">
        <f t="shared" si="39"/>
        <v>#DIV/0!</v>
      </c>
      <c r="N317" s="37" t="e">
        <f t="shared" si="40"/>
        <v>#DIV/0!</v>
      </c>
    </row>
    <row r="318" spans="1:14" ht="15.75" customHeight="1" x14ac:dyDescent="0.25">
      <c r="A318" s="15" t="s">
        <v>398</v>
      </c>
      <c r="B318" s="15" t="s">
        <v>790</v>
      </c>
      <c r="C318" s="87" t="s">
        <v>792</v>
      </c>
      <c r="D318" s="76" t="s">
        <v>683</v>
      </c>
      <c r="E318" s="107">
        <v>6</v>
      </c>
      <c r="F318" s="108">
        <v>30</v>
      </c>
      <c r="G318" s="111" t="s">
        <v>641</v>
      </c>
      <c r="H318" s="77"/>
      <c r="I318" s="15" t="s">
        <v>708</v>
      </c>
      <c r="J318" s="77"/>
      <c r="K318" s="38">
        <f t="shared" si="37"/>
        <v>0</v>
      </c>
      <c r="L318" s="37">
        <f t="shared" si="38"/>
        <v>0</v>
      </c>
      <c r="M318" s="37" t="e">
        <f t="shared" si="39"/>
        <v>#DIV/0!</v>
      </c>
      <c r="N318" s="37" t="e">
        <f t="shared" si="40"/>
        <v>#DIV/0!</v>
      </c>
    </row>
    <row r="319" spans="1:14" ht="15.75" customHeight="1" x14ac:dyDescent="0.25">
      <c r="A319" s="15" t="s">
        <v>938</v>
      </c>
      <c r="B319" s="15" t="s">
        <v>790</v>
      </c>
      <c r="C319" s="87" t="s">
        <v>793</v>
      </c>
      <c r="D319" s="76" t="s">
        <v>683</v>
      </c>
      <c r="E319" s="107">
        <v>30</v>
      </c>
      <c r="F319" s="108">
        <v>150</v>
      </c>
      <c r="G319" s="111" t="s">
        <v>641</v>
      </c>
      <c r="H319" s="77"/>
      <c r="I319" s="15" t="s">
        <v>708</v>
      </c>
      <c r="J319" s="77"/>
      <c r="K319" s="38">
        <f t="shared" si="37"/>
        <v>0</v>
      </c>
      <c r="L319" s="37">
        <f t="shared" si="38"/>
        <v>0</v>
      </c>
      <c r="M319" s="37" t="e">
        <f t="shared" si="39"/>
        <v>#DIV/0!</v>
      </c>
      <c r="N319" s="37" t="e">
        <f t="shared" si="40"/>
        <v>#DIV/0!</v>
      </c>
    </row>
    <row r="320" spans="1:14" ht="15.75" customHeight="1" x14ac:dyDescent="0.25">
      <c r="A320" s="15" t="s">
        <v>399</v>
      </c>
      <c r="B320" s="18" t="s">
        <v>419</v>
      </c>
      <c r="C320" s="87" t="s">
        <v>728</v>
      </c>
      <c r="D320" s="18" t="s">
        <v>705</v>
      </c>
      <c r="E320" s="19">
        <v>14</v>
      </c>
      <c r="F320" s="97">
        <v>140</v>
      </c>
      <c r="G320" s="20" t="s">
        <v>670</v>
      </c>
      <c r="H320" s="39"/>
      <c r="I320" s="16" t="s">
        <v>670</v>
      </c>
      <c r="J320" s="29"/>
      <c r="K320" s="38">
        <f t="shared" si="37"/>
        <v>0</v>
      </c>
      <c r="L320" s="37">
        <f t="shared" si="38"/>
        <v>0</v>
      </c>
      <c r="M320" s="37" t="e">
        <f t="shared" si="39"/>
        <v>#DIV/0!</v>
      </c>
      <c r="N320" s="37" t="e">
        <f t="shared" si="40"/>
        <v>#DIV/0!</v>
      </c>
    </row>
    <row r="321" spans="1:14" ht="15.75" customHeight="1" x14ac:dyDescent="0.25">
      <c r="A321" s="15" t="s">
        <v>400</v>
      </c>
      <c r="B321" s="18" t="s">
        <v>420</v>
      </c>
      <c r="C321" s="87" t="s">
        <v>421</v>
      </c>
      <c r="D321" s="18" t="s">
        <v>576</v>
      </c>
      <c r="E321" s="19">
        <v>5</v>
      </c>
      <c r="F321" s="97">
        <v>500</v>
      </c>
      <c r="G321" s="20" t="s">
        <v>640</v>
      </c>
      <c r="H321" s="39"/>
      <c r="I321" s="20" t="s">
        <v>640</v>
      </c>
      <c r="J321" s="29"/>
      <c r="K321" s="38">
        <f t="shared" si="37"/>
        <v>0</v>
      </c>
      <c r="L321" s="37">
        <f t="shared" si="38"/>
        <v>0</v>
      </c>
      <c r="M321" s="37" t="e">
        <f t="shared" si="39"/>
        <v>#DIV/0!</v>
      </c>
      <c r="N321" s="37" t="e">
        <f t="shared" si="40"/>
        <v>#DIV/0!</v>
      </c>
    </row>
    <row r="322" spans="1:14" ht="15.75" customHeight="1" x14ac:dyDescent="0.25">
      <c r="A322" s="15" t="s">
        <v>401</v>
      </c>
      <c r="B322" s="15" t="s">
        <v>795</v>
      </c>
      <c r="C322" s="87" t="s">
        <v>794</v>
      </c>
      <c r="D322" s="76" t="s">
        <v>575</v>
      </c>
      <c r="E322" s="107">
        <v>484</v>
      </c>
      <c r="F322" s="108">
        <v>9680</v>
      </c>
      <c r="G322" s="111" t="s">
        <v>640</v>
      </c>
      <c r="H322" s="77"/>
      <c r="I322" s="20" t="s">
        <v>640</v>
      </c>
      <c r="J322" s="77"/>
      <c r="K322" s="38">
        <f t="shared" si="37"/>
        <v>0</v>
      </c>
      <c r="L322" s="37">
        <f t="shared" si="38"/>
        <v>0</v>
      </c>
      <c r="M322" s="37" t="e">
        <f t="shared" si="39"/>
        <v>#DIV/0!</v>
      </c>
      <c r="N322" s="37" t="e">
        <f t="shared" si="40"/>
        <v>#DIV/0!</v>
      </c>
    </row>
    <row r="323" spans="1:14" ht="15.75" customHeight="1" x14ac:dyDescent="0.25">
      <c r="A323" s="15" t="s">
        <v>402</v>
      </c>
      <c r="B323" s="18" t="s">
        <v>422</v>
      </c>
      <c r="C323" s="87" t="s">
        <v>425</v>
      </c>
      <c r="D323" s="18" t="s">
        <v>855</v>
      </c>
      <c r="E323" s="19">
        <v>151</v>
      </c>
      <c r="F323" s="97">
        <v>7550</v>
      </c>
      <c r="G323" s="20" t="s">
        <v>640</v>
      </c>
      <c r="H323" s="39"/>
      <c r="I323" s="20" t="s">
        <v>640</v>
      </c>
      <c r="J323" s="29"/>
      <c r="K323" s="38">
        <f t="shared" si="37"/>
        <v>0</v>
      </c>
      <c r="L323" s="37">
        <f t="shared" si="38"/>
        <v>0</v>
      </c>
      <c r="M323" s="37" t="e">
        <f t="shared" si="39"/>
        <v>#DIV/0!</v>
      </c>
      <c r="N323" s="37" t="e">
        <f t="shared" si="40"/>
        <v>#DIV/0!</v>
      </c>
    </row>
    <row r="324" spans="1:14" ht="15.75" customHeight="1" x14ac:dyDescent="0.25">
      <c r="A324" s="15" t="s">
        <v>403</v>
      </c>
      <c r="B324" s="18" t="s">
        <v>422</v>
      </c>
      <c r="C324" s="87" t="s">
        <v>424</v>
      </c>
      <c r="D324" s="18" t="s">
        <v>572</v>
      </c>
      <c r="E324" s="19">
        <v>662</v>
      </c>
      <c r="F324" s="97">
        <v>16550</v>
      </c>
      <c r="G324" s="20" t="s">
        <v>640</v>
      </c>
      <c r="H324" s="39"/>
      <c r="I324" s="20" t="s">
        <v>640</v>
      </c>
      <c r="J324" s="29"/>
      <c r="K324" s="38">
        <f t="shared" si="37"/>
        <v>0</v>
      </c>
      <c r="L324" s="37">
        <f t="shared" si="38"/>
        <v>0</v>
      </c>
      <c r="M324" s="37" t="e">
        <f t="shared" si="39"/>
        <v>#DIV/0!</v>
      </c>
      <c r="N324" s="37" t="e">
        <f t="shared" si="40"/>
        <v>#DIV/0!</v>
      </c>
    </row>
    <row r="325" spans="1:14" ht="15.75" customHeight="1" x14ac:dyDescent="0.25">
      <c r="A325" s="15" t="s">
        <v>404</v>
      </c>
      <c r="B325" s="18" t="s">
        <v>422</v>
      </c>
      <c r="C325" s="87" t="s">
        <v>706</v>
      </c>
      <c r="D325" s="18" t="s">
        <v>859</v>
      </c>
      <c r="E325" s="20">
        <v>25</v>
      </c>
      <c r="F325" s="99">
        <v>25</v>
      </c>
      <c r="G325" s="20" t="s">
        <v>707</v>
      </c>
      <c r="H325" s="39"/>
      <c r="I325" s="16" t="s">
        <v>712</v>
      </c>
      <c r="J325" s="29"/>
      <c r="K325" s="38">
        <f t="shared" si="37"/>
        <v>0</v>
      </c>
      <c r="L325" s="37">
        <f t="shared" si="38"/>
        <v>0</v>
      </c>
      <c r="M325" s="37" t="e">
        <f t="shared" si="39"/>
        <v>#DIV/0!</v>
      </c>
      <c r="N325" s="37" t="e">
        <f t="shared" si="40"/>
        <v>#DIV/0!</v>
      </c>
    </row>
    <row r="326" spans="1:14" ht="15.75" customHeight="1" x14ac:dyDescent="0.25">
      <c r="A326" s="15" t="s">
        <v>633</v>
      </c>
      <c r="B326" s="18" t="s">
        <v>422</v>
      </c>
      <c r="C326" s="87" t="s">
        <v>423</v>
      </c>
      <c r="D326" s="18" t="s">
        <v>576</v>
      </c>
      <c r="E326" s="20">
        <v>130</v>
      </c>
      <c r="F326" s="99">
        <v>13000</v>
      </c>
      <c r="G326" s="20" t="s">
        <v>640</v>
      </c>
      <c r="H326" s="39"/>
      <c r="I326" s="20" t="s">
        <v>640</v>
      </c>
      <c r="J326" s="29"/>
      <c r="K326" s="38">
        <f t="shared" si="37"/>
        <v>0</v>
      </c>
      <c r="L326" s="37">
        <f t="shared" si="38"/>
        <v>0</v>
      </c>
      <c r="M326" s="37" t="e">
        <f t="shared" si="39"/>
        <v>#DIV/0!</v>
      </c>
      <c r="N326" s="37" t="e">
        <f t="shared" si="40"/>
        <v>#DIV/0!</v>
      </c>
    </row>
    <row r="327" spans="1:14" ht="15.75" customHeight="1" x14ac:dyDescent="0.25">
      <c r="A327" s="15" t="s">
        <v>405</v>
      </c>
      <c r="B327" s="18" t="s">
        <v>422</v>
      </c>
      <c r="C327" s="87" t="s">
        <v>849</v>
      </c>
      <c r="D327" s="18" t="s">
        <v>572</v>
      </c>
      <c r="E327" s="20">
        <v>2</v>
      </c>
      <c r="F327" s="99">
        <v>50</v>
      </c>
      <c r="G327" s="20" t="s">
        <v>640</v>
      </c>
      <c r="H327" s="39"/>
      <c r="I327" s="20" t="s">
        <v>640</v>
      </c>
      <c r="J327" s="29"/>
      <c r="K327" s="38">
        <f t="shared" si="37"/>
        <v>0</v>
      </c>
      <c r="L327" s="37">
        <f t="shared" si="38"/>
        <v>0</v>
      </c>
      <c r="M327" s="37" t="e">
        <f t="shared" si="39"/>
        <v>#DIV/0!</v>
      </c>
      <c r="N327" s="37" t="e">
        <f t="shared" si="40"/>
        <v>#DIV/0!</v>
      </c>
    </row>
    <row r="328" spans="1:14" ht="15.75" customHeight="1" x14ac:dyDescent="0.25">
      <c r="A328" s="15" t="s">
        <v>406</v>
      </c>
      <c r="B328" s="18" t="s">
        <v>422</v>
      </c>
      <c r="C328" s="87" t="s">
        <v>426</v>
      </c>
      <c r="D328" s="18" t="s">
        <v>572</v>
      </c>
      <c r="E328" s="20">
        <v>20</v>
      </c>
      <c r="F328" s="99">
        <v>500</v>
      </c>
      <c r="G328" s="20" t="s">
        <v>640</v>
      </c>
      <c r="H328" s="39"/>
      <c r="I328" s="20" t="s">
        <v>640</v>
      </c>
      <c r="J328" s="29"/>
      <c r="K328" s="38">
        <f t="shared" si="37"/>
        <v>0</v>
      </c>
      <c r="L328" s="37">
        <f t="shared" si="38"/>
        <v>0</v>
      </c>
      <c r="M328" s="37" t="e">
        <f t="shared" si="39"/>
        <v>#DIV/0!</v>
      </c>
      <c r="N328" s="37" t="e">
        <f t="shared" si="40"/>
        <v>#DIV/0!</v>
      </c>
    </row>
    <row r="329" spans="1:14" ht="15.75" customHeight="1" x14ac:dyDescent="0.25">
      <c r="A329" s="15" t="s">
        <v>407</v>
      </c>
      <c r="B329" s="15" t="s">
        <v>797</v>
      </c>
      <c r="C329" s="87" t="s">
        <v>796</v>
      </c>
      <c r="D329" s="76" t="s">
        <v>545</v>
      </c>
      <c r="E329" s="107">
        <v>13</v>
      </c>
      <c r="F329" s="108">
        <v>13</v>
      </c>
      <c r="G329" s="111" t="s">
        <v>640</v>
      </c>
      <c r="H329" s="77"/>
      <c r="I329" s="20" t="s">
        <v>640</v>
      </c>
      <c r="J329" s="77"/>
      <c r="K329" s="38">
        <f t="shared" ref="K329:K377" si="41">$K$3</f>
        <v>0</v>
      </c>
      <c r="L329" s="37">
        <f t="shared" si="38"/>
        <v>0</v>
      </c>
      <c r="M329" s="37" t="e">
        <f t="shared" si="39"/>
        <v>#DIV/0!</v>
      </c>
      <c r="N329" s="37" t="e">
        <f t="shared" si="40"/>
        <v>#DIV/0!</v>
      </c>
    </row>
    <row r="330" spans="1:14" ht="15.75" customHeight="1" x14ac:dyDescent="0.25">
      <c r="A330" s="15" t="s">
        <v>408</v>
      </c>
      <c r="B330" s="18" t="s">
        <v>427</v>
      </c>
      <c r="C330" s="87" t="s">
        <v>428</v>
      </c>
      <c r="D330" s="18" t="s">
        <v>576</v>
      </c>
      <c r="E330" s="20">
        <v>74</v>
      </c>
      <c r="F330" s="99">
        <v>7400</v>
      </c>
      <c r="G330" s="20" t="s">
        <v>640</v>
      </c>
      <c r="H330" s="39"/>
      <c r="I330" s="20" t="s">
        <v>640</v>
      </c>
      <c r="J330" s="29"/>
      <c r="K330" s="38">
        <f t="shared" si="41"/>
        <v>0</v>
      </c>
      <c r="L330" s="37">
        <f t="shared" si="38"/>
        <v>0</v>
      </c>
      <c r="M330" s="37" t="e">
        <f t="shared" si="39"/>
        <v>#DIV/0!</v>
      </c>
      <c r="N330" s="37" t="e">
        <f t="shared" si="40"/>
        <v>#DIV/0!</v>
      </c>
    </row>
    <row r="331" spans="1:14" ht="15.75" customHeight="1" x14ac:dyDescent="0.25">
      <c r="A331" s="15" t="s">
        <v>409</v>
      </c>
      <c r="B331" s="62" t="s">
        <v>429</v>
      </c>
      <c r="C331" s="92" t="s">
        <v>584</v>
      </c>
      <c r="D331" s="62" t="s">
        <v>560</v>
      </c>
      <c r="E331" s="64">
        <v>120</v>
      </c>
      <c r="F331" s="106">
        <v>3600</v>
      </c>
      <c r="G331" s="64" t="s">
        <v>640</v>
      </c>
      <c r="H331" s="65"/>
      <c r="I331" s="64" t="s">
        <v>640</v>
      </c>
      <c r="J331" s="66"/>
      <c r="K331" s="38">
        <f t="shared" si="41"/>
        <v>0</v>
      </c>
      <c r="L331" s="37">
        <f t="shared" si="38"/>
        <v>0</v>
      </c>
      <c r="M331" s="37" t="e">
        <f t="shared" si="39"/>
        <v>#DIV/0!</v>
      </c>
      <c r="N331" s="37" t="e">
        <f t="shared" si="40"/>
        <v>#DIV/0!</v>
      </c>
    </row>
    <row r="332" spans="1:14" s="51" customFormat="1" ht="15.75" customHeight="1" x14ac:dyDescent="0.25">
      <c r="A332" s="15" t="s">
        <v>939</v>
      </c>
      <c r="B332" s="18" t="s">
        <v>430</v>
      </c>
      <c r="C332" s="87" t="s">
        <v>585</v>
      </c>
      <c r="D332" s="18" t="s">
        <v>586</v>
      </c>
      <c r="E332" s="20">
        <v>6</v>
      </c>
      <c r="F332" s="99">
        <v>60</v>
      </c>
      <c r="G332" s="64" t="s">
        <v>640</v>
      </c>
      <c r="H332" s="39"/>
      <c r="I332" s="20" t="s">
        <v>640</v>
      </c>
      <c r="J332" s="29"/>
      <c r="K332" s="38">
        <f t="shared" si="41"/>
        <v>0</v>
      </c>
      <c r="L332" s="37">
        <f t="shared" si="38"/>
        <v>0</v>
      </c>
      <c r="M332" s="37" t="e">
        <f t="shared" si="39"/>
        <v>#DIV/0!</v>
      </c>
      <c r="N332" s="37" t="e">
        <f t="shared" si="40"/>
        <v>#DIV/0!</v>
      </c>
    </row>
    <row r="333" spans="1:14" s="51" customFormat="1" ht="15.75" customHeight="1" x14ac:dyDescent="0.25">
      <c r="A333" s="15" t="s">
        <v>410</v>
      </c>
      <c r="B333" s="15" t="s">
        <v>801</v>
      </c>
      <c r="C333" s="87" t="s">
        <v>800</v>
      </c>
      <c r="D333" s="76" t="s">
        <v>545</v>
      </c>
      <c r="E333" s="107">
        <v>780</v>
      </c>
      <c r="F333" s="108">
        <v>780</v>
      </c>
      <c r="G333" s="112" t="s">
        <v>640</v>
      </c>
      <c r="H333" s="77"/>
      <c r="I333" s="20" t="s">
        <v>640</v>
      </c>
      <c r="J333" s="77"/>
      <c r="K333" s="38">
        <f t="shared" si="41"/>
        <v>0</v>
      </c>
      <c r="L333" s="37">
        <f t="shared" si="38"/>
        <v>0</v>
      </c>
      <c r="M333" s="37" t="e">
        <f t="shared" si="39"/>
        <v>#DIV/0!</v>
      </c>
      <c r="N333" s="37" t="e">
        <f t="shared" si="40"/>
        <v>#DIV/0!</v>
      </c>
    </row>
    <row r="334" spans="1:14" s="51" customFormat="1" ht="15.75" customHeight="1" x14ac:dyDescent="0.25">
      <c r="A334" s="15" t="s">
        <v>411</v>
      </c>
      <c r="B334" s="18" t="s">
        <v>431</v>
      </c>
      <c r="C334" s="87" t="s">
        <v>432</v>
      </c>
      <c r="D334" s="18" t="s">
        <v>576</v>
      </c>
      <c r="E334" s="19">
        <v>4</v>
      </c>
      <c r="F334" s="97">
        <v>400</v>
      </c>
      <c r="G334" s="64" t="s">
        <v>640</v>
      </c>
      <c r="H334" s="39"/>
      <c r="I334" s="20" t="s">
        <v>640</v>
      </c>
      <c r="J334" s="29"/>
      <c r="K334" s="38">
        <f t="shared" si="41"/>
        <v>0</v>
      </c>
      <c r="L334" s="37">
        <f t="shared" si="38"/>
        <v>0</v>
      </c>
      <c r="M334" s="37" t="e">
        <f t="shared" si="39"/>
        <v>#DIV/0!</v>
      </c>
      <c r="N334" s="37" t="e">
        <f t="shared" si="40"/>
        <v>#DIV/0!</v>
      </c>
    </row>
    <row r="335" spans="1:14" s="51" customFormat="1" ht="15.75" customHeight="1" x14ac:dyDescent="0.25">
      <c r="A335" s="15" t="s">
        <v>412</v>
      </c>
      <c r="B335" s="18" t="s">
        <v>431</v>
      </c>
      <c r="C335" s="87" t="s">
        <v>433</v>
      </c>
      <c r="D335" s="18" t="s">
        <v>576</v>
      </c>
      <c r="E335" s="19">
        <v>75</v>
      </c>
      <c r="F335" s="97">
        <v>7500</v>
      </c>
      <c r="G335" s="64" t="s">
        <v>640</v>
      </c>
      <c r="H335" s="39"/>
      <c r="I335" s="20" t="s">
        <v>640</v>
      </c>
      <c r="J335" s="29"/>
      <c r="K335" s="38">
        <f t="shared" si="41"/>
        <v>0</v>
      </c>
      <c r="L335" s="37">
        <f t="shared" si="38"/>
        <v>0</v>
      </c>
      <c r="M335" s="37" t="e">
        <f t="shared" si="39"/>
        <v>#DIV/0!</v>
      </c>
      <c r="N335" s="37" t="e">
        <f t="shared" si="40"/>
        <v>#DIV/0!</v>
      </c>
    </row>
    <row r="336" spans="1:14" s="51" customFormat="1" ht="15.75" customHeight="1" x14ac:dyDescent="0.25">
      <c r="A336" s="15" t="s">
        <v>940</v>
      </c>
      <c r="B336" s="18" t="s">
        <v>434</v>
      </c>
      <c r="C336" s="87" t="s">
        <v>587</v>
      </c>
      <c r="D336" s="18" t="s">
        <v>576</v>
      </c>
      <c r="E336" s="19">
        <v>118</v>
      </c>
      <c r="F336" s="97">
        <v>11800</v>
      </c>
      <c r="G336" s="64" t="s">
        <v>640</v>
      </c>
      <c r="H336" s="39"/>
      <c r="I336" s="20" t="s">
        <v>640</v>
      </c>
      <c r="J336" s="29"/>
      <c r="K336" s="38">
        <f t="shared" si="41"/>
        <v>0</v>
      </c>
      <c r="L336" s="37">
        <f t="shared" si="38"/>
        <v>0</v>
      </c>
      <c r="M336" s="37" t="e">
        <f t="shared" si="39"/>
        <v>#DIV/0!</v>
      </c>
      <c r="N336" s="37" t="e">
        <f t="shared" si="40"/>
        <v>#DIV/0!</v>
      </c>
    </row>
    <row r="337" spans="1:14" s="51" customFormat="1" ht="15.75" customHeight="1" x14ac:dyDescent="0.25">
      <c r="A337" s="15" t="s">
        <v>413</v>
      </c>
      <c r="B337" s="18" t="s">
        <v>434</v>
      </c>
      <c r="C337" s="87" t="s">
        <v>435</v>
      </c>
      <c r="D337" s="18" t="s">
        <v>576</v>
      </c>
      <c r="E337" s="19">
        <v>30</v>
      </c>
      <c r="F337" s="97">
        <v>3000</v>
      </c>
      <c r="G337" s="64" t="s">
        <v>640</v>
      </c>
      <c r="H337" s="39"/>
      <c r="I337" s="20" t="s">
        <v>640</v>
      </c>
      <c r="J337" s="29"/>
      <c r="K337" s="38">
        <f t="shared" si="41"/>
        <v>0</v>
      </c>
      <c r="L337" s="37">
        <f t="shared" si="38"/>
        <v>0</v>
      </c>
      <c r="M337" s="37" t="e">
        <f t="shared" si="39"/>
        <v>#DIV/0!</v>
      </c>
      <c r="N337" s="37" t="e">
        <f t="shared" si="40"/>
        <v>#DIV/0!</v>
      </c>
    </row>
    <row r="338" spans="1:14" s="51" customFormat="1" ht="15.75" customHeight="1" x14ac:dyDescent="0.25">
      <c r="A338" s="15" t="s">
        <v>414</v>
      </c>
      <c r="B338" s="18" t="s">
        <v>434</v>
      </c>
      <c r="C338" s="87" t="s">
        <v>436</v>
      </c>
      <c r="D338" s="18" t="s">
        <v>576</v>
      </c>
      <c r="E338" s="19">
        <v>142</v>
      </c>
      <c r="F338" s="97">
        <v>14200</v>
      </c>
      <c r="G338" s="64" t="s">
        <v>640</v>
      </c>
      <c r="H338" s="39"/>
      <c r="I338" s="20" t="s">
        <v>640</v>
      </c>
      <c r="J338" s="29"/>
      <c r="K338" s="38">
        <f t="shared" si="41"/>
        <v>0</v>
      </c>
      <c r="L338" s="37">
        <f t="shared" si="38"/>
        <v>0</v>
      </c>
      <c r="M338" s="37" t="e">
        <f t="shared" si="39"/>
        <v>#DIV/0!</v>
      </c>
      <c r="N338" s="37" t="e">
        <f t="shared" si="40"/>
        <v>#DIV/0!</v>
      </c>
    </row>
    <row r="339" spans="1:14" s="51" customFormat="1" ht="15.75" customHeight="1" x14ac:dyDescent="0.25">
      <c r="A339" s="15" t="s">
        <v>415</v>
      </c>
      <c r="B339" s="18" t="s">
        <v>437</v>
      </c>
      <c r="C339" s="87" t="s">
        <v>743</v>
      </c>
      <c r="D339" s="18" t="s">
        <v>576</v>
      </c>
      <c r="E339" s="19">
        <v>2</v>
      </c>
      <c r="F339" s="97">
        <v>200</v>
      </c>
      <c r="G339" s="64" t="s">
        <v>640</v>
      </c>
      <c r="H339" s="39"/>
      <c r="I339" s="20" t="s">
        <v>640</v>
      </c>
      <c r="J339" s="29"/>
      <c r="K339" s="38">
        <f t="shared" si="41"/>
        <v>0</v>
      </c>
      <c r="L339" s="37">
        <f t="shared" si="38"/>
        <v>0</v>
      </c>
      <c r="M339" s="37" t="e">
        <f t="shared" si="39"/>
        <v>#DIV/0!</v>
      </c>
      <c r="N339" s="37" t="e">
        <f t="shared" si="40"/>
        <v>#DIV/0!</v>
      </c>
    </row>
    <row r="340" spans="1:14" s="51" customFormat="1" ht="15.75" customHeight="1" x14ac:dyDescent="0.25">
      <c r="A340" s="15" t="s">
        <v>451</v>
      </c>
      <c r="B340" s="18" t="s">
        <v>437</v>
      </c>
      <c r="C340" s="87" t="s">
        <v>742</v>
      </c>
      <c r="D340" s="18" t="s">
        <v>576</v>
      </c>
      <c r="E340" s="19">
        <v>5</v>
      </c>
      <c r="F340" s="97">
        <v>500</v>
      </c>
      <c r="G340" s="64" t="s">
        <v>640</v>
      </c>
      <c r="H340" s="39"/>
      <c r="I340" s="20" t="s">
        <v>640</v>
      </c>
      <c r="J340" s="29"/>
      <c r="K340" s="38">
        <f t="shared" si="41"/>
        <v>0</v>
      </c>
      <c r="L340" s="37">
        <f t="shared" si="38"/>
        <v>0</v>
      </c>
      <c r="M340" s="37" t="e">
        <f t="shared" si="39"/>
        <v>#DIV/0!</v>
      </c>
      <c r="N340" s="37" t="e">
        <f t="shared" si="40"/>
        <v>#DIV/0!</v>
      </c>
    </row>
    <row r="341" spans="1:14" s="51" customFormat="1" ht="15.75" customHeight="1" x14ac:dyDescent="0.25">
      <c r="A341" s="15" t="s">
        <v>941</v>
      </c>
      <c r="B341" s="18" t="s">
        <v>438</v>
      </c>
      <c r="C341" s="87" t="s">
        <v>439</v>
      </c>
      <c r="D341" s="18" t="s">
        <v>578</v>
      </c>
      <c r="E341" s="19">
        <v>5</v>
      </c>
      <c r="F341" s="97">
        <v>250</v>
      </c>
      <c r="G341" s="64" t="s">
        <v>640</v>
      </c>
      <c r="H341" s="39"/>
      <c r="I341" s="20" t="s">
        <v>640</v>
      </c>
      <c r="J341" s="29"/>
      <c r="K341" s="38">
        <f t="shared" si="41"/>
        <v>0</v>
      </c>
      <c r="L341" s="37">
        <f t="shared" si="38"/>
        <v>0</v>
      </c>
      <c r="M341" s="37" t="e">
        <f t="shared" si="39"/>
        <v>#DIV/0!</v>
      </c>
      <c r="N341" s="37" t="e">
        <f t="shared" si="40"/>
        <v>#DIV/0!</v>
      </c>
    </row>
    <row r="342" spans="1:14" s="51" customFormat="1" ht="15.75" customHeight="1" x14ac:dyDescent="0.25">
      <c r="A342" s="15" t="s">
        <v>452</v>
      </c>
      <c r="B342" s="15" t="s">
        <v>603</v>
      </c>
      <c r="C342" s="84" t="s">
        <v>602</v>
      </c>
      <c r="D342" s="18" t="s">
        <v>545</v>
      </c>
      <c r="E342" s="19">
        <v>13</v>
      </c>
      <c r="F342" s="97">
        <v>13</v>
      </c>
      <c r="G342" s="64" t="s">
        <v>640</v>
      </c>
      <c r="H342" s="39"/>
      <c r="I342" s="20" t="s">
        <v>640</v>
      </c>
      <c r="J342" s="29"/>
      <c r="K342" s="38">
        <f t="shared" si="41"/>
        <v>0</v>
      </c>
      <c r="L342" s="37">
        <f t="shared" si="38"/>
        <v>0</v>
      </c>
      <c r="M342" s="37" t="e">
        <f t="shared" si="39"/>
        <v>#DIV/0!</v>
      </c>
      <c r="N342" s="37" t="e">
        <f t="shared" si="40"/>
        <v>#DIV/0!</v>
      </c>
    </row>
    <row r="343" spans="1:14" ht="15.75" customHeight="1" x14ac:dyDescent="0.25">
      <c r="A343" s="15" t="s">
        <v>453</v>
      </c>
      <c r="B343" s="18" t="s">
        <v>441</v>
      </c>
      <c r="C343" s="87" t="s">
        <v>598</v>
      </c>
      <c r="D343" s="18" t="s">
        <v>576</v>
      </c>
      <c r="E343" s="19">
        <v>151</v>
      </c>
      <c r="F343" s="97">
        <v>15100</v>
      </c>
      <c r="G343" s="64" t="s">
        <v>640</v>
      </c>
      <c r="H343" s="39"/>
      <c r="I343" s="20" t="s">
        <v>640</v>
      </c>
      <c r="J343" s="29"/>
      <c r="K343" s="38">
        <f t="shared" si="41"/>
        <v>0</v>
      </c>
      <c r="L343" s="37">
        <f t="shared" si="38"/>
        <v>0</v>
      </c>
      <c r="M343" s="37" t="e">
        <f t="shared" si="39"/>
        <v>#DIV/0!</v>
      </c>
      <c r="N343" s="37" t="e">
        <f t="shared" si="40"/>
        <v>#DIV/0!</v>
      </c>
    </row>
    <row r="344" spans="1:14" ht="15.75" customHeight="1" x14ac:dyDescent="0.25">
      <c r="A344" s="15" t="s">
        <v>455</v>
      </c>
      <c r="B344" s="18" t="s">
        <v>441</v>
      </c>
      <c r="C344" s="87" t="s">
        <v>440</v>
      </c>
      <c r="D344" s="18" t="s">
        <v>576</v>
      </c>
      <c r="E344" s="19">
        <v>184</v>
      </c>
      <c r="F344" s="97">
        <v>18400</v>
      </c>
      <c r="G344" s="64" t="s">
        <v>640</v>
      </c>
      <c r="H344" s="39"/>
      <c r="I344" s="20" t="s">
        <v>640</v>
      </c>
      <c r="J344" s="29"/>
      <c r="K344" s="38">
        <f t="shared" si="41"/>
        <v>0</v>
      </c>
      <c r="L344" s="37">
        <f t="shared" si="38"/>
        <v>0</v>
      </c>
      <c r="M344" s="37" t="e">
        <f t="shared" si="39"/>
        <v>#DIV/0!</v>
      </c>
      <c r="N344" s="37" t="e">
        <f t="shared" si="40"/>
        <v>#DIV/0!</v>
      </c>
    </row>
    <row r="345" spans="1:14" ht="15.75" customHeight="1" x14ac:dyDescent="0.25">
      <c r="A345" s="15" t="s">
        <v>634</v>
      </c>
      <c r="B345" s="18" t="s">
        <v>442</v>
      </c>
      <c r="C345" s="87" t="s">
        <v>599</v>
      </c>
      <c r="D345" s="18" t="s">
        <v>545</v>
      </c>
      <c r="E345" s="19">
        <v>1740</v>
      </c>
      <c r="F345" s="97">
        <v>1740</v>
      </c>
      <c r="G345" s="64" t="s">
        <v>640</v>
      </c>
      <c r="H345" s="39"/>
      <c r="I345" s="20" t="s">
        <v>640</v>
      </c>
      <c r="J345" s="29"/>
      <c r="K345" s="38">
        <f t="shared" si="41"/>
        <v>0</v>
      </c>
      <c r="L345" s="37">
        <f t="shared" si="38"/>
        <v>0</v>
      </c>
      <c r="M345" s="37" t="e">
        <f t="shared" si="39"/>
        <v>#DIV/0!</v>
      </c>
      <c r="N345" s="37" t="e">
        <f t="shared" si="40"/>
        <v>#DIV/0!</v>
      </c>
    </row>
    <row r="346" spans="1:14" ht="15.75" customHeight="1" x14ac:dyDescent="0.25">
      <c r="A346" s="15" t="s">
        <v>635</v>
      </c>
      <c r="B346" s="18" t="s">
        <v>442</v>
      </c>
      <c r="C346" s="87" t="s">
        <v>443</v>
      </c>
      <c r="D346" s="18" t="s">
        <v>545</v>
      </c>
      <c r="E346" s="19">
        <v>415</v>
      </c>
      <c r="F346" s="97">
        <v>415</v>
      </c>
      <c r="G346" s="20" t="s">
        <v>640</v>
      </c>
      <c r="H346" s="39"/>
      <c r="I346" s="20" t="s">
        <v>640</v>
      </c>
      <c r="J346" s="29"/>
      <c r="K346" s="38">
        <f t="shared" si="41"/>
        <v>0</v>
      </c>
      <c r="L346" s="37">
        <f t="shared" si="38"/>
        <v>0</v>
      </c>
      <c r="M346" s="37" t="e">
        <f t="shared" si="39"/>
        <v>#DIV/0!</v>
      </c>
      <c r="N346" s="37" t="e">
        <f t="shared" si="40"/>
        <v>#DIV/0!</v>
      </c>
    </row>
    <row r="347" spans="1:14" ht="15.75" customHeight="1" x14ac:dyDescent="0.25">
      <c r="A347" s="15" t="s">
        <v>636</v>
      </c>
      <c r="B347" s="18" t="s">
        <v>229</v>
      </c>
      <c r="C347" s="87" t="s">
        <v>850</v>
      </c>
      <c r="D347" s="18" t="s">
        <v>545</v>
      </c>
      <c r="E347" s="19">
        <v>352</v>
      </c>
      <c r="F347" s="97">
        <v>352</v>
      </c>
      <c r="G347" s="20" t="s">
        <v>640</v>
      </c>
      <c r="H347" s="39"/>
      <c r="I347" s="20" t="s">
        <v>640</v>
      </c>
      <c r="J347" s="29"/>
      <c r="K347" s="38">
        <f t="shared" si="41"/>
        <v>0</v>
      </c>
      <c r="L347" s="37">
        <f t="shared" si="38"/>
        <v>0</v>
      </c>
      <c r="M347" s="37" t="e">
        <f t="shared" si="39"/>
        <v>#DIV/0!</v>
      </c>
      <c r="N347" s="37" t="e">
        <f t="shared" si="40"/>
        <v>#DIV/0!</v>
      </c>
    </row>
    <row r="348" spans="1:14" ht="15.75" customHeight="1" x14ac:dyDescent="0.25">
      <c r="A348" s="15" t="s">
        <v>637</v>
      </c>
      <c r="B348" s="18" t="s">
        <v>444</v>
      </c>
      <c r="C348" s="87" t="s">
        <v>445</v>
      </c>
      <c r="D348" s="18" t="s">
        <v>545</v>
      </c>
      <c r="E348" s="19">
        <v>13</v>
      </c>
      <c r="F348" s="97">
        <v>13</v>
      </c>
      <c r="G348" s="20" t="s">
        <v>640</v>
      </c>
      <c r="H348" s="39"/>
      <c r="I348" s="20" t="s">
        <v>640</v>
      </c>
      <c r="J348" s="29"/>
      <c r="K348" s="38">
        <f t="shared" si="41"/>
        <v>0</v>
      </c>
      <c r="L348" s="37">
        <f t="shared" si="38"/>
        <v>0</v>
      </c>
      <c r="M348" s="37" t="e">
        <f t="shared" si="39"/>
        <v>#DIV/0!</v>
      </c>
      <c r="N348" s="37" t="e">
        <f t="shared" si="40"/>
        <v>#DIV/0!</v>
      </c>
    </row>
    <row r="349" spans="1:14" ht="15.75" customHeight="1" x14ac:dyDescent="0.25">
      <c r="A349" s="15" t="s">
        <v>638</v>
      </c>
      <c r="B349" s="18" t="s">
        <v>837</v>
      </c>
      <c r="C349" s="87" t="s">
        <v>446</v>
      </c>
      <c r="D349" s="18" t="s">
        <v>545</v>
      </c>
      <c r="E349" s="19">
        <v>100</v>
      </c>
      <c r="F349" s="97">
        <v>100</v>
      </c>
      <c r="G349" s="20" t="s">
        <v>640</v>
      </c>
      <c r="H349" s="39"/>
      <c r="I349" s="20" t="s">
        <v>640</v>
      </c>
      <c r="J349" s="29"/>
      <c r="K349" s="38">
        <f t="shared" si="41"/>
        <v>0</v>
      </c>
      <c r="L349" s="37">
        <f t="shared" si="38"/>
        <v>0</v>
      </c>
      <c r="M349" s="37" t="e">
        <f t="shared" si="39"/>
        <v>#DIV/0!</v>
      </c>
      <c r="N349" s="37" t="e">
        <f t="shared" si="40"/>
        <v>#DIV/0!</v>
      </c>
    </row>
    <row r="350" spans="1:14" ht="15.75" customHeight="1" x14ac:dyDescent="0.25">
      <c r="A350" s="15" t="s">
        <v>639</v>
      </c>
      <c r="B350" s="18" t="s">
        <v>447</v>
      </c>
      <c r="C350" s="87" t="s">
        <v>448</v>
      </c>
      <c r="D350" s="18" t="s">
        <v>545</v>
      </c>
      <c r="E350" s="19">
        <v>227</v>
      </c>
      <c r="F350" s="97">
        <v>227</v>
      </c>
      <c r="G350" s="20" t="s">
        <v>640</v>
      </c>
      <c r="H350" s="39"/>
      <c r="I350" s="20" t="s">
        <v>640</v>
      </c>
      <c r="J350" s="29"/>
      <c r="K350" s="38">
        <f t="shared" si="41"/>
        <v>0</v>
      </c>
      <c r="L350" s="37">
        <f t="shared" si="38"/>
        <v>0</v>
      </c>
      <c r="M350" s="37" t="e">
        <f t="shared" si="39"/>
        <v>#DIV/0!</v>
      </c>
      <c r="N350" s="37" t="e">
        <f t="shared" si="40"/>
        <v>#DIV/0!</v>
      </c>
    </row>
    <row r="351" spans="1:14" ht="15.75" customHeight="1" x14ac:dyDescent="0.25">
      <c r="A351" s="15" t="s">
        <v>1144</v>
      </c>
      <c r="B351" s="18" t="s">
        <v>449</v>
      </c>
      <c r="C351" s="87" t="s">
        <v>450</v>
      </c>
      <c r="D351" s="18" t="s">
        <v>545</v>
      </c>
      <c r="E351" s="19">
        <v>44</v>
      </c>
      <c r="F351" s="97">
        <v>44</v>
      </c>
      <c r="G351" s="20" t="s">
        <v>640</v>
      </c>
      <c r="H351" s="39"/>
      <c r="I351" s="20" t="s">
        <v>640</v>
      </c>
      <c r="J351" s="29"/>
      <c r="K351" s="38">
        <f t="shared" si="41"/>
        <v>0</v>
      </c>
      <c r="L351" s="37">
        <f t="shared" si="38"/>
        <v>0</v>
      </c>
      <c r="M351" s="37" t="e">
        <f t="shared" si="39"/>
        <v>#DIV/0!</v>
      </c>
      <c r="N351" s="37" t="e">
        <f t="shared" si="40"/>
        <v>#DIV/0!</v>
      </c>
    </row>
    <row r="352" spans="1:14" ht="15.75" customHeight="1" thickBot="1" x14ac:dyDescent="0.3">
      <c r="A352" s="15" t="s">
        <v>1145</v>
      </c>
      <c r="B352" s="18" t="s">
        <v>454</v>
      </c>
      <c r="C352" s="87"/>
      <c r="D352" s="15" t="s">
        <v>545</v>
      </c>
      <c r="E352" s="17">
        <v>396</v>
      </c>
      <c r="F352" s="101">
        <v>396</v>
      </c>
      <c r="G352" s="20" t="s">
        <v>640</v>
      </c>
      <c r="H352" s="39"/>
      <c r="I352" s="20" t="s">
        <v>640</v>
      </c>
      <c r="J352" s="29"/>
      <c r="K352" s="38">
        <f t="shared" si="41"/>
        <v>0</v>
      </c>
      <c r="L352" s="37">
        <f t="shared" si="38"/>
        <v>0</v>
      </c>
      <c r="M352" s="37" t="e">
        <f t="shared" si="39"/>
        <v>#DIV/0!</v>
      </c>
      <c r="N352" s="37" t="e">
        <f t="shared" si="40"/>
        <v>#DIV/0!</v>
      </c>
    </row>
    <row r="353" spans="1:16" ht="18.75" customHeight="1" x14ac:dyDescent="0.3">
      <c r="A353" s="59" t="s">
        <v>944</v>
      </c>
      <c r="B353" s="126"/>
      <c r="C353" s="89"/>
      <c r="D353" s="89"/>
      <c r="E353" s="89"/>
      <c r="F353" s="89"/>
      <c r="G353" s="89"/>
      <c r="H353" s="89"/>
      <c r="I353" s="89"/>
      <c r="J353" s="89"/>
      <c r="K353" s="89"/>
      <c r="L353" s="89"/>
      <c r="M353" s="89"/>
      <c r="N353" s="89"/>
      <c r="O353" s="9"/>
      <c r="P353" s="7"/>
    </row>
    <row r="354" spans="1:16" ht="15.75" customHeight="1" x14ac:dyDescent="0.25">
      <c r="A354" s="115" t="s">
        <v>963</v>
      </c>
      <c r="B354" s="18" t="s">
        <v>1053</v>
      </c>
      <c r="C354" s="116" t="s">
        <v>1136</v>
      </c>
      <c r="D354" s="115" t="s">
        <v>545</v>
      </c>
      <c r="E354" s="107">
        <v>9</v>
      </c>
      <c r="F354" s="117"/>
      <c r="G354" s="20" t="s">
        <v>640</v>
      </c>
      <c r="H354" s="118"/>
      <c r="I354" s="20" t="s">
        <v>640</v>
      </c>
      <c r="J354" s="119"/>
      <c r="K354" s="38">
        <f t="shared" si="41"/>
        <v>0</v>
      </c>
      <c r="L354" s="37">
        <f t="shared" si="38"/>
        <v>0</v>
      </c>
      <c r="M354" s="37" t="e">
        <f t="shared" si="39"/>
        <v>#DIV/0!</v>
      </c>
      <c r="N354" s="37" t="e">
        <f t="shared" si="40"/>
        <v>#DIV/0!</v>
      </c>
    </row>
    <row r="355" spans="1:16" ht="15.75" customHeight="1" x14ac:dyDescent="0.25">
      <c r="A355" s="115" t="s">
        <v>964</v>
      </c>
      <c r="B355" s="121" t="s">
        <v>945</v>
      </c>
      <c r="C355" s="116"/>
      <c r="D355" s="128" t="s">
        <v>545</v>
      </c>
      <c r="E355" s="134">
        <v>10</v>
      </c>
      <c r="F355" s="117"/>
      <c r="G355" s="20" t="s">
        <v>640</v>
      </c>
      <c r="H355" s="118"/>
      <c r="I355" s="20" t="s">
        <v>640</v>
      </c>
      <c r="J355" s="119"/>
      <c r="K355" s="38">
        <f t="shared" si="41"/>
        <v>0</v>
      </c>
      <c r="L355" s="37">
        <f t="shared" si="38"/>
        <v>0</v>
      </c>
      <c r="M355" s="37" t="e">
        <f t="shared" si="39"/>
        <v>#DIV/0!</v>
      </c>
      <c r="N355" s="37" t="e">
        <f t="shared" si="40"/>
        <v>#DIV/0!</v>
      </c>
    </row>
    <row r="356" spans="1:16" ht="15.75" customHeight="1" x14ac:dyDescent="0.25">
      <c r="A356" s="115" t="s">
        <v>965</v>
      </c>
      <c r="B356" s="124" t="s">
        <v>1039</v>
      </c>
      <c r="C356" s="116" t="s">
        <v>1038</v>
      </c>
      <c r="D356" s="115" t="s">
        <v>545</v>
      </c>
      <c r="E356" s="107">
        <v>2</v>
      </c>
      <c r="F356" s="117"/>
      <c r="G356" s="20" t="s">
        <v>640</v>
      </c>
      <c r="H356" s="118"/>
      <c r="I356" s="20" t="s">
        <v>640</v>
      </c>
      <c r="J356" s="119"/>
      <c r="K356" s="38">
        <f t="shared" si="41"/>
        <v>0</v>
      </c>
      <c r="L356" s="37">
        <f t="shared" ref="L356:L398" si="42">(1-K356)*J356</f>
        <v>0</v>
      </c>
      <c r="M356" s="37" t="e">
        <f t="shared" ref="M356:M398" si="43">L356/H356</f>
        <v>#DIV/0!</v>
      </c>
      <c r="N356" s="37" t="e">
        <f t="shared" ref="N356:N398" si="44">M356*F356</f>
        <v>#DIV/0!</v>
      </c>
    </row>
    <row r="357" spans="1:16" ht="15.75" customHeight="1" x14ac:dyDescent="0.25">
      <c r="A357" s="115" t="s">
        <v>968</v>
      </c>
      <c r="B357" s="15" t="s">
        <v>1040</v>
      </c>
      <c r="C357" s="116" t="s">
        <v>1161</v>
      </c>
      <c r="D357" s="115" t="s">
        <v>545</v>
      </c>
      <c r="E357" s="107">
        <v>2</v>
      </c>
      <c r="F357" s="117"/>
      <c r="G357" s="20" t="s">
        <v>640</v>
      </c>
      <c r="H357" s="118"/>
      <c r="I357" s="20" t="s">
        <v>640</v>
      </c>
      <c r="J357" s="119"/>
      <c r="K357" s="38">
        <f t="shared" si="41"/>
        <v>0</v>
      </c>
      <c r="L357" s="37">
        <f t="shared" si="42"/>
        <v>0</v>
      </c>
      <c r="M357" s="37" t="e">
        <f t="shared" si="43"/>
        <v>#DIV/0!</v>
      </c>
      <c r="N357" s="37" t="e">
        <f t="shared" si="44"/>
        <v>#DIV/0!</v>
      </c>
    </row>
    <row r="358" spans="1:16" ht="15.75" customHeight="1" x14ac:dyDescent="0.25">
      <c r="A358" s="115" t="s">
        <v>1137</v>
      </c>
      <c r="B358" s="121" t="s">
        <v>1041</v>
      </c>
      <c r="C358" s="116" t="s">
        <v>1042</v>
      </c>
      <c r="D358" s="130" t="s">
        <v>545</v>
      </c>
      <c r="E358" s="134">
        <v>5</v>
      </c>
      <c r="F358" s="117"/>
      <c r="G358" s="20" t="s">
        <v>640</v>
      </c>
      <c r="H358" s="118"/>
      <c r="I358" s="20" t="s">
        <v>640</v>
      </c>
      <c r="J358" s="119"/>
      <c r="K358" s="38">
        <f t="shared" si="41"/>
        <v>0</v>
      </c>
      <c r="L358" s="37">
        <f t="shared" si="42"/>
        <v>0</v>
      </c>
      <c r="M358" s="37" t="e">
        <f t="shared" si="43"/>
        <v>#DIV/0!</v>
      </c>
      <c r="N358" s="37" t="e">
        <f t="shared" si="44"/>
        <v>#DIV/0!</v>
      </c>
    </row>
    <row r="359" spans="1:16" ht="15.75" customHeight="1" x14ac:dyDescent="0.25">
      <c r="A359" s="115" t="s">
        <v>966</v>
      </c>
      <c r="B359" s="15" t="s">
        <v>1043</v>
      </c>
      <c r="C359" s="116" t="s">
        <v>1044</v>
      </c>
      <c r="D359" s="120" t="s">
        <v>545</v>
      </c>
      <c r="E359" s="107">
        <v>10</v>
      </c>
      <c r="F359" s="117"/>
      <c r="G359" s="20" t="s">
        <v>640</v>
      </c>
      <c r="H359" s="118"/>
      <c r="I359" s="20" t="s">
        <v>640</v>
      </c>
      <c r="J359" s="119"/>
      <c r="K359" s="38">
        <f t="shared" si="41"/>
        <v>0</v>
      </c>
      <c r="L359" s="37">
        <f t="shared" si="42"/>
        <v>0</v>
      </c>
      <c r="M359" s="37" t="e">
        <f t="shared" si="43"/>
        <v>#DIV/0!</v>
      </c>
      <c r="N359" s="37" t="e">
        <f t="shared" si="44"/>
        <v>#DIV/0!</v>
      </c>
    </row>
    <row r="360" spans="1:16" ht="15.75" customHeight="1" x14ac:dyDescent="0.25">
      <c r="A360" s="115" t="s">
        <v>967</v>
      </c>
      <c r="B360" s="15" t="s">
        <v>1045</v>
      </c>
      <c r="C360" s="116" t="s">
        <v>1046</v>
      </c>
      <c r="D360" s="120" t="s">
        <v>545</v>
      </c>
      <c r="E360" s="107">
        <v>14</v>
      </c>
      <c r="F360" s="117"/>
      <c r="G360" s="20" t="s">
        <v>640</v>
      </c>
      <c r="H360" s="118"/>
      <c r="I360" s="20" t="s">
        <v>640</v>
      </c>
      <c r="J360" s="119"/>
      <c r="K360" s="38">
        <f t="shared" si="41"/>
        <v>0</v>
      </c>
      <c r="L360" s="37">
        <f t="shared" si="42"/>
        <v>0</v>
      </c>
      <c r="M360" s="37" t="e">
        <f t="shared" si="43"/>
        <v>#DIV/0!</v>
      </c>
      <c r="N360" s="37" t="e">
        <f t="shared" si="44"/>
        <v>#DIV/0!</v>
      </c>
    </row>
    <row r="361" spans="1:16" ht="15.75" customHeight="1" x14ac:dyDescent="0.25">
      <c r="A361" s="115" t="s">
        <v>969</v>
      </c>
      <c r="B361" s="18" t="s">
        <v>1047</v>
      </c>
      <c r="C361" s="116" t="s">
        <v>1048</v>
      </c>
      <c r="D361" s="115" t="s">
        <v>545</v>
      </c>
      <c r="E361" s="107">
        <v>1</v>
      </c>
      <c r="F361" s="117"/>
      <c r="G361" s="20" t="s">
        <v>640</v>
      </c>
      <c r="H361" s="118"/>
      <c r="I361" s="20" t="s">
        <v>640</v>
      </c>
      <c r="J361" s="119"/>
      <c r="K361" s="38">
        <f t="shared" si="41"/>
        <v>0</v>
      </c>
      <c r="L361" s="37">
        <f t="shared" si="42"/>
        <v>0</v>
      </c>
      <c r="M361" s="37" t="e">
        <f t="shared" si="43"/>
        <v>#DIV/0!</v>
      </c>
      <c r="N361" s="37" t="e">
        <f t="shared" si="44"/>
        <v>#DIV/0!</v>
      </c>
    </row>
    <row r="362" spans="1:16" ht="15.75" customHeight="1" x14ac:dyDescent="0.25">
      <c r="A362" s="115" t="s">
        <v>970</v>
      </c>
      <c r="B362" s="121" t="s">
        <v>1049</v>
      </c>
      <c r="C362" s="116" t="s">
        <v>1050</v>
      </c>
      <c r="D362" s="130" t="s">
        <v>575</v>
      </c>
      <c r="E362" s="134">
        <v>3</v>
      </c>
      <c r="F362" s="117"/>
      <c r="G362" s="20" t="s">
        <v>640</v>
      </c>
      <c r="H362" s="118"/>
      <c r="I362" s="20" t="s">
        <v>640</v>
      </c>
      <c r="J362" s="119"/>
      <c r="K362" s="38">
        <f t="shared" si="41"/>
        <v>0</v>
      </c>
      <c r="L362" s="37">
        <f t="shared" si="42"/>
        <v>0</v>
      </c>
      <c r="M362" s="37" t="e">
        <f t="shared" si="43"/>
        <v>#DIV/0!</v>
      </c>
      <c r="N362" s="37" t="e">
        <f t="shared" si="44"/>
        <v>#DIV/0!</v>
      </c>
    </row>
    <row r="363" spans="1:16" ht="15.75" customHeight="1" x14ac:dyDescent="0.25">
      <c r="A363" s="115" t="s">
        <v>971</v>
      </c>
      <c r="B363" s="15" t="s">
        <v>1051</v>
      </c>
      <c r="C363" s="116" t="s">
        <v>1052</v>
      </c>
      <c r="D363" s="115" t="s">
        <v>591</v>
      </c>
      <c r="E363" s="107">
        <v>1</v>
      </c>
      <c r="F363" s="117"/>
      <c r="G363" s="20" t="s">
        <v>659</v>
      </c>
      <c r="H363" s="118"/>
      <c r="I363" s="20" t="s">
        <v>711</v>
      </c>
      <c r="J363" s="119"/>
      <c r="K363" s="38">
        <f t="shared" si="41"/>
        <v>0</v>
      </c>
      <c r="L363" s="37">
        <f t="shared" si="42"/>
        <v>0</v>
      </c>
      <c r="M363" s="37" t="e">
        <f t="shared" si="43"/>
        <v>#DIV/0!</v>
      </c>
      <c r="N363" s="37" t="e">
        <f t="shared" si="44"/>
        <v>#DIV/0!</v>
      </c>
    </row>
    <row r="364" spans="1:16" ht="15.75" customHeight="1" x14ac:dyDescent="0.25">
      <c r="A364" s="115" t="s">
        <v>972</v>
      </c>
      <c r="B364" s="15" t="s">
        <v>1114</v>
      </c>
      <c r="C364" s="116" t="s">
        <v>1054</v>
      </c>
      <c r="D364" s="115" t="s">
        <v>545</v>
      </c>
      <c r="E364" s="107">
        <v>1</v>
      </c>
      <c r="F364" s="117"/>
      <c r="G364" s="20" t="s">
        <v>640</v>
      </c>
      <c r="H364" s="118"/>
      <c r="I364" s="20" t="s">
        <v>640</v>
      </c>
      <c r="J364" s="119"/>
      <c r="K364" s="38">
        <f t="shared" si="41"/>
        <v>0</v>
      </c>
      <c r="L364" s="37">
        <f t="shared" si="42"/>
        <v>0</v>
      </c>
      <c r="M364" s="37" t="e">
        <f t="shared" si="43"/>
        <v>#DIV/0!</v>
      </c>
      <c r="N364" s="37" t="e">
        <f t="shared" si="44"/>
        <v>#DIV/0!</v>
      </c>
    </row>
    <row r="365" spans="1:16" ht="15.75" customHeight="1" x14ac:dyDescent="0.25">
      <c r="A365" s="115" t="s">
        <v>973</v>
      </c>
      <c r="B365" s="18" t="s">
        <v>946</v>
      </c>
      <c r="C365" s="116"/>
      <c r="D365" s="115" t="s">
        <v>1033</v>
      </c>
      <c r="E365" s="107">
        <v>49</v>
      </c>
      <c r="F365" s="117"/>
      <c r="G365" s="20" t="s">
        <v>640</v>
      </c>
      <c r="H365" s="118"/>
      <c r="I365" s="20" t="s">
        <v>640</v>
      </c>
      <c r="J365" s="119"/>
      <c r="K365" s="38">
        <f t="shared" si="41"/>
        <v>0</v>
      </c>
      <c r="L365" s="37">
        <f t="shared" si="42"/>
        <v>0</v>
      </c>
      <c r="M365" s="37" t="e">
        <f t="shared" si="43"/>
        <v>#DIV/0!</v>
      </c>
      <c r="N365" s="37" t="e">
        <f t="shared" si="44"/>
        <v>#DIV/0!</v>
      </c>
    </row>
    <row r="366" spans="1:16" ht="15.75" customHeight="1" x14ac:dyDescent="0.25">
      <c r="A366" s="115" t="s">
        <v>974</v>
      </c>
      <c r="B366" s="123" t="s">
        <v>947</v>
      </c>
      <c r="C366" s="116"/>
      <c r="D366" s="130" t="s">
        <v>545</v>
      </c>
      <c r="E366" s="134">
        <v>1</v>
      </c>
      <c r="F366" s="117"/>
      <c r="G366" s="20" t="s">
        <v>640</v>
      </c>
      <c r="H366" s="118"/>
      <c r="I366" s="20" t="s">
        <v>640</v>
      </c>
      <c r="J366" s="119"/>
      <c r="K366" s="38">
        <f t="shared" si="41"/>
        <v>0</v>
      </c>
      <c r="L366" s="37">
        <f t="shared" si="42"/>
        <v>0</v>
      </c>
      <c r="M366" s="37" t="e">
        <f t="shared" si="43"/>
        <v>#DIV/0!</v>
      </c>
      <c r="N366" s="37" t="e">
        <f t="shared" si="44"/>
        <v>#DIV/0!</v>
      </c>
    </row>
    <row r="367" spans="1:16" ht="15.75" customHeight="1" x14ac:dyDescent="0.25">
      <c r="A367" s="115" t="s">
        <v>975</v>
      </c>
      <c r="B367" s="15" t="s">
        <v>948</v>
      </c>
      <c r="C367" s="116"/>
      <c r="D367" s="115" t="s">
        <v>545</v>
      </c>
      <c r="E367" s="107">
        <v>7</v>
      </c>
      <c r="F367" s="117"/>
      <c r="G367" s="20" t="s">
        <v>640</v>
      </c>
      <c r="H367" s="118"/>
      <c r="I367" s="20" t="s">
        <v>640</v>
      </c>
      <c r="J367" s="119"/>
      <c r="K367" s="38">
        <f t="shared" si="41"/>
        <v>0</v>
      </c>
      <c r="L367" s="37">
        <f t="shared" si="42"/>
        <v>0</v>
      </c>
      <c r="M367" s="37" t="e">
        <f t="shared" si="43"/>
        <v>#DIV/0!</v>
      </c>
      <c r="N367" s="37" t="e">
        <f t="shared" si="44"/>
        <v>#DIV/0!</v>
      </c>
    </row>
    <row r="368" spans="1:16" ht="15.75" customHeight="1" x14ac:dyDescent="0.25">
      <c r="A368" s="115" t="s">
        <v>976</v>
      </c>
      <c r="B368" s="18" t="s">
        <v>1055</v>
      </c>
      <c r="C368" s="116" t="s">
        <v>1058</v>
      </c>
      <c r="D368" s="115" t="s">
        <v>545</v>
      </c>
      <c r="E368" s="107">
        <v>20</v>
      </c>
      <c r="F368" s="117"/>
      <c r="G368" s="20" t="s">
        <v>640</v>
      </c>
      <c r="H368" s="118"/>
      <c r="I368" s="20" t="s">
        <v>640</v>
      </c>
      <c r="J368" s="119"/>
      <c r="K368" s="38">
        <f t="shared" si="41"/>
        <v>0</v>
      </c>
      <c r="L368" s="37">
        <f t="shared" si="42"/>
        <v>0</v>
      </c>
      <c r="M368" s="37" t="e">
        <f t="shared" si="43"/>
        <v>#DIV/0!</v>
      </c>
      <c r="N368" s="37" t="e">
        <f t="shared" si="44"/>
        <v>#DIV/0!</v>
      </c>
    </row>
    <row r="369" spans="1:14" ht="15.75" customHeight="1" x14ac:dyDescent="0.25">
      <c r="A369" s="115" t="s">
        <v>977</v>
      </c>
      <c r="B369" s="121" t="s">
        <v>1056</v>
      </c>
      <c r="C369" s="116" t="s">
        <v>1059</v>
      </c>
      <c r="D369" s="130" t="s">
        <v>545</v>
      </c>
      <c r="E369" s="134">
        <v>65</v>
      </c>
      <c r="F369" s="117"/>
      <c r="G369" s="20" t="s">
        <v>640</v>
      </c>
      <c r="H369" s="118"/>
      <c r="I369" s="20" t="s">
        <v>640</v>
      </c>
      <c r="J369" s="119"/>
      <c r="K369" s="38">
        <f t="shared" si="41"/>
        <v>0</v>
      </c>
      <c r="L369" s="37">
        <f t="shared" si="42"/>
        <v>0</v>
      </c>
      <c r="M369" s="37" t="e">
        <f t="shared" si="43"/>
        <v>#DIV/0!</v>
      </c>
      <c r="N369" s="37" t="e">
        <f t="shared" si="44"/>
        <v>#DIV/0!</v>
      </c>
    </row>
    <row r="370" spans="1:14" ht="15.75" customHeight="1" x14ac:dyDescent="0.25">
      <c r="A370" s="115" t="s">
        <v>978</v>
      </c>
      <c r="B370" s="18" t="s">
        <v>1057</v>
      </c>
      <c r="C370" s="116" t="s">
        <v>1060</v>
      </c>
      <c r="D370" s="115" t="s">
        <v>545</v>
      </c>
      <c r="E370" s="107">
        <v>60</v>
      </c>
      <c r="F370" s="117"/>
      <c r="G370" s="20" t="s">
        <v>640</v>
      </c>
      <c r="H370" s="118"/>
      <c r="I370" s="20" t="s">
        <v>640</v>
      </c>
      <c r="J370" s="119"/>
      <c r="K370" s="38">
        <f t="shared" si="41"/>
        <v>0</v>
      </c>
      <c r="L370" s="37">
        <f t="shared" si="42"/>
        <v>0</v>
      </c>
      <c r="M370" s="37" t="e">
        <f t="shared" si="43"/>
        <v>#DIV/0!</v>
      </c>
      <c r="N370" s="37" t="e">
        <f t="shared" si="44"/>
        <v>#DIV/0!</v>
      </c>
    </row>
    <row r="371" spans="1:14" ht="15.75" customHeight="1" x14ac:dyDescent="0.25">
      <c r="A371" s="115" t="s">
        <v>979</v>
      </c>
      <c r="B371" s="121" t="s">
        <v>1062</v>
      </c>
      <c r="C371" s="116" t="s">
        <v>1061</v>
      </c>
      <c r="D371" s="130" t="s">
        <v>545</v>
      </c>
      <c r="E371" s="134">
        <v>7</v>
      </c>
      <c r="F371" s="117"/>
      <c r="G371" s="20" t="s">
        <v>640</v>
      </c>
      <c r="H371" s="118"/>
      <c r="I371" s="20" t="s">
        <v>640</v>
      </c>
      <c r="J371" s="119"/>
      <c r="K371" s="38">
        <f t="shared" si="41"/>
        <v>0</v>
      </c>
      <c r="L371" s="37">
        <f t="shared" si="42"/>
        <v>0</v>
      </c>
      <c r="M371" s="37" t="e">
        <f t="shared" si="43"/>
        <v>#DIV/0!</v>
      </c>
      <c r="N371" s="37" t="e">
        <f t="shared" si="44"/>
        <v>#DIV/0!</v>
      </c>
    </row>
    <row r="372" spans="1:14" ht="15.75" customHeight="1" x14ac:dyDescent="0.25">
      <c r="A372" s="115" t="s">
        <v>981</v>
      </c>
      <c r="B372" s="122" t="s">
        <v>1063</v>
      </c>
      <c r="C372" s="116" t="s">
        <v>1064</v>
      </c>
      <c r="D372" s="129" t="s">
        <v>545</v>
      </c>
      <c r="E372" s="135">
        <v>1</v>
      </c>
      <c r="F372" s="117"/>
      <c r="G372" s="20" t="s">
        <v>640</v>
      </c>
      <c r="H372" s="118"/>
      <c r="I372" s="20" t="s">
        <v>640</v>
      </c>
      <c r="J372" s="119"/>
      <c r="K372" s="38">
        <f t="shared" si="41"/>
        <v>0</v>
      </c>
      <c r="L372" s="37">
        <f t="shared" si="42"/>
        <v>0</v>
      </c>
      <c r="M372" s="37" t="e">
        <f t="shared" si="43"/>
        <v>#DIV/0!</v>
      </c>
      <c r="N372" s="37" t="e">
        <f t="shared" si="44"/>
        <v>#DIV/0!</v>
      </c>
    </row>
    <row r="373" spans="1:14" ht="15.75" customHeight="1" x14ac:dyDescent="0.25">
      <c r="A373" s="115" t="s">
        <v>980</v>
      </c>
      <c r="B373" s="121" t="s">
        <v>1065</v>
      </c>
      <c r="C373" s="116" t="s">
        <v>1061</v>
      </c>
      <c r="D373" s="130" t="s">
        <v>545</v>
      </c>
      <c r="E373" s="134">
        <v>14</v>
      </c>
      <c r="F373" s="117"/>
      <c r="G373" s="20" t="s">
        <v>640</v>
      </c>
      <c r="H373" s="118"/>
      <c r="I373" s="20" t="s">
        <v>640</v>
      </c>
      <c r="J373" s="119"/>
      <c r="K373" s="38">
        <f t="shared" si="41"/>
        <v>0</v>
      </c>
      <c r="L373" s="37">
        <f t="shared" si="42"/>
        <v>0</v>
      </c>
      <c r="M373" s="37" t="e">
        <f t="shared" si="43"/>
        <v>#DIV/0!</v>
      </c>
      <c r="N373" s="37" t="e">
        <f t="shared" si="44"/>
        <v>#DIV/0!</v>
      </c>
    </row>
    <row r="374" spans="1:14" ht="15.75" customHeight="1" x14ac:dyDescent="0.25">
      <c r="A374" s="115" t="s">
        <v>982</v>
      </c>
      <c r="B374" s="15" t="s">
        <v>1067</v>
      </c>
      <c r="C374" s="116" t="s">
        <v>1066</v>
      </c>
      <c r="D374" s="115" t="s">
        <v>545</v>
      </c>
      <c r="E374" s="107">
        <v>1</v>
      </c>
      <c r="F374" s="117"/>
      <c r="G374" s="20" t="s">
        <v>640</v>
      </c>
      <c r="H374" s="118"/>
      <c r="I374" s="20" t="s">
        <v>640</v>
      </c>
      <c r="J374" s="119"/>
      <c r="K374" s="38">
        <f t="shared" si="41"/>
        <v>0</v>
      </c>
      <c r="L374" s="37">
        <f t="shared" si="42"/>
        <v>0</v>
      </c>
      <c r="M374" s="37" t="e">
        <f t="shared" si="43"/>
        <v>#DIV/0!</v>
      </c>
      <c r="N374" s="37" t="e">
        <f t="shared" si="44"/>
        <v>#DIV/0!</v>
      </c>
    </row>
    <row r="375" spans="1:14" ht="15.75" customHeight="1" x14ac:dyDescent="0.25">
      <c r="A375" s="115" t="s">
        <v>983</v>
      </c>
      <c r="B375" s="123" t="s">
        <v>949</v>
      </c>
      <c r="C375" s="116"/>
      <c r="D375" s="130" t="s">
        <v>545</v>
      </c>
      <c r="E375" s="134">
        <v>20</v>
      </c>
      <c r="F375" s="117"/>
      <c r="G375" s="20" t="s">
        <v>640</v>
      </c>
      <c r="H375" s="118"/>
      <c r="I375" s="20" t="s">
        <v>640</v>
      </c>
      <c r="J375" s="119"/>
      <c r="K375" s="38">
        <f t="shared" si="41"/>
        <v>0</v>
      </c>
      <c r="L375" s="37">
        <f t="shared" si="42"/>
        <v>0</v>
      </c>
      <c r="M375" s="37" t="e">
        <f t="shared" si="43"/>
        <v>#DIV/0!</v>
      </c>
      <c r="N375" s="37" t="e">
        <f t="shared" si="44"/>
        <v>#DIV/0!</v>
      </c>
    </row>
    <row r="376" spans="1:14" ht="15.75" customHeight="1" x14ac:dyDescent="0.25">
      <c r="A376" s="115" t="s">
        <v>984</v>
      </c>
      <c r="B376" s="18" t="s">
        <v>950</v>
      </c>
      <c r="C376" s="116"/>
      <c r="D376" s="115" t="s">
        <v>545</v>
      </c>
      <c r="E376" s="107">
        <v>114</v>
      </c>
      <c r="F376" s="117"/>
      <c r="G376" s="20" t="s">
        <v>640</v>
      </c>
      <c r="H376" s="118"/>
      <c r="I376" s="20" t="s">
        <v>640</v>
      </c>
      <c r="J376" s="119"/>
      <c r="K376" s="38">
        <f t="shared" si="41"/>
        <v>0</v>
      </c>
      <c r="L376" s="37">
        <f t="shared" si="42"/>
        <v>0</v>
      </c>
      <c r="M376" s="37" t="e">
        <f t="shared" si="43"/>
        <v>#DIV/0!</v>
      </c>
      <c r="N376" s="37" t="e">
        <f t="shared" si="44"/>
        <v>#DIV/0!</v>
      </c>
    </row>
    <row r="377" spans="1:14" ht="15.75" customHeight="1" x14ac:dyDescent="0.25">
      <c r="A377" s="115" t="s">
        <v>985</v>
      </c>
      <c r="B377" s="121" t="s">
        <v>951</v>
      </c>
      <c r="C377" s="116"/>
      <c r="D377" s="130" t="s">
        <v>545</v>
      </c>
      <c r="E377" s="134">
        <v>116</v>
      </c>
      <c r="F377" s="117"/>
      <c r="G377" s="20" t="s">
        <v>640</v>
      </c>
      <c r="H377" s="118"/>
      <c r="I377" s="20" t="s">
        <v>640</v>
      </c>
      <c r="J377" s="119"/>
      <c r="K377" s="38">
        <f t="shared" si="41"/>
        <v>0</v>
      </c>
      <c r="L377" s="37">
        <f t="shared" si="42"/>
        <v>0</v>
      </c>
      <c r="M377" s="37" t="e">
        <f t="shared" si="43"/>
        <v>#DIV/0!</v>
      </c>
      <c r="N377" s="37" t="e">
        <f t="shared" si="44"/>
        <v>#DIV/0!</v>
      </c>
    </row>
    <row r="378" spans="1:14" ht="15.75" customHeight="1" x14ac:dyDescent="0.25">
      <c r="A378" s="115" t="s">
        <v>986</v>
      </c>
      <c r="B378" s="18" t="s">
        <v>1068</v>
      </c>
      <c r="C378" s="116" t="s">
        <v>1069</v>
      </c>
      <c r="D378" s="115" t="s">
        <v>545</v>
      </c>
      <c r="E378" s="107">
        <v>1</v>
      </c>
      <c r="F378" s="117"/>
      <c r="G378" s="20" t="s">
        <v>640</v>
      </c>
      <c r="H378" s="118"/>
      <c r="I378" s="20" t="s">
        <v>640</v>
      </c>
      <c r="J378" s="119"/>
      <c r="K378" s="38">
        <f t="shared" ref="K378:K409" si="45">$K$3</f>
        <v>0</v>
      </c>
      <c r="L378" s="37">
        <f t="shared" si="42"/>
        <v>0</v>
      </c>
      <c r="M378" s="37" t="e">
        <f t="shared" si="43"/>
        <v>#DIV/0!</v>
      </c>
      <c r="N378" s="37" t="e">
        <f t="shared" si="44"/>
        <v>#DIV/0!</v>
      </c>
    </row>
    <row r="379" spans="1:14" ht="15.75" customHeight="1" x14ac:dyDescent="0.25">
      <c r="A379" s="115" t="s">
        <v>987</v>
      </c>
      <c r="B379" s="18" t="s">
        <v>952</v>
      </c>
      <c r="C379" s="116"/>
      <c r="D379" s="115" t="s">
        <v>545</v>
      </c>
      <c r="E379" s="107">
        <v>9</v>
      </c>
      <c r="F379" s="117"/>
      <c r="G379" s="20" t="s">
        <v>640</v>
      </c>
      <c r="H379" s="118"/>
      <c r="I379" s="20" t="s">
        <v>640</v>
      </c>
      <c r="J379" s="119"/>
      <c r="K379" s="38">
        <f t="shared" si="45"/>
        <v>0</v>
      </c>
      <c r="L379" s="37">
        <f t="shared" si="42"/>
        <v>0</v>
      </c>
      <c r="M379" s="37" t="e">
        <f t="shared" si="43"/>
        <v>#DIV/0!</v>
      </c>
      <c r="N379" s="37" t="e">
        <f t="shared" si="44"/>
        <v>#DIV/0!</v>
      </c>
    </row>
    <row r="380" spans="1:14" ht="15.75" customHeight="1" x14ac:dyDescent="0.25">
      <c r="A380" s="115" t="s">
        <v>988</v>
      </c>
      <c r="B380" s="123" t="s">
        <v>953</v>
      </c>
      <c r="C380" s="116"/>
      <c r="D380" s="128" t="s">
        <v>545</v>
      </c>
      <c r="E380" s="134">
        <v>45</v>
      </c>
      <c r="F380" s="117"/>
      <c r="G380" s="20" t="s">
        <v>640</v>
      </c>
      <c r="H380" s="118"/>
      <c r="I380" s="20" t="s">
        <v>640</v>
      </c>
      <c r="J380" s="119"/>
      <c r="K380" s="38">
        <f t="shared" si="45"/>
        <v>0</v>
      </c>
      <c r="L380" s="37">
        <f t="shared" si="42"/>
        <v>0</v>
      </c>
      <c r="M380" s="37" t="e">
        <f t="shared" si="43"/>
        <v>#DIV/0!</v>
      </c>
      <c r="N380" s="37" t="e">
        <f t="shared" si="44"/>
        <v>#DIV/0!</v>
      </c>
    </row>
    <row r="381" spans="1:14" ht="15.75" customHeight="1" x14ac:dyDescent="0.25">
      <c r="A381" s="115" t="s">
        <v>989</v>
      </c>
      <c r="B381" s="15" t="s">
        <v>1070</v>
      </c>
      <c r="C381" s="116" t="s">
        <v>1130</v>
      </c>
      <c r="D381" s="115" t="s">
        <v>545</v>
      </c>
      <c r="E381" s="107">
        <v>2</v>
      </c>
      <c r="F381" s="117"/>
      <c r="G381" s="20" t="s">
        <v>640</v>
      </c>
      <c r="H381" s="118"/>
      <c r="I381" s="20" t="s">
        <v>640</v>
      </c>
      <c r="J381" s="119"/>
      <c r="K381" s="38">
        <f t="shared" si="45"/>
        <v>0</v>
      </c>
      <c r="L381" s="37">
        <f t="shared" si="42"/>
        <v>0</v>
      </c>
      <c r="M381" s="37" t="e">
        <f t="shared" si="43"/>
        <v>#DIV/0!</v>
      </c>
      <c r="N381" s="37" t="e">
        <f t="shared" si="44"/>
        <v>#DIV/0!</v>
      </c>
    </row>
    <row r="382" spans="1:14" ht="15.75" customHeight="1" x14ac:dyDescent="0.25">
      <c r="A382" s="115" t="s">
        <v>990</v>
      </c>
      <c r="B382" s="15" t="s">
        <v>954</v>
      </c>
      <c r="C382" s="116"/>
      <c r="D382" s="115" t="s">
        <v>545</v>
      </c>
      <c r="E382" s="107">
        <v>4</v>
      </c>
      <c r="F382" s="117"/>
      <c r="G382" s="20" t="s">
        <v>640</v>
      </c>
      <c r="H382" s="118"/>
      <c r="I382" s="20" t="s">
        <v>640</v>
      </c>
      <c r="J382" s="119"/>
      <c r="K382" s="38">
        <f t="shared" si="45"/>
        <v>0</v>
      </c>
      <c r="L382" s="37">
        <f t="shared" si="42"/>
        <v>0</v>
      </c>
      <c r="M382" s="37" t="e">
        <f t="shared" si="43"/>
        <v>#DIV/0!</v>
      </c>
      <c r="N382" s="37" t="e">
        <f t="shared" si="44"/>
        <v>#DIV/0!</v>
      </c>
    </row>
    <row r="383" spans="1:14" ht="15.75" customHeight="1" x14ac:dyDescent="0.25">
      <c r="A383" s="115" t="s">
        <v>991</v>
      </c>
      <c r="B383" s="121" t="s">
        <v>955</v>
      </c>
      <c r="C383" s="116"/>
      <c r="D383" s="128" t="s">
        <v>545</v>
      </c>
      <c r="E383" s="134">
        <v>2</v>
      </c>
      <c r="F383" s="117"/>
      <c r="G383" s="20" t="s">
        <v>640</v>
      </c>
      <c r="H383" s="118"/>
      <c r="I383" s="20" t="s">
        <v>640</v>
      </c>
      <c r="J383" s="119"/>
      <c r="K383" s="38">
        <f t="shared" si="45"/>
        <v>0</v>
      </c>
      <c r="L383" s="37">
        <f t="shared" si="42"/>
        <v>0</v>
      </c>
      <c r="M383" s="37" t="e">
        <f t="shared" si="43"/>
        <v>#DIV/0!</v>
      </c>
      <c r="N383" s="37" t="e">
        <f t="shared" si="44"/>
        <v>#DIV/0!</v>
      </c>
    </row>
    <row r="384" spans="1:14" ht="15.75" customHeight="1" x14ac:dyDescent="0.25">
      <c r="A384" s="115" t="s">
        <v>992</v>
      </c>
      <c r="B384" s="15" t="s">
        <v>1071</v>
      </c>
      <c r="C384" s="116" t="s">
        <v>1072</v>
      </c>
      <c r="D384" s="115" t="s">
        <v>545</v>
      </c>
      <c r="E384" s="107">
        <v>2</v>
      </c>
      <c r="F384" s="117"/>
      <c r="G384" s="20" t="s">
        <v>640</v>
      </c>
      <c r="H384" s="118"/>
      <c r="I384" s="20" t="s">
        <v>640</v>
      </c>
      <c r="J384" s="119"/>
      <c r="K384" s="38">
        <f t="shared" si="45"/>
        <v>0</v>
      </c>
      <c r="L384" s="37">
        <f t="shared" si="42"/>
        <v>0</v>
      </c>
      <c r="M384" s="37" t="e">
        <f t="shared" si="43"/>
        <v>#DIV/0!</v>
      </c>
      <c r="N384" s="37" t="e">
        <f t="shared" si="44"/>
        <v>#DIV/0!</v>
      </c>
    </row>
    <row r="385" spans="1:14" ht="15.75" customHeight="1" x14ac:dyDescent="0.25">
      <c r="A385" s="115" t="s">
        <v>993</v>
      </c>
      <c r="B385" s="123" t="s">
        <v>1115</v>
      </c>
      <c r="C385" s="116" t="s">
        <v>1162</v>
      </c>
      <c r="D385" s="130" t="s">
        <v>545</v>
      </c>
      <c r="E385" s="134">
        <v>1</v>
      </c>
      <c r="F385" s="117"/>
      <c r="G385" s="20" t="s">
        <v>640</v>
      </c>
      <c r="H385" s="118"/>
      <c r="I385" s="20" t="s">
        <v>640</v>
      </c>
      <c r="J385" s="119"/>
      <c r="K385" s="38">
        <f t="shared" si="45"/>
        <v>0</v>
      </c>
      <c r="L385" s="37">
        <f t="shared" si="42"/>
        <v>0</v>
      </c>
      <c r="M385" s="37" t="e">
        <f t="shared" si="43"/>
        <v>#DIV/0!</v>
      </c>
      <c r="N385" s="37" t="e">
        <f t="shared" si="44"/>
        <v>#DIV/0!</v>
      </c>
    </row>
    <row r="386" spans="1:14" ht="15.75" customHeight="1" x14ac:dyDescent="0.25">
      <c r="A386" s="115" t="s">
        <v>994</v>
      </c>
      <c r="B386" s="15" t="s">
        <v>956</v>
      </c>
      <c r="C386" s="116"/>
      <c r="D386" s="120" t="s">
        <v>545</v>
      </c>
      <c r="E386" s="107">
        <v>1</v>
      </c>
      <c r="F386" s="117"/>
      <c r="G386" s="20" t="s">
        <v>640</v>
      </c>
      <c r="H386" s="118"/>
      <c r="I386" s="20" t="s">
        <v>640</v>
      </c>
      <c r="J386" s="119"/>
      <c r="K386" s="38">
        <f t="shared" si="45"/>
        <v>0</v>
      </c>
      <c r="L386" s="37">
        <f t="shared" si="42"/>
        <v>0</v>
      </c>
      <c r="M386" s="37" t="e">
        <f t="shared" si="43"/>
        <v>#DIV/0!</v>
      </c>
      <c r="N386" s="37" t="e">
        <f t="shared" si="44"/>
        <v>#DIV/0!</v>
      </c>
    </row>
    <row r="387" spans="1:14" ht="15.75" customHeight="1" x14ac:dyDescent="0.25">
      <c r="A387" s="115" t="s">
        <v>995</v>
      </c>
      <c r="B387" s="15" t="s">
        <v>957</v>
      </c>
      <c r="C387" s="116"/>
      <c r="D387" s="115" t="s">
        <v>545</v>
      </c>
      <c r="E387" s="107">
        <v>10</v>
      </c>
      <c r="F387" s="117"/>
      <c r="G387" s="20" t="s">
        <v>640</v>
      </c>
      <c r="H387" s="118"/>
      <c r="I387" s="20" t="s">
        <v>640</v>
      </c>
      <c r="J387" s="119"/>
      <c r="K387" s="38">
        <f t="shared" si="45"/>
        <v>0</v>
      </c>
      <c r="L387" s="37">
        <f t="shared" si="42"/>
        <v>0</v>
      </c>
      <c r="M387" s="37" t="e">
        <f t="shared" si="43"/>
        <v>#DIV/0!</v>
      </c>
      <c r="N387" s="37" t="e">
        <f t="shared" si="44"/>
        <v>#DIV/0!</v>
      </c>
    </row>
    <row r="388" spans="1:14" ht="15.75" customHeight="1" x14ac:dyDescent="0.25">
      <c r="A388" s="115" t="s">
        <v>996</v>
      </c>
      <c r="B388" s="123" t="s">
        <v>958</v>
      </c>
      <c r="C388" s="116"/>
      <c r="D388" s="130" t="s">
        <v>545</v>
      </c>
      <c r="E388" s="134">
        <v>4</v>
      </c>
      <c r="F388" s="117"/>
      <c r="G388" s="20" t="s">
        <v>640</v>
      </c>
      <c r="H388" s="118"/>
      <c r="I388" s="20" t="s">
        <v>640</v>
      </c>
      <c r="J388" s="119"/>
      <c r="K388" s="38">
        <f t="shared" si="45"/>
        <v>0</v>
      </c>
      <c r="L388" s="37">
        <f t="shared" si="42"/>
        <v>0</v>
      </c>
      <c r="M388" s="37" t="e">
        <f t="shared" si="43"/>
        <v>#DIV/0!</v>
      </c>
      <c r="N388" s="37" t="e">
        <f t="shared" si="44"/>
        <v>#DIV/0!</v>
      </c>
    </row>
    <row r="389" spans="1:14" ht="15.75" customHeight="1" x14ac:dyDescent="0.25">
      <c r="A389" s="115" t="s">
        <v>997</v>
      </c>
      <c r="B389" s="124" t="s">
        <v>1073</v>
      </c>
      <c r="C389" s="116" t="s">
        <v>1074</v>
      </c>
      <c r="D389" s="115" t="s">
        <v>545</v>
      </c>
      <c r="E389" s="107">
        <v>1</v>
      </c>
      <c r="F389" s="117"/>
      <c r="G389" s="20" t="s">
        <v>640</v>
      </c>
      <c r="H389" s="118"/>
      <c r="I389" s="20" t="s">
        <v>640</v>
      </c>
      <c r="J389" s="119"/>
      <c r="K389" s="38">
        <f t="shared" si="45"/>
        <v>0</v>
      </c>
      <c r="L389" s="37">
        <f t="shared" si="42"/>
        <v>0</v>
      </c>
      <c r="M389" s="37" t="e">
        <f t="shared" si="43"/>
        <v>#DIV/0!</v>
      </c>
      <c r="N389" s="37" t="e">
        <f t="shared" si="44"/>
        <v>#DIV/0!</v>
      </c>
    </row>
    <row r="390" spans="1:14" ht="15.75" customHeight="1" x14ac:dyDescent="0.25">
      <c r="A390" s="115" t="s">
        <v>998</v>
      </c>
      <c r="B390" s="123" t="s">
        <v>959</v>
      </c>
      <c r="C390" s="116"/>
      <c r="D390" s="130" t="s">
        <v>545</v>
      </c>
      <c r="E390" s="134">
        <v>1</v>
      </c>
      <c r="F390" s="117"/>
      <c r="G390" s="20" t="s">
        <v>640</v>
      </c>
      <c r="H390" s="118"/>
      <c r="I390" s="20" t="s">
        <v>640</v>
      </c>
      <c r="J390" s="119"/>
      <c r="K390" s="38">
        <f t="shared" si="45"/>
        <v>0</v>
      </c>
      <c r="L390" s="37">
        <f t="shared" si="42"/>
        <v>0</v>
      </c>
      <c r="M390" s="37" t="e">
        <f t="shared" si="43"/>
        <v>#DIV/0!</v>
      </c>
      <c r="N390" s="37" t="e">
        <f t="shared" si="44"/>
        <v>#DIV/0!</v>
      </c>
    </row>
    <row r="391" spans="1:14" ht="15.75" customHeight="1" x14ac:dyDescent="0.25">
      <c r="A391" s="115" t="s">
        <v>999</v>
      </c>
      <c r="B391" s="18" t="s">
        <v>1075</v>
      </c>
      <c r="C391" s="151" t="s">
        <v>1166</v>
      </c>
      <c r="D391" s="120" t="s">
        <v>545</v>
      </c>
      <c r="E391" s="107">
        <v>1</v>
      </c>
      <c r="F391" s="117"/>
      <c r="G391" s="20" t="s">
        <v>640</v>
      </c>
      <c r="H391" s="118"/>
      <c r="I391" s="20" t="s">
        <v>640</v>
      </c>
      <c r="J391" s="119"/>
      <c r="K391" s="38">
        <f t="shared" si="45"/>
        <v>0</v>
      </c>
      <c r="L391" s="37">
        <f t="shared" si="42"/>
        <v>0</v>
      </c>
      <c r="M391" s="37" t="e">
        <f t="shared" si="43"/>
        <v>#DIV/0!</v>
      </c>
      <c r="N391" s="37" t="e">
        <f t="shared" si="44"/>
        <v>#DIV/0!</v>
      </c>
    </row>
    <row r="392" spans="1:14" ht="15.75" customHeight="1" x14ac:dyDescent="0.25">
      <c r="A392" s="115" t="s">
        <v>1000</v>
      </c>
      <c r="B392" s="18" t="s">
        <v>1135</v>
      </c>
      <c r="C392" s="116" t="s">
        <v>1076</v>
      </c>
      <c r="D392" s="115" t="s">
        <v>545</v>
      </c>
      <c r="E392" s="107">
        <v>3</v>
      </c>
      <c r="F392" s="117"/>
      <c r="G392" s="20" t="s">
        <v>640</v>
      </c>
      <c r="H392" s="118"/>
      <c r="I392" s="20" t="s">
        <v>640</v>
      </c>
      <c r="J392" s="119"/>
      <c r="K392" s="38">
        <f t="shared" si="45"/>
        <v>0</v>
      </c>
      <c r="L392" s="37">
        <f t="shared" si="42"/>
        <v>0</v>
      </c>
      <c r="M392" s="37" t="e">
        <f t="shared" si="43"/>
        <v>#DIV/0!</v>
      </c>
      <c r="N392" s="37" t="e">
        <f t="shared" si="44"/>
        <v>#DIV/0!</v>
      </c>
    </row>
    <row r="393" spans="1:14" ht="15.75" customHeight="1" x14ac:dyDescent="0.25">
      <c r="A393" s="115" t="s">
        <v>1001</v>
      </c>
      <c r="B393" s="123" t="s">
        <v>1129</v>
      </c>
      <c r="C393" s="116"/>
      <c r="D393" s="130" t="s">
        <v>545</v>
      </c>
      <c r="E393" s="134">
        <v>1</v>
      </c>
      <c r="F393" s="117"/>
      <c r="G393" s="20" t="s">
        <v>640</v>
      </c>
      <c r="H393" s="118"/>
      <c r="I393" s="20" t="s">
        <v>640</v>
      </c>
      <c r="J393" s="119"/>
      <c r="K393" s="38">
        <f t="shared" si="45"/>
        <v>0</v>
      </c>
      <c r="L393" s="37">
        <f t="shared" si="42"/>
        <v>0</v>
      </c>
      <c r="M393" s="37" t="e">
        <f t="shared" si="43"/>
        <v>#DIV/0!</v>
      </c>
      <c r="N393" s="37" t="e">
        <f t="shared" si="44"/>
        <v>#DIV/0!</v>
      </c>
    </row>
    <row r="394" spans="1:14" ht="15.75" customHeight="1" x14ac:dyDescent="0.25">
      <c r="A394" s="115" t="s">
        <v>1002</v>
      </c>
      <c r="B394" s="15" t="s">
        <v>1116</v>
      </c>
      <c r="C394" s="116"/>
      <c r="D394" s="115" t="s">
        <v>545</v>
      </c>
      <c r="E394" s="107">
        <v>10</v>
      </c>
      <c r="F394" s="117"/>
      <c r="G394" s="20" t="s">
        <v>640</v>
      </c>
      <c r="H394" s="118"/>
      <c r="I394" s="20" t="s">
        <v>640</v>
      </c>
      <c r="J394" s="119"/>
      <c r="K394" s="38">
        <f t="shared" si="45"/>
        <v>0</v>
      </c>
      <c r="L394" s="37">
        <f t="shared" si="42"/>
        <v>0</v>
      </c>
      <c r="M394" s="37" t="e">
        <f t="shared" si="43"/>
        <v>#DIV/0!</v>
      </c>
      <c r="N394" s="37" t="e">
        <f t="shared" si="44"/>
        <v>#DIV/0!</v>
      </c>
    </row>
    <row r="395" spans="1:14" ht="15.75" customHeight="1" x14ac:dyDescent="0.25">
      <c r="A395" s="115" t="s">
        <v>1003</v>
      </c>
      <c r="B395" s="15" t="s">
        <v>1117</v>
      </c>
      <c r="C395" s="116" t="s">
        <v>1077</v>
      </c>
      <c r="D395" s="115" t="s">
        <v>591</v>
      </c>
      <c r="E395" s="107">
        <v>9</v>
      </c>
      <c r="F395" s="117"/>
      <c r="G395" s="20" t="s">
        <v>659</v>
      </c>
      <c r="H395" s="118"/>
      <c r="I395" s="20" t="s">
        <v>711</v>
      </c>
      <c r="J395" s="119"/>
      <c r="K395" s="38">
        <f t="shared" si="45"/>
        <v>0</v>
      </c>
      <c r="L395" s="37">
        <f t="shared" si="42"/>
        <v>0</v>
      </c>
      <c r="M395" s="37" t="e">
        <f t="shared" si="43"/>
        <v>#DIV/0!</v>
      </c>
      <c r="N395" s="37" t="e">
        <f t="shared" si="44"/>
        <v>#DIV/0!</v>
      </c>
    </row>
    <row r="396" spans="1:14" ht="15.75" customHeight="1" x14ac:dyDescent="0.25">
      <c r="A396" s="115" t="s">
        <v>1004</v>
      </c>
      <c r="B396" s="123" t="s">
        <v>1118</v>
      </c>
      <c r="C396" s="116" t="s">
        <v>1078</v>
      </c>
      <c r="D396" s="128" t="s">
        <v>545</v>
      </c>
      <c r="E396" s="134">
        <v>2</v>
      </c>
      <c r="F396" s="117"/>
      <c r="G396" s="20" t="s">
        <v>640</v>
      </c>
      <c r="H396" s="118"/>
      <c r="I396" s="20" t="s">
        <v>640</v>
      </c>
      <c r="J396" s="119"/>
      <c r="K396" s="38">
        <f t="shared" si="45"/>
        <v>0</v>
      </c>
      <c r="L396" s="37">
        <f t="shared" si="42"/>
        <v>0</v>
      </c>
      <c r="M396" s="37" t="e">
        <f t="shared" si="43"/>
        <v>#DIV/0!</v>
      </c>
      <c r="N396" s="37" t="e">
        <f t="shared" si="44"/>
        <v>#DIV/0!</v>
      </c>
    </row>
    <row r="397" spans="1:14" ht="15.75" customHeight="1" x14ac:dyDescent="0.25">
      <c r="A397" s="115" t="s">
        <v>1005</v>
      </c>
      <c r="B397" s="18" t="s">
        <v>960</v>
      </c>
      <c r="C397" s="116" t="s">
        <v>1163</v>
      </c>
      <c r="D397" s="115" t="s">
        <v>545</v>
      </c>
      <c r="E397" s="107">
        <v>2</v>
      </c>
      <c r="F397" s="117"/>
      <c r="G397" s="20" t="s">
        <v>640</v>
      </c>
      <c r="H397" s="118"/>
      <c r="I397" s="20" t="s">
        <v>640</v>
      </c>
      <c r="J397" s="119"/>
      <c r="K397" s="38">
        <f t="shared" si="45"/>
        <v>0</v>
      </c>
      <c r="L397" s="37">
        <f t="shared" si="42"/>
        <v>0</v>
      </c>
      <c r="M397" s="37" t="e">
        <f t="shared" si="43"/>
        <v>#DIV/0!</v>
      </c>
      <c r="N397" s="37" t="e">
        <f t="shared" si="44"/>
        <v>#DIV/0!</v>
      </c>
    </row>
    <row r="398" spans="1:14" ht="15.75" customHeight="1" x14ac:dyDescent="0.25">
      <c r="A398" s="115" t="s">
        <v>1006</v>
      </c>
      <c r="B398" s="15" t="s">
        <v>1119</v>
      </c>
      <c r="C398" s="116" t="s">
        <v>1080</v>
      </c>
      <c r="D398" s="115" t="s">
        <v>545</v>
      </c>
      <c r="E398" s="107">
        <v>4</v>
      </c>
      <c r="F398" s="117"/>
      <c r="G398" s="20" t="s">
        <v>640</v>
      </c>
      <c r="H398" s="118"/>
      <c r="I398" s="20" t="s">
        <v>640</v>
      </c>
      <c r="J398" s="119"/>
      <c r="K398" s="38">
        <f t="shared" si="45"/>
        <v>0</v>
      </c>
      <c r="L398" s="37">
        <f t="shared" si="42"/>
        <v>0</v>
      </c>
      <c r="M398" s="37" t="e">
        <f t="shared" si="43"/>
        <v>#DIV/0!</v>
      </c>
      <c r="N398" s="37" t="e">
        <f t="shared" si="44"/>
        <v>#DIV/0!</v>
      </c>
    </row>
    <row r="399" spans="1:14" ht="15.75" customHeight="1" x14ac:dyDescent="0.25">
      <c r="A399" s="115" t="s">
        <v>1007</v>
      </c>
      <c r="B399" s="123" t="s">
        <v>1120</v>
      </c>
      <c r="C399" s="116"/>
      <c r="D399" s="128" t="s">
        <v>1034</v>
      </c>
      <c r="E399" s="134">
        <v>3</v>
      </c>
      <c r="F399" s="117"/>
      <c r="G399" s="20" t="s">
        <v>1036</v>
      </c>
      <c r="H399" s="118"/>
      <c r="I399" s="20" t="s">
        <v>1037</v>
      </c>
      <c r="J399" s="119"/>
      <c r="K399" s="38">
        <f t="shared" si="45"/>
        <v>0</v>
      </c>
      <c r="L399" s="37">
        <f t="shared" ref="L399:L426" si="46">(1-K399)*J399</f>
        <v>0</v>
      </c>
      <c r="M399" s="37" t="e">
        <f t="shared" ref="M399:M426" si="47">L399/H399</f>
        <v>#DIV/0!</v>
      </c>
      <c r="N399" s="37" t="e">
        <f t="shared" ref="N399:N426" si="48">M399*F399</f>
        <v>#DIV/0!</v>
      </c>
    </row>
    <row r="400" spans="1:14" ht="15.75" customHeight="1" x14ac:dyDescent="0.25">
      <c r="A400" s="115" t="s">
        <v>1008</v>
      </c>
      <c r="B400" s="15" t="s">
        <v>1081</v>
      </c>
      <c r="C400" s="116" t="s">
        <v>1121</v>
      </c>
      <c r="D400" s="120" t="s">
        <v>545</v>
      </c>
      <c r="E400" s="107">
        <v>6</v>
      </c>
      <c r="F400" s="117"/>
      <c r="G400" s="20" t="s">
        <v>640</v>
      </c>
      <c r="H400" s="118"/>
      <c r="I400" s="20" t="s">
        <v>640</v>
      </c>
      <c r="J400" s="119"/>
      <c r="K400" s="38">
        <f t="shared" si="45"/>
        <v>0</v>
      </c>
      <c r="L400" s="37">
        <f t="shared" si="46"/>
        <v>0</v>
      </c>
      <c r="M400" s="37" t="e">
        <f t="shared" si="47"/>
        <v>#DIV/0!</v>
      </c>
      <c r="N400" s="37" t="e">
        <f t="shared" si="48"/>
        <v>#DIV/0!</v>
      </c>
    </row>
    <row r="401" spans="1:14" ht="15.75" customHeight="1" x14ac:dyDescent="0.25">
      <c r="A401" s="115" t="s">
        <v>1009</v>
      </c>
      <c r="B401" s="123" t="s">
        <v>1082</v>
      </c>
      <c r="C401" s="116" t="s">
        <v>1122</v>
      </c>
      <c r="D401" s="130" t="s">
        <v>545</v>
      </c>
      <c r="E401" s="134">
        <v>14</v>
      </c>
      <c r="F401" s="117"/>
      <c r="G401" s="20" t="s">
        <v>640</v>
      </c>
      <c r="H401" s="118"/>
      <c r="I401" s="20" t="s">
        <v>640</v>
      </c>
      <c r="J401" s="119"/>
      <c r="K401" s="38">
        <f t="shared" si="45"/>
        <v>0</v>
      </c>
      <c r="L401" s="37">
        <f t="shared" si="46"/>
        <v>0</v>
      </c>
      <c r="M401" s="37" t="e">
        <f t="shared" si="47"/>
        <v>#DIV/0!</v>
      </c>
      <c r="N401" s="37" t="e">
        <f t="shared" si="48"/>
        <v>#DIV/0!</v>
      </c>
    </row>
    <row r="402" spans="1:14" ht="15.75" customHeight="1" x14ac:dyDescent="0.25">
      <c r="A402" s="115" t="s">
        <v>1010</v>
      </c>
      <c r="B402" s="15" t="s">
        <v>1123</v>
      </c>
      <c r="C402" s="116" t="s">
        <v>1083</v>
      </c>
      <c r="D402" s="115" t="s">
        <v>545</v>
      </c>
      <c r="E402" s="107">
        <v>5</v>
      </c>
      <c r="F402" s="117"/>
      <c r="G402" s="20" t="s">
        <v>640</v>
      </c>
      <c r="H402" s="118"/>
      <c r="I402" s="20" t="s">
        <v>640</v>
      </c>
      <c r="J402" s="119"/>
      <c r="K402" s="38">
        <f t="shared" si="45"/>
        <v>0</v>
      </c>
      <c r="L402" s="37">
        <f t="shared" si="46"/>
        <v>0</v>
      </c>
      <c r="M402" s="37" t="e">
        <f t="shared" si="47"/>
        <v>#DIV/0!</v>
      </c>
      <c r="N402" s="37" t="e">
        <f t="shared" si="48"/>
        <v>#DIV/0!</v>
      </c>
    </row>
    <row r="403" spans="1:14" ht="15.75" customHeight="1" x14ac:dyDescent="0.25">
      <c r="A403" s="115" t="s">
        <v>1011</v>
      </c>
      <c r="B403" s="123" t="s">
        <v>1084</v>
      </c>
      <c r="C403" s="116" t="s">
        <v>1083</v>
      </c>
      <c r="D403" s="128" t="s">
        <v>545</v>
      </c>
      <c r="E403" s="134">
        <v>10</v>
      </c>
      <c r="F403" s="117"/>
      <c r="G403" s="20" t="s">
        <v>640</v>
      </c>
      <c r="H403" s="118"/>
      <c r="I403" s="20" t="s">
        <v>640</v>
      </c>
      <c r="J403" s="119"/>
      <c r="K403" s="38">
        <f t="shared" si="45"/>
        <v>0</v>
      </c>
      <c r="L403" s="37">
        <f t="shared" si="46"/>
        <v>0</v>
      </c>
      <c r="M403" s="37" t="e">
        <f t="shared" si="47"/>
        <v>#DIV/0!</v>
      </c>
      <c r="N403" s="37" t="e">
        <f t="shared" si="48"/>
        <v>#DIV/0!</v>
      </c>
    </row>
    <row r="404" spans="1:14" ht="15.75" customHeight="1" x14ac:dyDescent="0.25">
      <c r="A404" s="115" t="s">
        <v>1012</v>
      </c>
      <c r="B404" s="15" t="s">
        <v>1124</v>
      </c>
      <c r="C404" s="116" t="s">
        <v>1085</v>
      </c>
      <c r="D404" s="115" t="s">
        <v>545</v>
      </c>
      <c r="E404" s="107">
        <v>11</v>
      </c>
      <c r="F404" s="117"/>
      <c r="G404" s="20" t="s">
        <v>640</v>
      </c>
      <c r="H404" s="118"/>
      <c r="I404" s="20" t="s">
        <v>640</v>
      </c>
      <c r="J404" s="119"/>
      <c r="K404" s="38">
        <f t="shared" si="45"/>
        <v>0</v>
      </c>
      <c r="L404" s="37">
        <f t="shared" si="46"/>
        <v>0</v>
      </c>
      <c r="M404" s="37" t="e">
        <f t="shared" si="47"/>
        <v>#DIV/0!</v>
      </c>
      <c r="N404" s="37" t="e">
        <f t="shared" si="48"/>
        <v>#DIV/0!</v>
      </c>
    </row>
    <row r="405" spans="1:14" ht="15.75" customHeight="1" x14ac:dyDescent="0.25">
      <c r="A405" s="115" t="s">
        <v>1013</v>
      </c>
      <c r="B405" s="121" t="s">
        <v>1089</v>
      </c>
      <c r="C405" s="116" t="s">
        <v>1087</v>
      </c>
      <c r="D405" s="130" t="s">
        <v>545</v>
      </c>
      <c r="E405" s="134">
        <v>12</v>
      </c>
      <c r="F405" s="117"/>
      <c r="G405" s="20" t="s">
        <v>640</v>
      </c>
      <c r="H405" s="118"/>
      <c r="I405" s="20" t="s">
        <v>640</v>
      </c>
      <c r="J405" s="119"/>
      <c r="K405" s="38">
        <f t="shared" si="45"/>
        <v>0</v>
      </c>
      <c r="L405" s="37">
        <f t="shared" si="46"/>
        <v>0</v>
      </c>
      <c r="M405" s="37" t="e">
        <f t="shared" si="47"/>
        <v>#DIV/0!</v>
      </c>
      <c r="N405" s="37" t="e">
        <f t="shared" si="48"/>
        <v>#DIV/0!</v>
      </c>
    </row>
    <row r="406" spans="1:14" ht="15.75" customHeight="1" x14ac:dyDescent="0.25">
      <c r="A406" s="115" t="s">
        <v>1014</v>
      </c>
      <c r="B406" s="18" t="s">
        <v>1089</v>
      </c>
      <c r="C406" s="116" t="s">
        <v>1088</v>
      </c>
      <c r="D406" s="115" t="s">
        <v>545</v>
      </c>
      <c r="E406" s="107">
        <v>27</v>
      </c>
      <c r="F406" s="117"/>
      <c r="G406" s="20" t="s">
        <v>640</v>
      </c>
      <c r="H406" s="118"/>
      <c r="I406" s="20" t="s">
        <v>640</v>
      </c>
      <c r="J406" s="119"/>
      <c r="K406" s="38">
        <f t="shared" si="45"/>
        <v>0</v>
      </c>
      <c r="L406" s="37">
        <f t="shared" si="46"/>
        <v>0</v>
      </c>
      <c r="M406" s="37" t="e">
        <f t="shared" si="47"/>
        <v>#DIV/0!</v>
      </c>
      <c r="N406" s="37" t="e">
        <f t="shared" si="48"/>
        <v>#DIV/0!</v>
      </c>
    </row>
    <row r="407" spans="1:14" ht="15.75" customHeight="1" x14ac:dyDescent="0.25">
      <c r="A407" s="115" t="s">
        <v>1015</v>
      </c>
      <c r="B407" s="127" t="s">
        <v>1131</v>
      </c>
      <c r="C407" s="140" t="s">
        <v>1132</v>
      </c>
      <c r="D407" s="131" t="s">
        <v>545</v>
      </c>
      <c r="E407" s="136">
        <v>10</v>
      </c>
      <c r="F407" s="117"/>
      <c r="G407" s="20" t="s">
        <v>640</v>
      </c>
      <c r="H407" s="118"/>
      <c r="I407" s="20" t="s">
        <v>640</v>
      </c>
      <c r="J407" s="119"/>
      <c r="K407" s="38">
        <f t="shared" si="45"/>
        <v>0</v>
      </c>
      <c r="L407" s="37">
        <f t="shared" si="46"/>
        <v>0</v>
      </c>
      <c r="M407" s="37" t="e">
        <f t="shared" si="47"/>
        <v>#DIV/0!</v>
      </c>
      <c r="N407" s="37" t="e">
        <f t="shared" si="48"/>
        <v>#DIV/0!</v>
      </c>
    </row>
    <row r="408" spans="1:14" ht="15.75" customHeight="1" x14ac:dyDescent="0.25">
      <c r="A408" s="115" t="s">
        <v>1016</v>
      </c>
      <c r="B408" s="15" t="s">
        <v>1090</v>
      </c>
      <c r="C408" s="116" t="s">
        <v>1091</v>
      </c>
      <c r="D408" s="115" t="s">
        <v>545</v>
      </c>
      <c r="E408" s="107">
        <v>1</v>
      </c>
      <c r="F408" s="117"/>
      <c r="G408" s="20" t="s">
        <v>640</v>
      </c>
      <c r="H408" s="118"/>
      <c r="I408" s="20" t="s">
        <v>640</v>
      </c>
      <c r="J408" s="119"/>
      <c r="K408" s="38">
        <f t="shared" si="45"/>
        <v>0</v>
      </c>
      <c r="L408" s="37">
        <f t="shared" si="46"/>
        <v>0</v>
      </c>
      <c r="M408" s="37" t="e">
        <f t="shared" si="47"/>
        <v>#DIV/0!</v>
      </c>
      <c r="N408" s="37" t="e">
        <f t="shared" si="48"/>
        <v>#DIV/0!</v>
      </c>
    </row>
    <row r="409" spans="1:14" ht="15.75" customHeight="1" x14ac:dyDescent="0.25">
      <c r="A409" s="115" t="s">
        <v>1017</v>
      </c>
      <c r="B409" s="15" t="s">
        <v>1092</v>
      </c>
      <c r="C409" s="116" t="s">
        <v>1093</v>
      </c>
      <c r="D409" s="115" t="s">
        <v>1033</v>
      </c>
      <c r="E409" s="107">
        <v>60</v>
      </c>
      <c r="F409" s="117"/>
      <c r="G409" s="20" t="s">
        <v>1035</v>
      </c>
      <c r="H409" s="118"/>
      <c r="I409" s="20" t="s">
        <v>1035</v>
      </c>
      <c r="J409" s="119"/>
      <c r="K409" s="38">
        <f t="shared" si="45"/>
        <v>0</v>
      </c>
      <c r="L409" s="37">
        <f t="shared" si="46"/>
        <v>0</v>
      </c>
      <c r="M409" s="37" t="e">
        <f t="shared" si="47"/>
        <v>#DIV/0!</v>
      </c>
      <c r="N409" s="37" t="e">
        <f t="shared" si="48"/>
        <v>#DIV/0!</v>
      </c>
    </row>
    <row r="410" spans="1:14" ht="15.75" customHeight="1" x14ac:dyDescent="0.25">
      <c r="A410" s="115" t="s">
        <v>1018</v>
      </c>
      <c r="B410" s="15" t="s">
        <v>1094</v>
      </c>
      <c r="C410" s="116" t="s">
        <v>1079</v>
      </c>
      <c r="D410" s="115" t="s">
        <v>1033</v>
      </c>
      <c r="E410" s="107">
        <v>2</v>
      </c>
      <c r="F410" s="117"/>
      <c r="G410" s="20" t="s">
        <v>1035</v>
      </c>
      <c r="H410" s="118"/>
      <c r="I410" s="20" t="s">
        <v>1035</v>
      </c>
      <c r="J410" s="119"/>
      <c r="K410" s="38">
        <f t="shared" ref="K410:K426" si="49">$K$3</f>
        <v>0</v>
      </c>
      <c r="L410" s="37">
        <f t="shared" si="46"/>
        <v>0</v>
      </c>
      <c r="M410" s="37" t="e">
        <f t="shared" si="47"/>
        <v>#DIV/0!</v>
      </c>
      <c r="N410" s="37" t="e">
        <f t="shared" si="48"/>
        <v>#DIV/0!</v>
      </c>
    </row>
    <row r="411" spans="1:14" ht="15.75" customHeight="1" x14ac:dyDescent="0.25">
      <c r="A411" s="115" t="s">
        <v>1019</v>
      </c>
      <c r="B411" s="18" t="s">
        <v>961</v>
      </c>
      <c r="C411" s="116"/>
      <c r="D411" s="115" t="s">
        <v>673</v>
      </c>
      <c r="E411" s="107">
        <v>8</v>
      </c>
      <c r="F411" s="117"/>
      <c r="G411" s="20" t="s">
        <v>694</v>
      </c>
      <c r="H411" s="118"/>
      <c r="I411" s="20" t="s">
        <v>709</v>
      </c>
      <c r="J411" s="119"/>
      <c r="K411" s="38">
        <f t="shared" si="49"/>
        <v>0</v>
      </c>
      <c r="L411" s="37">
        <f t="shared" si="46"/>
        <v>0</v>
      </c>
      <c r="M411" s="37" t="e">
        <f t="shared" si="47"/>
        <v>#DIV/0!</v>
      </c>
      <c r="N411" s="37" t="e">
        <f t="shared" si="48"/>
        <v>#DIV/0!</v>
      </c>
    </row>
    <row r="412" spans="1:14" ht="15.75" customHeight="1" x14ac:dyDescent="0.25">
      <c r="A412" s="115" t="s">
        <v>1020</v>
      </c>
      <c r="B412" s="125" t="s">
        <v>1095</v>
      </c>
      <c r="C412" s="116" t="s">
        <v>1133</v>
      </c>
      <c r="D412" s="132" t="s">
        <v>591</v>
      </c>
      <c r="E412" s="137">
        <v>8</v>
      </c>
      <c r="F412" s="117"/>
      <c r="G412" s="20" t="s">
        <v>659</v>
      </c>
      <c r="H412" s="118"/>
      <c r="I412" s="20" t="s">
        <v>711</v>
      </c>
      <c r="J412" s="119"/>
      <c r="K412" s="38">
        <f t="shared" si="49"/>
        <v>0</v>
      </c>
      <c r="L412" s="37">
        <f t="shared" si="46"/>
        <v>0</v>
      </c>
      <c r="M412" s="37" t="e">
        <f t="shared" si="47"/>
        <v>#DIV/0!</v>
      </c>
      <c r="N412" s="37" t="e">
        <f t="shared" si="48"/>
        <v>#DIV/0!</v>
      </c>
    </row>
    <row r="413" spans="1:14" ht="15.75" customHeight="1" x14ac:dyDescent="0.25">
      <c r="A413" s="115" t="s">
        <v>1021</v>
      </c>
      <c r="B413" s="121" t="s">
        <v>1097</v>
      </c>
      <c r="C413" s="116" t="s">
        <v>1096</v>
      </c>
      <c r="D413" s="130" t="s">
        <v>545</v>
      </c>
      <c r="E413" s="134">
        <v>1</v>
      </c>
      <c r="F413" s="117"/>
      <c r="G413" s="20" t="s">
        <v>640</v>
      </c>
      <c r="H413" s="118"/>
      <c r="I413" s="20" t="s">
        <v>640</v>
      </c>
      <c r="J413" s="119"/>
      <c r="K413" s="38">
        <f t="shared" si="49"/>
        <v>0</v>
      </c>
      <c r="L413" s="37">
        <f t="shared" si="46"/>
        <v>0</v>
      </c>
      <c r="M413" s="37" t="e">
        <f t="shared" si="47"/>
        <v>#DIV/0!</v>
      </c>
      <c r="N413" s="37" t="e">
        <f t="shared" si="48"/>
        <v>#DIV/0!</v>
      </c>
    </row>
    <row r="414" spans="1:14" ht="15.75" customHeight="1" x14ac:dyDescent="0.25">
      <c r="A414" s="115" t="s">
        <v>1025</v>
      </c>
      <c r="B414" s="15" t="s">
        <v>1134</v>
      </c>
      <c r="C414" s="116"/>
      <c r="D414" s="120" t="s">
        <v>545</v>
      </c>
      <c r="E414" s="107">
        <v>3</v>
      </c>
      <c r="F414" s="117"/>
      <c r="G414" s="20" t="s">
        <v>640</v>
      </c>
      <c r="H414" s="118"/>
      <c r="I414" s="20" t="s">
        <v>640</v>
      </c>
      <c r="J414" s="119"/>
      <c r="K414" s="38">
        <f t="shared" si="49"/>
        <v>0</v>
      </c>
      <c r="L414" s="37">
        <f t="shared" si="46"/>
        <v>0</v>
      </c>
      <c r="M414" s="37" t="e">
        <f t="shared" si="47"/>
        <v>#DIV/0!</v>
      </c>
      <c r="N414" s="37" t="e">
        <f t="shared" si="48"/>
        <v>#DIV/0!</v>
      </c>
    </row>
    <row r="415" spans="1:14" ht="15.75" customHeight="1" x14ac:dyDescent="0.25">
      <c r="A415" s="115" t="s">
        <v>1026</v>
      </c>
      <c r="B415" s="18" t="s">
        <v>1098</v>
      </c>
      <c r="C415" s="116" t="s">
        <v>1083</v>
      </c>
      <c r="D415" s="115" t="s">
        <v>545</v>
      </c>
      <c r="E415" s="107">
        <v>3</v>
      </c>
      <c r="F415" s="117"/>
      <c r="G415" s="20" t="s">
        <v>640</v>
      </c>
      <c r="H415" s="118"/>
      <c r="I415" s="20" t="s">
        <v>640</v>
      </c>
      <c r="J415" s="119"/>
      <c r="K415" s="38">
        <f t="shared" si="49"/>
        <v>0</v>
      </c>
      <c r="L415" s="37">
        <f t="shared" si="46"/>
        <v>0</v>
      </c>
      <c r="M415" s="37" t="e">
        <f t="shared" si="47"/>
        <v>#DIV/0!</v>
      </c>
      <c r="N415" s="37" t="e">
        <f t="shared" si="48"/>
        <v>#DIV/0!</v>
      </c>
    </row>
    <row r="416" spans="1:14" ht="15.75" customHeight="1" x14ac:dyDescent="0.25">
      <c r="A416" s="115" t="s">
        <v>1022</v>
      </c>
      <c r="B416" s="123" t="s">
        <v>1099</v>
      </c>
      <c r="C416" s="116" t="s">
        <v>1083</v>
      </c>
      <c r="D416" s="130" t="s">
        <v>545</v>
      </c>
      <c r="E416" s="134">
        <v>1</v>
      </c>
      <c r="F416" s="117"/>
      <c r="G416" s="20" t="s">
        <v>640</v>
      </c>
      <c r="H416" s="118"/>
      <c r="I416" s="20" t="s">
        <v>640</v>
      </c>
      <c r="J416" s="119"/>
      <c r="K416" s="38">
        <f t="shared" si="49"/>
        <v>0</v>
      </c>
      <c r="L416" s="37">
        <f t="shared" si="46"/>
        <v>0</v>
      </c>
      <c r="M416" s="37" t="e">
        <f t="shared" si="47"/>
        <v>#DIV/0!</v>
      </c>
      <c r="N416" s="37" t="e">
        <f t="shared" si="48"/>
        <v>#DIV/0!</v>
      </c>
    </row>
    <row r="417" spans="1:14" ht="15.75" customHeight="1" x14ac:dyDescent="0.25">
      <c r="A417" s="115" t="s">
        <v>1023</v>
      </c>
      <c r="B417" s="18" t="s">
        <v>1101</v>
      </c>
      <c r="C417" s="116" t="s">
        <v>1100</v>
      </c>
      <c r="D417" s="115" t="s">
        <v>545</v>
      </c>
      <c r="E417" s="107">
        <v>9</v>
      </c>
      <c r="F417" s="117"/>
      <c r="G417" s="20" t="s">
        <v>640</v>
      </c>
      <c r="H417" s="118"/>
      <c r="I417" s="20" t="s">
        <v>640</v>
      </c>
      <c r="J417" s="119"/>
      <c r="K417" s="38">
        <f t="shared" si="49"/>
        <v>0</v>
      </c>
      <c r="L417" s="37">
        <f t="shared" si="46"/>
        <v>0</v>
      </c>
      <c r="M417" s="37" t="e">
        <f t="shared" si="47"/>
        <v>#DIV/0!</v>
      </c>
      <c r="N417" s="37" t="e">
        <f t="shared" si="48"/>
        <v>#DIV/0!</v>
      </c>
    </row>
    <row r="418" spans="1:14" ht="15.75" customHeight="1" x14ac:dyDescent="0.25">
      <c r="A418" s="115" t="s">
        <v>1024</v>
      </c>
      <c r="B418" s="15" t="s">
        <v>962</v>
      </c>
      <c r="C418" s="116"/>
      <c r="D418" s="115" t="s">
        <v>1034</v>
      </c>
      <c r="E418" s="107">
        <v>10</v>
      </c>
      <c r="F418" s="117"/>
      <c r="G418" s="20" t="s">
        <v>1036</v>
      </c>
      <c r="H418" s="118"/>
      <c r="I418" s="20" t="s">
        <v>1037</v>
      </c>
      <c r="J418" s="119"/>
      <c r="K418" s="38">
        <f t="shared" si="49"/>
        <v>0</v>
      </c>
      <c r="L418" s="37">
        <f t="shared" si="46"/>
        <v>0</v>
      </c>
      <c r="M418" s="37" t="e">
        <f t="shared" si="47"/>
        <v>#DIV/0!</v>
      </c>
      <c r="N418" s="37" t="e">
        <f t="shared" si="48"/>
        <v>#DIV/0!</v>
      </c>
    </row>
    <row r="419" spans="1:14" ht="15.75" customHeight="1" x14ac:dyDescent="0.25">
      <c r="A419" s="115" t="s">
        <v>1027</v>
      </c>
      <c r="B419" s="123" t="s">
        <v>1128</v>
      </c>
      <c r="C419" s="116" t="s">
        <v>1102</v>
      </c>
      <c r="D419" s="130" t="s">
        <v>545</v>
      </c>
      <c r="E419" s="134">
        <v>65</v>
      </c>
      <c r="F419" s="117"/>
      <c r="G419" s="20" t="s">
        <v>640</v>
      </c>
      <c r="H419" s="118"/>
      <c r="I419" s="20" t="s">
        <v>640</v>
      </c>
      <c r="J419" s="119"/>
      <c r="K419" s="38">
        <f t="shared" si="49"/>
        <v>0</v>
      </c>
      <c r="L419" s="37">
        <f t="shared" si="46"/>
        <v>0</v>
      </c>
      <c r="M419" s="37" t="e">
        <f t="shared" si="47"/>
        <v>#DIV/0!</v>
      </c>
      <c r="N419" s="37" t="e">
        <f t="shared" si="48"/>
        <v>#DIV/0!</v>
      </c>
    </row>
    <row r="420" spans="1:14" ht="15.75" customHeight="1" x14ac:dyDescent="0.25">
      <c r="A420" s="115" t="s">
        <v>1028</v>
      </c>
      <c r="B420" s="15" t="s">
        <v>1127</v>
      </c>
      <c r="C420" s="116"/>
      <c r="D420" s="115" t="s">
        <v>545</v>
      </c>
      <c r="E420" s="107">
        <v>3</v>
      </c>
      <c r="F420" s="117"/>
      <c r="G420" s="20" t="s">
        <v>640</v>
      </c>
      <c r="H420" s="118"/>
      <c r="I420" s="20" t="s">
        <v>640</v>
      </c>
      <c r="J420" s="119"/>
      <c r="K420" s="38">
        <f t="shared" si="49"/>
        <v>0</v>
      </c>
      <c r="L420" s="37">
        <f t="shared" si="46"/>
        <v>0</v>
      </c>
      <c r="M420" s="37" t="e">
        <f t="shared" si="47"/>
        <v>#DIV/0!</v>
      </c>
      <c r="N420" s="37" t="e">
        <f t="shared" si="48"/>
        <v>#DIV/0!</v>
      </c>
    </row>
    <row r="421" spans="1:14" ht="15.75" customHeight="1" x14ac:dyDescent="0.25">
      <c r="A421" s="115" t="s">
        <v>1029</v>
      </c>
      <c r="B421" s="123" t="s">
        <v>1126</v>
      </c>
      <c r="C421" s="116" t="s">
        <v>1103</v>
      </c>
      <c r="D421" s="115" t="s">
        <v>545</v>
      </c>
      <c r="E421" s="134">
        <v>2</v>
      </c>
      <c r="F421" s="117"/>
      <c r="G421" s="20" t="s">
        <v>640</v>
      </c>
      <c r="H421" s="118"/>
      <c r="I421" s="20" t="s">
        <v>640</v>
      </c>
      <c r="J421" s="119"/>
      <c r="K421" s="38">
        <f t="shared" si="49"/>
        <v>0</v>
      </c>
      <c r="L421" s="37">
        <f t="shared" si="46"/>
        <v>0</v>
      </c>
      <c r="M421" s="37" t="e">
        <f t="shared" si="47"/>
        <v>#DIV/0!</v>
      </c>
      <c r="N421" s="37" t="e">
        <f t="shared" si="48"/>
        <v>#DIV/0!</v>
      </c>
    </row>
    <row r="422" spans="1:14" ht="15.75" customHeight="1" x14ac:dyDescent="0.25">
      <c r="A422" s="115" t="s">
        <v>1030</v>
      </c>
      <c r="B422" s="18" t="s">
        <v>1104</v>
      </c>
      <c r="C422" s="116" t="s">
        <v>1105</v>
      </c>
      <c r="D422" s="115" t="s">
        <v>545</v>
      </c>
      <c r="E422" s="107">
        <v>40</v>
      </c>
      <c r="F422" s="117"/>
      <c r="G422" s="20" t="s">
        <v>640</v>
      </c>
      <c r="H422" s="118"/>
      <c r="I422" s="20" t="s">
        <v>640</v>
      </c>
      <c r="J422" s="119"/>
      <c r="K422" s="38">
        <f t="shared" si="49"/>
        <v>0</v>
      </c>
      <c r="L422" s="37">
        <f t="shared" si="46"/>
        <v>0</v>
      </c>
      <c r="M422" s="37" t="e">
        <f t="shared" si="47"/>
        <v>#DIV/0!</v>
      </c>
      <c r="N422" s="37" t="e">
        <f t="shared" si="48"/>
        <v>#DIV/0!</v>
      </c>
    </row>
    <row r="423" spans="1:14" ht="15.75" customHeight="1" x14ac:dyDescent="0.25">
      <c r="A423" s="115" t="s">
        <v>1031</v>
      </c>
      <c r="B423" s="121" t="s">
        <v>1107</v>
      </c>
      <c r="C423" s="116" t="s">
        <v>1106</v>
      </c>
      <c r="D423" s="115" t="s">
        <v>545</v>
      </c>
      <c r="E423" s="134">
        <v>1</v>
      </c>
      <c r="F423" s="117"/>
      <c r="G423" s="20" t="s">
        <v>640</v>
      </c>
      <c r="H423" s="118"/>
      <c r="I423" s="20" t="s">
        <v>640</v>
      </c>
      <c r="J423" s="119"/>
      <c r="K423" s="38">
        <f t="shared" si="49"/>
        <v>0</v>
      </c>
      <c r="L423" s="37">
        <f t="shared" si="46"/>
        <v>0</v>
      </c>
      <c r="M423" s="37" t="e">
        <f t="shared" si="47"/>
        <v>#DIV/0!</v>
      </c>
      <c r="N423" s="37" t="e">
        <f t="shared" si="48"/>
        <v>#DIV/0!</v>
      </c>
    </row>
    <row r="424" spans="1:14" ht="15.75" customHeight="1" x14ac:dyDescent="0.25">
      <c r="A424" s="115" t="s">
        <v>1032</v>
      </c>
      <c r="B424" s="18" t="s">
        <v>1125</v>
      </c>
      <c r="C424" s="116" t="s">
        <v>1108</v>
      </c>
      <c r="D424" s="115" t="s">
        <v>545</v>
      </c>
      <c r="E424" s="107">
        <v>1</v>
      </c>
      <c r="F424" s="117"/>
      <c r="G424" s="20" t="s">
        <v>640</v>
      </c>
      <c r="H424" s="118"/>
      <c r="I424" s="20" t="s">
        <v>640</v>
      </c>
      <c r="J424" s="119"/>
      <c r="K424" s="38">
        <f t="shared" si="49"/>
        <v>0</v>
      </c>
      <c r="L424" s="37">
        <f t="shared" si="46"/>
        <v>0</v>
      </c>
      <c r="M424" s="37" t="e">
        <f t="shared" si="47"/>
        <v>#DIV/0!</v>
      </c>
      <c r="N424" s="37" t="e">
        <f t="shared" si="48"/>
        <v>#DIV/0!</v>
      </c>
    </row>
    <row r="425" spans="1:14" ht="15.75" customHeight="1" x14ac:dyDescent="0.25">
      <c r="A425" s="115" t="s">
        <v>1146</v>
      </c>
      <c r="B425" s="123" t="s">
        <v>1111</v>
      </c>
      <c r="C425" s="116" t="s">
        <v>1110</v>
      </c>
      <c r="D425" s="115" t="s">
        <v>545</v>
      </c>
      <c r="E425" s="134">
        <v>2</v>
      </c>
      <c r="F425" s="117"/>
      <c r="G425" s="20" t="s">
        <v>640</v>
      </c>
      <c r="H425" s="118"/>
      <c r="I425" s="20" t="s">
        <v>640</v>
      </c>
      <c r="J425" s="119"/>
      <c r="K425" s="38">
        <f t="shared" si="49"/>
        <v>0</v>
      </c>
      <c r="L425" s="37">
        <f t="shared" si="46"/>
        <v>0</v>
      </c>
      <c r="M425" s="37" t="e">
        <f t="shared" si="47"/>
        <v>#DIV/0!</v>
      </c>
      <c r="N425" s="37" t="e">
        <f t="shared" si="48"/>
        <v>#DIV/0!</v>
      </c>
    </row>
    <row r="426" spans="1:14" ht="15.75" customHeight="1" thickBot="1" x14ac:dyDescent="0.3">
      <c r="A426" s="115" t="s">
        <v>1147</v>
      </c>
      <c r="B426" s="61" t="s">
        <v>1109</v>
      </c>
      <c r="C426" s="141" t="s">
        <v>1054</v>
      </c>
      <c r="D426" s="133" t="s">
        <v>545</v>
      </c>
      <c r="E426" s="138">
        <v>1</v>
      </c>
      <c r="F426" s="142"/>
      <c r="G426" s="64" t="s">
        <v>640</v>
      </c>
      <c r="H426" s="143"/>
      <c r="I426" s="64"/>
      <c r="J426" s="144"/>
      <c r="K426" s="145">
        <f t="shared" si="49"/>
        <v>0</v>
      </c>
      <c r="L426" s="67">
        <f t="shared" si="46"/>
        <v>0</v>
      </c>
      <c r="M426" s="67" t="e">
        <f t="shared" si="47"/>
        <v>#DIV/0!</v>
      </c>
      <c r="N426" s="67" t="e">
        <f t="shared" si="48"/>
        <v>#DIV/0!</v>
      </c>
    </row>
    <row r="427" spans="1:14" ht="19.5" thickBot="1" x14ac:dyDescent="0.35">
      <c r="A427" s="146" t="s">
        <v>731</v>
      </c>
      <c r="B427" s="147"/>
      <c r="C427" s="148"/>
      <c r="D427" s="147"/>
      <c r="E427" s="147"/>
      <c r="F427" s="147"/>
      <c r="G427" s="147"/>
      <c r="H427" s="147"/>
      <c r="I427" s="147"/>
      <c r="J427" s="147"/>
      <c r="K427" s="147"/>
      <c r="L427" s="147"/>
      <c r="M427" s="149"/>
      <c r="N427" s="150" t="e">
        <f>SUM(N3:N331)</f>
        <v>#DIV/0!</v>
      </c>
    </row>
    <row r="428" spans="1:14" x14ac:dyDescent="0.25">
      <c r="A428" s="54"/>
      <c r="B428" s="54"/>
      <c r="C428" s="93"/>
    </row>
    <row r="429" spans="1:14" x14ac:dyDescent="0.25">
      <c r="A429" s="54"/>
      <c r="B429" s="54"/>
      <c r="C429" s="93"/>
    </row>
  </sheetData>
  <mergeCells count="2">
    <mergeCell ref="F1:G1"/>
    <mergeCell ref="H1:I1"/>
  </mergeCells>
  <pageMargins left="0.7" right="0.7" top="0.75" bottom="0.75" header="0.3" footer="0.3"/>
  <pageSetup paperSize="8" scale="2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Invulinstructies</vt:lpstr>
      <vt:lpstr>1. Prijsopgavetabel Koop</vt:lpstr>
    </vt:vector>
  </TitlesOfParts>
  <Company>Ministerie van Veiligheid en Justitie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Leek, Jacqueline van der</dc:creator>
  <cp:lastModifiedBy>Waterreus, Jolanda</cp:lastModifiedBy>
  <cp:lastPrinted>2017-07-20T11:24:12Z</cp:lastPrinted>
  <dcterms:created xsi:type="dcterms:W3CDTF">2017-03-09T10:32:48Z</dcterms:created>
  <dcterms:modified xsi:type="dcterms:W3CDTF">2021-04-21T07:45:24Z</dcterms:modified>
</cp:coreProperties>
</file>