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T:\rvo\IUC\02 Inkoop boven EU\14. Cat afval\202103022 Afvalverwerking Rijksbreed\3 Nota's van Inlichtingen\NVI 1\"/>
    </mc:Choice>
  </mc:AlternateContent>
  <xr:revisionPtr revIDLastSave="0" documentId="13_ncr:1_{0FC823B7-079A-4767-836B-AA3F9218893F}" xr6:coauthVersionLast="45" xr6:coauthVersionMax="45" xr10:uidLastSave="{00000000-0000-0000-0000-000000000000}"/>
  <bookViews>
    <workbookView xWindow="-120" yWindow="-120" windowWidth="21840" windowHeight="13140" xr2:uid="{00000000-000D-0000-FFFF-FFFF00000000}"/>
  </bookViews>
  <sheets>
    <sheet name="2A. Perceel 1" sheetId="1" r:id="rId1"/>
    <sheet name="2B. Perceel 2" sheetId="6" r:id="rId2"/>
    <sheet name="2C. Perceel 3" sheetId="3" r:id="rId3"/>
    <sheet name="2D. Perceel 4"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1" i="4" l="1"/>
  <c r="D30" i="4"/>
  <c r="D25" i="3"/>
  <c r="D24" i="3"/>
  <c r="D21" i="1" l="1"/>
  <c r="D22" i="6"/>
  <c r="D26" i="6" s="1"/>
  <c r="D27" i="4" l="1"/>
  <c r="D18" i="4"/>
  <c r="D22" i="4"/>
  <c r="D13" i="4" l="1"/>
  <c r="D14" i="4"/>
  <c r="D15" i="4"/>
  <c r="D16" i="4"/>
  <c r="D17" i="4"/>
  <c r="D19" i="4"/>
  <c r="D20" i="4"/>
  <c r="D21" i="4"/>
  <c r="D23" i="4"/>
  <c r="D24" i="4"/>
  <c r="D25" i="4"/>
  <c r="D26" i="4"/>
  <c r="D28" i="4"/>
  <c r="D27" i="3" l="1"/>
  <c r="D22" i="3"/>
  <c r="D21" i="3"/>
  <c r="D13" i="1" l="1"/>
  <c r="D14" i="1"/>
  <c r="D15" i="1"/>
  <c r="D16" i="1"/>
  <c r="D17" i="1"/>
  <c r="D18" i="1"/>
  <c r="D19" i="1"/>
  <c r="D20" i="1"/>
  <c r="D33" i="4" l="1"/>
  <c r="D25" i="6" l="1"/>
  <c r="D24" i="6"/>
  <c r="D13" i="6"/>
  <c r="D14" i="6"/>
  <c r="D15" i="6"/>
  <c r="D16" i="6"/>
  <c r="D17" i="6"/>
  <c r="D18" i="6"/>
  <c r="D19" i="6"/>
  <c r="D20" i="6"/>
  <c r="D21" i="6"/>
  <c r="D12" i="6" l="1"/>
  <c r="D12" i="4"/>
  <c r="D34" i="4" s="1"/>
  <c r="D19" i="3"/>
  <c r="D18" i="3"/>
  <c r="D17" i="3"/>
  <c r="D16" i="3"/>
  <c r="D15" i="3"/>
  <c r="D14" i="3"/>
  <c r="D20" i="3"/>
  <c r="D13" i="3"/>
  <c r="D28" i="3"/>
  <c r="D12" i="3"/>
  <c r="D12" i="1"/>
  <c r="D22" i="1" s="1"/>
</calcChain>
</file>

<file path=xl/sharedStrings.xml><?xml version="1.0" encoding="utf-8"?>
<sst xmlns="http://schemas.openxmlformats.org/spreadsheetml/2006/main" count="350" uniqueCount="188">
  <si>
    <t>Totaalprijs</t>
  </si>
  <si>
    <t>Hoeveelheid in kilogram per jaar</t>
  </si>
  <si>
    <t>Subtotaal</t>
  </si>
  <si>
    <t>Glas</t>
  </si>
  <si>
    <t>Grond</t>
  </si>
  <si>
    <t>Hout</t>
  </si>
  <si>
    <t>Schroot</t>
  </si>
  <si>
    <t>Swill</t>
  </si>
  <si>
    <t>Prijs per kilogram 
(excl. btw)</t>
  </si>
  <si>
    <t>Straalgrit</t>
  </si>
  <si>
    <t>Puin</t>
  </si>
  <si>
    <t>Veegvuil</t>
  </si>
  <si>
    <t>Banden/rubber</t>
  </si>
  <si>
    <t>Bijlage 2 Prijzenblad EU aanbesteding Rijksbrede afvalverwerking - 2A. Perceel 1</t>
  </si>
  <si>
    <t>Bijlage 2 Prijzenblad EU aanbesteding Rijksbrede afvalverwerking - 2B. Perceel 2</t>
  </si>
  <si>
    <t>Bijlage 2 Prijzenblad EU aanbesteding Rijksbrede afvalverwerking - 2C. Perceel 3</t>
  </si>
  <si>
    <t>Bijlage 2 Prijzenblad EU aanbesteding Rijksbrede afvalverwerking - 2D. Perceel 4</t>
  </si>
  <si>
    <t>Deelnemende dienst: Dienst Justitiele Inrichtingen</t>
  </si>
  <si>
    <t>Deelnemende dienst: Ministerie van Defensie</t>
  </si>
  <si>
    <t>Deelnemende diensten: Tweede Kamer, NVWA, Openbaar Ministerie, Raad voor de Kinderbescherming, Raad voor de Rechtspraak</t>
  </si>
  <si>
    <t>Deelnemende dienst: Belastingdienst</t>
  </si>
  <si>
    <t>Afvalstroom</t>
  </si>
  <si>
    <t>Restafval</t>
  </si>
  <si>
    <t>Folie</t>
  </si>
  <si>
    <t>Gevaarlijke stoffen (niet zijnde kantoorafval) DRZ</t>
  </si>
  <si>
    <t>Straatkolken</t>
  </si>
  <si>
    <t>Trottoirkolken</t>
  </si>
  <si>
    <t xml:space="preserve">Lijngoten </t>
  </si>
  <si>
    <t>Molsgoten</t>
  </si>
  <si>
    <t>Slibvangers</t>
  </si>
  <si>
    <t>Leveren slot en ketting</t>
  </si>
  <si>
    <t>Kantoorgevaarlijk afval</t>
  </si>
  <si>
    <t>Opbrengsten</t>
  </si>
  <si>
    <t>Laboratoriumafval</t>
  </si>
  <si>
    <t>TL-buizen</t>
  </si>
  <si>
    <t>GFT / Swill</t>
  </si>
  <si>
    <t>Kartonnen bekers / papieren handdoekjes</t>
  </si>
  <si>
    <t>EPS/Piepschuim</t>
  </si>
  <si>
    <t>Lampen ter vernietiging conform protocool Secure</t>
  </si>
  <si>
    <t xml:space="preserve">Aanvullende diensten </t>
  </si>
  <si>
    <t>Eenheid</t>
  </si>
  <si>
    <t xml:space="preserve">Aanleveren uitsluitend lege emballage buitenlocaties </t>
  </si>
  <si>
    <t>Per transport</t>
  </si>
  <si>
    <t>Transportkosten inzameling buitenloctie &lt; dan 200 KG</t>
  </si>
  <si>
    <t>Uurtarief MilieuTechnisch Adviseur ( MTA)</t>
  </si>
  <si>
    <t>Per uur</t>
  </si>
  <si>
    <t>Voorrijkosten MilieuTechnisch Adviseur ( MTA)</t>
  </si>
  <si>
    <t>Per kilometer</t>
  </si>
  <si>
    <t>Per airbag</t>
  </si>
  <si>
    <t>Transportkosten per opdracht inzameling airbags maximaal 10 stuks</t>
  </si>
  <si>
    <t>Behandelingskosten opdracht airbags</t>
  </si>
  <si>
    <t>Per opdracht</t>
  </si>
  <si>
    <t>Per artikel</t>
  </si>
  <si>
    <t>Per maand per 2 palletplaatsen</t>
  </si>
  <si>
    <t>Verwerkingskosten per stuk</t>
  </si>
  <si>
    <t>Per stuk</t>
  </si>
  <si>
    <t>Transportkosten inzameling gasflessen</t>
  </si>
  <si>
    <t>Vernietigingsverklaring</t>
  </si>
  <si>
    <t>Maand</t>
  </si>
  <si>
    <t>Ton</t>
  </si>
  <si>
    <t>Dienst</t>
  </si>
  <si>
    <t>per m3 incl. verwerking</t>
  </si>
  <si>
    <t>per 20 liter incl. verwerking</t>
  </si>
  <si>
    <t>per meter incl. verwerking</t>
  </si>
  <si>
    <t>per container</t>
  </si>
  <si>
    <t>Vetvangput</t>
  </si>
  <si>
    <t>Zandvangers</t>
  </si>
  <si>
    <t>Kostenstromen</t>
  </si>
  <si>
    <t>Kostenstromen (optioneel)</t>
  </si>
  <si>
    <t>Huurkosten</t>
  </si>
  <si>
    <t>In en uitslagkosten</t>
  </si>
  <si>
    <t>Transportkosten per spoedopdracht inzameling airbags maximaal 10 stuks</t>
  </si>
  <si>
    <t>Vernietigings en verwerkingskosten</t>
  </si>
  <si>
    <r>
      <t xml:space="preserve">Onderstaande kosten wegen </t>
    </r>
    <r>
      <rPr>
        <b/>
        <u/>
        <sz val="9"/>
        <color rgb="FF000000"/>
        <rFont val="Verdana"/>
        <family val="2"/>
      </rPr>
      <t>NIET</t>
    </r>
    <r>
      <rPr>
        <u/>
        <sz val="9"/>
        <color indexed="8"/>
        <rFont val="Verdana"/>
        <family val="2"/>
      </rPr>
      <t xml:space="preserve"> mee in de prijsbeoordeling</t>
    </r>
  </si>
  <si>
    <r>
      <t xml:space="preserve">Onderstaande kosten wegen </t>
    </r>
    <r>
      <rPr>
        <b/>
        <u/>
        <sz val="9"/>
        <color theme="1"/>
        <rFont val="Verdana"/>
        <family val="2"/>
      </rPr>
      <t>NIET</t>
    </r>
    <r>
      <rPr>
        <u/>
        <sz val="9"/>
        <color theme="1"/>
        <rFont val="Verdana"/>
        <family val="2"/>
      </rPr>
      <t xml:space="preserve"> mee in de prijsbeoordeling</t>
    </r>
  </si>
  <si>
    <t>Metalen*</t>
  </si>
  <si>
    <t>*Inschrijver dient een verwerkingstarief voor metalen op te geven. Opbrengsten worden voor wat betreft metalen verrekend n.a.v. de aangeboden hoeveelheid per metaalsoort en de actuele dagprijs/dagkoers, zie Aanbestedingsdocument; eisen met betrekking tot prijzen/tarieven.</t>
  </si>
  <si>
    <t>De vermelde hoeveelheden kilo's zijn een aanname en dienen slechts ter indicatie. Inschrijver dient uit te gaan van de vermelde kilogrammen in de tabel. De (kilogram)prijs dient een 'all-in' prijs te zijn (excl. btw).</t>
  </si>
  <si>
    <t>Huur perscontainers</t>
  </si>
  <si>
    <t>Verwerking perscontainers</t>
  </si>
  <si>
    <t>Plastic/Kunststof</t>
  </si>
  <si>
    <t>Wit- en bruingoed</t>
  </si>
  <si>
    <t>Elektronisch afval (E-waste)</t>
  </si>
  <si>
    <t>Frituurvet</t>
  </si>
  <si>
    <t>Ziekenhuisafval/Tandartsafval/Medicijnen</t>
  </si>
  <si>
    <t>Schroot en metaal*</t>
  </si>
  <si>
    <t>Kostenstroom (optioneel)</t>
  </si>
  <si>
    <t>Huur magazijn container t.b.v. opslag</t>
  </si>
  <si>
    <t>per dag</t>
  </si>
  <si>
    <t>Extra reiniging van containers</t>
  </si>
  <si>
    <t>Klein gevaarlijk afval (o.a. batterijen, loodaccu's, verf, tl-buizen)</t>
  </si>
  <si>
    <t>Bouw- en sloopafval incl. beton en puin</t>
  </si>
  <si>
    <t>Metaal en schroot*</t>
  </si>
  <si>
    <t>Textiel (kleding ter vertrouwelijke verwerking)</t>
  </si>
  <si>
    <t>per stuk</t>
  </si>
  <si>
    <t>ODP inzameling op pallets</t>
  </si>
  <si>
    <t>ODP inzameling per 240 liter containers</t>
  </si>
  <si>
    <t>Extra lediging</t>
  </si>
  <si>
    <t>Reinigingsploeg</t>
  </si>
  <si>
    <t>per uur</t>
  </si>
  <si>
    <t>Leegzuigen zandfilters Marineschepen - 14B03-A Steiger 16 t/m 24</t>
  </si>
  <si>
    <t>per keer</t>
  </si>
  <si>
    <t>Reiniging vacuumwagen</t>
  </si>
  <si>
    <t>Vacuumwagen (incl. machinist)</t>
  </si>
  <si>
    <t>Verwerking zandvangresten</t>
  </si>
  <si>
    <t>per ton</t>
  </si>
  <si>
    <t>Analyse en afvalstroomadministratie</t>
  </si>
  <si>
    <t>-</t>
  </si>
  <si>
    <t>12D05 Johan Willem Frisokazerne - Assen</t>
  </si>
  <si>
    <t>16G02 Johannes Postkazerne - Darp</t>
  </si>
  <si>
    <t>30G80 Koningin Beatrix Kazerne - Den Haag</t>
  </si>
  <si>
    <t>32C35 Camp New Amsterdam - Huis ter Heide UT</t>
  </si>
  <si>
    <t>32D10 Inst. Bedrijf Landsystemen - Leusden</t>
  </si>
  <si>
    <t>32H02 MC Harskamp - Harskamp</t>
  </si>
  <si>
    <t>33C10 Legerplaats Harskamp (GWK) - Harskamp</t>
  </si>
  <si>
    <t>39B01 MRC Aardenburg - Doorn</t>
  </si>
  <si>
    <t>40A06 Oranjekazerne - Arnhem</t>
  </si>
  <si>
    <t>40B18 Complex Groot Heidekamp - Arnhem</t>
  </si>
  <si>
    <t>40B21 Tentenkamp - Arnhem</t>
  </si>
  <si>
    <t>Diverse locatie 30 m3 magazijn tbv opslag</t>
  </si>
  <si>
    <t>Vlak glas</t>
  </si>
  <si>
    <t>Huurtarieven perscontainers per locatie</t>
  </si>
  <si>
    <t>per maand</t>
  </si>
  <si>
    <t>Vetvangput per m3 incl. verwerking</t>
  </si>
  <si>
    <t>Vetput Plein</t>
  </si>
  <si>
    <t>Vetput Hofplaats</t>
  </si>
  <si>
    <t>Hout/Pallets</t>
  </si>
  <si>
    <t>Vetvangput incl. verwerking</t>
  </si>
  <si>
    <t>per m3</t>
  </si>
  <si>
    <t>t/m 3m3</t>
  </si>
  <si>
    <t>t/m 4m3</t>
  </si>
  <si>
    <t>t/m 5m3</t>
  </si>
  <si>
    <t>Ledigen swilltank</t>
  </si>
  <si>
    <t>Witgoed (koelkasten, vriezers, etc.)</t>
  </si>
  <si>
    <t>Ledigen frituurtank**</t>
  </si>
  <si>
    <t>** Ledigingsaanvraag bij max. 800 liter in frituurtank. Gelijktijdige lediging swilltank dient mogelijk te zijn</t>
  </si>
  <si>
    <t>Biobased materials (o.a. kartonnen koffiebekers)</t>
  </si>
  <si>
    <t>per zak</t>
  </si>
  <si>
    <t>verwerking RKG</t>
  </si>
  <si>
    <t>Verwerking OWS (tbv TPG Fred Roeskestraat)</t>
  </si>
  <si>
    <t>Specifiek Ziekenhuisafval (o.a. laboratorium en microbiologisch afval)</t>
  </si>
  <si>
    <t>Tweede Kamer specifieke diensten</t>
  </si>
  <si>
    <t xml:space="preserve">Ledigen swilltank </t>
  </si>
  <si>
    <t>Raad voor de Rechtspraak specifieke diensten</t>
  </si>
  <si>
    <t>1400 liter foliezak</t>
  </si>
  <si>
    <t>Kolkenzuigers incl. 2 medewerkers</t>
  </si>
  <si>
    <t>OWS aan- en afrijden</t>
  </si>
  <si>
    <t>Algemeen</t>
  </si>
  <si>
    <t>NVWA Wageningen specifieke diensten</t>
  </si>
  <si>
    <t>Afvoer slib uit zandvangput</t>
  </si>
  <si>
    <t>Afvoer verontreinigd afvalwater ex put stoomsterilisator</t>
  </si>
  <si>
    <t>Verwerking verontreinigd slib (minimum afname 9 ton)</t>
  </si>
  <si>
    <t>ASN registratiekosten</t>
  </si>
  <si>
    <t>eenmalig</t>
  </si>
  <si>
    <t>Tankwagen</t>
  </si>
  <si>
    <t>Schoonmaakkosten vacuumwagen (indien van toepassing)</t>
  </si>
  <si>
    <t>Verwerking verontreinigd afvalwater</t>
  </si>
  <si>
    <t>*Opbrengsten worden voor wat betreft metalen verrekend n.a.v. de aangeboden hoeveelheid per metaalsoort en de actuele dagprijs/dagkoers, zie Aanbestedingsdocument; eisen met betrekking tot prijzen/tarieven.</t>
  </si>
  <si>
    <t>In dit invulblad dient Inschrijver een prijs (in Euro's) per kilogram of eenheid in te vullen voor de verwerking van afval- en reststromen. Inshrijver gaat akkoord met de tarieven zoals opgenomen in dit prijzenblad. Reeds door de Aanbestende dienst opgenomen kosten wegen niet mee in de beoordeling van de (totaal)prijs.</t>
  </si>
  <si>
    <t>Extra reiniging (meer dan 2x per jaar)</t>
  </si>
  <si>
    <t xml:space="preserve">Inschrijver vult alleen de geel gearceerde cellen onder 'Prijs per kilogram' in. De prijzen worden afgerond op 4 decimalen. Het prijzenblad wordt digitaal ingevuld zodat de totaalprijs automatisch wordt uitgerekend. Prijzenbladen waarin de totaalprijs (in cel D22) niet is berekend, kunnen niet verwerkt worden in de beoordeling. </t>
  </si>
  <si>
    <t>Banden</t>
  </si>
  <si>
    <t xml:space="preserve">Inschrijver vult alleen de geel gearceerde cellen onder 'Prijs per kilogram' in. De prijzen worden afgerond op 4 decimalen. Het prijzenblad wordt digitaal ingevuld zodat de totaalprijs automatisch wordt uitgerekend. Prijzenbladen waarin de totaalprijs (in cel D26) niet is berekend, kunnen niet verwerkt worden in de beoordeling. </t>
  </si>
  <si>
    <t>Swillputten (2) en vetput (1) ter lediging</t>
  </si>
  <si>
    <t>EPS / Piepschuim</t>
  </si>
  <si>
    <t>Houtmot</t>
  </si>
  <si>
    <t>Kunststof/plastic</t>
  </si>
  <si>
    <t>Over datum producten (ODP)</t>
  </si>
  <si>
    <t>Kartonnen koffiebekers (PLA coating)</t>
  </si>
  <si>
    <t>Koffiedik</t>
  </si>
  <si>
    <t>Aantal per jaar</t>
  </si>
  <si>
    <t>Tarief per eenheid (excl. btw)</t>
  </si>
  <si>
    <t>Matrassen - Bulkinzameling 30m3 container incl. verwerking**</t>
  </si>
  <si>
    <t xml:space="preserve">Inschrijver vult alleen de geel gearceerde cellen onder 'Prijs per kilogram en Tarief per eenheid' in. De prijzen worden afgerond op 4 decimalen. Het prijzenblad wordt digitaal ingevuld zodat de totaalprijs automatisch wordt uitgerekend. Prijzenbladen waarin de totaalprijs (in cel D27) niet is berekend, kunnen niet verwerkt worden in de beoordeling. </t>
  </si>
  <si>
    <t>De vermelde hoeveelheden kilo's/aantallen zijn een aanname en dienen slechts ter indicatie. Inschrijver dient uit te gaan van de vermelde kilogrammen/aantallen in de tabel. De (kilogram)prijs dient een 'all-in' prijs te zijn (excl. btw).</t>
  </si>
  <si>
    <t>Matrassen - Inzameling en verwerking per stuk**</t>
  </si>
  <si>
    <t xml:space="preserve">**Bulkinzameling voor matrassen gaat uit van een tarief voor de inzameling en verwerking van een volledige, voor matrassen geschikte, 30m3 container. Inschrijver kan bij inschrijving uitgaan van een maximum aantal van 60 matrassen per container. Indien Opdrachtgever gedurende de overeenkomst een ander format container wenst (groter of kleiner) zal Inschrijver hier in lijn met het opgegeven tarief een marktconform tarief hanteren. Voor de inzameling per stuk wordt een tarief inclusief benodigde inzamelhoezen gevraagd. </t>
  </si>
  <si>
    <t xml:space="preserve">**Bulkinzameling voor matrassen gaat uit van een tarief voor de inzameling en verwerking van een volledige, voor matrassen geschikte, 30m3 container. Inschrijver kan bij inschrijving uitgaan van een maximum aantal van 60 matrassen per container. Indien Opdrachtgever gedurende de overeenkomst een ander format container wenst (groter of kleiner) zal Inschrijver hier in lijn met het opgegeven tarief een marktconform tarief hanteren. Voor de inzameling per stuk wordt een tarief inclusief benodigde (inzamel)hoezen gevraagd. </t>
  </si>
  <si>
    <t xml:space="preserve">Inschrijver vult alleen de geel gearceerde cellen onder 'Prijs per kilogram en Tarief per eenheid' in. De prijzen worden afgerond op 4 decimalen. Het prijzenblad wordt digitaal ingevuld zodat de totaalprijs automatisch wordt uitgerekend. Prijzenbladen waarin de totaalprijs (in cel D34) niet is berekend, kunnen niet verwerkt worden in de beoordeling. </t>
  </si>
  <si>
    <t>2x per week</t>
  </si>
  <si>
    <t>1x per week</t>
  </si>
  <si>
    <t>Lediging 1 container</t>
  </si>
  <si>
    <t>Lediging 2-4 containers</t>
  </si>
  <si>
    <t>Lediging 5 of meer containers</t>
  </si>
  <si>
    <t>per palletplaats</t>
  </si>
  <si>
    <t>Verwerking indien zacht verpakt in bv zakjes</t>
  </si>
  <si>
    <t>Verwerking indien verpakt in blik</t>
  </si>
  <si>
    <t>Transport (NL excl. Waddeneilanden)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</si>
</sst>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164" formatCode="&quot;€&quot;\ #,##0.0000"/>
    <numFmt numFmtId="165" formatCode="_ &quot;€&quot;\ * #,##0.0000_ ;_ &quot;€&quot;\ * \-#,##0.0000_ ;_ &quot;€&quot;\ * &quot;-&quot;??_ ;_ @_ "/>
    <numFmt numFmtId="166" formatCode="#,##0.00\ [$€-1];[Red]\-#,##0.00\ [$€-1]"/>
    <numFmt numFmtId="167" formatCode="&quot;€&quot;\ #,##0.00"/>
  </numFmts>
  <fonts count="17" x14ac:knownFonts="1">
    <font>
      <sz val="11"/>
      <color theme="1"/>
      <name val="Calibri"/>
      <family val="2"/>
      <scheme val="minor"/>
    </font>
    <font>
      <sz val="11"/>
      <color theme="1"/>
      <name val="Calibri"/>
      <family val="2"/>
      <scheme val="minor"/>
    </font>
    <font>
      <i/>
      <sz val="9"/>
      <color theme="1"/>
      <name val="Verdana"/>
      <family val="2"/>
    </font>
    <font>
      <sz val="9"/>
      <color theme="1"/>
      <name val="Verdana"/>
      <family val="2"/>
    </font>
    <font>
      <sz val="9"/>
      <name val="Verdana"/>
      <family val="2"/>
    </font>
    <font>
      <b/>
      <sz val="9"/>
      <color theme="1"/>
      <name val="Verdana"/>
      <family val="2"/>
    </font>
    <font>
      <b/>
      <sz val="9"/>
      <name val="Verdana"/>
      <family val="2"/>
    </font>
    <font>
      <b/>
      <sz val="11"/>
      <color theme="1"/>
      <name val="Verdana"/>
      <family val="2"/>
    </font>
    <font>
      <sz val="10"/>
      <color indexed="8"/>
      <name val="Arial"/>
      <family val="2"/>
    </font>
    <font>
      <sz val="9"/>
      <color indexed="8"/>
      <name val="Verdana"/>
      <family val="2"/>
    </font>
    <font>
      <sz val="9"/>
      <color theme="0"/>
      <name val="Verdana"/>
      <family val="2"/>
    </font>
    <font>
      <sz val="9"/>
      <color rgb="FFFF0000"/>
      <name val="Verdana"/>
      <family val="2"/>
    </font>
    <font>
      <u/>
      <sz val="9"/>
      <color indexed="8"/>
      <name val="Verdana"/>
      <family val="2"/>
    </font>
    <font>
      <b/>
      <u/>
      <sz val="9"/>
      <color rgb="FF000000"/>
      <name val="Verdana"/>
      <family val="2"/>
    </font>
    <font>
      <u/>
      <sz val="9"/>
      <color theme="1"/>
      <name val="Verdana"/>
      <family val="2"/>
    </font>
    <font>
      <b/>
      <u/>
      <sz val="9"/>
      <color theme="1"/>
      <name val="Verdana"/>
      <family val="2"/>
    </font>
    <font>
      <b/>
      <i/>
      <sz val="9"/>
      <color theme="1"/>
      <name val="Verdana"/>
      <family val="2"/>
    </font>
  </fonts>
  <fills count="12">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0"/>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theme="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9"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0" fontId="8" fillId="0" borderId="0"/>
  </cellStyleXfs>
  <cellXfs count="118">
    <xf numFmtId="0" fontId="0" fillId="0" borderId="0" xfId="0"/>
    <xf numFmtId="0" fontId="9" fillId="6" borderId="1" xfId="2" applyFont="1" applyFill="1" applyBorder="1" applyAlignment="1">
      <alignment vertical="center"/>
    </xf>
    <xf numFmtId="3" fontId="3" fillId="4" borderId="1" xfId="0" applyNumberFormat="1" applyFont="1" applyFill="1" applyBorder="1" applyAlignment="1">
      <alignment horizontal="center" vertical="center"/>
    </xf>
    <xf numFmtId="164" fontId="3" fillId="2" borderId="1" xfId="0" applyNumberFormat="1" applyFont="1" applyFill="1" applyBorder="1" applyAlignment="1" applyProtection="1">
      <alignment horizontal="center" vertical="center"/>
      <protection locked="0"/>
    </xf>
    <xf numFmtId="164" fontId="3" fillId="4" borderId="1" xfId="0" applyNumberFormat="1" applyFont="1" applyFill="1" applyBorder="1" applyAlignment="1">
      <alignment vertical="center"/>
    </xf>
    <xf numFmtId="165" fontId="5" fillId="5" borderId="1" xfId="1" applyNumberFormat="1" applyFont="1" applyFill="1" applyBorder="1" applyAlignment="1">
      <alignment vertical="center"/>
    </xf>
    <xf numFmtId="0" fontId="5" fillId="0" borderId="0" xfId="0" applyFont="1" applyFill="1" applyBorder="1" applyAlignment="1">
      <alignment horizontal="right" vertical="center"/>
    </xf>
    <xf numFmtId="165" fontId="5" fillId="0" borderId="0" xfId="1" applyNumberFormat="1" applyFont="1" applyFill="1" applyBorder="1" applyAlignment="1">
      <alignment vertical="center"/>
    </xf>
    <xf numFmtId="164" fontId="3" fillId="0" borderId="7" xfId="0" applyNumberFormat="1" applyFont="1" applyFill="1" applyBorder="1" applyAlignment="1" applyProtection="1">
      <alignment horizontal="center" vertical="center"/>
      <protection locked="0"/>
    </xf>
    <xf numFmtId="0" fontId="9" fillId="0" borderId="6" xfId="2" applyFont="1" applyFill="1" applyBorder="1" applyAlignment="1">
      <alignment vertical="center"/>
    </xf>
    <xf numFmtId="0" fontId="9" fillId="0" borderId="0" xfId="2" applyFont="1" applyFill="1" applyBorder="1" applyAlignment="1">
      <alignment vertical="center"/>
    </xf>
    <xf numFmtId="164" fontId="3" fillId="0" borderId="0" xfId="0" applyNumberFormat="1" applyFont="1" applyFill="1" applyBorder="1" applyAlignment="1" applyProtection="1">
      <alignment horizontal="center" vertical="center"/>
      <protection locked="0"/>
    </xf>
    <xf numFmtId="0" fontId="12" fillId="0" borderId="0" xfId="2" applyFont="1" applyFill="1" applyBorder="1" applyAlignment="1">
      <alignment vertical="center"/>
    </xf>
    <xf numFmtId="0" fontId="14" fillId="0" borderId="0" xfId="0" applyFont="1" applyFill="1" applyBorder="1" applyAlignment="1">
      <alignment horizontal="left" vertical="center"/>
    </xf>
    <xf numFmtId="0" fontId="11" fillId="0" borderId="0" xfId="0" applyFont="1" applyFill="1" applyBorder="1" applyAlignment="1">
      <alignment horizontal="left" vertical="center"/>
    </xf>
    <xf numFmtId="3" fontId="3" fillId="0" borderId="1" xfId="0" applyNumberFormat="1" applyFont="1" applyFill="1" applyBorder="1" applyAlignment="1">
      <alignment horizontal="center" vertical="center"/>
    </xf>
    <xf numFmtId="0" fontId="9" fillId="6" borderId="3" xfId="2" applyFont="1" applyFill="1" applyBorder="1" applyAlignment="1">
      <alignment vertical="center"/>
    </xf>
    <xf numFmtId="164" fontId="3" fillId="0" borderId="0" xfId="0" applyNumberFormat="1" applyFont="1" applyFill="1" applyBorder="1" applyAlignment="1">
      <alignment vertical="center"/>
    </xf>
    <xf numFmtId="0" fontId="3" fillId="0" borderId="0" xfId="0" applyFont="1" applyAlignment="1">
      <alignment vertical="center"/>
    </xf>
    <xf numFmtId="0" fontId="16"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vertical="center"/>
    </xf>
    <xf numFmtId="0" fontId="5"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vertical="center" wrapText="1"/>
    </xf>
    <xf numFmtId="0" fontId="3" fillId="6" borderId="1" xfId="0" applyFont="1" applyFill="1" applyBorder="1" applyAlignment="1">
      <alignment vertical="center"/>
    </xf>
    <xf numFmtId="0" fontId="3" fillId="0" borderId="0" xfId="0" applyFont="1" applyFill="1" applyBorder="1" applyAlignment="1">
      <alignment vertical="center"/>
    </xf>
    <xf numFmtId="0" fontId="11" fillId="0" borderId="0" xfId="0" applyFont="1" applyFill="1" applyBorder="1" applyAlignment="1">
      <alignment vertical="center"/>
    </xf>
    <xf numFmtId="166" fontId="3" fillId="0" borderId="0" xfId="0" applyNumberFormat="1" applyFont="1" applyAlignment="1">
      <alignment vertical="center"/>
    </xf>
    <xf numFmtId="0" fontId="11" fillId="0" borderId="0" xfId="0" applyFont="1" applyAlignment="1">
      <alignment vertical="center"/>
    </xf>
    <xf numFmtId="0" fontId="2" fillId="0" borderId="0" xfId="0" applyFont="1" applyFill="1" applyBorder="1" applyAlignment="1">
      <alignment horizontal="left" vertical="center" wrapText="1"/>
    </xf>
    <xf numFmtId="0" fontId="3" fillId="0" borderId="0" xfId="0" applyFont="1" applyFill="1" applyAlignment="1">
      <alignment vertical="center"/>
    </xf>
    <xf numFmtId="0" fontId="2" fillId="0" borderId="0" xfId="0" applyFont="1" applyFill="1" applyAlignment="1">
      <alignment vertical="center"/>
    </xf>
    <xf numFmtId="0" fontId="11" fillId="0" borderId="0" xfId="0" applyFont="1" applyFill="1" applyAlignment="1">
      <alignment vertical="center"/>
    </xf>
    <xf numFmtId="0" fontId="3" fillId="0" borderId="1" xfId="0" applyFont="1" applyBorder="1" applyAlignment="1">
      <alignment horizontal="center" vertical="center"/>
    </xf>
    <xf numFmtId="0" fontId="3" fillId="0" borderId="0" xfId="0" applyFont="1" applyFill="1" applyBorder="1" applyAlignment="1" applyProtection="1">
      <alignment vertical="center"/>
    </xf>
    <xf numFmtId="3" fontId="3" fillId="0" borderId="0" xfId="0" applyNumberFormat="1" applyFont="1" applyFill="1" applyBorder="1" applyAlignment="1" applyProtection="1">
      <alignment horizontal="center" vertical="center"/>
    </xf>
    <xf numFmtId="164" fontId="3" fillId="0" borderId="0" xfId="0" applyNumberFormat="1" applyFont="1" applyFill="1" applyBorder="1" applyAlignment="1" applyProtection="1">
      <alignment vertical="center"/>
    </xf>
    <xf numFmtId="0" fontId="14" fillId="0" borderId="0" xfId="0" applyFont="1" applyFill="1" applyBorder="1" applyAlignment="1" applyProtection="1">
      <alignment horizontal="left" vertical="center"/>
    </xf>
    <xf numFmtId="0" fontId="10" fillId="7" borderId="6" xfId="0" applyFont="1" applyFill="1" applyBorder="1" applyAlignment="1" applyProtection="1">
      <alignment vertical="center"/>
    </xf>
    <xf numFmtId="0" fontId="3" fillId="0" borderId="0" xfId="0" applyFont="1" applyAlignment="1" applyProtection="1">
      <alignment vertical="center"/>
    </xf>
    <xf numFmtId="0" fontId="9" fillId="6" borderId="3" xfId="2" applyFont="1" applyFill="1" applyBorder="1" applyAlignment="1" applyProtection="1">
      <alignment vertical="center"/>
    </xf>
    <xf numFmtId="0" fontId="12" fillId="0" borderId="0" xfId="2" applyFont="1" applyFill="1" applyBorder="1" applyAlignment="1" applyProtection="1">
      <alignment vertical="center"/>
    </xf>
    <xf numFmtId="0" fontId="11" fillId="0" borderId="0" xfId="0" applyFont="1" applyFill="1" applyBorder="1" applyAlignment="1" applyProtection="1">
      <alignment vertical="center"/>
    </xf>
    <xf numFmtId="0" fontId="9" fillId="0" borderId="6" xfId="2" applyFont="1" applyFill="1" applyBorder="1" applyAlignment="1" applyProtection="1">
      <alignment vertical="center"/>
    </xf>
    <xf numFmtId="0" fontId="2" fillId="0" borderId="0" xfId="0" applyFont="1" applyAlignment="1" applyProtection="1">
      <alignment vertical="center"/>
    </xf>
    <xf numFmtId="0" fontId="9" fillId="6" borderId="1" xfId="2" applyFont="1" applyFill="1" applyBorder="1" applyAlignment="1" applyProtection="1">
      <alignment vertical="center"/>
    </xf>
    <xf numFmtId="0" fontId="3" fillId="0" borderId="1" xfId="0" applyFont="1" applyBorder="1" applyAlignment="1" applyProtection="1">
      <alignment horizontal="center" vertical="center"/>
    </xf>
    <xf numFmtId="0" fontId="3" fillId="0" borderId="0" xfId="0" applyFont="1" applyProtection="1"/>
    <xf numFmtId="0" fontId="16" fillId="0" borderId="0" xfId="0" applyFont="1" applyAlignment="1" applyProtection="1">
      <alignment horizontal="left"/>
    </xf>
    <xf numFmtId="0" fontId="7" fillId="0" borderId="0" xfId="0" applyFont="1" applyAlignment="1" applyProtection="1">
      <alignment horizontal="left"/>
    </xf>
    <xf numFmtId="0" fontId="5" fillId="0" borderId="0" xfId="0" applyFont="1" applyAlignment="1" applyProtection="1">
      <alignment horizontal="left"/>
    </xf>
    <xf numFmtId="0" fontId="3" fillId="0" borderId="0" xfId="0" applyFont="1" applyAlignment="1" applyProtection="1">
      <alignment horizontal="left" vertical="center"/>
    </xf>
    <xf numFmtId="0" fontId="3" fillId="0" borderId="0" xfId="0" applyFont="1" applyAlignment="1" applyProtection="1">
      <alignment vertical="center" wrapText="1"/>
    </xf>
    <xf numFmtId="3" fontId="3" fillId="4" borderId="1" xfId="0" applyNumberFormat="1" applyFont="1" applyFill="1" applyBorder="1" applyAlignment="1" applyProtection="1">
      <alignment horizontal="center" vertical="center"/>
    </xf>
    <xf numFmtId="164" fontId="3" fillId="4" borderId="1" xfId="0" applyNumberFormat="1" applyFont="1" applyFill="1" applyBorder="1" applyAlignment="1" applyProtection="1">
      <alignment vertical="center"/>
    </xf>
    <xf numFmtId="0" fontId="3" fillId="6" borderId="1" xfId="0" applyFont="1" applyFill="1" applyBorder="1" applyAlignment="1" applyProtection="1">
      <alignment vertical="center"/>
    </xf>
    <xf numFmtId="165" fontId="5" fillId="5" borderId="1" xfId="1" applyNumberFormat="1" applyFont="1" applyFill="1" applyBorder="1" applyAlignment="1" applyProtection="1">
      <alignment vertical="center"/>
    </xf>
    <xf numFmtId="0" fontId="5" fillId="0" borderId="0" xfId="0" applyFont="1" applyFill="1" applyBorder="1" applyAlignment="1" applyProtection="1">
      <alignment horizontal="right" vertical="center"/>
    </xf>
    <xf numFmtId="0" fontId="2" fillId="0" borderId="0" xfId="0" applyFont="1" applyProtection="1"/>
    <xf numFmtId="167" fontId="3" fillId="8" borderId="1" xfId="0" applyNumberFormat="1" applyFont="1" applyFill="1" applyBorder="1" applyAlignment="1" applyProtection="1">
      <alignment horizontal="center" vertical="center"/>
    </xf>
    <xf numFmtId="0" fontId="3" fillId="0" borderId="0" xfId="0" applyFont="1" applyAlignment="1">
      <alignment horizontal="left" vertical="center" wrapText="1"/>
    </xf>
    <xf numFmtId="0" fontId="3" fillId="0" borderId="5" xfId="0" applyFont="1" applyBorder="1" applyAlignment="1" applyProtection="1">
      <alignment vertical="top" wrapText="1"/>
    </xf>
    <xf numFmtId="164" fontId="3" fillId="4" borderId="1" xfId="0" applyNumberFormat="1" applyFont="1" applyFill="1" applyBorder="1" applyAlignment="1">
      <alignment horizontal="right" vertical="center"/>
    </xf>
    <xf numFmtId="0" fontId="10" fillId="7" borderId="3" xfId="0" applyFont="1" applyFill="1" applyBorder="1" applyAlignment="1">
      <alignment vertical="center"/>
    </xf>
    <xf numFmtId="0" fontId="10" fillId="7" borderId="3" xfId="0" applyFont="1" applyFill="1" applyBorder="1" applyAlignment="1">
      <alignment horizontal="right" vertical="center" wrapText="1"/>
    </xf>
    <xf numFmtId="0" fontId="10" fillId="7" borderId="1" xfId="0" applyFont="1" applyFill="1" applyBorder="1" applyAlignment="1">
      <alignment vertical="center"/>
    </xf>
    <xf numFmtId="0" fontId="10" fillId="7" borderId="1" xfId="0" applyFont="1" applyFill="1" applyBorder="1" applyAlignment="1">
      <alignment horizontal="right" vertical="center"/>
    </xf>
    <xf numFmtId="0" fontId="10" fillId="7" borderId="1" xfId="0" applyFont="1" applyFill="1" applyBorder="1" applyAlignment="1">
      <alignment horizontal="right" vertical="center" wrapText="1"/>
    </xf>
    <xf numFmtId="0" fontId="10" fillId="7" borderId="3" xfId="0" applyFont="1" applyFill="1" applyBorder="1" applyAlignment="1">
      <alignment horizontal="center" vertical="center" wrapText="1"/>
    </xf>
    <xf numFmtId="0" fontId="10" fillId="7" borderId="1" xfId="0" applyFont="1" applyFill="1" applyBorder="1" applyAlignment="1">
      <alignment horizontal="center" vertical="center"/>
    </xf>
    <xf numFmtId="0" fontId="10" fillId="7" borderId="1" xfId="0" applyFont="1" applyFill="1" applyBorder="1" applyAlignment="1">
      <alignment horizontal="center" vertical="center" wrapText="1"/>
    </xf>
    <xf numFmtId="0" fontId="10" fillId="7" borderId="6" xfId="0" applyFont="1" applyFill="1" applyBorder="1" applyAlignment="1" applyProtection="1">
      <alignment horizontal="right" vertical="center" wrapText="1"/>
    </xf>
    <xf numFmtId="0" fontId="10" fillId="7" borderId="1" xfId="0" applyFont="1" applyFill="1" applyBorder="1" applyAlignment="1" applyProtection="1">
      <alignment vertical="center"/>
    </xf>
    <xf numFmtId="0" fontId="10" fillId="7" borderId="1" xfId="0" applyFont="1" applyFill="1" applyBorder="1" applyAlignment="1" applyProtection="1">
      <alignment horizontal="center" vertical="center" wrapText="1"/>
    </xf>
    <xf numFmtId="0" fontId="10" fillId="7" borderId="6" xfId="0" applyFont="1" applyFill="1" applyBorder="1" applyAlignment="1">
      <alignment vertical="center"/>
    </xf>
    <xf numFmtId="0" fontId="10" fillId="7" borderId="6" xfId="0" applyFont="1" applyFill="1" applyBorder="1" applyAlignment="1">
      <alignment horizontal="right" vertical="center" wrapText="1"/>
    </xf>
    <xf numFmtId="0" fontId="10" fillId="7" borderId="3" xfId="0" applyFont="1" applyFill="1" applyBorder="1" applyAlignment="1" applyProtection="1">
      <alignment vertical="center"/>
    </xf>
    <xf numFmtId="0" fontId="9" fillId="0" borderId="1" xfId="2" applyFont="1" applyFill="1" applyBorder="1" applyAlignment="1" applyProtection="1">
      <alignment horizontal="center" vertical="center"/>
    </xf>
    <xf numFmtId="0" fontId="10" fillId="7" borderId="2" xfId="0" applyFont="1" applyFill="1" applyBorder="1" applyAlignment="1" applyProtection="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10" fillId="7" borderId="3" xfId="0" applyFont="1" applyFill="1" applyBorder="1" applyAlignment="1" applyProtection="1">
      <alignment horizontal="center" vertical="center" wrapText="1"/>
    </xf>
    <xf numFmtId="0" fontId="10" fillId="7" borderId="3" xfId="0" applyFont="1" applyFill="1" applyBorder="1" applyAlignment="1" applyProtection="1">
      <alignment horizontal="right" vertical="center" wrapText="1"/>
    </xf>
    <xf numFmtId="0" fontId="10" fillId="7" borderId="1" xfId="0" applyFont="1" applyFill="1" applyBorder="1" applyAlignment="1" applyProtection="1">
      <alignment horizontal="right" vertical="center" wrapText="1"/>
    </xf>
    <xf numFmtId="0" fontId="6" fillId="3" borderId="3" xfId="0" applyFont="1" applyFill="1" applyBorder="1" applyAlignment="1" applyProtection="1">
      <alignment horizontal="left" vertical="center"/>
    </xf>
    <xf numFmtId="0" fontId="6" fillId="3" borderId="4" xfId="0" applyFont="1" applyFill="1" applyBorder="1" applyAlignment="1" applyProtection="1">
      <alignment horizontal="left" vertical="center"/>
    </xf>
    <xf numFmtId="0" fontId="6" fillId="3" borderId="2" xfId="0" applyFont="1" applyFill="1" applyBorder="1" applyAlignment="1" applyProtection="1">
      <alignment horizontal="left" vertical="center"/>
    </xf>
    <xf numFmtId="0" fontId="6" fillId="11" borderId="1" xfId="0" applyFont="1" applyFill="1" applyBorder="1" applyAlignment="1" applyProtection="1">
      <alignment horizontal="left" vertical="center"/>
    </xf>
    <xf numFmtId="0" fontId="6" fillId="10" borderId="1" xfId="0" applyFont="1" applyFill="1" applyBorder="1" applyAlignment="1" applyProtection="1">
      <alignment horizontal="left" vertical="center"/>
    </xf>
    <xf numFmtId="0" fontId="6" fillId="9" borderId="1" xfId="0" applyFont="1" applyFill="1" applyBorder="1" applyAlignment="1" applyProtection="1">
      <alignment horizontal="left" vertical="center"/>
    </xf>
    <xf numFmtId="0" fontId="2" fillId="0" borderId="0" xfId="0" applyFont="1" applyAlignment="1" applyProtection="1">
      <alignment horizontal="left" wrapText="1"/>
    </xf>
    <xf numFmtId="0" fontId="5" fillId="5" borderId="3" xfId="0" applyFont="1" applyFill="1" applyBorder="1" applyAlignment="1" applyProtection="1">
      <alignment horizontal="right" vertical="center"/>
    </xf>
    <xf numFmtId="0" fontId="5" fillId="5" borderId="4" xfId="0" applyFont="1" applyFill="1" applyBorder="1" applyAlignment="1" applyProtection="1">
      <alignment horizontal="right" vertical="center"/>
    </xf>
    <xf numFmtId="0" fontId="5" fillId="5" borderId="2" xfId="0" applyFont="1" applyFill="1" applyBorder="1" applyAlignment="1" applyProtection="1">
      <alignment horizontal="right" vertical="center"/>
    </xf>
    <xf numFmtId="0" fontId="7" fillId="0" borderId="0" xfId="0" applyFont="1" applyAlignment="1" applyProtection="1">
      <alignment horizontal="left"/>
    </xf>
    <xf numFmtId="0" fontId="3" fillId="0" borderId="0" xfId="0" applyFont="1" applyAlignment="1" applyProtection="1">
      <alignment horizontal="left" vertical="center" wrapText="1"/>
    </xf>
    <xf numFmtId="0" fontId="4" fillId="0" borderId="0" xfId="0" applyFont="1" applyAlignment="1" applyProtection="1">
      <alignment vertical="center" wrapText="1"/>
    </xf>
    <xf numFmtId="0" fontId="3" fillId="0" borderId="0" xfId="0" applyFont="1" applyAlignment="1" applyProtection="1">
      <alignment horizontal="left"/>
    </xf>
    <xf numFmtId="0" fontId="3" fillId="6" borderId="1" xfId="0" applyFont="1" applyFill="1" applyBorder="1" applyAlignment="1">
      <alignment horizontal="left" vertical="center"/>
    </xf>
    <xf numFmtId="0" fontId="9" fillId="6" borderId="3" xfId="2" applyFont="1" applyFill="1" applyBorder="1" applyAlignment="1">
      <alignment horizontal="left" vertical="center"/>
    </xf>
    <xf numFmtId="0" fontId="9" fillId="6" borderId="2" xfId="2" applyFont="1" applyFill="1" applyBorder="1" applyAlignment="1">
      <alignment horizontal="left" vertical="center"/>
    </xf>
    <xf numFmtId="0" fontId="7" fillId="0" borderId="0" xfId="0" applyFont="1" applyAlignment="1">
      <alignment horizontal="left" vertical="center"/>
    </xf>
    <xf numFmtId="0" fontId="3" fillId="0" borderId="0" xfId="0" applyFont="1" applyAlignment="1">
      <alignment horizontal="left" vertical="center" wrapText="1"/>
    </xf>
    <xf numFmtId="0" fontId="4" fillId="0" borderId="0" xfId="0" applyFont="1" applyAlignment="1">
      <alignment vertical="center" wrapText="1"/>
    </xf>
    <xf numFmtId="0" fontId="3" fillId="0" borderId="0" xfId="0" applyFont="1" applyAlignment="1">
      <alignment horizontal="left" vertical="center"/>
    </xf>
    <xf numFmtId="0" fontId="6" fillId="3" borderId="3" xfId="0" applyFont="1" applyFill="1" applyBorder="1" applyAlignment="1">
      <alignment horizontal="left" vertical="center"/>
    </xf>
    <xf numFmtId="0" fontId="6" fillId="3" borderId="4" xfId="0" applyFont="1" applyFill="1" applyBorder="1" applyAlignment="1">
      <alignment horizontal="left" vertical="center"/>
    </xf>
    <xf numFmtId="0" fontId="6" fillId="3" borderId="2" xfId="0" applyFont="1" applyFill="1" applyBorder="1" applyAlignment="1">
      <alignment horizontal="left" vertical="center"/>
    </xf>
    <xf numFmtId="0" fontId="5" fillId="5" borderId="3" xfId="0" applyFont="1" applyFill="1" applyBorder="1" applyAlignment="1">
      <alignment horizontal="right" vertical="center"/>
    </xf>
    <xf numFmtId="0" fontId="5" fillId="5" borderId="4" xfId="0" applyFont="1" applyFill="1" applyBorder="1" applyAlignment="1">
      <alignment horizontal="right" vertical="center"/>
    </xf>
    <xf numFmtId="0" fontId="5" fillId="5" borderId="2" xfId="0" applyFont="1" applyFill="1" applyBorder="1" applyAlignment="1">
      <alignment horizontal="right" vertical="center"/>
    </xf>
    <xf numFmtId="0" fontId="2" fillId="0" borderId="5" xfId="0" applyFont="1" applyFill="1" applyBorder="1" applyAlignment="1">
      <alignment horizontal="left" vertical="center" wrapText="1"/>
    </xf>
    <xf numFmtId="0" fontId="10" fillId="7" borderId="3" xfId="0" applyFont="1" applyFill="1" applyBorder="1" applyAlignment="1">
      <alignment horizontal="left" vertical="center"/>
    </xf>
    <xf numFmtId="0" fontId="10" fillId="7" borderId="2" xfId="0" applyFont="1" applyFill="1" applyBorder="1" applyAlignment="1">
      <alignment horizontal="left" vertical="center"/>
    </xf>
    <xf numFmtId="0" fontId="2" fillId="0" borderId="0" xfId="0" applyFont="1" applyFill="1" applyBorder="1" applyAlignment="1">
      <alignment horizontal="left" vertical="center" wrapText="1"/>
    </xf>
    <xf numFmtId="0" fontId="2" fillId="0" borderId="0" xfId="0" applyFont="1" applyFill="1" applyBorder="1" applyAlignment="1">
      <alignment horizontal="left" vertical="top" wrapText="1"/>
    </xf>
    <xf numFmtId="0" fontId="5" fillId="5" borderId="1" xfId="0" applyFont="1" applyFill="1" applyBorder="1" applyAlignment="1">
      <alignment horizontal="right" vertical="center"/>
    </xf>
  </cellXfs>
  <cellStyles count="3">
    <cellStyle name="Standaard" xfId="0" builtinId="0"/>
    <cellStyle name="Standaard_Blad1_1" xfId="2" xr:uid="{0DAF81C4-ADB6-4730-8EAC-5C35330938E8}"/>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64"/>
  <sheetViews>
    <sheetView tabSelected="1" zoomScaleNormal="100" zoomScaleSheetLayoutView="100" workbookViewId="0">
      <selection sqref="A1:D1"/>
    </sheetView>
  </sheetViews>
  <sheetFormatPr defaultRowHeight="11.25" x14ac:dyDescent="0.15"/>
  <cols>
    <col min="1" max="1" width="63.140625" style="48" customWidth="1"/>
    <col min="2" max="2" width="16.7109375" style="48" bestFit="1" customWidth="1"/>
    <col min="3" max="3" width="18.28515625" style="48" bestFit="1" customWidth="1"/>
    <col min="4" max="4" width="18.7109375" style="48" customWidth="1"/>
    <col min="5" max="16384" width="9.140625" style="48"/>
  </cols>
  <sheetData>
    <row r="1" spans="1:4" ht="14.25" x14ac:dyDescent="0.2">
      <c r="A1" s="95" t="s">
        <v>13</v>
      </c>
      <c r="B1" s="95"/>
      <c r="C1" s="95"/>
      <c r="D1" s="95"/>
    </row>
    <row r="2" spans="1:4" ht="14.25" x14ac:dyDescent="0.2">
      <c r="A2" s="49" t="s">
        <v>19</v>
      </c>
      <c r="B2" s="50"/>
      <c r="C2" s="50"/>
      <c r="D2" s="50"/>
    </row>
    <row r="3" spans="1:4" x14ac:dyDescent="0.15">
      <c r="A3" s="51"/>
      <c r="B3" s="51"/>
      <c r="C3" s="51"/>
      <c r="D3" s="51"/>
    </row>
    <row r="4" spans="1:4" ht="36" customHeight="1" x14ac:dyDescent="0.15">
      <c r="A4" s="96" t="s">
        <v>158</v>
      </c>
      <c r="B4" s="96"/>
      <c r="C4" s="96"/>
      <c r="D4" s="96"/>
    </row>
    <row r="5" spans="1:4" x14ac:dyDescent="0.15">
      <c r="A5" s="52"/>
      <c r="B5" s="52"/>
      <c r="C5" s="52"/>
      <c r="D5" s="52"/>
    </row>
    <row r="6" spans="1:4" ht="36" customHeight="1" x14ac:dyDescent="0.15">
      <c r="A6" s="97" t="s">
        <v>160</v>
      </c>
      <c r="B6" s="97"/>
      <c r="C6" s="97"/>
      <c r="D6" s="97"/>
    </row>
    <row r="7" spans="1:4" x14ac:dyDescent="0.15">
      <c r="A7" s="53"/>
      <c r="B7" s="53"/>
      <c r="C7" s="53"/>
      <c r="D7" s="53"/>
    </row>
    <row r="8" spans="1:4" ht="26.25" customHeight="1" x14ac:dyDescent="0.15">
      <c r="A8" s="96" t="s">
        <v>77</v>
      </c>
      <c r="B8" s="96"/>
      <c r="C8" s="96"/>
      <c r="D8" s="96"/>
    </row>
    <row r="9" spans="1:4" x14ac:dyDescent="0.15">
      <c r="A9" s="98"/>
      <c r="B9" s="98"/>
      <c r="C9" s="98"/>
      <c r="D9" s="98"/>
    </row>
    <row r="10" spans="1:4" x14ac:dyDescent="0.15">
      <c r="A10" s="85" t="s">
        <v>21</v>
      </c>
      <c r="B10" s="86"/>
      <c r="C10" s="86"/>
      <c r="D10" s="87"/>
    </row>
    <row r="11" spans="1:4" ht="22.5" x14ac:dyDescent="0.15">
      <c r="A11" s="77" t="s">
        <v>67</v>
      </c>
      <c r="B11" s="82" t="s">
        <v>1</v>
      </c>
      <c r="C11" s="83" t="s">
        <v>8</v>
      </c>
      <c r="D11" s="83" t="s">
        <v>2</v>
      </c>
    </row>
    <row r="12" spans="1:4" x14ac:dyDescent="0.15">
      <c r="A12" s="46" t="s">
        <v>22</v>
      </c>
      <c r="B12" s="54">
        <v>736443.87899999926</v>
      </c>
      <c r="C12" s="3">
        <v>0</v>
      </c>
      <c r="D12" s="55">
        <f t="shared" ref="D12:D20" si="0">B12*C12</f>
        <v>0</v>
      </c>
    </row>
    <row r="13" spans="1:4" x14ac:dyDescent="0.15">
      <c r="A13" s="46" t="s">
        <v>7</v>
      </c>
      <c r="B13" s="54">
        <v>168546.60855263157</v>
      </c>
      <c r="C13" s="3">
        <v>0</v>
      </c>
      <c r="D13" s="55">
        <f t="shared" si="0"/>
        <v>0</v>
      </c>
    </row>
    <row r="14" spans="1:4" x14ac:dyDescent="0.15">
      <c r="A14" s="46" t="s">
        <v>140</v>
      </c>
      <c r="B14" s="54">
        <v>35335</v>
      </c>
      <c r="C14" s="3">
        <v>0</v>
      </c>
      <c r="D14" s="55">
        <f t="shared" si="0"/>
        <v>0</v>
      </c>
    </row>
    <row r="15" spans="1:4" x14ac:dyDescent="0.15">
      <c r="A15" s="46" t="s">
        <v>80</v>
      </c>
      <c r="B15" s="54">
        <v>34346.288157894727</v>
      </c>
      <c r="C15" s="3">
        <v>0</v>
      </c>
      <c r="D15" s="55">
        <f t="shared" si="0"/>
        <v>0</v>
      </c>
    </row>
    <row r="16" spans="1:4" x14ac:dyDescent="0.15">
      <c r="A16" s="46" t="s">
        <v>3</v>
      </c>
      <c r="B16" s="54">
        <v>16053.500000000002</v>
      </c>
      <c r="C16" s="3">
        <v>0</v>
      </c>
      <c r="D16" s="55">
        <f t="shared" si="0"/>
        <v>0</v>
      </c>
    </row>
    <row r="17" spans="1:4" x14ac:dyDescent="0.15">
      <c r="A17" s="41" t="s">
        <v>136</v>
      </c>
      <c r="B17" s="54">
        <v>14718</v>
      </c>
      <c r="C17" s="3">
        <v>0</v>
      </c>
      <c r="D17" s="55">
        <f t="shared" si="0"/>
        <v>0</v>
      </c>
    </row>
    <row r="18" spans="1:4" x14ac:dyDescent="0.15">
      <c r="A18" s="56" t="s">
        <v>90</v>
      </c>
      <c r="B18" s="54">
        <v>9774</v>
      </c>
      <c r="C18" s="3">
        <v>0</v>
      </c>
      <c r="D18" s="55">
        <f t="shared" si="0"/>
        <v>0</v>
      </c>
    </row>
    <row r="19" spans="1:4" x14ac:dyDescent="0.15">
      <c r="A19" s="46" t="s">
        <v>91</v>
      </c>
      <c r="B19" s="54">
        <v>8680</v>
      </c>
      <c r="C19" s="3">
        <v>0</v>
      </c>
      <c r="D19" s="55">
        <f t="shared" si="0"/>
        <v>0</v>
      </c>
    </row>
    <row r="20" spans="1:4" x14ac:dyDescent="0.15">
      <c r="A20" s="46" t="s">
        <v>169</v>
      </c>
      <c r="B20" s="54">
        <v>7500</v>
      </c>
      <c r="C20" s="3">
        <v>0</v>
      </c>
      <c r="D20" s="55">
        <f t="shared" si="0"/>
        <v>0</v>
      </c>
    </row>
    <row r="21" spans="1:4" x14ac:dyDescent="0.15">
      <c r="A21" s="46" t="s">
        <v>126</v>
      </c>
      <c r="B21" s="54">
        <v>5579</v>
      </c>
      <c r="C21" s="3">
        <v>0</v>
      </c>
      <c r="D21" s="55">
        <f t="shared" ref="D21" si="1">B21*C21</f>
        <v>0</v>
      </c>
    </row>
    <row r="22" spans="1:4" x14ac:dyDescent="0.15">
      <c r="A22" s="92" t="s">
        <v>0</v>
      </c>
      <c r="B22" s="93"/>
      <c r="C22" s="94"/>
      <c r="D22" s="57">
        <f>SUM(D12:D21)</f>
        <v>0</v>
      </c>
    </row>
    <row r="23" spans="1:4" x14ac:dyDescent="0.15">
      <c r="A23" s="62"/>
      <c r="B23" s="62"/>
      <c r="C23" s="62"/>
      <c r="D23" s="62"/>
    </row>
    <row r="24" spans="1:4" x14ac:dyDescent="0.15">
      <c r="A24" s="38" t="s">
        <v>74</v>
      </c>
      <c r="B24" s="58"/>
    </row>
    <row r="25" spans="1:4" x14ac:dyDescent="0.15">
      <c r="A25" s="58"/>
      <c r="B25" s="58"/>
    </row>
    <row r="26" spans="1:4" x14ac:dyDescent="0.15">
      <c r="A26" s="85" t="s">
        <v>21</v>
      </c>
      <c r="B26" s="87"/>
    </row>
    <row r="27" spans="1:4" ht="22.5" x14ac:dyDescent="0.15">
      <c r="A27" s="73" t="s">
        <v>68</v>
      </c>
      <c r="B27" s="83" t="s">
        <v>8</v>
      </c>
      <c r="C27" s="59"/>
      <c r="D27" s="59"/>
    </row>
    <row r="28" spans="1:4" s="59" customFormat="1" x14ac:dyDescent="0.15">
      <c r="A28" s="41" t="s">
        <v>5</v>
      </c>
      <c r="B28" s="60">
        <v>0.1</v>
      </c>
      <c r="C28" s="48"/>
      <c r="D28" s="48"/>
    </row>
    <row r="29" spans="1:4" x14ac:dyDescent="0.15">
      <c r="A29" s="41" t="s">
        <v>82</v>
      </c>
      <c r="B29" s="60">
        <v>1</v>
      </c>
    </row>
    <row r="30" spans="1:4" x14ac:dyDescent="0.15">
      <c r="A30" s="41" t="s">
        <v>133</v>
      </c>
      <c r="B30" s="60">
        <v>0.45</v>
      </c>
    </row>
    <row r="31" spans="1:4" x14ac:dyDescent="0.15">
      <c r="A31" s="41" t="s">
        <v>83</v>
      </c>
      <c r="B31" s="60">
        <v>-0.1</v>
      </c>
    </row>
    <row r="32" spans="1:4" x14ac:dyDescent="0.15">
      <c r="A32" s="41" t="s">
        <v>23</v>
      </c>
      <c r="B32" s="60">
        <v>0.15</v>
      </c>
    </row>
    <row r="33" spans="1:4" x14ac:dyDescent="0.15">
      <c r="A33" s="41" t="s">
        <v>85</v>
      </c>
      <c r="B33" s="60">
        <v>0.11</v>
      </c>
    </row>
    <row r="34" spans="1:4" ht="26.25" customHeight="1" x14ac:dyDescent="0.15">
      <c r="A34" s="91" t="s">
        <v>157</v>
      </c>
      <c r="B34" s="91"/>
      <c r="C34" s="91"/>
      <c r="D34" s="91"/>
    </row>
    <row r="36" spans="1:4" x14ac:dyDescent="0.15">
      <c r="A36" s="42" t="s">
        <v>73</v>
      </c>
      <c r="B36" s="11"/>
      <c r="C36" s="43"/>
      <c r="D36" s="35"/>
    </row>
    <row r="37" spans="1:4" x14ac:dyDescent="0.15">
      <c r="A37" s="44"/>
      <c r="B37" s="8"/>
      <c r="C37" s="8"/>
      <c r="D37" s="11"/>
    </row>
    <row r="38" spans="1:4" x14ac:dyDescent="0.15">
      <c r="A38" s="85" t="s">
        <v>39</v>
      </c>
      <c r="B38" s="86"/>
      <c r="C38" s="87"/>
    </row>
    <row r="39" spans="1:4" ht="22.5" x14ac:dyDescent="0.15">
      <c r="A39" s="73" t="s">
        <v>147</v>
      </c>
      <c r="B39" s="74" t="s">
        <v>40</v>
      </c>
      <c r="C39" s="84" t="s">
        <v>171</v>
      </c>
    </row>
    <row r="40" spans="1:4" x14ac:dyDescent="0.15">
      <c r="A40" s="46" t="s">
        <v>127</v>
      </c>
      <c r="B40" s="47" t="s">
        <v>128</v>
      </c>
      <c r="C40" s="60">
        <v>100</v>
      </c>
    </row>
    <row r="41" spans="1:4" x14ac:dyDescent="0.15">
      <c r="A41" s="88" t="s">
        <v>141</v>
      </c>
      <c r="B41" s="88"/>
      <c r="C41" s="88"/>
    </row>
    <row r="42" spans="1:4" x14ac:dyDescent="0.15">
      <c r="A42" s="46" t="s">
        <v>134</v>
      </c>
      <c r="B42" s="47" t="s">
        <v>94</v>
      </c>
      <c r="C42" s="60">
        <v>144</v>
      </c>
    </row>
    <row r="43" spans="1:4" x14ac:dyDescent="0.15">
      <c r="A43" s="46" t="s">
        <v>132</v>
      </c>
      <c r="B43" s="47" t="s">
        <v>129</v>
      </c>
      <c r="C43" s="60">
        <v>220</v>
      </c>
    </row>
    <row r="44" spans="1:4" x14ac:dyDescent="0.15">
      <c r="A44" s="46" t="s">
        <v>142</v>
      </c>
      <c r="B44" s="47" t="s">
        <v>130</v>
      </c>
      <c r="C44" s="60">
        <v>277</v>
      </c>
    </row>
    <row r="45" spans="1:4" x14ac:dyDescent="0.15">
      <c r="A45" s="46" t="s">
        <v>132</v>
      </c>
      <c r="B45" s="47" t="s">
        <v>131</v>
      </c>
      <c r="C45" s="60">
        <v>233</v>
      </c>
    </row>
    <row r="46" spans="1:4" x14ac:dyDescent="0.15">
      <c r="A46" s="46" t="s">
        <v>124</v>
      </c>
      <c r="B46" s="47" t="s">
        <v>94</v>
      </c>
      <c r="C46" s="60">
        <v>283</v>
      </c>
    </row>
    <row r="47" spans="1:4" x14ac:dyDescent="0.15">
      <c r="A47" s="46" t="s">
        <v>125</v>
      </c>
      <c r="B47" s="47" t="s">
        <v>94</v>
      </c>
      <c r="C47" s="60">
        <v>95</v>
      </c>
    </row>
    <row r="48" spans="1:4" x14ac:dyDescent="0.15">
      <c r="A48" s="89" t="s">
        <v>143</v>
      </c>
      <c r="B48" s="89"/>
      <c r="C48" s="89"/>
    </row>
    <row r="49" spans="1:3" x14ac:dyDescent="0.15">
      <c r="A49" s="46" t="s">
        <v>89</v>
      </c>
      <c r="B49" s="47" t="s">
        <v>64</v>
      </c>
      <c r="C49" s="60">
        <v>44</v>
      </c>
    </row>
    <row r="50" spans="1:3" x14ac:dyDescent="0.15">
      <c r="A50" s="46" t="s">
        <v>144</v>
      </c>
      <c r="B50" s="47" t="s">
        <v>137</v>
      </c>
      <c r="C50" s="60">
        <v>2.25</v>
      </c>
    </row>
    <row r="51" spans="1:3" x14ac:dyDescent="0.15">
      <c r="A51" s="46" t="s">
        <v>145</v>
      </c>
      <c r="B51" s="47" t="s">
        <v>99</v>
      </c>
      <c r="C51" s="60">
        <v>180</v>
      </c>
    </row>
    <row r="52" spans="1:3" x14ac:dyDescent="0.15">
      <c r="A52" s="46" t="s">
        <v>138</v>
      </c>
      <c r="B52" s="47" t="s">
        <v>105</v>
      </c>
      <c r="C52" s="60">
        <v>79</v>
      </c>
    </row>
    <row r="53" spans="1:3" x14ac:dyDescent="0.15">
      <c r="A53" s="46" t="s">
        <v>139</v>
      </c>
      <c r="B53" s="47" t="s">
        <v>105</v>
      </c>
      <c r="C53" s="60">
        <v>186</v>
      </c>
    </row>
    <row r="54" spans="1:3" x14ac:dyDescent="0.15">
      <c r="A54" s="46" t="s">
        <v>146</v>
      </c>
      <c r="B54" s="47" t="s">
        <v>99</v>
      </c>
      <c r="C54" s="60">
        <v>58</v>
      </c>
    </row>
    <row r="55" spans="1:3" x14ac:dyDescent="0.15">
      <c r="A55" s="90" t="s">
        <v>148</v>
      </c>
      <c r="B55" s="90"/>
      <c r="C55" s="90"/>
    </row>
    <row r="56" spans="1:3" x14ac:dyDescent="0.15">
      <c r="A56" s="85" t="s">
        <v>149</v>
      </c>
      <c r="B56" s="86"/>
      <c r="C56" s="87"/>
    </row>
    <row r="57" spans="1:3" x14ac:dyDescent="0.15">
      <c r="A57" s="41" t="s">
        <v>151</v>
      </c>
      <c r="B57" s="47" t="s">
        <v>105</v>
      </c>
      <c r="C57" s="60">
        <v>82</v>
      </c>
    </row>
    <row r="58" spans="1:3" x14ac:dyDescent="0.15">
      <c r="A58" s="41" t="s">
        <v>152</v>
      </c>
      <c r="B58" s="47" t="s">
        <v>153</v>
      </c>
      <c r="C58" s="60">
        <v>157</v>
      </c>
    </row>
    <row r="59" spans="1:3" x14ac:dyDescent="0.15">
      <c r="A59" s="41" t="s">
        <v>154</v>
      </c>
      <c r="B59" s="47" t="s">
        <v>99</v>
      </c>
      <c r="C59" s="60">
        <v>159</v>
      </c>
    </row>
    <row r="60" spans="1:3" x14ac:dyDescent="0.15">
      <c r="A60" s="41" t="s">
        <v>155</v>
      </c>
      <c r="B60" s="47" t="s">
        <v>101</v>
      </c>
      <c r="C60" s="60">
        <v>445</v>
      </c>
    </row>
    <row r="61" spans="1:3" x14ac:dyDescent="0.15">
      <c r="A61" s="85" t="s">
        <v>150</v>
      </c>
      <c r="B61" s="86"/>
      <c r="C61" s="87"/>
    </row>
    <row r="62" spans="1:3" x14ac:dyDescent="0.15">
      <c r="A62" s="46" t="s">
        <v>156</v>
      </c>
      <c r="B62" s="47" t="s">
        <v>105</v>
      </c>
      <c r="C62" s="60">
        <v>165</v>
      </c>
    </row>
    <row r="63" spans="1:3" x14ac:dyDescent="0.15">
      <c r="A63" s="46" t="s">
        <v>154</v>
      </c>
      <c r="B63" s="47" t="s">
        <v>99</v>
      </c>
      <c r="C63" s="60">
        <v>159</v>
      </c>
    </row>
    <row r="64" spans="1:3" x14ac:dyDescent="0.15">
      <c r="A64" s="59" t="s">
        <v>135</v>
      </c>
    </row>
  </sheetData>
  <sheetProtection algorithmName="SHA-512" hashValue="en16RbF5lKD9xlLC8gs2JehgAvtCRWmw0uHkGQtIKrej81ZE+kuitScHPvyg/2FKSP6FKMzYWu30fwe68UVHSQ==" saltValue="x8lsMUr6+TOvu4FMdSag7w==" spinCount="100000" sheet="1" objects="1" scenarios="1"/>
  <mergeCells count="15">
    <mergeCell ref="A38:C38"/>
    <mergeCell ref="A34:D34"/>
    <mergeCell ref="A22:C22"/>
    <mergeCell ref="A1:D1"/>
    <mergeCell ref="A4:D4"/>
    <mergeCell ref="A6:D6"/>
    <mergeCell ref="A8:D8"/>
    <mergeCell ref="A9:D9"/>
    <mergeCell ref="A10:D10"/>
    <mergeCell ref="A26:B26"/>
    <mergeCell ref="A61:C61"/>
    <mergeCell ref="A41:C41"/>
    <mergeCell ref="A48:C48"/>
    <mergeCell ref="A55:C55"/>
    <mergeCell ref="A56:C56"/>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6EC8D-791B-4412-9499-87880511A06E}">
  <dimension ref="A1:E70"/>
  <sheetViews>
    <sheetView zoomScaleNormal="100" workbookViewId="0">
      <selection sqref="A1:D1"/>
    </sheetView>
  </sheetViews>
  <sheetFormatPr defaultRowHeight="11.25" x14ac:dyDescent="0.25"/>
  <cols>
    <col min="1" max="1" width="47.140625" style="18" bestFit="1" customWidth="1"/>
    <col min="2" max="2" width="19.28515625" style="18" customWidth="1"/>
    <col min="3" max="3" width="31" style="18" customWidth="1"/>
    <col min="4" max="4" width="24.28515625" style="18" customWidth="1"/>
    <col min="5" max="5" width="12.28515625" style="18" customWidth="1"/>
    <col min="6" max="16384" width="9.140625" style="18"/>
  </cols>
  <sheetData>
    <row r="1" spans="1:5" ht="14.25" x14ac:dyDescent="0.25">
      <c r="A1" s="102" t="s">
        <v>14</v>
      </c>
      <c r="B1" s="102"/>
      <c r="C1" s="102"/>
      <c r="D1" s="102"/>
    </row>
    <row r="2" spans="1:5" s="21" customFormat="1" x14ac:dyDescent="0.25">
      <c r="A2" s="19" t="s">
        <v>20</v>
      </c>
      <c r="B2" s="20"/>
      <c r="C2" s="20"/>
      <c r="D2" s="20"/>
    </row>
    <row r="3" spans="1:5" x14ac:dyDescent="0.25">
      <c r="A3" s="22"/>
      <c r="B3" s="22"/>
      <c r="C3" s="22"/>
      <c r="D3" s="22"/>
    </row>
    <row r="4" spans="1:5" ht="36" customHeight="1" x14ac:dyDescent="0.25">
      <c r="A4" s="103" t="s">
        <v>158</v>
      </c>
      <c r="B4" s="103"/>
      <c r="C4" s="103"/>
      <c r="D4" s="103"/>
    </row>
    <row r="5" spans="1:5" x14ac:dyDescent="0.25">
      <c r="A5" s="23"/>
      <c r="B5" s="23"/>
      <c r="C5" s="23"/>
      <c r="D5" s="23"/>
    </row>
    <row r="6" spans="1:5" ht="37.5" customHeight="1" x14ac:dyDescent="0.25">
      <c r="A6" s="104" t="s">
        <v>162</v>
      </c>
      <c r="B6" s="104"/>
      <c r="C6" s="104"/>
      <c r="D6" s="104"/>
    </row>
    <row r="7" spans="1:5" x14ac:dyDescent="0.25">
      <c r="A7" s="24"/>
      <c r="B7" s="24"/>
      <c r="C7" s="24"/>
      <c r="D7" s="24"/>
    </row>
    <row r="8" spans="1:5" ht="25.5" customHeight="1" x14ac:dyDescent="0.25">
      <c r="A8" s="103" t="s">
        <v>77</v>
      </c>
      <c r="B8" s="103"/>
      <c r="C8" s="103"/>
      <c r="D8" s="103"/>
    </row>
    <row r="9" spans="1:5" x14ac:dyDescent="0.25">
      <c r="A9" s="105"/>
      <c r="B9" s="105"/>
      <c r="C9" s="105"/>
      <c r="D9" s="105"/>
    </row>
    <row r="10" spans="1:5" x14ac:dyDescent="0.25">
      <c r="A10" s="106" t="s">
        <v>21</v>
      </c>
      <c r="B10" s="107"/>
      <c r="C10" s="107"/>
      <c r="D10" s="108"/>
    </row>
    <row r="11" spans="1:5" ht="22.5" x14ac:dyDescent="0.25">
      <c r="A11" s="64" t="s">
        <v>67</v>
      </c>
      <c r="B11" s="69" t="s">
        <v>1</v>
      </c>
      <c r="C11" s="65" t="s">
        <v>8</v>
      </c>
      <c r="D11" s="65" t="s">
        <v>2</v>
      </c>
    </row>
    <row r="12" spans="1:5" x14ac:dyDescent="0.25">
      <c r="A12" s="1" t="s">
        <v>22</v>
      </c>
      <c r="B12" s="2">
        <v>925582.72</v>
      </c>
      <c r="C12" s="3">
        <v>0</v>
      </c>
      <c r="D12" s="4">
        <f t="shared" ref="D12:D22" si="0">B12*C12</f>
        <v>0</v>
      </c>
    </row>
    <row r="13" spans="1:5" x14ac:dyDescent="0.25">
      <c r="A13" s="1" t="s">
        <v>36</v>
      </c>
      <c r="B13" s="2">
        <v>378241.40000000014</v>
      </c>
      <c r="C13" s="3">
        <v>0</v>
      </c>
      <c r="D13" s="4">
        <f t="shared" si="0"/>
        <v>0</v>
      </c>
      <c r="E13" s="29"/>
    </row>
    <row r="14" spans="1:5" x14ac:dyDescent="0.25">
      <c r="A14" s="1" t="s">
        <v>75</v>
      </c>
      <c r="B14" s="2">
        <v>266395</v>
      </c>
      <c r="C14" s="3">
        <v>0</v>
      </c>
      <c r="D14" s="4">
        <f t="shared" si="0"/>
        <v>0</v>
      </c>
      <c r="E14" s="29"/>
    </row>
    <row r="15" spans="1:5" x14ac:dyDescent="0.25">
      <c r="A15" s="1" t="s">
        <v>35</v>
      </c>
      <c r="B15" s="2">
        <v>168760.39999999994</v>
      </c>
      <c r="C15" s="3">
        <v>0</v>
      </c>
      <c r="D15" s="4">
        <f t="shared" si="0"/>
        <v>0</v>
      </c>
      <c r="E15" s="29"/>
    </row>
    <row r="16" spans="1:5" x14ac:dyDescent="0.25">
      <c r="A16" s="1" t="s">
        <v>80</v>
      </c>
      <c r="B16" s="2">
        <v>111281.5</v>
      </c>
      <c r="C16" s="3">
        <v>0</v>
      </c>
      <c r="D16" s="4">
        <f t="shared" si="0"/>
        <v>0</v>
      </c>
      <c r="E16" s="29"/>
    </row>
    <row r="17" spans="1:5" x14ac:dyDescent="0.25">
      <c r="A17" s="1" t="s">
        <v>5</v>
      </c>
      <c r="B17" s="2">
        <v>105350</v>
      </c>
      <c r="C17" s="3">
        <v>0</v>
      </c>
      <c r="D17" s="4">
        <f t="shared" si="0"/>
        <v>0</v>
      </c>
      <c r="E17" s="29"/>
    </row>
    <row r="18" spans="1:5" x14ac:dyDescent="0.25">
      <c r="A18" s="1" t="s">
        <v>82</v>
      </c>
      <c r="B18" s="2">
        <v>91660</v>
      </c>
      <c r="C18" s="3">
        <v>0</v>
      </c>
      <c r="D18" s="4">
        <f t="shared" si="0"/>
        <v>0</v>
      </c>
      <c r="E18" s="29"/>
    </row>
    <row r="19" spans="1:5" x14ac:dyDescent="0.25">
      <c r="A19" s="1" t="s">
        <v>31</v>
      </c>
      <c r="B19" s="2">
        <v>63532</v>
      </c>
      <c r="C19" s="3">
        <v>0</v>
      </c>
      <c r="D19" s="4">
        <f t="shared" si="0"/>
        <v>0</v>
      </c>
      <c r="E19" s="29"/>
    </row>
    <row r="20" spans="1:5" x14ac:dyDescent="0.25">
      <c r="A20" s="1" t="s">
        <v>24</v>
      </c>
      <c r="B20" s="15">
        <v>27159</v>
      </c>
      <c r="C20" s="3">
        <v>0</v>
      </c>
      <c r="D20" s="4">
        <f t="shared" si="0"/>
        <v>0</v>
      </c>
      <c r="E20" s="29"/>
    </row>
    <row r="21" spans="1:5" x14ac:dyDescent="0.25">
      <c r="A21" s="1" t="s">
        <v>3</v>
      </c>
      <c r="B21" s="2">
        <v>11820.2</v>
      </c>
      <c r="C21" s="3">
        <v>0</v>
      </c>
      <c r="D21" s="4">
        <f t="shared" si="0"/>
        <v>0</v>
      </c>
      <c r="E21" s="29"/>
    </row>
    <row r="22" spans="1:5" x14ac:dyDescent="0.25">
      <c r="A22" s="1" t="s">
        <v>169</v>
      </c>
      <c r="B22" s="2">
        <v>10000</v>
      </c>
      <c r="C22" s="3">
        <v>0</v>
      </c>
      <c r="D22" s="4">
        <f t="shared" si="0"/>
        <v>0</v>
      </c>
      <c r="E22" s="29"/>
    </row>
    <row r="23" spans="1:5" ht="22.5" x14ac:dyDescent="0.25">
      <c r="A23" s="64" t="s">
        <v>32</v>
      </c>
      <c r="B23" s="69" t="s">
        <v>1</v>
      </c>
      <c r="C23" s="65" t="s">
        <v>8</v>
      </c>
      <c r="D23" s="65" t="s">
        <v>2</v>
      </c>
      <c r="E23" s="29"/>
    </row>
    <row r="24" spans="1:5" x14ac:dyDescent="0.25">
      <c r="A24" s="1" t="s">
        <v>23</v>
      </c>
      <c r="B24" s="15">
        <v>13605</v>
      </c>
      <c r="C24" s="3">
        <v>0</v>
      </c>
      <c r="D24" s="4">
        <f>B24*C24</f>
        <v>0</v>
      </c>
      <c r="E24" s="29"/>
    </row>
    <row r="25" spans="1:5" x14ac:dyDescent="0.25">
      <c r="A25" s="1" t="s">
        <v>83</v>
      </c>
      <c r="B25" s="15">
        <v>479</v>
      </c>
      <c r="C25" s="3">
        <v>0</v>
      </c>
      <c r="D25" s="4">
        <f>B25*C25</f>
        <v>0</v>
      </c>
      <c r="E25" s="29"/>
    </row>
    <row r="26" spans="1:5" x14ac:dyDescent="0.25">
      <c r="A26" s="109" t="s">
        <v>0</v>
      </c>
      <c r="B26" s="110"/>
      <c r="C26" s="111"/>
      <c r="D26" s="5">
        <f>SUM(D12:D22)-SUM(D24:D25)</f>
        <v>0</v>
      </c>
    </row>
    <row r="27" spans="1:5" s="31" customFormat="1" ht="36.75" customHeight="1" x14ac:dyDescent="0.25">
      <c r="A27" s="112" t="s">
        <v>76</v>
      </c>
      <c r="B27" s="112"/>
      <c r="C27" s="112"/>
      <c r="D27" s="112"/>
    </row>
    <row r="28" spans="1:5" s="31" customFormat="1" x14ac:dyDescent="0.25">
      <c r="A28" s="6"/>
      <c r="B28" s="6"/>
      <c r="C28" s="6"/>
      <c r="D28" s="7"/>
    </row>
    <row r="29" spans="1:5" s="31" customFormat="1" x14ac:dyDescent="0.25">
      <c r="A29" s="13" t="s">
        <v>74</v>
      </c>
      <c r="B29" s="6"/>
      <c r="C29" s="14"/>
      <c r="D29" s="7"/>
    </row>
    <row r="30" spans="1:5" s="31" customFormat="1" x14ac:dyDescent="0.25">
      <c r="A30" s="6"/>
      <c r="B30" s="6"/>
      <c r="C30" s="6"/>
      <c r="D30" s="7"/>
    </row>
    <row r="31" spans="1:5" s="31" customFormat="1" x14ac:dyDescent="0.25">
      <c r="A31" s="106" t="s">
        <v>21</v>
      </c>
      <c r="B31" s="108"/>
    </row>
    <row r="32" spans="1:5" ht="22.5" x14ac:dyDescent="0.25">
      <c r="A32" s="64" t="s">
        <v>68</v>
      </c>
      <c r="B32" s="65" t="s">
        <v>8</v>
      </c>
    </row>
    <row r="33" spans="1:5" x14ac:dyDescent="0.25">
      <c r="A33" s="1" t="s">
        <v>91</v>
      </c>
      <c r="B33" s="60">
        <v>0.14000000000000001</v>
      </c>
    </row>
    <row r="34" spans="1:5" x14ac:dyDescent="0.25">
      <c r="A34" s="1" t="s">
        <v>81</v>
      </c>
      <c r="B34" s="60">
        <v>0.72</v>
      </c>
    </row>
    <row r="35" spans="1:5" x14ac:dyDescent="0.25">
      <c r="A35" s="1" t="s">
        <v>33</v>
      </c>
      <c r="B35" s="60">
        <v>3.05</v>
      </c>
    </row>
    <row r="36" spans="1:5" x14ac:dyDescent="0.25">
      <c r="A36" s="1" t="s">
        <v>34</v>
      </c>
      <c r="B36" s="60">
        <v>7.0000000000000007E-2</v>
      </c>
    </row>
    <row r="37" spans="1:5" x14ac:dyDescent="0.25">
      <c r="A37" s="1" t="s">
        <v>37</v>
      </c>
      <c r="B37" s="60">
        <v>1.43</v>
      </c>
    </row>
    <row r="38" spans="1:5" x14ac:dyDescent="0.25">
      <c r="A38" s="1" t="s">
        <v>38</v>
      </c>
      <c r="B38" s="60">
        <v>0.32</v>
      </c>
    </row>
    <row r="39" spans="1:5" s="26" customFormat="1" x14ac:dyDescent="0.25">
      <c r="A39" s="10"/>
      <c r="B39" s="11"/>
    </row>
    <row r="40" spans="1:5" s="26" customFormat="1" x14ac:dyDescent="0.25">
      <c r="A40" s="12" t="s">
        <v>73</v>
      </c>
      <c r="B40" s="11"/>
      <c r="C40" s="27"/>
    </row>
    <row r="41" spans="1:5" s="31" customFormat="1" x14ac:dyDescent="0.25">
      <c r="A41" s="9"/>
      <c r="B41" s="8"/>
      <c r="C41" s="8"/>
      <c r="D41" s="8"/>
      <c r="E41" s="26"/>
    </row>
    <row r="42" spans="1:5" s="31" customFormat="1" x14ac:dyDescent="0.25">
      <c r="A42" s="106" t="s">
        <v>39</v>
      </c>
      <c r="B42" s="107"/>
      <c r="C42" s="107"/>
      <c r="D42" s="108"/>
    </row>
    <row r="43" spans="1:5" s="31" customFormat="1" ht="22.5" x14ac:dyDescent="0.25">
      <c r="A43" s="113" t="s">
        <v>60</v>
      </c>
      <c r="B43" s="114"/>
      <c r="C43" s="71" t="s">
        <v>40</v>
      </c>
      <c r="D43" s="68" t="s">
        <v>171</v>
      </c>
    </row>
    <row r="44" spans="1:5" s="31" customFormat="1" x14ac:dyDescent="0.25">
      <c r="A44" s="100" t="s">
        <v>159</v>
      </c>
      <c r="B44" s="101"/>
      <c r="C44" s="34" t="s">
        <v>64</v>
      </c>
      <c r="D44" s="60">
        <v>18</v>
      </c>
    </row>
    <row r="45" spans="1:5" s="31" customFormat="1" x14ac:dyDescent="0.25">
      <c r="A45" s="100" t="s">
        <v>65</v>
      </c>
      <c r="B45" s="101"/>
      <c r="C45" s="34" t="s">
        <v>61</v>
      </c>
      <c r="D45" s="60">
        <v>98.5</v>
      </c>
    </row>
    <row r="46" spans="1:5" s="31" customFormat="1" x14ac:dyDescent="0.25">
      <c r="A46" s="100" t="s">
        <v>25</v>
      </c>
      <c r="B46" s="101"/>
      <c r="C46" s="34" t="s">
        <v>62</v>
      </c>
      <c r="D46" s="60">
        <v>9.3000000000000007</v>
      </c>
    </row>
    <row r="47" spans="1:5" s="31" customFormat="1" x14ac:dyDescent="0.25">
      <c r="A47" s="100" t="s">
        <v>26</v>
      </c>
      <c r="B47" s="101"/>
      <c r="C47" s="34" t="s">
        <v>62</v>
      </c>
      <c r="D47" s="60">
        <v>9.3000000000000007</v>
      </c>
    </row>
    <row r="48" spans="1:5" s="31" customFormat="1" x14ac:dyDescent="0.25">
      <c r="A48" s="100" t="s">
        <v>27</v>
      </c>
      <c r="B48" s="101"/>
      <c r="C48" s="34" t="s">
        <v>63</v>
      </c>
      <c r="D48" s="60">
        <v>5.8</v>
      </c>
    </row>
    <row r="49" spans="1:5" s="31" customFormat="1" x14ac:dyDescent="0.25">
      <c r="A49" s="100" t="s">
        <v>28</v>
      </c>
      <c r="B49" s="101"/>
      <c r="C49" s="34" t="s">
        <v>63</v>
      </c>
      <c r="D49" s="60">
        <v>5.8</v>
      </c>
    </row>
    <row r="50" spans="1:5" s="31" customFormat="1" x14ac:dyDescent="0.25">
      <c r="A50" s="100" t="s">
        <v>66</v>
      </c>
      <c r="B50" s="101"/>
      <c r="C50" s="34" t="s">
        <v>63</v>
      </c>
      <c r="D50" s="60">
        <v>91</v>
      </c>
    </row>
    <row r="51" spans="1:5" s="31" customFormat="1" x14ac:dyDescent="0.25">
      <c r="A51" s="100" t="s">
        <v>29</v>
      </c>
      <c r="B51" s="101"/>
      <c r="C51" s="34" t="s">
        <v>63</v>
      </c>
      <c r="D51" s="60">
        <v>91</v>
      </c>
    </row>
    <row r="52" spans="1:5" s="31" customFormat="1" x14ac:dyDescent="0.25">
      <c r="A52" s="100" t="s">
        <v>30</v>
      </c>
      <c r="B52" s="101"/>
      <c r="C52" s="34" t="s">
        <v>64</v>
      </c>
      <c r="D52" s="60">
        <v>42</v>
      </c>
    </row>
    <row r="53" spans="1:5" s="31" customFormat="1" x14ac:dyDescent="0.25">
      <c r="A53" s="99" t="s">
        <v>41</v>
      </c>
      <c r="B53" s="99"/>
      <c r="C53" s="80" t="s">
        <v>42</v>
      </c>
      <c r="D53" s="60">
        <v>102</v>
      </c>
    </row>
    <row r="54" spans="1:5" s="32" customFormat="1" x14ac:dyDescent="0.25">
      <c r="A54" s="99" t="s">
        <v>43</v>
      </c>
      <c r="B54" s="99"/>
      <c r="C54" s="80" t="s">
        <v>42</v>
      </c>
      <c r="D54" s="60">
        <v>47</v>
      </c>
      <c r="E54" s="31"/>
    </row>
    <row r="55" spans="1:5" s="31" customFormat="1" x14ac:dyDescent="0.25">
      <c r="A55" s="99" t="s">
        <v>44</v>
      </c>
      <c r="B55" s="99"/>
      <c r="C55" s="80" t="s">
        <v>45</v>
      </c>
      <c r="D55" s="60">
        <v>88.5</v>
      </c>
    </row>
    <row r="56" spans="1:5" s="31" customFormat="1" x14ac:dyDescent="0.25">
      <c r="A56" s="99" t="s">
        <v>46</v>
      </c>
      <c r="B56" s="99"/>
      <c r="C56" s="80" t="s">
        <v>47</v>
      </c>
      <c r="D56" s="60">
        <v>0.55000000000000004</v>
      </c>
    </row>
    <row r="57" spans="1:5" s="31" customFormat="1" x14ac:dyDescent="0.25">
      <c r="A57" s="99" t="s">
        <v>72</v>
      </c>
      <c r="B57" s="99"/>
      <c r="C57" s="80" t="s">
        <v>48</v>
      </c>
      <c r="D57" s="60">
        <v>8.1</v>
      </c>
    </row>
    <row r="58" spans="1:5" s="31" customFormat="1" x14ac:dyDescent="0.25">
      <c r="A58" s="99" t="s">
        <v>49</v>
      </c>
      <c r="B58" s="99"/>
      <c r="C58" s="80" t="s">
        <v>42</v>
      </c>
      <c r="D58" s="60">
        <v>110</v>
      </c>
    </row>
    <row r="59" spans="1:5" s="31" customFormat="1" x14ac:dyDescent="0.25">
      <c r="A59" s="99" t="s">
        <v>71</v>
      </c>
      <c r="B59" s="99"/>
      <c r="C59" s="80" t="s">
        <v>42</v>
      </c>
      <c r="D59" s="60">
        <v>551</v>
      </c>
    </row>
    <row r="60" spans="1:5" s="31" customFormat="1" x14ac:dyDescent="0.25">
      <c r="A60" s="99" t="s">
        <v>50</v>
      </c>
      <c r="B60" s="99"/>
      <c r="C60" s="80" t="s">
        <v>51</v>
      </c>
      <c r="D60" s="60">
        <v>108</v>
      </c>
    </row>
    <row r="61" spans="1:5" s="31" customFormat="1" x14ac:dyDescent="0.25">
      <c r="A61" s="99" t="s">
        <v>70</v>
      </c>
      <c r="B61" s="99"/>
      <c r="C61" s="80" t="s">
        <v>52</v>
      </c>
      <c r="D61" s="60">
        <v>11</v>
      </c>
    </row>
    <row r="62" spans="1:5" s="31" customFormat="1" x14ac:dyDescent="0.25">
      <c r="A62" s="99" t="s">
        <v>69</v>
      </c>
      <c r="B62" s="99"/>
      <c r="C62" s="81" t="s">
        <v>53</v>
      </c>
      <c r="D62" s="60">
        <v>188.5</v>
      </c>
    </row>
    <row r="63" spans="1:5" s="31" customFormat="1" x14ac:dyDescent="0.25">
      <c r="A63" s="99" t="s">
        <v>54</v>
      </c>
      <c r="B63" s="99"/>
      <c r="C63" s="80" t="s">
        <v>55</v>
      </c>
      <c r="D63" s="60">
        <v>108.5</v>
      </c>
    </row>
    <row r="64" spans="1:5" s="31" customFormat="1" x14ac:dyDescent="0.25">
      <c r="A64" s="99" t="s">
        <v>56</v>
      </c>
      <c r="B64" s="99"/>
      <c r="C64" s="80" t="s">
        <v>42</v>
      </c>
      <c r="D64" s="60">
        <v>168.5</v>
      </c>
    </row>
    <row r="65" spans="1:5" s="31" customFormat="1" x14ac:dyDescent="0.25">
      <c r="A65" s="99" t="s">
        <v>57</v>
      </c>
      <c r="B65" s="99"/>
      <c r="C65" s="80" t="s">
        <v>55</v>
      </c>
      <c r="D65" s="60">
        <v>98.5</v>
      </c>
    </row>
    <row r="66" spans="1:5" s="31" customFormat="1" x14ac:dyDescent="0.25">
      <c r="A66" s="99" t="s">
        <v>78</v>
      </c>
      <c r="B66" s="99"/>
      <c r="C66" s="80" t="s">
        <v>58</v>
      </c>
      <c r="D66" s="60">
        <v>210</v>
      </c>
      <c r="E66" s="33"/>
    </row>
    <row r="67" spans="1:5" s="31" customFormat="1" x14ac:dyDescent="0.25">
      <c r="A67" s="99" t="s">
        <v>79</v>
      </c>
      <c r="B67" s="99"/>
      <c r="C67" s="80" t="s">
        <v>59</v>
      </c>
      <c r="D67" s="60">
        <v>317</v>
      </c>
      <c r="E67" s="33"/>
    </row>
    <row r="68" spans="1:5" s="31" customFormat="1" x14ac:dyDescent="0.25"/>
    <row r="69" spans="1:5" s="31" customFormat="1" x14ac:dyDescent="0.25"/>
    <row r="70" spans="1:5" x14ac:dyDescent="0.25">
      <c r="A70" s="32"/>
      <c r="B70" s="32"/>
      <c r="C70" s="32"/>
      <c r="D70" s="32"/>
    </row>
  </sheetData>
  <sheetProtection algorithmName="SHA-512" hashValue="d8yk+zn/R/Y814Sga2HnDCR9vMMbFfC0d02bxVgLkgFOQOu4C8cf/NMTP0qxtM9l1iHtLMO890Y63b1jGIibWQ==" saltValue="OJBXvPEgvezUzffDmlYy+g==" spinCount="100000" sheet="1" objects="1" scenarios="1"/>
  <mergeCells count="35">
    <mergeCell ref="A10:D10"/>
    <mergeCell ref="A31:B31"/>
    <mergeCell ref="A26:C26"/>
    <mergeCell ref="A27:D27"/>
    <mergeCell ref="A48:B48"/>
    <mergeCell ref="A43:B43"/>
    <mergeCell ref="A42:D42"/>
    <mergeCell ref="A45:B45"/>
    <mergeCell ref="A46:B46"/>
    <mergeCell ref="A47:B47"/>
    <mergeCell ref="A44:B44"/>
    <mergeCell ref="A1:D1"/>
    <mergeCell ref="A4:D4"/>
    <mergeCell ref="A6:D6"/>
    <mergeCell ref="A8:D8"/>
    <mergeCell ref="A9:D9"/>
    <mergeCell ref="A61:B61"/>
    <mergeCell ref="A56:B56"/>
    <mergeCell ref="A57:B57"/>
    <mergeCell ref="A58:B58"/>
    <mergeCell ref="A59:B59"/>
    <mergeCell ref="A60:B60"/>
    <mergeCell ref="A53:B53"/>
    <mergeCell ref="A54:B54"/>
    <mergeCell ref="A55:B55"/>
    <mergeCell ref="A49:B49"/>
    <mergeCell ref="A50:B50"/>
    <mergeCell ref="A52:B52"/>
    <mergeCell ref="A51:B51"/>
    <mergeCell ref="A66:B66"/>
    <mergeCell ref="A67:B67"/>
    <mergeCell ref="A62:B62"/>
    <mergeCell ref="A63:B63"/>
    <mergeCell ref="A64:B64"/>
    <mergeCell ref="A65:B6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7"/>
  <sheetViews>
    <sheetView zoomScaleNormal="100" workbookViewId="0">
      <selection sqref="A1:D1"/>
    </sheetView>
  </sheetViews>
  <sheetFormatPr defaultRowHeight="11.25" x14ac:dyDescent="0.25"/>
  <cols>
    <col min="1" max="1" width="58.28515625" style="18" customWidth="1"/>
    <col min="2" max="2" width="20.42578125" style="18" customWidth="1"/>
    <col min="3" max="3" width="19.5703125" style="18" customWidth="1"/>
    <col min="4" max="4" width="22.42578125" style="18" customWidth="1"/>
    <col min="5" max="16384" width="9.140625" style="18"/>
  </cols>
  <sheetData>
    <row r="1" spans="1:4" ht="14.25" x14ac:dyDescent="0.25">
      <c r="A1" s="102" t="s">
        <v>15</v>
      </c>
      <c r="B1" s="102"/>
      <c r="C1" s="102"/>
      <c r="D1" s="102"/>
    </row>
    <row r="2" spans="1:4" x14ac:dyDescent="0.25">
      <c r="A2" s="19" t="s">
        <v>17</v>
      </c>
      <c r="B2" s="22"/>
      <c r="C2" s="22"/>
      <c r="D2" s="22"/>
    </row>
    <row r="3" spans="1:4" x14ac:dyDescent="0.25">
      <c r="A3" s="22"/>
      <c r="B3" s="22"/>
      <c r="C3" s="22"/>
      <c r="D3" s="22"/>
    </row>
    <row r="4" spans="1:4" ht="36" customHeight="1" x14ac:dyDescent="0.25">
      <c r="A4" s="103" t="s">
        <v>158</v>
      </c>
      <c r="B4" s="103"/>
      <c r="C4" s="103"/>
      <c r="D4" s="103"/>
    </row>
    <row r="5" spans="1:4" x14ac:dyDescent="0.25">
      <c r="A5" s="23"/>
      <c r="B5" s="23"/>
      <c r="C5" s="23"/>
      <c r="D5" s="23"/>
    </row>
    <row r="6" spans="1:4" ht="36.75" customHeight="1" x14ac:dyDescent="0.25">
      <c r="A6" s="104" t="s">
        <v>173</v>
      </c>
      <c r="B6" s="104"/>
      <c r="C6" s="104"/>
      <c r="D6" s="104"/>
    </row>
    <row r="7" spans="1:4" x14ac:dyDescent="0.25">
      <c r="A7" s="24"/>
      <c r="B7" s="24"/>
      <c r="C7" s="24"/>
      <c r="D7" s="24"/>
    </row>
    <row r="8" spans="1:4" ht="25.5" customHeight="1" x14ac:dyDescent="0.25">
      <c r="A8" s="103" t="s">
        <v>174</v>
      </c>
      <c r="B8" s="103"/>
      <c r="C8" s="103"/>
      <c r="D8" s="103"/>
    </row>
    <row r="9" spans="1:4" x14ac:dyDescent="0.25">
      <c r="A9" s="61"/>
      <c r="B9" s="61"/>
      <c r="C9" s="61"/>
      <c r="D9" s="61"/>
    </row>
    <row r="10" spans="1:4" x14ac:dyDescent="0.25">
      <c r="A10" s="106" t="s">
        <v>21</v>
      </c>
      <c r="B10" s="107"/>
      <c r="C10" s="107"/>
      <c r="D10" s="108"/>
    </row>
    <row r="11" spans="1:4" ht="22.5" x14ac:dyDescent="0.25">
      <c r="A11" s="64" t="s">
        <v>67</v>
      </c>
      <c r="B11" s="69" t="s">
        <v>1</v>
      </c>
      <c r="C11" s="65" t="s">
        <v>8</v>
      </c>
      <c r="D11" s="65" t="s">
        <v>2</v>
      </c>
    </row>
    <row r="12" spans="1:4" x14ac:dyDescent="0.25">
      <c r="A12" s="25" t="s">
        <v>22</v>
      </c>
      <c r="B12" s="2">
        <v>4887157.9000000041</v>
      </c>
      <c r="C12" s="3">
        <v>0</v>
      </c>
      <c r="D12" s="63">
        <f t="shared" ref="D12:D19" si="0">B12*C12</f>
        <v>0</v>
      </c>
    </row>
    <row r="13" spans="1:4" x14ac:dyDescent="0.25">
      <c r="A13" s="25" t="s">
        <v>5</v>
      </c>
      <c r="B13" s="2">
        <v>542075</v>
      </c>
      <c r="C13" s="3">
        <v>0</v>
      </c>
      <c r="D13" s="63">
        <f t="shared" si="0"/>
        <v>0</v>
      </c>
    </row>
    <row r="14" spans="1:4" x14ac:dyDescent="0.25">
      <c r="A14" s="25" t="s">
        <v>7</v>
      </c>
      <c r="B14" s="2">
        <v>299999</v>
      </c>
      <c r="C14" s="3">
        <v>0</v>
      </c>
      <c r="D14" s="63">
        <f t="shared" si="0"/>
        <v>0</v>
      </c>
    </row>
    <row r="15" spans="1:4" x14ac:dyDescent="0.25">
      <c r="A15" s="25" t="s">
        <v>85</v>
      </c>
      <c r="B15" s="2">
        <v>211447</v>
      </c>
      <c r="C15" s="3">
        <v>0</v>
      </c>
      <c r="D15" s="63">
        <f t="shared" si="0"/>
        <v>0</v>
      </c>
    </row>
    <row r="16" spans="1:4" x14ac:dyDescent="0.25">
      <c r="A16" s="25" t="s">
        <v>80</v>
      </c>
      <c r="B16" s="2">
        <v>50175</v>
      </c>
      <c r="C16" s="3">
        <v>0</v>
      </c>
      <c r="D16" s="63">
        <f t="shared" si="0"/>
        <v>0</v>
      </c>
    </row>
    <row r="17" spans="1:5" x14ac:dyDescent="0.25">
      <c r="A17" s="25" t="s">
        <v>91</v>
      </c>
      <c r="B17" s="2">
        <v>31410</v>
      </c>
      <c r="C17" s="3">
        <v>0</v>
      </c>
      <c r="D17" s="63">
        <f t="shared" si="0"/>
        <v>0</v>
      </c>
    </row>
    <row r="18" spans="1:5" x14ac:dyDescent="0.25">
      <c r="A18" s="25" t="s">
        <v>90</v>
      </c>
      <c r="B18" s="2">
        <v>29286</v>
      </c>
      <c r="C18" s="3">
        <v>0</v>
      </c>
      <c r="D18" s="63">
        <f t="shared" si="0"/>
        <v>0</v>
      </c>
    </row>
    <row r="19" spans="1:5" x14ac:dyDescent="0.25">
      <c r="A19" s="25" t="s">
        <v>4</v>
      </c>
      <c r="B19" s="2">
        <v>25520</v>
      </c>
      <c r="C19" s="3">
        <v>0</v>
      </c>
      <c r="D19" s="63">
        <f t="shared" si="0"/>
        <v>0</v>
      </c>
    </row>
    <row r="20" spans="1:5" x14ac:dyDescent="0.25">
      <c r="A20" s="25" t="s">
        <v>9</v>
      </c>
      <c r="B20" s="2">
        <v>12100</v>
      </c>
      <c r="C20" s="3">
        <v>0</v>
      </c>
      <c r="D20" s="63">
        <f>B20*C20</f>
        <v>0</v>
      </c>
    </row>
    <row r="21" spans="1:5" x14ac:dyDescent="0.25">
      <c r="A21" s="25" t="s">
        <v>3</v>
      </c>
      <c r="B21" s="2">
        <v>7464</v>
      </c>
      <c r="C21" s="3">
        <v>0</v>
      </c>
      <c r="D21" s="63">
        <f>B21*C21</f>
        <v>0</v>
      </c>
    </row>
    <row r="22" spans="1:5" x14ac:dyDescent="0.25">
      <c r="A22" s="25" t="s">
        <v>83</v>
      </c>
      <c r="B22" s="2">
        <v>6916</v>
      </c>
      <c r="C22" s="3">
        <v>0</v>
      </c>
      <c r="D22" s="63">
        <f>B22*C22</f>
        <v>0</v>
      </c>
    </row>
    <row r="23" spans="1:5" ht="22.5" x14ac:dyDescent="0.25">
      <c r="A23" s="66" t="s">
        <v>67</v>
      </c>
      <c r="B23" s="70" t="s">
        <v>170</v>
      </c>
      <c r="C23" s="68" t="s">
        <v>171</v>
      </c>
      <c r="D23" s="67" t="s">
        <v>2</v>
      </c>
    </row>
    <row r="24" spans="1:5" x14ac:dyDescent="0.25">
      <c r="A24" s="25" t="s">
        <v>172</v>
      </c>
      <c r="B24" s="2">
        <v>400</v>
      </c>
      <c r="C24" s="3">
        <v>0</v>
      </c>
      <c r="D24" s="63">
        <f>B24*C24</f>
        <v>0</v>
      </c>
    </row>
    <row r="25" spans="1:5" x14ac:dyDescent="0.25">
      <c r="A25" s="25" t="s">
        <v>175</v>
      </c>
      <c r="B25" s="2">
        <v>6500</v>
      </c>
      <c r="C25" s="3">
        <v>0</v>
      </c>
      <c r="D25" s="63">
        <f>B25*C25</f>
        <v>0</v>
      </c>
    </row>
    <row r="26" spans="1:5" ht="22.5" x14ac:dyDescent="0.25">
      <c r="A26" s="64" t="s">
        <v>32</v>
      </c>
      <c r="B26" s="69" t="s">
        <v>1</v>
      </c>
      <c r="C26" s="65" t="s">
        <v>8</v>
      </c>
      <c r="D26" s="65" t="s">
        <v>2</v>
      </c>
    </row>
    <row r="27" spans="1:5" x14ac:dyDescent="0.25">
      <c r="A27" s="25" t="s">
        <v>83</v>
      </c>
      <c r="B27" s="2">
        <v>6916</v>
      </c>
      <c r="C27" s="3">
        <v>0</v>
      </c>
      <c r="D27" s="4">
        <f>B27*C27</f>
        <v>0</v>
      </c>
      <c r="E27" s="29"/>
    </row>
    <row r="28" spans="1:5" x14ac:dyDescent="0.25">
      <c r="A28" s="109" t="s">
        <v>0</v>
      </c>
      <c r="B28" s="110"/>
      <c r="C28" s="111"/>
      <c r="D28" s="5">
        <f>SUM(D12:D22)+SUM(D24:D25)-SUM(D27:D27)</f>
        <v>0</v>
      </c>
    </row>
    <row r="29" spans="1:5" ht="35.25" customHeight="1" x14ac:dyDescent="0.25">
      <c r="A29" s="115" t="s">
        <v>76</v>
      </c>
      <c r="B29" s="115"/>
      <c r="C29" s="115"/>
      <c r="D29" s="115"/>
    </row>
    <row r="30" spans="1:5" ht="46.5" customHeight="1" x14ac:dyDescent="0.25">
      <c r="A30" s="116" t="s">
        <v>176</v>
      </c>
      <c r="B30" s="116"/>
      <c r="C30" s="116"/>
      <c r="D30" s="116"/>
    </row>
    <row r="31" spans="1:5" x14ac:dyDescent="0.25">
      <c r="A31" s="30"/>
      <c r="B31" s="30"/>
      <c r="C31" s="30"/>
      <c r="D31" s="30"/>
    </row>
    <row r="32" spans="1:5" x14ac:dyDescent="0.25">
      <c r="A32" s="13" t="s">
        <v>74</v>
      </c>
      <c r="B32" s="30"/>
      <c r="C32" s="30"/>
      <c r="D32" s="30"/>
    </row>
    <row r="33" spans="1:4" x14ac:dyDescent="0.25">
      <c r="A33" s="30"/>
      <c r="B33" s="30"/>
      <c r="C33" s="30"/>
      <c r="D33" s="30"/>
    </row>
    <row r="34" spans="1:4" x14ac:dyDescent="0.25">
      <c r="A34" s="106" t="s">
        <v>21</v>
      </c>
      <c r="B34" s="108"/>
      <c r="C34" s="17"/>
    </row>
    <row r="35" spans="1:4" ht="22.5" x14ac:dyDescent="0.25">
      <c r="A35" s="75" t="s">
        <v>86</v>
      </c>
      <c r="B35" s="76" t="s">
        <v>8</v>
      </c>
    </row>
    <row r="36" spans="1:4" x14ac:dyDescent="0.25">
      <c r="A36" s="1" t="s">
        <v>82</v>
      </c>
      <c r="B36" s="60">
        <v>0.1</v>
      </c>
    </row>
    <row r="37" spans="1:4" x14ac:dyDescent="0.25">
      <c r="A37" s="1" t="s">
        <v>161</v>
      </c>
      <c r="B37" s="60">
        <v>0.45</v>
      </c>
    </row>
    <row r="38" spans="1:4" x14ac:dyDescent="0.25">
      <c r="A38" s="1" t="s">
        <v>84</v>
      </c>
      <c r="B38" s="60">
        <v>0.7</v>
      </c>
    </row>
    <row r="39" spans="1:4" x14ac:dyDescent="0.25">
      <c r="A39" s="1" t="s">
        <v>23</v>
      </c>
      <c r="B39" s="60">
        <v>0.95</v>
      </c>
    </row>
    <row r="41" spans="1:4" x14ac:dyDescent="0.25">
      <c r="A41" s="12" t="s">
        <v>73</v>
      </c>
      <c r="B41" s="11"/>
      <c r="C41" s="27"/>
      <c r="D41" s="26"/>
    </row>
    <row r="42" spans="1:4" x14ac:dyDescent="0.25">
      <c r="A42" s="9"/>
      <c r="B42" s="8"/>
      <c r="C42" s="8"/>
      <c r="D42" s="11"/>
    </row>
    <row r="43" spans="1:4" s="21" customFormat="1" x14ac:dyDescent="0.25">
      <c r="A43" s="106" t="s">
        <v>39</v>
      </c>
      <c r="B43" s="107"/>
      <c r="C43" s="108"/>
    </row>
    <row r="44" spans="1:4" ht="22.5" x14ac:dyDescent="0.25">
      <c r="A44" s="64" t="s">
        <v>60</v>
      </c>
      <c r="B44" s="71" t="s">
        <v>40</v>
      </c>
      <c r="C44" s="68" t="s">
        <v>171</v>
      </c>
    </row>
    <row r="45" spans="1:4" x14ac:dyDescent="0.25">
      <c r="A45" s="16" t="s">
        <v>123</v>
      </c>
      <c r="B45" s="34" t="s">
        <v>94</v>
      </c>
      <c r="C45" s="60">
        <v>102</v>
      </c>
    </row>
    <row r="46" spans="1:4" x14ac:dyDescent="0.25">
      <c r="A46" s="16" t="s">
        <v>87</v>
      </c>
      <c r="B46" s="34" t="s">
        <v>88</v>
      </c>
      <c r="C46" s="60">
        <v>2.1</v>
      </c>
    </row>
    <row r="47" spans="1:4" x14ac:dyDescent="0.25">
      <c r="A47" s="16" t="s">
        <v>89</v>
      </c>
      <c r="B47" s="34" t="s">
        <v>64</v>
      </c>
      <c r="C47" s="60">
        <v>18</v>
      </c>
    </row>
  </sheetData>
  <sheetProtection algorithmName="SHA-512" hashValue="9QzcH8oX+4suX30jFad7FY2o2aVi0mk0b26NLTFzw27fVR2/43PRBZoSrf+RgYqZATJbHklffYG9CQLQHP7u0A==" saltValue="L5L3YbRBJBP78y/X6UUA1A==" spinCount="100000" sheet="1" objects="1" scenarios="1"/>
  <mergeCells count="10">
    <mergeCell ref="A34:B34"/>
    <mergeCell ref="A43:C43"/>
    <mergeCell ref="A29:D29"/>
    <mergeCell ref="A28:C28"/>
    <mergeCell ref="A1:D1"/>
    <mergeCell ref="A4:D4"/>
    <mergeCell ref="A6:D6"/>
    <mergeCell ref="A8:D8"/>
    <mergeCell ref="A10:D10"/>
    <mergeCell ref="A30:D30"/>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58ACE-F89A-4BFA-92A6-72EADF703044}">
  <dimension ref="A1:E99"/>
  <sheetViews>
    <sheetView zoomScaleNormal="100" workbookViewId="0">
      <selection sqref="A1:D1"/>
    </sheetView>
  </sheetViews>
  <sheetFormatPr defaultRowHeight="11.25" x14ac:dyDescent="0.25"/>
  <cols>
    <col min="1" max="1" width="63" style="18" customWidth="1"/>
    <col min="2" max="2" width="18.85546875" style="18" customWidth="1"/>
    <col min="3" max="3" width="21" style="18" customWidth="1"/>
    <col min="4" max="4" width="23.85546875" style="18" customWidth="1"/>
    <col min="5" max="5" width="34.85546875" style="18" bestFit="1" customWidth="1"/>
    <col min="6" max="16384" width="9.140625" style="18"/>
  </cols>
  <sheetData>
    <row r="1" spans="1:4" ht="14.25" x14ac:dyDescent="0.25">
      <c r="A1" s="102" t="s">
        <v>16</v>
      </c>
      <c r="B1" s="102"/>
      <c r="C1" s="102"/>
      <c r="D1" s="102"/>
    </row>
    <row r="2" spans="1:4" s="21" customFormat="1" x14ac:dyDescent="0.25">
      <c r="A2" s="19" t="s">
        <v>18</v>
      </c>
      <c r="B2" s="20"/>
      <c r="C2" s="20"/>
      <c r="D2" s="20"/>
    </row>
    <row r="3" spans="1:4" x14ac:dyDescent="0.25">
      <c r="A3" s="22"/>
      <c r="B3" s="22"/>
      <c r="C3" s="22"/>
      <c r="D3" s="22"/>
    </row>
    <row r="4" spans="1:4" ht="36" customHeight="1" x14ac:dyDescent="0.25">
      <c r="A4" s="103" t="s">
        <v>158</v>
      </c>
      <c r="B4" s="103"/>
      <c r="C4" s="103"/>
      <c r="D4" s="103"/>
    </row>
    <row r="5" spans="1:4" x14ac:dyDescent="0.25">
      <c r="A5" s="23"/>
      <c r="B5" s="23"/>
      <c r="C5" s="23"/>
      <c r="D5" s="23"/>
    </row>
    <row r="6" spans="1:4" ht="36.75" customHeight="1" x14ac:dyDescent="0.25">
      <c r="A6" s="104" t="s">
        <v>178</v>
      </c>
      <c r="B6" s="104"/>
      <c r="C6" s="104"/>
      <c r="D6" s="104"/>
    </row>
    <row r="7" spans="1:4" x14ac:dyDescent="0.25">
      <c r="A7" s="24"/>
      <c r="B7" s="24"/>
      <c r="C7" s="24"/>
      <c r="D7" s="24"/>
    </row>
    <row r="8" spans="1:4" ht="22.5" customHeight="1" x14ac:dyDescent="0.25">
      <c r="A8" s="103" t="s">
        <v>174</v>
      </c>
      <c r="B8" s="103"/>
      <c r="C8" s="103"/>
      <c r="D8" s="103"/>
    </row>
    <row r="9" spans="1:4" x14ac:dyDescent="0.25">
      <c r="A9" s="105"/>
      <c r="B9" s="105"/>
      <c r="C9" s="105"/>
      <c r="D9" s="105"/>
    </row>
    <row r="10" spans="1:4" x14ac:dyDescent="0.25">
      <c r="A10" s="106" t="s">
        <v>21</v>
      </c>
      <c r="B10" s="107"/>
      <c r="C10" s="107"/>
      <c r="D10" s="108"/>
    </row>
    <row r="11" spans="1:4" ht="22.5" x14ac:dyDescent="0.25">
      <c r="A11" s="64" t="s">
        <v>67</v>
      </c>
      <c r="B11" s="69" t="s">
        <v>1</v>
      </c>
      <c r="C11" s="65" t="s">
        <v>8</v>
      </c>
      <c r="D11" s="65" t="s">
        <v>2</v>
      </c>
    </row>
    <row r="12" spans="1:4" x14ac:dyDescent="0.25">
      <c r="A12" s="25" t="s">
        <v>22</v>
      </c>
      <c r="B12" s="2">
        <v>8338341.1399999997</v>
      </c>
      <c r="C12" s="3">
        <v>0</v>
      </c>
      <c r="D12" s="4">
        <f>B12*C12</f>
        <v>0</v>
      </c>
    </row>
    <row r="13" spans="1:4" x14ac:dyDescent="0.25">
      <c r="A13" s="25" t="s">
        <v>6</v>
      </c>
      <c r="B13" s="2">
        <v>1789640</v>
      </c>
      <c r="C13" s="3">
        <v>0</v>
      </c>
      <c r="D13" s="4">
        <f t="shared" ref="D13:D28" si="0">B13*C13</f>
        <v>0</v>
      </c>
    </row>
    <row r="14" spans="1:4" x14ac:dyDescent="0.25">
      <c r="A14" s="25" t="s">
        <v>5</v>
      </c>
      <c r="B14" s="2">
        <v>1480350</v>
      </c>
      <c r="C14" s="3">
        <v>0</v>
      </c>
      <c r="D14" s="4">
        <f t="shared" si="0"/>
        <v>0</v>
      </c>
    </row>
    <row r="15" spans="1:4" x14ac:dyDescent="0.25">
      <c r="A15" s="25" t="s">
        <v>7</v>
      </c>
      <c r="B15" s="2">
        <v>871482</v>
      </c>
      <c r="C15" s="3">
        <v>0</v>
      </c>
      <c r="D15" s="4">
        <f t="shared" si="0"/>
        <v>0</v>
      </c>
    </row>
    <row r="16" spans="1:4" x14ac:dyDescent="0.25">
      <c r="A16" s="25" t="s">
        <v>91</v>
      </c>
      <c r="B16" s="2">
        <v>732970</v>
      </c>
      <c r="C16" s="3">
        <v>0</v>
      </c>
      <c r="D16" s="4">
        <f t="shared" si="0"/>
        <v>0</v>
      </c>
    </row>
    <row r="17" spans="1:4" x14ac:dyDescent="0.25">
      <c r="A17" s="25" t="s">
        <v>10</v>
      </c>
      <c r="B17" s="2">
        <v>387780</v>
      </c>
      <c r="C17" s="3">
        <v>0</v>
      </c>
      <c r="D17" s="4">
        <f t="shared" si="0"/>
        <v>0</v>
      </c>
    </row>
    <row r="18" spans="1:4" x14ac:dyDescent="0.25">
      <c r="A18" s="25" t="s">
        <v>166</v>
      </c>
      <c r="B18" s="2">
        <v>294996</v>
      </c>
      <c r="C18" s="3">
        <v>0</v>
      </c>
      <c r="D18" s="4">
        <f t="shared" si="0"/>
        <v>0</v>
      </c>
    </row>
    <row r="19" spans="1:4" x14ac:dyDescent="0.25">
      <c r="A19" s="25" t="s">
        <v>82</v>
      </c>
      <c r="B19" s="2">
        <v>216805</v>
      </c>
      <c r="C19" s="3">
        <v>0</v>
      </c>
      <c r="D19" s="4">
        <f t="shared" si="0"/>
        <v>0</v>
      </c>
    </row>
    <row r="20" spans="1:4" x14ac:dyDescent="0.25">
      <c r="A20" s="25" t="s">
        <v>12</v>
      </c>
      <c r="B20" s="2">
        <v>162662</v>
      </c>
      <c r="C20" s="3">
        <v>0</v>
      </c>
      <c r="D20" s="4">
        <f t="shared" si="0"/>
        <v>0</v>
      </c>
    </row>
    <row r="21" spans="1:4" x14ac:dyDescent="0.25">
      <c r="A21" s="25" t="s">
        <v>93</v>
      </c>
      <c r="B21" s="2">
        <v>112460</v>
      </c>
      <c r="C21" s="3">
        <v>0</v>
      </c>
      <c r="D21" s="4">
        <f t="shared" si="0"/>
        <v>0</v>
      </c>
    </row>
    <row r="22" spans="1:4" x14ac:dyDescent="0.25">
      <c r="A22" s="25" t="s">
        <v>81</v>
      </c>
      <c r="B22" s="2">
        <v>94083</v>
      </c>
      <c r="C22" s="3">
        <v>0</v>
      </c>
      <c r="D22" s="4">
        <f t="shared" si="0"/>
        <v>0</v>
      </c>
    </row>
    <row r="23" spans="1:4" x14ac:dyDescent="0.25">
      <c r="A23" s="25" t="s">
        <v>11</v>
      </c>
      <c r="B23" s="2">
        <v>68400</v>
      </c>
      <c r="C23" s="3">
        <v>0</v>
      </c>
      <c r="D23" s="4">
        <f t="shared" si="0"/>
        <v>0</v>
      </c>
    </row>
    <row r="24" spans="1:4" x14ac:dyDescent="0.25">
      <c r="A24" s="25" t="s">
        <v>3</v>
      </c>
      <c r="B24" s="2">
        <v>64770.500000000007</v>
      </c>
      <c r="C24" s="3">
        <v>0</v>
      </c>
      <c r="D24" s="4">
        <f t="shared" si="0"/>
        <v>0</v>
      </c>
    </row>
    <row r="25" spans="1:4" x14ac:dyDescent="0.25">
      <c r="A25" s="25" t="s">
        <v>167</v>
      </c>
      <c r="B25" s="2">
        <v>58536.59</v>
      </c>
      <c r="C25" s="3">
        <v>0</v>
      </c>
      <c r="D25" s="4">
        <f t="shared" si="0"/>
        <v>0</v>
      </c>
    </row>
    <row r="26" spans="1:4" x14ac:dyDescent="0.25">
      <c r="A26" s="25" t="s">
        <v>92</v>
      </c>
      <c r="B26" s="2">
        <v>22760</v>
      </c>
      <c r="C26" s="3">
        <v>0</v>
      </c>
      <c r="D26" s="4">
        <f t="shared" si="0"/>
        <v>0</v>
      </c>
    </row>
    <row r="27" spans="1:4" x14ac:dyDescent="0.25">
      <c r="A27" s="25" t="s">
        <v>168</v>
      </c>
      <c r="B27" s="2">
        <v>20000</v>
      </c>
      <c r="C27" s="3">
        <v>0</v>
      </c>
      <c r="D27" s="4">
        <f>B27*C27</f>
        <v>0</v>
      </c>
    </row>
    <row r="28" spans="1:4" x14ac:dyDescent="0.25">
      <c r="A28" s="25" t="s">
        <v>165</v>
      </c>
      <c r="B28" s="2">
        <v>4800</v>
      </c>
      <c r="C28" s="3">
        <v>0</v>
      </c>
      <c r="D28" s="4">
        <f t="shared" si="0"/>
        <v>0</v>
      </c>
    </row>
    <row r="29" spans="1:4" ht="22.5" x14ac:dyDescent="0.25">
      <c r="A29" s="66" t="s">
        <v>67</v>
      </c>
      <c r="B29" s="70" t="s">
        <v>170</v>
      </c>
      <c r="C29" s="68" t="s">
        <v>171</v>
      </c>
      <c r="D29" s="67" t="s">
        <v>2</v>
      </c>
    </row>
    <row r="30" spans="1:4" x14ac:dyDescent="0.25">
      <c r="A30" s="25" t="s">
        <v>172</v>
      </c>
      <c r="B30" s="2">
        <v>40</v>
      </c>
      <c r="C30" s="3">
        <v>0</v>
      </c>
      <c r="D30" s="63">
        <f>B30*C30</f>
        <v>0</v>
      </c>
    </row>
    <row r="31" spans="1:4" x14ac:dyDescent="0.25">
      <c r="A31" s="25" t="s">
        <v>175</v>
      </c>
      <c r="B31" s="2">
        <v>500</v>
      </c>
      <c r="C31" s="3">
        <v>0</v>
      </c>
      <c r="D31" s="63">
        <f>B31*C31</f>
        <v>0</v>
      </c>
    </row>
    <row r="32" spans="1:4" ht="22.5" x14ac:dyDescent="0.25">
      <c r="A32" s="64" t="s">
        <v>32</v>
      </c>
      <c r="B32" s="69" t="s">
        <v>1</v>
      </c>
      <c r="C32" s="65" t="s">
        <v>8</v>
      </c>
      <c r="D32" s="65" t="s">
        <v>2</v>
      </c>
    </row>
    <row r="33" spans="1:4" x14ac:dyDescent="0.25">
      <c r="A33" s="25" t="s">
        <v>83</v>
      </c>
      <c r="B33" s="2">
        <v>45709</v>
      </c>
      <c r="C33" s="3">
        <v>0</v>
      </c>
      <c r="D33" s="4">
        <f>B33*C33</f>
        <v>0</v>
      </c>
    </row>
    <row r="34" spans="1:4" x14ac:dyDescent="0.25">
      <c r="A34" s="117" t="s">
        <v>0</v>
      </c>
      <c r="B34" s="117"/>
      <c r="C34" s="117"/>
      <c r="D34" s="5">
        <f>SUM(D12:D28)+SUM(D30:D31)-SUM(D33:D33)</f>
        <v>0</v>
      </c>
    </row>
    <row r="35" spans="1:4" ht="36" customHeight="1" x14ac:dyDescent="0.25">
      <c r="A35" s="116" t="s">
        <v>76</v>
      </c>
      <c r="B35" s="116"/>
      <c r="C35" s="116"/>
      <c r="D35" s="116"/>
    </row>
    <row r="36" spans="1:4" ht="48" customHeight="1" x14ac:dyDescent="0.25">
      <c r="A36" s="116" t="s">
        <v>177</v>
      </c>
      <c r="B36" s="116"/>
      <c r="C36" s="116"/>
      <c r="D36" s="116"/>
    </row>
    <row r="37" spans="1:4" x14ac:dyDescent="0.25">
      <c r="A37" s="35"/>
      <c r="B37" s="36"/>
      <c r="C37" s="11"/>
      <c r="D37" s="37"/>
    </row>
    <row r="38" spans="1:4" x14ac:dyDescent="0.25">
      <c r="A38" s="38" t="s">
        <v>74</v>
      </c>
      <c r="B38" s="36"/>
      <c r="C38" s="11"/>
      <c r="D38" s="37"/>
    </row>
    <row r="39" spans="1:4" x14ac:dyDescent="0.25">
      <c r="A39" s="35"/>
      <c r="B39" s="36"/>
      <c r="C39" s="11"/>
      <c r="D39" s="37"/>
    </row>
    <row r="40" spans="1:4" x14ac:dyDescent="0.25">
      <c r="A40" s="85" t="s">
        <v>21</v>
      </c>
      <c r="B40" s="87"/>
      <c r="C40" s="11"/>
      <c r="D40" s="37"/>
    </row>
    <row r="41" spans="1:4" ht="22.5" x14ac:dyDescent="0.25">
      <c r="A41" s="39" t="s">
        <v>86</v>
      </c>
      <c r="B41" s="72" t="s">
        <v>8</v>
      </c>
      <c r="C41" s="40"/>
      <c r="D41" s="40"/>
    </row>
    <row r="42" spans="1:4" x14ac:dyDescent="0.25">
      <c r="A42" s="41" t="s">
        <v>23</v>
      </c>
      <c r="B42" s="60">
        <v>0.95</v>
      </c>
      <c r="C42" s="40"/>
      <c r="D42" s="40"/>
    </row>
    <row r="43" spans="1:4" x14ac:dyDescent="0.25">
      <c r="A43" s="41" t="s">
        <v>164</v>
      </c>
      <c r="B43" s="60">
        <v>1.1399999999999999</v>
      </c>
      <c r="C43" s="40"/>
      <c r="D43" s="40"/>
    </row>
    <row r="44" spans="1:4" x14ac:dyDescent="0.25">
      <c r="A44" s="41" t="s">
        <v>120</v>
      </c>
      <c r="B44" s="60">
        <v>0.44</v>
      </c>
      <c r="C44" s="40"/>
      <c r="D44" s="40"/>
    </row>
    <row r="45" spans="1:4" x14ac:dyDescent="0.25">
      <c r="A45" s="40"/>
      <c r="B45" s="40"/>
      <c r="C45" s="40"/>
      <c r="D45" s="40"/>
    </row>
    <row r="46" spans="1:4" x14ac:dyDescent="0.25">
      <c r="A46" s="42" t="s">
        <v>73</v>
      </c>
      <c r="B46" s="11"/>
      <c r="C46" s="43"/>
      <c r="D46" s="40"/>
    </row>
    <row r="47" spans="1:4" x14ac:dyDescent="0.25">
      <c r="A47" s="44"/>
      <c r="B47" s="8"/>
      <c r="C47" s="8"/>
      <c r="D47" s="40"/>
    </row>
    <row r="48" spans="1:4" s="21" customFormat="1" x14ac:dyDescent="0.25">
      <c r="A48" s="106" t="s">
        <v>39</v>
      </c>
      <c r="B48" s="107"/>
      <c r="C48" s="108"/>
      <c r="D48" s="45"/>
    </row>
    <row r="49" spans="1:4" ht="22.5" x14ac:dyDescent="0.25">
      <c r="A49" s="73" t="s">
        <v>60</v>
      </c>
      <c r="B49" s="74" t="s">
        <v>40</v>
      </c>
      <c r="C49" s="84" t="s">
        <v>171</v>
      </c>
      <c r="D49" s="40"/>
    </row>
    <row r="50" spans="1:4" x14ac:dyDescent="0.25">
      <c r="A50" s="46" t="s">
        <v>163</v>
      </c>
      <c r="B50" s="47" t="s">
        <v>94</v>
      </c>
      <c r="C50" s="60">
        <v>295</v>
      </c>
      <c r="D50" s="40"/>
    </row>
    <row r="51" spans="1:4" ht="22.5" x14ac:dyDescent="0.25">
      <c r="A51" s="73" t="s">
        <v>121</v>
      </c>
      <c r="B51" s="74" t="s">
        <v>40</v>
      </c>
      <c r="C51" s="84" t="s">
        <v>171</v>
      </c>
      <c r="D51" s="40"/>
    </row>
    <row r="52" spans="1:4" x14ac:dyDescent="0.25">
      <c r="A52" s="46" t="s">
        <v>108</v>
      </c>
      <c r="B52" s="47" t="s">
        <v>122</v>
      </c>
      <c r="C52" s="60">
        <v>458</v>
      </c>
      <c r="D52" s="40"/>
    </row>
    <row r="53" spans="1:4" x14ac:dyDescent="0.25">
      <c r="A53" s="46" t="s">
        <v>109</v>
      </c>
      <c r="B53" s="47" t="s">
        <v>122</v>
      </c>
      <c r="C53" s="60">
        <v>223</v>
      </c>
      <c r="D53" s="40"/>
    </row>
    <row r="54" spans="1:4" x14ac:dyDescent="0.25">
      <c r="A54" s="46" t="s">
        <v>110</v>
      </c>
      <c r="B54" s="47" t="s">
        <v>122</v>
      </c>
      <c r="C54" s="60">
        <v>185</v>
      </c>
      <c r="D54" s="40"/>
    </row>
    <row r="55" spans="1:4" x14ac:dyDescent="0.25">
      <c r="A55" s="46" t="s">
        <v>111</v>
      </c>
      <c r="B55" s="47" t="s">
        <v>122</v>
      </c>
      <c r="C55" s="60">
        <v>185</v>
      </c>
      <c r="D55" s="40"/>
    </row>
    <row r="56" spans="1:4" x14ac:dyDescent="0.25">
      <c r="A56" s="46" t="s">
        <v>112</v>
      </c>
      <c r="B56" s="47" t="s">
        <v>122</v>
      </c>
      <c r="C56" s="60">
        <v>296</v>
      </c>
      <c r="D56" s="40"/>
    </row>
    <row r="57" spans="1:4" x14ac:dyDescent="0.25">
      <c r="A57" s="46" t="s">
        <v>113</v>
      </c>
      <c r="B57" s="47" t="s">
        <v>122</v>
      </c>
      <c r="C57" s="60">
        <v>185</v>
      </c>
      <c r="D57" s="40"/>
    </row>
    <row r="58" spans="1:4" x14ac:dyDescent="0.25">
      <c r="A58" s="46" t="s">
        <v>114</v>
      </c>
      <c r="B58" s="47" t="s">
        <v>122</v>
      </c>
      <c r="C58" s="60">
        <v>185</v>
      </c>
      <c r="D58" s="40"/>
    </row>
    <row r="59" spans="1:4" x14ac:dyDescent="0.25">
      <c r="A59" s="46" t="s">
        <v>114</v>
      </c>
      <c r="B59" s="47" t="s">
        <v>122</v>
      </c>
      <c r="C59" s="60">
        <v>370</v>
      </c>
      <c r="D59" s="40"/>
    </row>
    <row r="60" spans="1:4" x14ac:dyDescent="0.25">
      <c r="A60" s="46" t="s">
        <v>115</v>
      </c>
      <c r="B60" s="47" t="s">
        <v>122</v>
      </c>
      <c r="C60" s="60">
        <v>370</v>
      </c>
      <c r="D60" s="40"/>
    </row>
    <row r="61" spans="1:4" x14ac:dyDescent="0.25">
      <c r="A61" s="46" t="s">
        <v>116</v>
      </c>
      <c r="B61" s="47" t="s">
        <v>122</v>
      </c>
      <c r="C61" s="60">
        <v>185</v>
      </c>
      <c r="D61" s="40"/>
    </row>
    <row r="62" spans="1:4" x14ac:dyDescent="0.25">
      <c r="A62" s="46" t="s">
        <v>117</v>
      </c>
      <c r="B62" s="47" t="s">
        <v>122</v>
      </c>
      <c r="C62" s="60">
        <v>370</v>
      </c>
      <c r="D62" s="40"/>
    </row>
    <row r="63" spans="1:4" x14ac:dyDescent="0.25">
      <c r="A63" s="46" t="s">
        <v>118</v>
      </c>
      <c r="B63" s="47" t="s">
        <v>122</v>
      </c>
      <c r="C63" s="60">
        <v>185</v>
      </c>
      <c r="D63" s="40"/>
    </row>
    <row r="64" spans="1:4" x14ac:dyDescent="0.25">
      <c r="A64" s="46" t="s">
        <v>119</v>
      </c>
      <c r="B64" s="47" t="s">
        <v>88</v>
      </c>
      <c r="C64" s="60">
        <v>2.5499999999999998</v>
      </c>
      <c r="D64" s="40"/>
    </row>
    <row r="65" spans="1:5" ht="22.5" x14ac:dyDescent="0.25">
      <c r="A65" s="73" t="s">
        <v>100</v>
      </c>
      <c r="B65" s="74" t="s">
        <v>40</v>
      </c>
      <c r="C65" s="84" t="s">
        <v>171</v>
      </c>
      <c r="D65" s="40"/>
    </row>
    <row r="66" spans="1:5" x14ac:dyDescent="0.25">
      <c r="A66" s="46" t="s">
        <v>98</v>
      </c>
      <c r="B66" s="47" t="s">
        <v>99</v>
      </c>
      <c r="C66" s="60">
        <v>340</v>
      </c>
      <c r="D66" s="40"/>
      <c r="E66" s="28"/>
    </row>
    <row r="67" spans="1:5" x14ac:dyDescent="0.25">
      <c r="A67" s="46" t="s">
        <v>102</v>
      </c>
      <c r="B67" s="47" t="s">
        <v>101</v>
      </c>
      <c r="C67" s="60">
        <v>140</v>
      </c>
      <c r="D67" s="40"/>
    </row>
    <row r="68" spans="1:5" x14ac:dyDescent="0.25">
      <c r="A68" s="46" t="s">
        <v>103</v>
      </c>
      <c r="B68" s="47" t="s">
        <v>99</v>
      </c>
      <c r="C68" s="60">
        <v>254</v>
      </c>
      <c r="D68" s="40"/>
    </row>
    <row r="69" spans="1:5" x14ac:dyDescent="0.25">
      <c r="A69" s="46" t="s">
        <v>104</v>
      </c>
      <c r="B69" s="47" t="s">
        <v>105</v>
      </c>
      <c r="C69" s="60">
        <v>106</v>
      </c>
      <c r="D69" s="40"/>
      <c r="E69" s="28"/>
    </row>
    <row r="70" spans="1:5" x14ac:dyDescent="0.25">
      <c r="A70" s="46" t="s">
        <v>106</v>
      </c>
      <c r="B70" s="47" t="s">
        <v>107</v>
      </c>
      <c r="C70" s="60">
        <v>325</v>
      </c>
      <c r="D70" s="40"/>
    </row>
    <row r="71" spans="1:5" ht="22.5" x14ac:dyDescent="0.25">
      <c r="A71" s="77" t="s">
        <v>95</v>
      </c>
      <c r="B71" s="79" t="s">
        <v>40</v>
      </c>
      <c r="C71" s="84" t="s">
        <v>171</v>
      </c>
      <c r="D71" s="40"/>
    </row>
    <row r="72" spans="1:5" x14ac:dyDescent="0.25">
      <c r="A72" s="46" t="s">
        <v>185</v>
      </c>
      <c r="B72" s="78" t="s">
        <v>105</v>
      </c>
      <c r="C72" s="60">
        <v>85</v>
      </c>
      <c r="D72" s="40"/>
      <c r="E72" s="28"/>
    </row>
    <row r="73" spans="1:5" x14ac:dyDescent="0.25">
      <c r="A73" s="46" t="s">
        <v>186</v>
      </c>
      <c r="B73" s="78" t="s">
        <v>105</v>
      </c>
      <c r="C73" s="60">
        <v>108</v>
      </c>
      <c r="D73" s="40"/>
    </row>
    <row r="74" spans="1:5" x14ac:dyDescent="0.25">
      <c r="A74" s="46" t="s">
        <v>187</v>
      </c>
      <c r="B74" s="78" t="s">
        <v>184</v>
      </c>
      <c r="C74" s="60">
        <v>64</v>
      </c>
      <c r="D74" s="40"/>
    </row>
    <row r="75" spans="1:5" ht="22.5" x14ac:dyDescent="0.25">
      <c r="A75" s="77" t="s">
        <v>96</v>
      </c>
      <c r="B75" s="74" t="s">
        <v>40</v>
      </c>
      <c r="C75" s="84" t="s">
        <v>171</v>
      </c>
      <c r="D75" s="40"/>
      <c r="E75" s="28"/>
    </row>
    <row r="76" spans="1:5" x14ac:dyDescent="0.25">
      <c r="A76" s="46" t="s">
        <v>181</v>
      </c>
      <c r="B76" s="78" t="s">
        <v>180</v>
      </c>
      <c r="C76" s="60">
        <v>80.599999999999994</v>
      </c>
      <c r="D76" s="40"/>
    </row>
    <row r="77" spans="1:5" x14ac:dyDescent="0.25">
      <c r="A77" s="46" t="s">
        <v>182</v>
      </c>
      <c r="B77" s="78" t="s">
        <v>180</v>
      </c>
      <c r="C77" s="60">
        <v>75.5</v>
      </c>
      <c r="D77" s="40"/>
    </row>
    <row r="78" spans="1:5" x14ac:dyDescent="0.25">
      <c r="A78" s="46" t="s">
        <v>183</v>
      </c>
      <c r="B78" s="78" t="s">
        <v>180</v>
      </c>
      <c r="C78" s="60">
        <v>70.5</v>
      </c>
      <c r="D78" s="40"/>
      <c r="E78" s="28"/>
    </row>
    <row r="79" spans="1:5" x14ac:dyDescent="0.25">
      <c r="A79" s="46" t="s">
        <v>181</v>
      </c>
      <c r="B79" s="78" t="s">
        <v>179</v>
      </c>
      <c r="C79" s="60">
        <v>161</v>
      </c>
      <c r="D79" s="40"/>
    </row>
    <row r="80" spans="1:5" x14ac:dyDescent="0.25">
      <c r="A80" s="46" t="s">
        <v>182</v>
      </c>
      <c r="B80" s="78" t="s">
        <v>179</v>
      </c>
      <c r="C80" s="60">
        <v>151</v>
      </c>
      <c r="D80" s="40"/>
    </row>
    <row r="81" spans="1:5" x14ac:dyDescent="0.25">
      <c r="A81" s="46" t="s">
        <v>183</v>
      </c>
      <c r="B81" s="78" t="s">
        <v>179</v>
      </c>
      <c r="C81" s="60">
        <v>141</v>
      </c>
      <c r="D81" s="40"/>
      <c r="E81" s="28"/>
    </row>
    <row r="82" spans="1:5" x14ac:dyDescent="0.25">
      <c r="A82" s="46" t="s">
        <v>97</v>
      </c>
      <c r="B82" s="47" t="s">
        <v>64</v>
      </c>
      <c r="C82" s="60">
        <v>23</v>
      </c>
      <c r="D82" s="40"/>
    </row>
    <row r="84" spans="1:5" x14ac:dyDescent="0.25">
      <c r="E84" s="28"/>
    </row>
    <row r="87" spans="1:5" x14ac:dyDescent="0.25">
      <c r="E87" s="28"/>
    </row>
    <row r="90" spans="1:5" x14ac:dyDescent="0.25">
      <c r="E90" s="28"/>
    </row>
    <row r="93" spans="1:5" x14ac:dyDescent="0.25">
      <c r="E93" s="28"/>
    </row>
    <row r="96" spans="1:5" x14ac:dyDescent="0.25">
      <c r="E96" s="28"/>
    </row>
    <row r="99" spans="5:5" x14ac:dyDescent="0.25">
      <c r="E99" s="28"/>
    </row>
  </sheetData>
  <sheetProtection algorithmName="SHA-512" hashValue="UTVP3pqNH3vB0etPnKKQLNR2YkQPewaSEOYdbN9n2gdlpIcW8Z+TGF3fFtAb7WUz/M3ZIsRZ2CZRi0qGZLGB7g==" saltValue="SKCeY9z1rTjm1YpXrE3E5Q==" spinCount="100000" sheet="1" objects="1" scenarios="1"/>
  <mergeCells count="11">
    <mergeCell ref="A36:D36"/>
    <mergeCell ref="A40:B40"/>
    <mergeCell ref="A48:C48"/>
    <mergeCell ref="A34:C34"/>
    <mergeCell ref="A35:D35"/>
    <mergeCell ref="A10:D10"/>
    <mergeCell ref="A1:D1"/>
    <mergeCell ref="A4:D4"/>
    <mergeCell ref="A6:D6"/>
    <mergeCell ref="A8:D8"/>
    <mergeCell ref="A9:D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4</vt:i4>
      </vt:variant>
    </vt:vector>
  </HeadingPairs>
  <TitlesOfParts>
    <vt:vector size="4" baseType="lpstr">
      <vt:lpstr>2A. Perceel 1</vt:lpstr>
      <vt:lpstr>2B. Perceel 2</vt:lpstr>
      <vt:lpstr>2C. Perceel 3</vt:lpstr>
      <vt:lpstr>2D. Perceel 4</vt:lpstr>
    </vt:vector>
  </TitlesOfParts>
  <Company>Ministerie van EZ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Albers, J. (Jaap)</dc:creator>
  <cp:lastModifiedBy>Kerkhoff, T. van den (Thomas)</cp:lastModifiedBy>
  <cp:lastPrinted>2020-11-09T08:03:03Z</cp:lastPrinted>
  <dcterms:created xsi:type="dcterms:W3CDTF">2015-06-02T08:07:03Z</dcterms:created>
  <dcterms:modified xsi:type="dcterms:W3CDTF">2021-04-08T15:18:09Z</dcterms:modified>
</cp:coreProperties>
</file>