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K:\5075 Inkoop\A1. Lopende aanbestedingen\2019 Frequentie Omvormers (FO's)\03. Nota van Inlichtingen\"/>
    </mc:Choice>
  </mc:AlternateContent>
  <xr:revisionPtr revIDLastSave="0" documentId="8_{D0A10B05-094F-4F8D-BCA4-17A75A1464A0}" xr6:coauthVersionLast="36" xr6:coauthVersionMax="36" xr10:uidLastSave="{00000000-0000-0000-0000-000000000000}"/>
  <bookViews>
    <workbookView xWindow="0" yWindow="0" windowWidth="28800" windowHeight="11805" xr2:uid="{8D3C0FF3-74F6-47EE-BC76-2E889AF14439}"/>
  </bookViews>
  <sheets>
    <sheet name="Totaalblad" sheetId="1" r:id="rId1"/>
    <sheet name="Onderhoud bestaande FO's" sheetId="2" r:id="rId2"/>
    <sheet name="Aanschaf per FO"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J16" i="1" l="1"/>
  <c r="L16" i="1" s="1"/>
  <c r="M43" i="2"/>
  <c r="L43" i="2"/>
  <c r="I43" i="2"/>
  <c r="H43" i="2"/>
  <c r="N43" i="2" l="1"/>
  <c r="M35" i="3" l="1"/>
  <c r="N35" i="3"/>
  <c r="O35" i="3"/>
  <c r="P35" i="3"/>
  <c r="L35" i="3"/>
  <c r="K35" i="3"/>
  <c r="J35" i="3"/>
  <c r="I37" i="3" s="1"/>
  <c r="J12" i="1"/>
  <c r="L12" i="1" s="1"/>
  <c r="I35" i="3" l="1"/>
  <c r="H11" i="1" l="1"/>
  <c r="J11" i="1" s="1"/>
  <c r="J20" i="1"/>
  <c r="L20" i="1" s="1"/>
  <c r="K43" i="2"/>
  <c r="J15" i="1"/>
  <c r="L15" i="1" s="1"/>
  <c r="J14" i="1"/>
  <c r="L14" i="1" s="1"/>
  <c r="J13" i="1"/>
  <c r="L13" i="1" s="1"/>
  <c r="H46" i="2"/>
  <c r="H10" i="1" s="1"/>
  <c r="J10" i="1" s="1"/>
  <c r="J24" i="1" l="1"/>
</calcChain>
</file>

<file path=xl/sharedStrings.xml><?xml version="1.0" encoding="utf-8"?>
<sst xmlns="http://schemas.openxmlformats.org/spreadsheetml/2006/main" count="276" uniqueCount="124">
  <si>
    <t>U dient per onderdeel uw prijs exclusief BTW op te geven:</t>
  </si>
  <si>
    <t>Gelieve enkel de gele velden in te vullen</t>
  </si>
  <si>
    <t>Vaste Kosten</t>
  </si>
  <si>
    <t>Stuks/uur</t>
  </si>
  <si>
    <t>Exclusief BTW</t>
  </si>
  <si>
    <t>Totaal</t>
  </si>
  <si>
    <t>Variabele Kosten</t>
  </si>
  <si>
    <t>Naam inschrijver</t>
  </si>
  <si>
    <t>Naam tekenbevoegde</t>
  </si>
  <si>
    <t>Functie tekenbevoegde</t>
  </si>
  <si>
    <t>Datum</t>
  </si>
  <si>
    <t>Handtekening 
(tekenbevoegde)</t>
  </si>
  <si>
    <t>jaartal plaatsing</t>
  </si>
  <si>
    <t>merk</t>
  </si>
  <si>
    <t>type</t>
  </si>
  <si>
    <t>serienummer</t>
  </si>
  <si>
    <t>RG de Lier</t>
  </si>
  <si>
    <t>RG Maasland</t>
  </si>
  <si>
    <t>RG Merellaan</t>
  </si>
  <si>
    <t>Prijs 2021</t>
  </si>
  <si>
    <t>Prijs 2022</t>
  </si>
  <si>
    <t>Prijs 2023</t>
  </si>
  <si>
    <t>Prijs 2024</t>
  </si>
  <si>
    <t>Totaalprijs onderhoud per jaar</t>
  </si>
  <si>
    <t>Totaalprijs onderhoud contractduur</t>
  </si>
  <si>
    <t>Prijs 2025</t>
  </si>
  <si>
    <t>Hoofdgemaal Berkel</t>
  </si>
  <si>
    <t>CG Drives Automation</t>
  </si>
  <si>
    <t>FDU48-210</t>
  </si>
  <si>
    <t xml:space="preserve">Gemaal Pr Hendrikweg </t>
  </si>
  <si>
    <t>FDU48‐175</t>
  </si>
  <si>
    <t>AB0910020134</t>
  </si>
  <si>
    <t>ON Wateringsevelde</t>
  </si>
  <si>
    <t>Parksluizen</t>
  </si>
  <si>
    <t>FDU69‐1K4</t>
  </si>
  <si>
    <t>Rijkskade</t>
  </si>
  <si>
    <t>FDU69-175</t>
  </si>
  <si>
    <t>Thorbeckelaan</t>
  </si>
  <si>
    <t>FDU48-175</t>
  </si>
  <si>
    <t>AB1229030026</t>
  </si>
  <si>
    <t>Westland</t>
  </si>
  <si>
    <t>FDU48-750</t>
  </si>
  <si>
    <t>AB105003051</t>
  </si>
  <si>
    <t>FDU48-750-54CE</t>
  </si>
  <si>
    <t>Boezemgemaal vd Burg</t>
  </si>
  <si>
    <t>FDU48‐090‐54CE</t>
  </si>
  <si>
    <t>AB0902020398</t>
  </si>
  <si>
    <t>FDU48‐749‐20CI</t>
  </si>
  <si>
    <t>BV0903010627</t>
  </si>
  <si>
    <t>BV0903010626</t>
  </si>
  <si>
    <t>FDU48‐210‐54CE</t>
  </si>
  <si>
    <t>Gemaal Noordpolder van Berkel</t>
  </si>
  <si>
    <t>FDU48‐175‐54CE</t>
  </si>
  <si>
    <t>Boostergemaal Kerstanjewatering</t>
  </si>
  <si>
    <t>FDU48‐244</t>
  </si>
  <si>
    <t>FDU48‐300</t>
  </si>
  <si>
    <t>FDU48‐430‐20CE</t>
  </si>
  <si>
    <t>Schiegemaal</t>
  </si>
  <si>
    <t>FDU48‐750‐54DE</t>
  </si>
  <si>
    <t>Gemaal Schoute</t>
  </si>
  <si>
    <t>Boezemgemaal de Zaayer</t>
  </si>
  <si>
    <t>FDU48‐1k15‐54CE</t>
  </si>
  <si>
    <t>FDU48‐1k15‐54DE</t>
  </si>
  <si>
    <t>Omschrijving</t>
  </si>
  <si>
    <t>Typenummer</t>
  </si>
  <si>
    <t>Serienummer</t>
  </si>
  <si>
    <t>Plaats Fo</t>
  </si>
  <si>
    <t>Bouwjaar:</t>
  </si>
  <si>
    <t>Vervanging</t>
  </si>
  <si>
    <t>vermogen motor</t>
  </si>
  <si>
    <t xml:space="preserve">Vergeet het 2e en 3e tabblad niet in te vullen. </t>
  </si>
  <si>
    <t>Waterketen (160kW)</t>
  </si>
  <si>
    <t>160 kW</t>
  </si>
  <si>
    <t>NXS0300 5A2HO</t>
  </si>
  <si>
    <t>RG 's Gravenzande</t>
  </si>
  <si>
    <t>NXS0205 5A2H1</t>
  </si>
  <si>
    <t>RG Naaldwijk kern</t>
  </si>
  <si>
    <t>Waterketen (50-100kW)</t>
  </si>
  <si>
    <t>55 kW</t>
  </si>
  <si>
    <t>RG Maasdijk</t>
  </si>
  <si>
    <t>RG Staelduinen</t>
  </si>
  <si>
    <t>RG Honselersdijk</t>
  </si>
  <si>
    <t>NXS0105 5A2H0</t>
  </si>
  <si>
    <t>Waterketen 400 kW</t>
  </si>
  <si>
    <t>Waterketen 160 kW</t>
  </si>
  <si>
    <t>400 kW</t>
  </si>
  <si>
    <t>NXPO 7305A0T0SWGA1A3C3</t>
  </si>
  <si>
    <t>niet bekend</t>
  </si>
  <si>
    <t>RG Schiedam</t>
  </si>
  <si>
    <t>NXS0300 5A2H0 SSF A1A3B4C3 DRA/02B</t>
  </si>
  <si>
    <t>RG Vlaardingen</t>
  </si>
  <si>
    <t>RG Maassluis</t>
  </si>
  <si>
    <t>18410214080257</t>
  </si>
  <si>
    <t>18410516300133</t>
  </si>
  <si>
    <t>18410516300132</t>
  </si>
  <si>
    <t>M7210014180046</t>
  </si>
  <si>
    <t>M7210014180047</t>
  </si>
  <si>
    <t>18410214200783</t>
  </si>
  <si>
    <t>18410214200782</t>
  </si>
  <si>
    <t>Te onderhouden objecten</t>
  </si>
  <si>
    <t>Totaal per jaar</t>
  </si>
  <si>
    <t>Totale waarde vervangen FO's</t>
  </si>
  <si>
    <t>2. Aanschaf FO's (Tab3)</t>
  </si>
  <si>
    <t>Objecten</t>
  </si>
  <si>
    <t>1. Preventief Onderhoud bestaande FO's (tabblad 2)</t>
  </si>
  <si>
    <t>Laatste onderhoud uitgevoerd</t>
  </si>
  <si>
    <t>run to failures</t>
  </si>
  <si>
    <t>Totale inschrijvingsprijs  (contractduur van 8 jaar)</t>
  </si>
  <si>
    <t>3. Uurtarief correctief onderhoud monteur (tijdens kantoortijden)</t>
  </si>
  <si>
    <t>4. Uurtarief correctief onderhoud monteur (tot 2 uur na kantoortijden)</t>
  </si>
  <si>
    <t>5. Uurtarief correctief onderhoud monteur (langer dan 2 uur na kantoortijd).</t>
  </si>
  <si>
    <t>6. Uurtarierf monteur (zon -en feestdagen)</t>
  </si>
  <si>
    <t>Prijs 2026</t>
  </si>
  <si>
    <t>Watersystemen (50 kW)</t>
  </si>
  <si>
    <t>Watersystemen (100 kW)</t>
  </si>
  <si>
    <t>Prijs 2027</t>
  </si>
  <si>
    <t>Prijs 2028</t>
  </si>
  <si>
    <t>Jaarlijks</t>
  </si>
  <si>
    <t xml:space="preserve">Dit bedrag wordt automatisch verrekend </t>
  </si>
  <si>
    <t>INK2020.101</t>
  </si>
  <si>
    <t>Formulier 4 Prijsinvulformulier: 'preventief, correctief onderhoud, revisie en levering van frequentieomvormers'</t>
  </si>
  <si>
    <t>Inschrijver verklaart zich door ondertekening van dit inschrijfformulier bereid de opdracht voor "'preventief, correctief onderhoud, revisie en aanschaf van frequentieomvormers’'' uit te voeren tegen onderstaande vaste tarieven. De bedragen zijn exclusief en inclusief BTW.</t>
  </si>
  <si>
    <t>7. Tarief voor een responsetijd binnen 6 uur</t>
  </si>
  <si>
    <t>8. Voorrijkosten, bij correctief onderhoud (per gebeurtenis)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</si>
</sst>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3" x14ac:knownFonts="1">
    <font>
      <sz val="9"/>
      <color theme="1"/>
      <name val="Arial"/>
      <family val="2"/>
    </font>
    <font>
      <sz val="9"/>
      <color theme="1"/>
      <name val="Arial"/>
      <family val="2"/>
    </font>
    <font>
      <b/>
      <sz val="9"/>
      <color theme="1"/>
      <name val="Arial"/>
      <family val="2"/>
    </font>
    <font>
      <b/>
      <sz val="16"/>
      <color theme="4"/>
      <name val="Arial"/>
      <family val="2"/>
    </font>
    <font>
      <b/>
      <sz val="10"/>
      <name val="Verdana"/>
      <family val="2"/>
    </font>
    <font>
      <sz val="9"/>
      <color theme="1"/>
      <name val="Verdana"/>
      <family val="2"/>
    </font>
    <font>
      <sz val="10"/>
      <name val="Verdana"/>
      <family val="2"/>
    </font>
    <font>
      <sz val="10"/>
      <color theme="1"/>
      <name val="Verdana"/>
      <family val="2"/>
    </font>
    <font>
      <sz val="10"/>
      <color theme="1"/>
      <name val="Arial"/>
      <family val="2"/>
    </font>
    <font>
      <i/>
      <sz val="10"/>
      <color theme="1"/>
      <name val="Verdana"/>
      <family val="2"/>
    </font>
    <font>
      <b/>
      <i/>
      <sz val="10"/>
      <color theme="1"/>
      <name val="Verdana"/>
      <family val="2"/>
    </font>
    <font>
      <b/>
      <sz val="10"/>
      <color theme="1"/>
      <name val="Arial"/>
      <family val="2"/>
    </font>
    <font>
      <b/>
      <sz val="10"/>
      <color theme="1"/>
      <name val="Verdana"/>
      <family val="2"/>
    </font>
    <font>
      <sz val="8"/>
      <color theme="1"/>
      <name val="Verdana"/>
      <family val="2"/>
    </font>
    <font>
      <sz val="10"/>
      <color rgb="FFFF0000"/>
      <name val="Verdana"/>
      <family val="2"/>
    </font>
    <font>
      <b/>
      <sz val="12"/>
      <color theme="1"/>
      <name val="Arial"/>
      <family val="2"/>
    </font>
    <font>
      <b/>
      <sz val="14"/>
      <color theme="1"/>
      <name val="Arial"/>
      <family val="2"/>
    </font>
    <font>
      <b/>
      <sz val="12"/>
      <color theme="1"/>
      <name val="Verdana"/>
      <family val="2"/>
    </font>
    <font>
      <i/>
      <sz val="10"/>
      <color rgb="FFFF0000"/>
      <name val="Verdana"/>
      <family val="2"/>
    </font>
    <font>
      <sz val="12"/>
      <color theme="1"/>
      <name val="Arial"/>
      <family val="2"/>
    </font>
    <font>
      <sz val="12"/>
      <name val="Arial"/>
      <family val="2"/>
    </font>
    <font>
      <b/>
      <sz val="10"/>
      <name val="Arial"/>
      <family val="2"/>
    </font>
    <font>
      <sz val="10"/>
      <name val="Arial"/>
      <family val="2"/>
    </font>
  </fonts>
  <fills count="12">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9"/>
        <bgColor indexed="64"/>
      </patternFill>
    </fill>
    <fill>
      <patternFill patternType="solid">
        <fgColor rgb="FF00B050"/>
        <bgColor indexed="64"/>
      </patternFill>
    </fill>
    <fill>
      <patternFill patternType="solid">
        <fgColor theme="5"/>
        <bgColor indexed="64"/>
      </patternFill>
    </fill>
    <fill>
      <patternFill patternType="solid">
        <fgColor theme="4" tint="0.59999389629810485"/>
        <bgColor indexed="64"/>
      </patternFill>
    </fill>
    <fill>
      <patternFill patternType="solid">
        <fgColor rgb="FF92D050"/>
        <bgColor indexed="64"/>
      </patternFill>
    </fill>
    <fill>
      <patternFill patternType="solid">
        <fgColor theme="5" tint="0.59999389629810485"/>
        <bgColor indexed="64"/>
      </patternFill>
    </fill>
  </fills>
  <borders count="2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108">
    <xf numFmtId="0" fontId="0" fillId="0" borderId="0" xfId="0"/>
    <xf numFmtId="0" fontId="3" fillId="0" borderId="0" xfId="0" applyFont="1"/>
    <xf numFmtId="0" fontId="4" fillId="0" borderId="0" xfId="0" applyFont="1"/>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9" fillId="0" borderId="0" xfId="0" applyFont="1"/>
    <xf numFmtId="0" fontId="11" fillId="0" borderId="3" xfId="0" applyFont="1" applyBorder="1"/>
    <xf numFmtId="0" fontId="12" fillId="0" borderId="3" xfId="0" applyFont="1" applyBorder="1"/>
    <xf numFmtId="0" fontId="7" fillId="0" borderId="3" xfId="0" applyFont="1" applyBorder="1"/>
    <xf numFmtId="0" fontId="7" fillId="2" borderId="3" xfId="0" applyFont="1" applyFill="1" applyBorder="1" applyAlignment="1">
      <alignment horizontal="center" vertical="center"/>
    </xf>
    <xf numFmtId="0" fontId="7" fillId="0" borderId="0" xfId="0" applyFont="1" applyAlignment="1">
      <alignment horizontal="left" vertical="top"/>
    </xf>
    <xf numFmtId="0" fontId="15" fillId="0" borderId="13" xfId="0" applyFont="1" applyBorder="1" applyAlignment="1">
      <alignment horizontal="center"/>
    </xf>
    <xf numFmtId="0" fontId="0" fillId="0" borderId="14" xfId="0" applyBorder="1"/>
    <xf numFmtId="0" fontId="0" fillId="0" borderId="3" xfId="0" applyBorder="1" applyAlignment="1">
      <alignment horizontal="center"/>
    </xf>
    <xf numFmtId="0" fontId="0" fillId="0" borderId="15" xfId="0" applyBorder="1"/>
    <xf numFmtId="0" fontId="0" fillId="0" borderId="0" xfId="0" applyBorder="1" applyAlignment="1">
      <alignment horizontal="center"/>
    </xf>
    <xf numFmtId="44" fontId="0" fillId="3" borderId="3" xfId="1" applyFont="1" applyFill="1" applyBorder="1"/>
    <xf numFmtId="0" fontId="6" fillId="2" borderId="3" xfId="0" applyFont="1" applyFill="1" applyBorder="1" applyAlignment="1">
      <alignment horizontal="center" vertical="center"/>
    </xf>
    <xf numFmtId="0" fontId="0" fillId="0" borderId="2" xfId="0" applyBorder="1"/>
    <xf numFmtId="0" fontId="16" fillId="0" borderId="1" xfId="0" applyFont="1" applyBorder="1"/>
    <xf numFmtId="44" fontId="0" fillId="7" borderId="3" xfId="0" applyNumberFormat="1" applyFill="1" applyBorder="1"/>
    <xf numFmtId="0" fontId="18" fillId="0" borderId="0" xfId="0" applyFont="1"/>
    <xf numFmtId="0" fontId="14" fillId="0" borderId="0" xfId="0" applyFont="1"/>
    <xf numFmtId="0" fontId="19" fillId="0" borderId="3" xfId="0" applyFont="1" applyBorder="1"/>
    <xf numFmtId="1" fontId="19" fillId="0" borderId="3" xfId="0" applyNumberFormat="1" applyFont="1" applyBorder="1" applyAlignment="1">
      <alignment horizontal="left" vertical="top"/>
    </xf>
    <xf numFmtId="0" fontId="0" fillId="0" borderId="20" xfId="0" applyBorder="1"/>
    <xf numFmtId="0" fontId="0" fillId="0" borderId="3" xfId="0" applyBorder="1"/>
    <xf numFmtId="0" fontId="19" fillId="0" borderId="3" xfId="0" quotePrefix="1" applyFont="1" applyBorder="1"/>
    <xf numFmtId="0" fontId="19" fillId="0" borderId="3" xfId="0" quotePrefix="1" applyFont="1" applyFill="1" applyBorder="1"/>
    <xf numFmtId="0" fontId="20" fillId="0" borderId="3" xfId="0" quotePrefix="1" applyFont="1" applyFill="1" applyBorder="1"/>
    <xf numFmtId="0" fontId="0" fillId="0" borderId="0" xfId="0" applyAlignment="1">
      <alignment horizontal="center"/>
    </xf>
    <xf numFmtId="0" fontId="0" fillId="0" borderId="2" xfId="0" applyBorder="1" applyAlignment="1">
      <alignment horizontal="center"/>
    </xf>
    <xf numFmtId="0" fontId="0" fillId="0" borderId="3" xfId="0" applyFill="1" applyBorder="1"/>
    <xf numFmtId="44" fontId="15" fillId="8" borderId="16" xfId="0" applyNumberFormat="1" applyFont="1" applyFill="1" applyBorder="1"/>
    <xf numFmtId="44" fontId="0" fillId="3" borderId="23" xfId="1" applyFont="1" applyFill="1" applyBorder="1"/>
    <xf numFmtId="44" fontId="0" fillId="3" borderId="24" xfId="1" applyFont="1" applyFill="1" applyBorder="1"/>
    <xf numFmtId="0" fontId="0" fillId="0" borderId="25" xfId="0" applyBorder="1"/>
    <xf numFmtId="44" fontId="0" fillId="3" borderId="26" xfId="1" applyFont="1" applyFill="1" applyBorder="1"/>
    <xf numFmtId="0" fontId="21" fillId="8" borderId="2" xfId="0" applyFont="1" applyFill="1" applyBorder="1" applyAlignment="1">
      <alignment horizontal="left"/>
    </xf>
    <xf numFmtId="0" fontId="22" fillId="0" borderId="0" xfId="0" applyFont="1" applyFill="1" applyBorder="1" applyAlignment="1">
      <alignment horizontal="left"/>
    </xf>
    <xf numFmtId="0" fontId="21" fillId="9" borderId="21" xfId="0" applyFont="1" applyFill="1" applyBorder="1" applyAlignment="1">
      <alignment horizontal="left"/>
    </xf>
    <xf numFmtId="0" fontId="21" fillId="9" borderId="22" xfId="0" applyFont="1" applyFill="1" applyBorder="1" applyAlignment="1">
      <alignment horizontal="left"/>
    </xf>
    <xf numFmtId="0" fontId="21" fillId="9" borderId="22" xfId="0" applyFont="1" applyFill="1" applyBorder="1" applyAlignment="1">
      <alignment horizontal="center"/>
    </xf>
    <xf numFmtId="0" fontId="21" fillId="9" borderId="12" xfId="0" applyFont="1" applyFill="1" applyBorder="1" applyAlignment="1">
      <alignment horizontal="left"/>
    </xf>
    <xf numFmtId="44" fontId="0" fillId="3" borderId="27" xfId="1" applyFont="1" applyFill="1" applyBorder="1"/>
    <xf numFmtId="0" fontId="21" fillId="9" borderId="16" xfId="0" applyFont="1" applyFill="1" applyBorder="1" applyAlignment="1">
      <alignment horizontal="left"/>
    </xf>
    <xf numFmtId="44" fontId="15" fillId="10" borderId="16" xfId="0" applyNumberFormat="1" applyFont="1" applyFill="1" applyBorder="1"/>
    <xf numFmtId="0" fontId="15" fillId="0" borderId="6" xfId="0" applyFont="1" applyFill="1" applyBorder="1" applyAlignment="1">
      <alignment horizontal="left" vertical="top" wrapText="1"/>
    </xf>
    <xf numFmtId="0" fontId="0" fillId="8" borderId="3" xfId="0" applyFill="1" applyBorder="1" applyAlignment="1">
      <alignment horizontal="center"/>
    </xf>
    <xf numFmtId="0" fontId="15" fillId="0" borderId="28" xfId="0" applyFont="1" applyBorder="1"/>
    <xf numFmtId="0" fontId="15" fillId="0" borderId="19" xfId="0" applyFont="1" applyBorder="1" applyAlignment="1">
      <alignment horizontal="center"/>
    </xf>
    <xf numFmtId="0" fontId="2" fillId="4" borderId="16" xfId="0" applyFont="1" applyFill="1" applyBorder="1"/>
    <xf numFmtId="0" fontId="2" fillId="0" borderId="2" xfId="0" applyFont="1" applyBorder="1" applyAlignment="1">
      <alignment horizontal="center"/>
    </xf>
    <xf numFmtId="0" fontId="0" fillId="0" borderId="7" xfId="0" applyBorder="1" applyAlignment="1">
      <alignment horizontal="center"/>
    </xf>
    <xf numFmtId="0" fontId="0" fillId="0" borderId="0" xfId="0" applyAlignment="1"/>
    <xf numFmtId="0" fontId="19" fillId="0" borderId="3" xfId="0" quotePrefix="1" applyFont="1" applyBorder="1" applyAlignment="1"/>
    <xf numFmtId="0" fontId="19" fillId="0" borderId="3" xfId="0" quotePrefix="1" applyFont="1" applyFill="1" applyBorder="1" applyAlignment="1"/>
    <xf numFmtId="0" fontId="20" fillId="0" borderId="3" xfId="0" quotePrefix="1" applyFont="1" applyFill="1" applyBorder="1" applyAlignment="1"/>
    <xf numFmtId="0" fontId="0" fillId="0" borderId="2" xfId="0" applyBorder="1" applyAlignment="1"/>
    <xf numFmtId="0" fontId="15" fillId="0" borderId="6" xfId="0" applyFont="1" applyBorder="1" applyAlignment="1"/>
    <xf numFmtId="1" fontId="19" fillId="0" borderId="3" xfId="0" applyNumberFormat="1" applyFont="1" applyBorder="1" applyAlignment="1"/>
    <xf numFmtId="0" fontId="0" fillId="0" borderId="0" xfId="0" applyBorder="1" applyAlignment="1"/>
    <xf numFmtId="44" fontId="0" fillId="11" borderId="3" xfId="1" applyFont="1" applyFill="1" applyBorder="1"/>
    <xf numFmtId="0" fontId="0" fillId="11" borderId="3" xfId="0" applyFill="1" applyBorder="1"/>
    <xf numFmtId="44" fontId="0" fillId="11" borderId="3" xfId="0" applyNumberFormat="1" applyFill="1" applyBorder="1"/>
    <xf numFmtId="0" fontId="6" fillId="2" borderId="0" xfId="0" applyFont="1" applyFill="1" applyBorder="1" applyAlignment="1">
      <alignment horizontal="center" vertical="center"/>
    </xf>
    <xf numFmtId="0" fontId="7" fillId="0" borderId="0" xfId="0" applyFont="1" applyAlignment="1">
      <alignment horizontal="left" vertical="top"/>
    </xf>
    <xf numFmtId="0" fontId="7" fillId="0" borderId="6" xfId="0" applyFont="1" applyBorder="1" applyAlignment="1">
      <alignment horizontal="left" vertical="top"/>
    </xf>
    <xf numFmtId="44" fontId="7" fillId="3" borderId="5" xfId="1" applyFont="1" applyFill="1" applyBorder="1" applyAlignment="1" applyProtection="1">
      <alignment horizontal="center"/>
      <protection locked="0"/>
    </xf>
    <xf numFmtId="44" fontId="7" fillId="3" borderId="4" xfId="1" applyFont="1" applyFill="1" applyBorder="1" applyAlignment="1" applyProtection="1">
      <alignment horizontal="center"/>
      <protection locked="0"/>
    </xf>
    <xf numFmtId="44" fontId="0" fillId="4" borderId="5" xfId="0" applyNumberFormat="1" applyFill="1" applyBorder="1" applyAlignment="1">
      <alignment horizontal="center"/>
    </xf>
    <xf numFmtId="44" fontId="0" fillId="4" borderId="4" xfId="0" applyNumberFormat="1" applyFill="1" applyBorder="1" applyAlignment="1">
      <alignment horizontal="center"/>
    </xf>
    <xf numFmtId="0" fontId="10" fillId="0" borderId="1" xfId="0" applyFont="1" applyBorder="1" applyAlignment="1">
      <alignment horizontal="left" vertical="top"/>
    </xf>
    <xf numFmtId="0" fontId="9" fillId="0" borderId="2" xfId="0" applyFont="1" applyBorder="1" applyAlignment="1">
      <alignment horizontal="left" vertical="top"/>
    </xf>
    <xf numFmtId="0" fontId="2" fillId="0" borderId="3" xfId="0" applyFont="1" applyBorder="1" applyAlignment="1">
      <alignment horizontal="center"/>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44" fontId="7" fillId="11" borderId="4" xfId="1" applyFont="1" applyFill="1" applyBorder="1" applyAlignment="1" applyProtection="1">
      <alignment horizontal="center"/>
      <protection locked="0"/>
    </xf>
    <xf numFmtId="0" fontId="0" fillId="4" borderId="4" xfId="0" applyFill="1" applyBorder="1" applyAlignment="1">
      <alignment horizontal="center"/>
    </xf>
    <xf numFmtId="0" fontId="6" fillId="0" borderId="0" xfId="0" applyFont="1" applyBorder="1" applyAlignment="1">
      <alignment horizontal="left" vertical="top" wrapText="1"/>
    </xf>
    <xf numFmtId="0" fontId="6" fillId="0" borderId="6" xfId="0" applyFont="1" applyBorder="1" applyAlignment="1">
      <alignment horizontal="left" vertical="top" wrapText="1"/>
    </xf>
    <xf numFmtId="44" fontId="7" fillId="11" borderId="5" xfId="1" applyFont="1" applyFill="1" applyBorder="1" applyAlignment="1" applyProtection="1">
      <alignment horizontal="center"/>
      <protection locked="0"/>
    </xf>
    <xf numFmtId="44" fontId="7" fillId="3" borderId="3" xfId="1" applyFont="1" applyFill="1" applyBorder="1" applyAlignment="1" applyProtection="1">
      <alignment horizontal="center"/>
      <protection locked="0"/>
    </xf>
    <xf numFmtId="0" fontId="7" fillId="0" borderId="3" xfId="0" applyFont="1" applyBorder="1" applyAlignment="1" applyProtection="1">
      <alignment horizontal="left" vertical="center" wrapText="1"/>
    </xf>
    <xf numFmtId="0" fontId="17" fillId="0" borderId="1" xfId="0" applyFont="1" applyBorder="1" applyAlignment="1">
      <alignment horizontal="left"/>
    </xf>
    <xf numFmtId="0" fontId="17" fillId="0" borderId="2" xfId="0" applyFont="1" applyBorder="1" applyAlignment="1">
      <alignment horizontal="left"/>
    </xf>
    <xf numFmtId="0" fontId="17" fillId="0" borderId="7" xfId="0" applyFont="1" applyBorder="1" applyAlignment="1">
      <alignment horizontal="left"/>
    </xf>
    <xf numFmtId="44" fontId="17" fillId="6" borderId="9" xfId="1" applyFont="1" applyFill="1" applyBorder="1" applyAlignment="1">
      <alignment horizontal="center"/>
    </xf>
    <xf numFmtId="0" fontId="7" fillId="0" borderId="3" xfId="0" applyFont="1" applyBorder="1" applyAlignment="1" applyProtection="1">
      <alignment horizontal="left" vertical="center"/>
    </xf>
    <xf numFmtId="0" fontId="7" fillId="0" borderId="3" xfId="0" applyFont="1" applyBorder="1" applyAlignment="1">
      <alignment horizontal="left" vertical="top"/>
    </xf>
    <xf numFmtId="44" fontId="0" fillId="4" borderId="3" xfId="0" applyNumberFormat="1" applyFill="1" applyBorder="1" applyAlignment="1">
      <alignment horizontal="center"/>
    </xf>
    <xf numFmtId="0" fontId="7" fillId="5" borderId="0" xfId="0" applyFont="1" applyFill="1" applyAlignment="1">
      <alignment horizontal="center" vertical="top"/>
    </xf>
    <xf numFmtId="0" fontId="10" fillId="0" borderId="17" xfId="0" applyFont="1" applyBorder="1" applyAlignment="1">
      <alignment horizontal="left" vertical="top"/>
    </xf>
    <xf numFmtId="0" fontId="10" fillId="0" borderId="10" xfId="0" applyFont="1" applyBorder="1" applyAlignment="1">
      <alignment horizontal="left" vertical="top"/>
    </xf>
    <xf numFmtId="0" fontId="10" fillId="0" borderId="18" xfId="0" applyFont="1" applyBorder="1" applyAlignment="1">
      <alignment horizontal="left" vertical="top"/>
    </xf>
    <xf numFmtId="44" fontId="16" fillId="6" borderId="2" xfId="0" applyNumberFormat="1" applyFont="1" applyFill="1" applyBorder="1" applyAlignment="1">
      <alignment horizontal="center"/>
    </xf>
    <xf numFmtId="44" fontId="16" fillId="6" borderId="7" xfId="0" applyNumberFormat="1" applyFont="1" applyFill="1" applyBorder="1" applyAlignment="1">
      <alignment horizontal="center"/>
    </xf>
    <xf numFmtId="0" fontId="15" fillId="0" borderId="1" xfId="0" applyFont="1" applyBorder="1" applyAlignment="1">
      <alignment horizontal="left"/>
    </xf>
    <xf numFmtId="0" fontId="15" fillId="0" borderId="2" xfId="0" applyFont="1" applyBorder="1" applyAlignment="1">
      <alignment horizontal="left"/>
    </xf>
    <xf numFmtId="0" fontId="15" fillId="0" borderId="7" xfId="0" applyFont="1" applyBorder="1" applyAlignment="1">
      <alignment horizontal="left"/>
    </xf>
    <xf numFmtId="44" fontId="17" fillId="6" borderId="8" xfId="1" applyNumberFormat="1" applyFont="1" applyFill="1" applyBorder="1" applyAlignment="1">
      <alignment horizontal="center"/>
    </xf>
    <xf numFmtId="44" fontId="7" fillId="11" borderId="4" xfId="1" applyFont="1" applyFill="1" applyBorder="1" applyAlignment="1" applyProtection="1">
      <alignment horizontal="center"/>
    </xf>
    <xf numFmtId="44" fontId="7" fillId="11" borderId="3" xfId="1" applyFont="1" applyFill="1" applyBorder="1" applyAlignment="1" applyProtection="1">
      <alignment horizontal="center"/>
    </xf>
    <xf numFmtId="44" fontId="7" fillId="11" borderId="5" xfId="1" applyFont="1" applyFill="1" applyBorder="1" applyAlignment="1" applyProtection="1">
      <alignment horizontal="center"/>
    </xf>
    <xf numFmtId="0" fontId="13" fillId="3" borderId="3" xfId="0" applyFont="1" applyFill="1" applyBorder="1" applyAlignment="1" applyProtection="1">
      <alignment horizontal="center" vertical="top"/>
    </xf>
    <xf numFmtId="0" fontId="0" fillId="0" borderId="0" xfId="0" applyProtection="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104775</xdr:colOff>
      <xdr:row>0</xdr:row>
      <xdr:rowOff>104775</xdr:rowOff>
    </xdr:from>
    <xdr:to>
      <xdr:col>6</xdr:col>
      <xdr:colOff>9525</xdr:colOff>
      <xdr:row>3</xdr:row>
      <xdr:rowOff>104775</xdr:rowOff>
    </xdr:to>
    <xdr:sp macro="" textlink="">
      <xdr:nvSpPr>
        <xdr:cNvPr id="2" name="Tekstvak 1">
          <a:extLst>
            <a:ext uri="{FF2B5EF4-FFF2-40B4-BE49-F238E27FC236}">
              <a16:creationId xmlns:a16="http://schemas.microsoft.com/office/drawing/2014/main" id="{E65BE560-E9FF-445E-BBA2-03C456D76260}"/>
            </a:ext>
          </a:extLst>
        </xdr:cNvPr>
        <xdr:cNvSpPr txBox="1"/>
      </xdr:nvSpPr>
      <xdr:spPr>
        <a:xfrm>
          <a:off x="104775" y="104775"/>
          <a:ext cx="695325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U dient enkel de gele</a:t>
          </a:r>
          <a:r>
            <a:rPr lang="nl-NL" sz="1100" baseline="0"/>
            <a:t> velde in te vullen. De oranje velden hoeven dat jaar niet meegenomen te worden in het onderhoud. (bv doordat deze vervangen worden)</a:t>
          </a: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95250</xdr:colOff>
      <xdr:row>0</xdr:row>
      <xdr:rowOff>47625</xdr:rowOff>
    </xdr:from>
    <xdr:to>
      <xdr:col>3</xdr:col>
      <xdr:colOff>466725</xdr:colOff>
      <xdr:row>2</xdr:row>
      <xdr:rowOff>66675</xdr:rowOff>
    </xdr:to>
    <xdr:sp macro="" textlink="">
      <xdr:nvSpPr>
        <xdr:cNvPr id="2" name="Tekstvak 1">
          <a:extLst>
            <a:ext uri="{FF2B5EF4-FFF2-40B4-BE49-F238E27FC236}">
              <a16:creationId xmlns:a16="http://schemas.microsoft.com/office/drawing/2014/main" id="{6398E3E4-33A4-424F-8280-9927812A5C8C}"/>
            </a:ext>
          </a:extLst>
        </xdr:cNvPr>
        <xdr:cNvSpPr txBox="1"/>
      </xdr:nvSpPr>
      <xdr:spPr>
        <a:xfrm>
          <a:off x="95250" y="47625"/>
          <a:ext cx="4914900"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U dient hier per object een prijs in te dienen in</a:t>
          </a:r>
          <a:r>
            <a:rPr lang="nl-NL" sz="1100" baseline="0"/>
            <a:t> het gele veld.</a:t>
          </a:r>
        </a:p>
        <a:p>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EEAB0-0185-40F7-AB40-E3CEE64DA47B}">
  <dimension ref="A1:M31"/>
  <sheetViews>
    <sheetView tabSelected="1" workbookViewId="0">
      <selection activeCell="J24" sqref="J24:K24"/>
    </sheetView>
  </sheetViews>
  <sheetFormatPr defaultRowHeight="12" x14ac:dyDescent="0.2"/>
  <cols>
    <col min="2" max="2" width="22.28515625" customWidth="1"/>
    <col min="7" max="7" width="17.7109375" customWidth="1"/>
    <col min="9" max="9" width="23.5703125" customWidth="1"/>
  </cols>
  <sheetData>
    <row r="1" spans="1:13" ht="20.25" x14ac:dyDescent="0.3">
      <c r="A1" s="1" t="s">
        <v>120</v>
      </c>
    </row>
    <row r="2" spans="1:13" ht="12.75" x14ac:dyDescent="0.2">
      <c r="A2" s="2" t="s">
        <v>119</v>
      </c>
      <c r="B2" s="3"/>
      <c r="C2" s="3"/>
    </row>
    <row r="3" spans="1:13" ht="12.75" x14ac:dyDescent="0.2">
      <c r="A3" s="4" t="s">
        <v>121</v>
      </c>
      <c r="B3" s="5"/>
      <c r="C3" s="5"/>
      <c r="D3" s="6"/>
      <c r="E3" s="6"/>
      <c r="F3" s="6"/>
      <c r="G3" s="6"/>
      <c r="H3" s="6"/>
      <c r="I3" s="6"/>
      <c r="J3" s="6"/>
      <c r="K3" s="6"/>
      <c r="L3" s="6"/>
    </row>
    <row r="4" spans="1:13" ht="12.75" x14ac:dyDescent="0.2">
      <c r="A4" s="5"/>
      <c r="B4" s="5"/>
      <c r="C4" s="5"/>
      <c r="D4" s="6"/>
      <c r="E4" s="6"/>
      <c r="F4" s="6"/>
      <c r="G4" s="6"/>
      <c r="H4" s="6"/>
      <c r="I4" s="6"/>
      <c r="J4" s="6"/>
      <c r="K4" s="6"/>
      <c r="L4" s="6"/>
    </row>
    <row r="5" spans="1:13" ht="12.75" x14ac:dyDescent="0.2">
      <c r="A5" s="5" t="s">
        <v>0</v>
      </c>
      <c r="B5" s="5"/>
      <c r="C5" s="5"/>
      <c r="D5" s="6"/>
      <c r="E5" s="6"/>
      <c r="F5" s="6"/>
      <c r="G5" s="6"/>
      <c r="H5" s="6"/>
      <c r="I5" s="6"/>
      <c r="J5" s="6"/>
      <c r="K5" s="6"/>
      <c r="L5" s="6"/>
    </row>
    <row r="6" spans="1:13" ht="12.75" x14ac:dyDescent="0.2">
      <c r="A6" s="7" t="s">
        <v>1</v>
      </c>
      <c r="B6" s="5"/>
      <c r="C6" s="5"/>
      <c r="D6" s="6"/>
      <c r="E6" s="6"/>
      <c r="F6" s="6"/>
      <c r="G6" s="6"/>
      <c r="H6" s="6"/>
      <c r="I6" s="6"/>
      <c r="L6" s="6"/>
    </row>
    <row r="7" spans="1:13" ht="12.75" x14ac:dyDescent="0.2">
      <c r="A7" s="23" t="s">
        <v>70</v>
      </c>
      <c r="B7" s="24"/>
      <c r="C7" s="24"/>
      <c r="D7" s="6"/>
      <c r="E7" s="6"/>
      <c r="F7" s="6"/>
      <c r="G7" s="6"/>
      <c r="H7" s="6"/>
      <c r="I7" s="6"/>
      <c r="L7" s="6"/>
    </row>
    <row r="8" spans="1:13" ht="13.5" thickBot="1" x14ac:dyDescent="0.25">
      <c r="A8" s="7"/>
      <c r="B8" s="5"/>
      <c r="C8" s="5"/>
      <c r="D8" s="6"/>
      <c r="E8" s="6"/>
      <c r="F8" s="6"/>
      <c r="G8" s="6"/>
      <c r="H8" s="6"/>
      <c r="I8" s="6"/>
      <c r="L8" s="6"/>
    </row>
    <row r="9" spans="1:13" ht="13.5" thickBot="1" x14ac:dyDescent="0.25">
      <c r="A9" s="74" t="s">
        <v>2</v>
      </c>
      <c r="B9" s="75"/>
      <c r="C9" s="75"/>
      <c r="D9" s="75"/>
      <c r="E9" s="75"/>
      <c r="F9" s="75"/>
      <c r="G9" s="8" t="s">
        <v>3</v>
      </c>
      <c r="H9" s="9" t="s">
        <v>4</v>
      </c>
      <c r="I9" s="10"/>
      <c r="J9" s="76" t="s">
        <v>5</v>
      </c>
      <c r="K9" s="76"/>
      <c r="L9" s="6"/>
    </row>
    <row r="10" spans="1:13" ht="32.1" customHeight="1" x14ac:dyDescent="0.2">
      <c r="A10" s="77" t="s">
        <v>104</v>
      </c>
      <c r="B10" s="77"/>
      <c r="C10" s="77"/>
      <c r="D10" s="77"/>
      <c r="E10" s="77"/>
      <c r="F10" s="78"/>
      <c r="G10" s="11"/>
      <c r="H10" s="103">
        <f>'Onderhoud bestaande FO''s'!H46:J46</f>
        <v>0</v>
      </c>
      <c r="I10" s="104"/>
      <c r="J10" s="72">
        <f>H10</f>
        <v>0</v>
      </c>
      <c r="K10" s="80"/>
      <c r="L10" s="6" t="s">
        <v>118</v>
      </c>
    </row>
    <row r="11" spans="1:13" ht="40.5" customHeight="1" x14ac:dyDescent="0.2">
      <c r="A11" s="81" t="s">
        <v>102</v>
      </c>
      <c r="B11" s="81"/>
      <c r="C11" s="81"/>
      <c r="D11" s="81"/>
      <c r="E11" s="81"/>
      <c r="F11" s="82"/>
      <c r="G11" s="11"/>
      <c r="H11" s="105">
        <f>'Aanschaf per FO'!I37</f>
        <v>0</v>
      </c>
      <c r="I11" s="103"/>
      <c r="J11" s="72">
        <f>H11</f>
        <v>0</v>
      </c>
      <c r="K11" s="73"/>
      <c r="L11" s="6" t="s">
        <v>118</v>
      </c>
    </row>
    <row r="12" spans="1:13" ht="12.75" x14ac:dyDescent="0.2">
      <c r="A12" s="68" t="s">
        <v>108</v>
      </c>
      <c r="B12" s="68"/>
      <c r="C12" s="68"/>
      <c r="D12" s="68"/>
      <c r="E12" s="68"/>
      <c r="F12" s="69"/>
      <c r="G12" s="19">
        <v>10</v>
      </c>
      <c r="H12" s="71">
        <v>0</v>
      </c>
      <c r="I12" s="84"/>
      <c r="J12" s="72">
        <f>SUM(H12*G12)</f>
        <v>0</v>
      </c>
      <c r="K12" s="80"/>
      <c r="L12" s="105">
        <f>SUM(J12*8)</f>
        <v>0</v>
      </c>
      <c r="M12" s="103"/>
    </row>
    <row r="13" spans="1:13" ht="12.75" x14ac:dyDescent="0.2">
      <c r="A13" s="68" t="s">
        <v>109</v>
      </c>
      <c r="B13" s="68"/>
      <c r="C13" s="68"/>
      <c r="D13" s="68"/>
      <c r="E13" s="68"/>
      <c r="F13" s="69"/>
      <c r="G13" s="19">
        <v>2</v>
      </c>
      <c r="H13" s="70">
        <v>0</v>
      </c>
      <c r="I13" s="71"/>
      <c r="J13" s="72">
        <f>SUM(H13*G13)</f>
        <v>0</v>
      </c>
      <c r="K13" s="73"/>
      <c r="L13" s="105">
        <f t="shared" ref="L13:L16" si="0">SUM(J13*8)</f>
        <v>0</v>
      </c>
      <c r="M13" s="103"/>
    </row>
    <row r="14" spans="1:13" ht="12.75" x14ac:dyDescent="0.2">
      <c r="A14" s="68" t="s">
        <v>110</v>
      </c>
      <c r="B14" s="68"/>
      <c r="C14" s="68"/>
      <c r="D14" s="68"/>
      <c r="E14" s="68"/>
      <c r="F14" s="69"/>
      <c r="G14" s="19">
        <v>2</v>
      </c>
      <c r="H14" s="70">
        <v>0</v>
      </c>
      <c r="I14" s="71"/>
      <c r="J14" s="72">
        <f>SUM(H14*G14)</f>
        <v>0</v>
      </c>
      <c r="K14" s="73"/>
      <c r="L14" s="105">
        <f t="shared" si="0"/>
        <v>0</v>
      </c>
      <c r="M14" s="103"/>
    </row>
    <row r="15" spans="1:13" ht="12.75" x14ac:dyDescent="0.2">
      <c r="A15" s="68" t="s">
        <v>111</v>
      </c>
      <c r="B15" s="68"/>
      <c r="C15" s="68"/>
      <c r="D15" s="68"/>
      <c r="E15" s="68"/>
      <c r="F15" s="69"/>
      <c r="G15" s="19">
        <v>2</v>
      </c>
      <c r="H15" s="70">
        <v>0</v>
      </c>
      <c r="I15" s="71"/>
      <c r="J15" s="72">
        <f>SUM(H15*G15)</f>
        <v>0</v>
      </c>
      <c r="K15" s="73"/>
      <c r="L15" s="105">
        <f t="shared" si="0"/>
        <v>0</v>
      </c>
      <c r="M15" s="103"/>
    </row>
    <row r="16" spans="1:13" ht="12.75" x14ac:dyDescent="0.2">
      <c r="A16" s="68" t="s">
        <v>122</v>
      </c>
      <c r="B16" s="68"/>
      <c r="C16" s="68"/>
      <c r="D16" s="68"/>
      <c r="E16" s="68"/>
      <c r="F16" s="69"/>
      <c r="G16" s="67">
        <v>2</v>
      </c>
      <c r="H16" s="70">
        <v>0</v>
      </c>
      <c r="I16" s="71"/>
      <c r="J16" s="72">
        <f>SUM(H16*G16)</f>
        <v>0</v>
      </c>
      <c r="K16" s="73"/>
      <c r="L16" s="105">
        <f t="shared" si="0"/>
        <v>0</v>
      </c>
      <c r="M16" s="103"/>
    </row>
    <row r="17" spans="1:13" ht="12.75" x14ac:dyDescent="0.2">
      <c r="A17" s="93"/>
      <c r="B17" s="93"/>
      <c r="C17" s="93"/>
      <c r="D17" s="93"/>
      <c r="E17" s="93"/>
      <c r="F17" s="93"/>
      <c r="G17" s="93"/>
      <c r="H17" s="93"/>
      <c r="I17" s="93"/>
      <c r="J17" s="93"/>
      <c r="K17" s="93"/>
      <c r="L17" s="6"/>
    </row>
    <row r="18" spans="1:13" ht="13.5" thickBot="1" x14ac:dyDescent="0.25">
      <c r="A18" s="93"/>
      <c r="B18" s="93"/>
      <c r="C18" s="93"/>
      <c r="D18" s="93"/>
      <c r="E18" s="93"/>
      <c r="F18" s="93"/>
      <c r="G18" s="93"/>
      <c r="H18" s="93"/>
      <c r="I18" s="93"/>
      <c r="J18" s="93"/>
      <c r="K18" s="93"/>
      <c r="L18" s="6"/>
    </row>
    <row r="19" spans="1:13" ht="12.75" x14ac:dyDescent="0.2">
      <c r="A19" s="94" t="s">
        <v>6</v>
      </c>
      <c r="B19" s="95"/>
      <c r="C19" s="95"/>
      <c r="D19" s="95"/>
      <c r="E19" s="95"/>
      <c r="F19" s="96"/>
      <c r="L19" s="6"/>
    </row>
    <row r="20" spans="1:13" ht="12.75" x14ac:dyDescent="0.2">
      <c r="A20" s="91" t="s">
        <v>123</v>
      </c>
      <c r="B20" s="91"/>
      <c r="C20" s="91"/>
      <c r="D20" s="91"/>
      <c r="E20" s="91"/>
      <c r="F20" s="91"/>
      <c r="G20" s="11">
        <v>4</v>
      </c>
      <c r="H20" s="84">
        <v>0</v>
      </c>
      <c r="I20" s="84"/>
      <c r="J20" s="92">
        <f>SUM(H20*G20)</f>
        <v>0</v>
      </c>
      <c r="K20" s="92"/>
      <c r="L20" s="83">
        <f t="shared" ref="L20" si="1">SUM(J20*8)</f>
        <v>0</v>
      </c>
      <c r="M20" s="79"/>
    </row>
    <row r="21" spans="1:13" ht="12.75" x14ac:dyDescent="0.2">
      <c r="A21" s="12"/>
      <c r="B21" s="12"/>
      <c r="C21" s="12"/>
      <c r="D21" s="12"/>
      <c r="E21" s="12"/>
      <c r="F21" s="12"/>
      <c r="L21" s="6"/>
    </row>
    <row r="22" spans="1:13" ht="12.75" x14ac:dyDescent="0.2">
      <c r="A22" s="5"/>
      <c r="B22" s="5"/>
      <c r="C22" s="5"/>
      <c r="D22" s="6"/>
      <c r="E22" s="6"/>
      <c r="F22" s="6"/>
      <c r="G22" s="6"/>
      <c r="H22" s="5"/>
      <c r="I22" s="5"/>
      <c r="L22" s="6"/>
    </row>
    <row r="23" spans="1:13" ht="13.5" thickBot="1" x14ac:dyDescent="0.25">
      <c r="A23" s="5"/>
      <c r="B23" s="5"/>
      <c r="C23" s="5"/>
      <c r="D23" s="6"/>
      <c r="E23" s="6"/>
      <c r="F23" s="6"/>
      <c r="G23" s="6"/>
      <c r="H23" s="5"/>
      <c r="I23" s="5"/>
      <c r="L23" s="6"/>
    </row>
    <row r="24" spans="1:13" ht="15.75" thickBot="1" x14ac:dyDescent="0.25">
      <c r="A24" s="86" t="s">
        <v>107</v>
      </c>
      <c r="B24" s="87"/>
      <c r="C24" s="87"/>
      <c r="D24" s="87"/>
      <c r="E24" s="87"/>
      <c r="F24" s="87"/>
      <c r="G24" s="87"/>
      <c r="H24" s="87"/>
      <c r="I24" s="88"/>
      <c r="J24" s="102">
        <f>SUM(J10:K11,L12:M16,L20)</f>
        <v>0</v>
      </c>
      <c r="K24" s="89"/>
      <c r="L24" s="6"/>
    </row>
    <row r="25" spans="1:13" x14ac:dyDescent="0.2">
      <c r="A25" s="3"/>
      <c r="B25" s="3"/>
      <c r="C25" s="3"/>
    </row>
    <row r="26" spans="1:13" ht="12.75" x14ac:dyDescent="0.2">
      <c r="A26" s="90" t="s">
        <v>7</v>
      </c>
      <c r="B26" s="90"/>
      <c r="C26" s="106"/>
      <c r="D26" s="106"/>
      <c r="E26" s="106"/>
      <c r="F26" s="106"/>
      <c r="G26" s="106"/>
      <c r="H26" s="106"/>
      <c r="I26" s="106"/>
      <c r="J26" s="106"/>
      <c r="K26" s="106"/>
    </row>
    <row r="27" spans="1:13" ht="12.75" x14ac:dyDescent="0.2">
      <c r="A27" s="90" t="s">
        <v>8</v>
      </c>
      <c r="B27" s="90"/>
      <c r="C27" s="106"/>
      <c r="D27" s="106"/>
      <c r="E27" s="106"/>
      <c r="F27" s="106"/>
      <c r="G27" s="106"/>
      <c r="H27" s="106"/>
      <c r="I27" s="106"/>
      <c r="J27" s="106"/>
      <c r="K27" s="106"/>
    </row>
    <row r="28" spans="1:13" ht="12.75" x14ac:dyDescent="0.2">
      <c r="A28" s="90" t="s">
        <v>9</v>
      </c>
      <c r="B28" s="90"/>
      <c r="C28" s="106"/>
      <c r="D28" s="106"/>
      <c r="E28" s="106"/>
      <c r="F28" s="106"/>
      <c r="G28" s="106"/>
      <c r="H28" s="106"/>
      <c r="I28" s="106"/>
      <c r="J28" s="106"/>
      <c r="K28" s="106"/>
    </row>
    <row r="29" spans="1:13" ht="12.75" x14ac:dyDescent="0.2">
      <c r="A29" s="90" t="s">
        <v>10</v>
      </c>
      <c r="B29" s="90"/>
      <c r="C29" s="106"/>
      <c r="D29" s="106"/>
      <c r="E29" s="106"/>
      <c r="F29" s="106"/>
      <c r="G29" s="106"/>
      <c r="H29" s="106"/>
      <c r="I29" s="106"/>
      <c r="J29" s="106"/>
      <c r="K29" s="106"/>
    </row>
    <row r="30" spans="1:13" ht="12.75" x14ac:dyDescent="0.2">
      <c r="A30" s="85" t="s">
        <v>11</v>
      </c>
      <c r="B30" s="85"/>
      <c r="C30" s="106"/>
      <c r="D30" s="106"/>
      <c r="E30" s="106"/>
      <c r="F30" s="106"/>
      <c r="G30" s="106"/>
      <c r="H30" s="106"/>
      <c r="I30" s="106"/>
      <c r="J30" s="106"/>
      <c r="K30" s="106"/>
    </row>
    <row r="31" spans="1:13" x14ac:dyDescent="0.2">
      <c r="C31" s="107"/>
      <c r="D31" s="107"/>
      <c r="E31" s="107"/>
      <c r="F31" s="107"/>
      <c r="G31" s="107"/>
      <c r="H31" s="107"/>
      <c r="I31" s="107"/>
      <c r="J31" s="107"/>
      <c r="K31" s="107"/>
    </row>
  </sheetData>
  <sheetProtection algorithmName="SHA-512" hashValue="SXYTex/Lhd9SuzgSzX59YhslscQiLR+uH3g9mgvEhxhfnyF9k9zx2Vwy10tY6VG4oIw8HOoPxPQEtx+NdU1c+w==" saltValue="tHjLc49BajU9dEE6nBnpfg==" spinCount="100000" sheet="1" objects="1" scenarios="1"/>
  <mergeCells count="46">
    <mergeCell ref="L20:M20"/>
    <mergeCell ref="L12:M12"/>
    <mergeCell ref="L13:M13"/>
    <mergeCell ref="L14:M14"/>
    <mergeCell ref="L15:M15"/>
    <mergeCell ref="L16:M16"/>
    <mergeCell ref="A20:F20"/>
    <mergeCell ref="H20:I20"/>
    <mergeCell ref="J20:K20"/>
    <mergeCell ref="A17:K18"/>
    <mergeCell ref="A19:F19"/>
    <mergeCell ref="A30:B30"/>
    <mergeCell ref="C30:K30"/>
    <mergeCell ref="A24:I24"/>
    <mergeCell ref="J24:K24"/>
    <mergeCell ref="A26:B26"/>
    <mergeCell ref="C26:K26"/>
    <mergeCell ref="A27:B27"/>
    <mergeCell ref="C27:K27"/>
    <mergeCell ref="A28:B28"/>
    <mergeCell ref="C28:K28"/>
    <mergeCell ref="A29:B29"/>
    <mergeCell ref="C29:K29"/>
    <mergeCell ref="J11:K11"/>
    <mergeCell ref="J13:K13"/>
    <mergeCell ref="A9:F9"/>
    <mergeCell ref="J9:K9"/>
    <mergeCell ref="A10:F10"/>
    <mergeCell ref="H10:I10"/>
    <mergeCell ref="J10:K10"/>
    <mergeCell ref="A13:F13"/>
    <mergeCell ref="H13:I13"/>
    <mergeCell ref="A11:F11"/>
    <mergeCell ref="H11:I11"/>
    <mergeCell ref="A12:F12"/>
    <mergeCell ref="H12:I12"/>
    <mergeCell ref="J12:K12"/>
    <mergeCell ref="A16:F16"/>
    <mergeCell ref="H16:I16"/>
    <mergeCell ref="J16:K16"/>
    <mergeCell ref="J14:K14"/>
    <mergeCell ref="A14:F14"/>
    <mergeCell ref="A15:F15"/>
    <mergeCell ref="H14:I14"/>
    <mergeCell ref="H15:I15"/>
    <mergeCell ref="J15:K1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6F3AB-E560-465A-AE38-DF546AFD1D8B}">
  <dimension ref="A4:N46"/>
  <sheetViews>
    <sheetView zoomScale="110" zoomScaleNormal="110" workbookViewId="0">
      <selection activeCell="H9" sqref="H9"/>
    </sheetView>
  </sheetViews>
  <sheetFormatPr defaultRowHeight="12" x14ac:dyDescent="0.2"/>
  <cols>
    <col min="1" max="1" width="24.7109375" bestFit="1" customWidth="1"/>
    <col min="2" max="2" width="18.7109375" bestFit="1" customWidth="1"/>
    <col min="3" max="3" width="18.5703125" bestFit="1" customWidth="1"/>
    <col min="4" max="4" width="21.140625" bestFit="1" customWidth="1"/>
    <col min="5" max="5" width="22.5703125" customWidth="1"/>
    <col min="6" max="6" width="16.7109375" style="56" customWidth="1"/>
    <col min="7" max="7" width="14.28515625" style="32" customWidth="1"/>
    <col min="8" max="11" width="11.85546875" bestFit="1" customWidth="1"/>
    <col min="12" max="15" width="12" bestFit="1" customWidth="1"/>
  </cols>
  <sheetData>
    <row r="4" spans="1:14" ht="12.75" thickBot="1" x14ac:dyDescent="0.25"/>
    <row r="5" spans="1:14" ht="12.75" thickBot="1" x14ac:dyDescent="0.25">
      <c r="A5" s="53" t="s">
        <v>103</v>
      </c>
      <c r="B5" s="54"/>
      <c r="C5" s="33"/>
      <c r="D5" s="33"/>
      <c r="E5" s="33"/>
      <c r="F5" s="60"/>
      <c r="G5" s="55"/>
    </row>
    <row r="6" spans="1:14" ht="47.25" x14ac:dyDescent="0.25">
      <c r="A6" s="51"/>
      <c r="B6" s="52" t="s">
        <v>12</v>
      </c>
      <c r="C6" s="52" t="s">
        <v>13</v>
      </c>
      <c r="D6" s="52" t="s">
        <v>14</v>
      </c>
      <c r="E6" s="52" t="s">
        <v>15</v>
      </c>
      <c r="F6" s="61"/>
      <c r="G6" s="49" t="s">
        <v>105</v>
      </c>
      <c r="H6" s="13" t="s">
        <v>20</v>
      </c>
      <c r="I6" s="13" t="s">
        <v>21</v>
      </c>
      <c r="J6" s="13" t="s">
        <v>22</v>
      </c>
      <c r="K6" s="13" t="s">
        <v>25</v>
      </c>
      <c r="L6" s="13" t="s">
        <v>112</v>
      </c>
      <c r="M6" s="13" t="s">
        <v>115</v>
      </c>
      <c r="N6" s="13" t="s">
        <v>116</v>
      </c>
    </row>
    <row r="7" spans="1:14" ht="15" x14ac:dyDescent="0.2">
      <c r="A7" s="14" t="s">
        <v>26</v>
      </c>
      <c r="B7" s="15">
        <v>2013</v>
      </c>
      <c r="C7" s="15" t="s">
        <v>27</v>
      </c>
      <c r="D7" s="25" t="s">
        <v>28</v>
      </c>
      <c r="E7" s="26">
        <v>18410213070860</v>
      </c>
      <c r="F7" s="62"/>
      <c r="G7" s="50"/>
      <c r="H7" s="18">
        <v>0</v>
      </c>
      <c r="I7" s="64"/>
      <c r="J7" s="64"/>
      <c r="K7" s="64"/>
      <c r="L7" s="18">
        <v>0</v>
      </c>
      <c r="M7" s="64"/>
      <c r="N7" s="64"/>
    </row>
    <row r="8" spans="1:14" ht="15" x14ac:dyDescent="0.2">
      <c r="A8" s="14" t="s">
        <v>26</v>
      </c>
      <c r="B8" s="15">
        <v>2013</v>
      </c>
      <c r="C8" s="15" t="s">
        <v>27</v>
      </c>
      <c r="D8" s="25" t="s">
        <v>28</v>
      </c>
      <c r="E8" s="26">
        <v>18410213070861</v>
      </c>
      <c r="F8" s="62"/>
      <c r="G8" s="50"/>
      <c r="H8" s="18">
        <v>0</v>
      </c>
      <c r="I8" s="64"/>
      <c r="J8" s="64"/>
      <c r="K8" s="64"/>
      <c r="L8" s="18">
        <v>0</v>
      </c>
      <c r="M8" s="64"/>
      <c r="N8" s="64"/>
    </row>
    <row r="9" spans="1:14" ht="15" x14ac:dyDescent="0.2">
      <c r="A9" s="14" t="s">
        <v>29</v>
      </c>
      <c r="B9" s="15">
        <v>2009</v>
      </c>
      <c r="C9" s="15" t="s">
        <v>27</v>
      </c>
      <c r="D9" s="25" t="s">
        <v>30</v>
      </c>
      <c r="E9" s="26" t="s">
        <v>31</v>
      </c>
      <c r="F9" s="62"/>
      <c r="G9" s="50"/>
      <c r="H9" s="18">
        <v>0</v>
      </c>
      <c r="I9" s="64"/>
      <c r="J9" s="64"/>
      <c r="K9" s="64"/>
      <c r="L9" s="18">
        <v>0</v>
      </c>
      <c r="M9" s="64"/>
      <c r="N9" s="64"/>
    </row>
    <row r="10" spans="1:14" ht="15" x14ac:dyDescent="0.2">
      <c r="A10" s="14" t="s">
        <v>29</v>
      </c>
      <c r="B10" s="15">
        <v>2009</v>
      </c>
      <c r="C10" s="15" t="s">
        <v>27</v>
      </c>
      <c r="D10" s="25" t="s">
        <v>30</v>
      </c>
      <c r="E10" s="26" t="s">
        <v>31</v>
      </c>
      <c r="F10" s="62"/>
      <c r="G10" s="50"/>
      <c r="H10" s="18">
        <v>0</v>
      </c>
      <c r="I10" s="64"/>
      <c r="J10" s="64"/>
      <c r="K10" s="64"/>
      <c r="L10" s="18">
        <v>0</v>
      </c>
      <c r="M10" s="64"/>
      <c r="N10" s="64"/>
    </row>
    <row r="11" spans="1:14" ht="15" x14ac:dyDescent="0.2">
      <c r="A11" s="14" t="s">
        <v>32</v>
      </c>
      <c r="B11" s="15">
        <v>2012</v>
      </c>
      <c r="C11" s="15" t="s">
        <v>27</v>
      </c>
      <c r="D11" s="25" t="s">
        <v>28</v>
      </c>
      <c r="E11" s="26">
        <v>18410212470821</v>
      </c>
      <c r="F11" s="62"/>
      <c r="G11" s="50">
        <v>2019</v>
      </c>
      <c r="H11" s="64">
        <v>0</v>
      </c>
      <c r="I11" s="18">
        <v>0</v>
      </c>
      <c r="J11" s="64"/>
      <c r="K11" s="64"/>
      <c r="L11" s="64"/>
      <c r="M11" s="18">
        <v>0</v>
      </c>
      <c r="N11" s="64"/>
    </row>
    <row r="12" spans="1:14" ht="15" x14ac:dyDescent="0.2">
      <c r="A12" s="14" t="s">
        <v>33</v>
      </c>
      <c r="B12" s="15">
        <v>2008</v>
      </c>
      <c r="C12" s="15" t="s">
        <v>27</v>
      </c>
      <c r="D12" s="25" t="s">
        <v>34</v>
      </c>
      <c r="E12" s="26">
        <v>802101018001</v>
      </c>
      <c r="F12" s="62"/>
      <c r="G12" s="50"/>
      <c r="H12" s="18">
        <v>0</v>
      </c>
      <c r="I12" s="64"/>
      <c r="J12" s="64"/>
      <c r="K12" s="64"/>
      <c r="L12" s="18">
        <v>0</v>
      </c>
      <c r="M12" s="64"/>
      <c r="N12" s="64"/>
    </row>
    <row r="13" spans="1:14" ht="15" x14ac:dyDescent="0.2">
      <c r="A13" s="14" t="s">
        <v>35</v>
      </c>
      <c r="B13" s="15">
        <v>2013</v>
      </c>
      <c r="C13" s="15" t="s">
        <v>27</v>
      </c>
      <c r="D13" s="25" t="s">
        <v>36</v>
      </c>
      <c r="E13" s="26">
        <v>18410213050190</v>
      </c>
      <c r="F13" s="62"/>
      <c r="G13" s="50"/>
      <c r="H13" s="18">
        <v>0</v>
      </c>
      <c r="I13" s="64"/>
      <c r="J13" s="64"/>
      <c r="K13" s="64"/>
      <c r="L13" s="18">
        <v>0</v>
      </c>
      <c r="M13" s="64"/>
      <c r="N13" s="64"/>
    </row>
    <row r="14" spans="1:14" ht="15" x14ac:dyDescent="0.2">
      <c r="A14" s="14" t="s">
        <v>37</v>
      </c>
      <c r="B14" s="15">
        <v>2012</v>
      </c>
      <c r="C14" s="15" t="s">
        <v>27</v>
      </c>
      <c r="D14" s="25" t="s">
        <v>38</v>
      </c>
      <c r="E14" s="26" t="s">
        <v>39</v>
      </c>
      <c r="F14" s="62"/>
      <c r="G14" s="50"/>
      <c r="H14" s="18">
        <v>0</v>
      </c>
      <c r="I14" s="64"/>
      <c r="J14" s="64"/>
      <c r="K14" s="64"/>
      <c r="L14" s="18">
        <v>0</v>
      </c>
      <c r="M14" s="64"/>
      <c r="N14" s="64"/>
    </row>
    <row r="15" spans="1:14" ht="15" x14ac:dyDescent="0.2">
      <c r="A15" s="14" t="s">
        <v>40</v>
      </c>
      <c r="B15" s="15">
        <v>2010</v>
      </c>
      <c r="C15" s="15" t="s">
        <v>27</v>
      </c>
      <c r="D15" s="25" t="s">
        <v>41</v>
      </c>
      <c r="E15" s="26" t="s">
        <v>42</v>
      </c>
      <c r="F15" s="62"/>
      <c r="G15" s="50"/>
      <c r="H15" s="18">
        <v>0</v>
      </c>
      <c r="I15" s="64"/>
      <c r="J15" s="64"/>
      <c r="K15" s="64"/>
      <c r="L15" s="18">
        <v>0</v>
      </c>
      <c r="M15" s="64"/>
      <c r="N15" s="64"/>
    </row>
    <row r="16" spans="1:14" ht="15" x14ac:dyDescent="0.2">
      <c r="A16" s="14" t="s">
        <v>40</v>
      </c>
      <c r="B16" s="15">
        <v>2016</v>
      </c>
      <c r="C16" s="15" t="s">
        <v>27</v>
      </c>
      <c r="D16" s="25" t="s">
        <v>43</v>
      </c>
      <c r="E16" s="26">
        <v>18410516440120</v>
      </c>
      <c r="F16" s="62"/>
      <c r="G16" s="50"/>
      <c r="H16" s="18">
        <v>0</v>
      </c>
      <c r="I16" s="64"/>
      <c r="J16" s="64"/>
      <c r="K16" s="64"/>
      <c r="L16" s="18">
        <v>0</v>
      </c>
      <c r="M16" s="64"/>
      <c r="N16" s="64"/>
    </row>
    <row r="17" spans="1:14" ht="15" x14ac:dyDescent="0.2">
      <c r="A17" s="14" t="s">
        <v>40</v>
      </c>
      <c r="B17" s="15">
        <v>2020</v>
      </c>
      <c r="C17" s="15" t="s">
        <v>27</v>
      </c>
      <c r="D17" s="25" t="s">
        <v>43</v>
      </c>
      <c r="E17" s="26"/>
      <c r="F17" s="62"/>
      <c r="G17" s="50">
        <v>2020</v>
      </c>
      <c r="H17" s="64"/>
      <c r="I17" s="18">
        <v>0</v>
      </c>
      <c r="J17" s="64"/>
      <c r="K17" s="64"/>
      <c r="L17" s="64"/>
      <c r="M17" s="18">
        <v>0</v>
      </c>
      <c r="N17" s="64"/>
    </row>
    <row r="18" spans="1:14" ht="15" x14ac:dyDescent="0.2">
      <c r="A18" s="14" t="s">
        <v>44</v>
      </c>
      <c r="B18" s="15">
        <v>2009</v>
      </c>
      <c r="C18" s="15" t="s">
        <v>27</v>
      </c>
      <c r="D18" s="25" t="s">
        <v>45</v>
      </c>
      <c r="E18" s="26" t="s">
        <v>46</v>
      </c>
      <c r="F18" s="62"/>
      <c r="G18" s="50"/>
      <c r="H18" s="64"/>
      <c r="I18" s="18">
        <v>0</v>
      </c>
      <c r="J18" s="64"/>
      <c r="K18" s="64"/>
      <c r="L18" s="64"/>
      <c r="M18" s="18">
        <v>0</v>
      </c>
      <c r="N18" s="64"/>
    </row>
    <row r="19" spans="1:14" ht="15" x14ac:dyDescent="0.2">
      <c r="A19" s="14" t="s">
        <v>44</v>
      </c>
      <c r="B19" s="15">
        <v>2009</v>
      </c>
      <c r="C19" s="15" t="s">
        <v>27</v>
      </c>
      <c r="D19" s="25" t="s">
        <v>47</v>
      </c>
      <c r="E19" s="26" t="s">
        <v>48</v>
      </c>
      <c r="F19" s="62"/>
      <c r="G19" s="50"/>
      <c r="H19" s="64"/>
      <c r="I19" s="18">
        <v>0</v>
      </c>
      <c r="J19" s="64"/>
      <c r="K19" s="64"/>
      <c r="L19" s="64"/>
      <c r="M19" s="18">
        <v>0</v>
      </c>
      <c r="N19" s="64"/>
    </row>
    <row r="20" spans="1:14" ht="15" x14ac:dyDescent="0.2">
      <c r="A20" s="14" t="s">
        <v>44</v>
      </c>
      <c r="B20" s="15">
        <v>2009</v>
      </c>
      <c r="C20" s="15" t="s">
        <v>27</v>
      </c>
      <c r="D20" s="25" t="s">
        <v>47</v>
      </c>
      <c r="E20" s="26" t="s">
        <v>49</v>
      </c>
      <c r="F20" s="62"/>
      <c r="G20" s="50"/>
      <c r="H20" s="64"/>
      <c r="I20" s="18">
        <v>0</v>
      </c>
      <c r="J20" s="64"/>
      <c r="K20" s="64"/>
      <c r="L20" s="64"/>
      <c r="M20" s="18">
        <v>0</v>
      </c>
      <c r="N20" s="64"/>
    </row>
    <row r="21" spans="1:14" ht="15" x14ac:dyDescent="0.2">
      <c r="A21" s="14" t="s">
        <v>51</v>
      </c>
      <c r="B21" s="15">
        <v>2015</v>
      </c>
      <c r="C21" s="15" t="s">
        <v>27</v>
      </c>
      <c r="D21" s="25" t="s">
        <v>50</v>
      </c>
      <c r="E21" s="26">
        <v>18410515380119</v>
      </c>
      <c r="F21" s="62"/>
      <c r="G21" s="50"/>
      <c r="H21" s="64"/>
      <c r="I21" s="18">
        <v>0</v>
      </c>
      <c r="J21" s="64"/>
      <c r="K21" s="64"/>
      <c r="L21" s="64"/>
      <c r="M21" s="18">
        <v>0</v>
      </c>
      <c r="N21" s="64"/>
    </row>
    <row r="22" spans="1:14" ht="15" x14ac:dyDescent="0.2">
      <c r="A22" s="14" t="s">
        <v>51</v>
      </c>
      <c r="B22" s="15">
        <v>2015</v>
      </c>
      <c r="C22" s="15" t="s">
        <v>27</v>
      </c>
      <c r="D22" s="25" t="s">
        <v>50</v>
      </c>
      <c r="E22" s="26">
        <v>18410515380118</v>
      </c>
      <c r="F22" s="62"/>
      <c r="G22" s="50"/>
      <c r="H22" s="64"/>
      <c r="I22" s="18">
        <v>0</v>
      </c>
      <c r="J22" s="64"/>
      <c r="K22" s="64"/>
      <c r="L22" s="64"/>
      <c r="M22" s="18">
        <v>0</v>
      </c>
      <c r="N22" s="64"/>
    </row>
    <row r="23" spans="1:14" ht="15" x14ac:dyDescent="0.2">
      <c r="A23" s="14" t="s">
        <v>53</v>
      </c>
      <c r="B23" s="15">
        <v>2015</v>
      </c>
      <c r="C23" s="15" t="s">
        <v>27</v>
      </c>
      <c r="D23" s="25" t="s">
        <v>52</v>
      </c>
      <c r="E23" s="26">
        <v>18410215010064</v>
      </c>
      <c r="F23" s="62"/>
      <c r="G23" s="50">
        <v>2020</v>
      </c>
      <c r="H23" s="64"/>
      <c r="I23" s="18">
        <v>0</v>
      </c>
      <c r="J23" s="64"/>
      <c r="K23" s="64"/>
      <c r="L23" s="64"/>
      <c r="M23" s="18">
        <v>0</v>
      </c>
      <c r="N23" s="64"/>
    </row>
    <row r="24" spans="1:14" ht="15" x14ac:dyDescent="0.2">
      <c r="A24" s="14" t="s">
        <v>53</v>
      </c>
      <c r="B24" s="15">
        <v>2015</v>
      </c>
      <c r="C24" s="15" t="s">
        <v>27</v>
      </c>
      <c r="D24" s="25" t="s">
        <v>52</v>
      </c>
      <c r="E24" s="26">
        <v>18410215010063</v>
      </c>
      <c r="F24" s="62"/>
      <c r="G24" s="50">
        <v>2020</v>
      </c>
      <c r="H24" s="64"/>
      <c r="I24" s="18">
        <v>0</v>
      </c>
      <c r="J24" s="64"/>
      <c r="K24" s="64"/>
      <c r="L24" s="64"/>
      <c r="M24" s="18">
        <v>0</v>
      </c>
      <c r="N24" s="64"/>
    </row>
    <row r="25" spans="1:14" ht="15" x14ac:dyDescent="0.2">
      <c r="A25" s="14" t="s">
        <v>16</v>
      </c>
      <c r="B25" s="15">
        <v>2014</v>
      </c>
      <c r="C25" s="15" t="s">
        <v>27</v>
      </c>
      <c r="D25" s="25" t="s">
        <v>54</v>
      </c>
      <c r="E25" s="29" t="s">
        <v>95</v>
      </c>
      <c r="F25" s="57">
        <v>132</v>
      </c>
      <c r="G25" s="50">
        <v>2019</v>
      </c>
      <c r="H25" s="18">
        <v>0</v>
      </c>
      <c r="I25" s="64"/>
      <c r="J25" s="64"/>
      <c r="K25" s="64"/>
      <c r="L25" s="18">
        <v>0</v>
      </c>
      <c r="M25" s="64"/>
      <c r="N25" s="64"/>
    </row>
    <row r="26" spans="1:14" ht="15" x14ac:dyDescent="0.2">
      <c r="A26" s="14" t="s">
        <v>16</v>
      </c>
      <c r="B26" s="15">
        <v>2014</v>
      </c>
      <c r="C26" s="15" t="s">
        <v>27</v>
      </c>
      <c r="D26" s="25" t="s">
        <v>54</v>
      </c>
      <c r="E26" s="29" t="s">
        <v>96</v>
      </c>
      <c r="F26" s="57">
        <v>132</v>
      </c>
      <c r="G26" s="50">
        <v>2019</v>
      </c>
      <c r="H26" s="18">
        <v>0</v>
      </c>
      <c r="I26" s="64"/>
      <c r="J26" s="64"/>
      <c r="K26" s="64"/>
      <c r="L26" s="18">
        <v>0</v>
      </c>
      <c r="M26" s="64"/>
      <c r="N26" s="64"/>
    </row>
    <row r="27" spans="1:14" ht="15" x14ac:dyDescent="0.2">
      <c r="A27" s="14" t="s">
        <v>17</v>
      </c>
      <c r="B27" s="15">
        <v>2014</v>
      </c>
      <c r="C27" s="15" t="s">
        <v>27</v>
      </c>
      <c r="D27" s="25" t="s">
        <v>55</v>
      </c>
      <c r="E27" s="30" t="s">
        <v>97</v>
      </c>
      <c r="F27" s="58">
        <v>132</v>
      </c>
      <c r="G27" s="50">
        <v>2020</v>
      </c>
      <c r="H27" s="64"/>
      <c r="I27" s="18">
        <v>0</v>
      </c>
      <c r="J27" s="64"/>
      <c r="K27" s="64"/>
      <c r="L27" s="64"/>
      <c r="M27" s="18">
        <v>0</v>
      </c>
      <c r="N27" s="65"/>
    </row>
    <row r="28" spans="1:14" ht="15" x14ac:dyDescent="0.2">
      <c r="A28" s="14" t="s">
        <v>17</v>
      </c>
      <c r="B28" s="15">
        <v>2014</v>
      </c>
      <c r="C28" s="15" t="s">
        <v>27</v>
      </c>
      <c r="D28" s="25" t="s">
        <v>55</v>
      </c>
      <c r="E28" s="30" t="s">
        <v>98</v>
      </c>
      <c r="F28" s="58">
        <v>132</v>
      </c>
      <c r="G28" s="50">
        <v>2020</v>
      </c>
      <c r="H28" s="64"/>
      <c r="I28" s="18">
        <v>0</v>
      </c>
      <c r="J28" s="64"/>
      <c r="K28" s="64"/>
      <c r="L28" s="64"/>
      <c r="M28" s="18">
        <v>0</v>
      </c>
      <c r="N28" s="65"/>
    </row>
    <row r="29" spans="1:14" ht="15" x14ac:dyDescent="0.2">
      <c r="A29" s="14" t="s">
        <v>18</v>
      </c>
      <c r="B29" s="15">
        <v>2016</v>
      </c>
      <c r="C29" s="15" t="s">
        <v>27</v>
      </c>
      <c r="D29" s="25" t="s">
        <v>56</v>
      </c>
      <c r="E29" s="26">
        <v>18410516300131</v>
      </c>
      <c r="F29" s="62">
        <v>200</v>
      </c>
      <c r="G29" s="50"/>
      <c r="H29" s="64"/>
      <c r="I29" s="18">
        <v>0</v>
      </c>
      <c r="J29" s="64"/>
      <c r="K29" s="64"/>
      <c r="L29" s="64"/>
      <c r="M29" s="18">
        <v>0</v>
      </c>
      <c r="N29" s="65"/>
    </row>
    <row r="30" spans="1:14" ht="15" x14ac:dyDescent="0.2">
      <c r="A30" s="14" t="s">
        <v>18</v>
      </c>
      <c r="B30" s="15">
        <v>2016</v>
      </c>
      <c r="C30" s="15" t="s">
        <v>27</v>
      </c>
      <c r="D30" s="25" t="s">
        <v>56</v>
      </c>
      <c r="E30" s="26">
        <v>18410516290461</v>
      </c>
      <c r="F30" s="62">
        <v>200</v>
      </c>
      <c r="G30" s="50"/>
      <c r="H30" s="64"/>
      <c r="I30" s="18">
        <v>0</v>
      </c>
      <c r="J30" s="64"/>
      <c r="K30" s="64"/>
      <c r="L30" s="64"/>
      <c r="M30" s="18">
        <v>0</v>
      </c>
      <c r="N30" s="65"/>
    </row>
    <row r="31" spans="1:14" ht="15" x14ac:dyDescent="0.2">
      <c r="A31" s="14" t="s">
        <v>18</v>
      </c>
      <c r="B31" s="15">
        <v>2016</v>
      </c>
      <c r="C31" s="15" t="s">
        <v>27</v>
      </c>
      <c r="D31" s="25" t="s">
        <v>56</v>
      </c>
      <c r="E31" s="26">
        <v>18410516290462</v>
      </c>
      <c r="F31" s="62">
        <v>200</v>
      </c>
      <c r="G31" s="50"/>
      <c r="H31" s="18">
        <v>0</v>
      </c>
      <c r="I31" s="64"/>
      <c r="J31" s="64"/>
      <c r="K31" s="64"/>
      <c r="L31" s="18">
        <v>0</v>
      </c>
      <c r="M31" s="64"/>
      <c r="N31" s="64"/>
    </row>
    <row r="32" spans="1:14" ht="15" x14ac:dyDescent="0.2">
      <c r="A32" s="27" t="s">
        <v>91</v>
      </c>
      <c r="B32" s="15">
        <v>2016</v>
      </c>
      <c r="C32" s="15" t="s">
        <v>27</v>
      </c>
      <c r="D32" s="25" t="s">
        <v>56</v>
      </c>
      <c r="E32" s="31" t="s">
        <v>92</v>
      </c>
      <c r="F32" s="59">
        <v>200</v>
      </c>
      <c r="G32" s="50"/>
      <c r="H32" s="18">
        <v>0</v>
      </c>
      <c r="I32" s="64"/>
      <c r="J32" s="64"/>
      <c r="K32" s="64"/>
      <c r="L32" s="18">
        <v>0</v>
      </c>
      <c r="M32" s="64"/>
      <c r="N32" s="64"/>
    </row>
    <row r="33" spans="1:14" ht="15" x14ac:dyDescent="0.2">
      <c r="A33" s="27" t="s">
        <v>91</v>
      </c>
      <c r="B33" s="15">
        <v>2016</v>
      </c>
      <c r="C33" s="15" t="s">
        <v>27</v>
      </c>
      <c r="D33" s="25" t="s">
        <v>56</v>
      </c>
      <c r="E33" s="31" t="s">
        <v>93</v>
      </c>
      <c r="F33" s="59">
        <v>200</v>
      </c>
      <c r="G33" s="50"/>
      <c r="H33" s="18">
        <v>0</v>
      </c>
      <c r="I33" s="64"/>
      <c r="J33" s="64"/>
      <c r="K33" s="64"/>
      <c r="L33" s="18">
        <v>0</v>
      </c>
      <c r="M33" s="64"/>
      <c r="N33" s="64"/>
    </row>
    <row r="34" spans="1:14" ht="15" x14ac:dyDescent="0.2">
      <c r="A34" s="27" t="s">
        <v>91</v>
      </c>
      <c r="B34" s="15">
        <v>2016</v>
      </c>
      <c r="C34" s="15" t="s">
        <v>27</v>
      </c>
      <c r="D34" s="25" t="s">
        <v>56</v>
      </c>
      <c r="E34" s="31" t="s">
        <v>94</v>
      </c>
      <c r="F34" s="59">
        <v>200</v>
      </c>
      <c r="G34" s="50"/>
      <c r="H34" s="18">
        <v>0</v>
      </c>
      <c r="I34" s="64"/>
      <c r="J34" s="64"/>
      <c r="K34" s="64"/>
      <c r="L34" s="18">
        <v>0</v>
      </c>
      <c r="M34" s="64"/>
      <c r="N34" s="64"/>
    </row>
    <row r="35" spans="1:14" ht="15" x14ac:dyDescent="0.2">
      <c r="A35" s="27" t="s">
        <v>57</v>
      </c>
      <c r="B35" s="15">
        <v>2019</v>
      </c>
      <c r="C35" s="15" t="s">
        <v>27</v>
      </c>
      <c r="D35" s="25" t="s">
        <v>58</v>
      </c>
      <c r="E35" s="26">
        <v>18410519240181</v>
      </c>
      <c r="F35" s="62"/>
      <c r="G35" s="50"/>
      <c r="H35" s="18">
        <v>0</v>
      </c>
      <c r="I35" s="64"/>
      <c r="J35" s="64"/>
      <c r="K35" s="64"/>
      <c r="L35" s="18">
        <v>0</v>
      </c>
      <c r="M35" s="64"/>
      <c r="N35" s="64"/>
    </row>
    <row r="36" spans="1:14" ht="15" x14ac:dyDescent="0.2">
      <c r="A36" s="27" t="s">
        <v>59</v>
      </c>
      <c r="B36" s="15">
        <v>2019</v>
      </c>
      <c r="C36" s="15" t="s">
        <v>27</v>
      </c>
      <c r="D36" s="25" t="s">
        <v>58</v>
      </c>
      <c r="E36" s="26">
        <v>18410519220433</v>
      </c>
      <c r="F36" s="62"/>
      <c r="G36" s="50"/>
      <c r="H36" s="18">
        <v>0</v>
      </c>
      <c r="I36" s="64"/>
      <c r="J36" s="64"/>
      <c r="K36" s="64"/>
      <c r="L36" s="18">
        <v>0</v>
      </c>
      <c r="M36" s="64"/>
      <c r="N36" s="64"/>
    </row>
    <row r="37" spans="1:14" ht="15" x14ac:dyDescent="0.2">
      <c r="A37" s="27" t="s">
        <v>59</v>
      </c>
      <c r="B37" s="15">
        <v>2019</v>
      </c>
      <c r="C37" s="15" t="s">
        <v>27</v>
      </c>
      <c r="D37" s="25" t="s">
        <v>58</v>
      </c>
      <c r="E37" s="26">
        <v>18410519220460</v>
      </c>
      <c r="F37" s="62"/>
      <c r="G37" s="50"/>
      <c r="H37" s="64"/>
      <c r="I37" s="18">
        <v>0</v>
      </c>
      <c r="J37" s="64"/>
      <c r="K37" s="64"/>
      <c r="L37" s="64"/>
      <c r="M37" s="18">
        <v>0</v>
      </c>
      <c r="N37" s="64"/>
    </row>
    <row r="38" spans="1:14" ht="15" x14ac:dyDescent="0.2">
      <c r="A38" s="27" t="s">
        <v>59</v>
      </c>
      <c r="B38" s="15">
        <v>2019</v>
      </c>
      <c r="C38" s="15" t="s">
        <v>27</v>
      </c>
      <c r="D38" s="25" t="s">
        <v>58</v>
      </c>
      <c r="E38" s="26">
        <v>18410519290529</v>
      </c>
      <c r="F38" s="62"/>
      <c r="G38" s="50"/>
      <c r="H38" s="64"/>
      <c r="I38" s="18">
        <v>0</v>
      </c>
      <c r="J38" s="64"/>
      <c r="K38" s="64"/>
      <c r="L38" s="64"/>
      <c r="M38" s="18">
        <v>0</v>
      </c>
      <c r="N38" s="64"/>
    </row>
    <row r="39" spans="1:14" ht="15" x14ac:dyDescent="0.2">
      <c r="A39" s="27" t="s">
        <v>60</v>
      </c>
      <c r="B39" s="15">
        <v>2018</v>
      </c>
      <c r="C39" s="15" t="s">
        <v>27</v>
      </c>
      <c r="D39" s="25" t="s">
        <v>61</v>
      </c>
      <c r="E39" s="26">
        <v>18410518340659</v>
      </c>
      <c r="F39" s="62"/>
      <c r="G39" s="50"/>
      <c r="H39" s="64"/>
      <c r="I39" s="18">
        <v>0</v>
      </c>
      <c r="J39" s="64"/>
      <c r="K39" s="64"/>
      <c r="L39" s="64"/>
      <c r="M39" s="18">
        <v>0</v>
      </c>
      <c r="N39" s="64"/>
    </row>
    <row r="40" spans="1:14" ht="15" x14ac:dyDescent="0.2">
      <c r="A40" s="28" t="s">
        <v>60</v>
      </c>
      <c r="B40" s="15">
        <v>2019</v>
      </c>
      <c r="C40" s="15" t="s">
        <v>27</v>
      </c>
      <c r="D40" s="25" t="s">
        <v>62</v>
      </c>
      <c r="E40" s="26">
        <v>18410519220304</v>
      </c>
      <c r="F40" s="62"/>
      <c r="G40" s="50"/>
      <c r="H40" s="64"/>
      <c r="I40" s="18">
        <v>0</v>
      </c>
      <c r="J40" s="64"/>
      <c r="K40" s="64"/>
      <c r="L40" s="64"/>
      <c r="M40" s="18">
        <v>0</v>
      </c>
      <c r="N40" s="64"/>
    </row>
    <row r="41" spans="1:14" x14ac:dyDescent="0.2">
      <c r="A41" s="16"/>
      <c r="B41" s="17"/>
      <c r="C41" s="17"/>
      <c r="D41" s="17"/>
      <c r="E41" s="17"/>
      <c r="F41" s="63"/>
      <c r="G41" s="17"/>
    </row>
    <row r="42" spans="1:14" ht="12.75" thickBot="1" x14ac:dyDescent="0.25"/>
    <row r="43" spans="1:14" ht="18.75" thickBot="1" x14ac:dyDescent="0.3">
      <c r="A43" s="21" t="s">
        <v>23</v>
      </c>
      <c r="B43" s="20"/>
      <c r="C43" s="20"/>
      <c r="D43" s="20"/>
      <c r="E43" s="20"/>
      <c r="F43" s="60"/>
      <c r="G43" s="33"/>
      <c r="H43" s="22">
        <f>SUM(H7:H40)</f>
        <v>0</v>
      </c>
      <c r="I43" s="22">
        <f>SUM(I7:I40)</f>
        <v>0</v>
      </c>
      <c r="J43" s="66">
        <v>0</v>
      </c>
      <c r="K43" s="66">
        <f>SUM(K7:K41)</f>
        <v>0</v>
      </c>
      <c r="L43" s="66">
        <f>SUM(L7:L40)</f>
        <v>0</v>
      </c>
      <c r="M43" s="22">
        <f>SUM(M7:M40)</f>
        <v>0</v>
      </c>
      <c r="N43" s="64">
        <f>SUM(M18:M22,N25:N26,M29:M30,M37:M40)</f>
        <v>0</v>
      </c>
    </row>
    <row r="45" spans="1:14" ht="12.75" thickBot="1" x14ac:dyDescent="0.25"/>
    <row r="46" spans="1:14" ht="18.75" thickBot="1" x14ac:dyDescent="0.3">
      <c r="A46" s="21" t="s">
        <v>24</v>
      </c>
      <c r="B46" s="20"/>
      <c r="C46" s="20"/>
      <c r="D46" s="20"/>
      <c r="E46" s="20"/>
      <c r="F46" s="60"/>
      <c r="G46" s="33"/>
      <c r="H46" s="97">
        <f>H43:N43</f>
        <v>0</v>
      </c>
      <c r="I46" s="97"/>
      <c r="J46" s="98"/>
    </row>
  </sheetData>
  <mergeCells count="1">
    <mergeCell ref="H46:J4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3AE9C-1CAF-4DF8-942A-C0CB9F4F245F}">
  <dimension ref="A3:P37"/>
  <sheetViews>
    <sheetView zoomScale="120" zoomScaleNormal="120" workbookViewId="0">
      <selection activeCell="I37" sqref="I37"/>
    </sheetView>
  </sheetViews>
  <sheetFormatPr defaultRowHeight="12" x14ac:dyDescent="0.2"/>
  <cols>
    <col min="1" max="1" width="23.7109375" bestFit="1" customWidth="1"/>
    <col min="2" max="2" width="9.28515625" bestFit="1" customWidth="1"/>
    <col min="3" max="3" width="35.140625" bestFit="1" customWidth="1"/>
    <col min="4" max="4" width="12.140625" bestFit="1" customWidth="1"/>
    <col min="5" max="5" width="16.140625" bestFit="1" customWidth="1"/>
    <col min="6" max="6" width="10.5703125" bestFit="1" customWidth="1"/>
    <col min="7" max="7" width="11.5703125" bestFit="1" customWidth="1"/>
    <col min="9" max="9" width="11.85546875" bestFit="1" customWidth="1"/>
    <col min="10" max="10" width="11.7109375" customWidth="1"/>
    <col min="11" max="11" width="13.7109375" customWidth="1"/>
    <col min="12" max="12" width="13.5703125" bestFit="1" customWidth="1"/>
    <col min="13" max="14" width="9.85546875" bestFit="1" customWidth="1"/>
  </cols>
  <sheetData>
    <row r="3" spans="1:16" ht="12.75" thickBot="1" x14ac:dyDescent="0.25"/>
    <row r="4" spans="1:16" ht="13.5" thickBot="1" x14ac:dyDescent="0.25">
      <c r="A4" s="40" t="s">
        <v>99</v>
      </c>
      <c r="B4" s="6"/>
      <c r="C4" s="6"/>
      <c r="D4" s="6"/>
      <c r="E4" s="6"/>
      <c r="F4" s="6"/>
      <c r="G4" s="41"/>
      <c r="H4" s="6"/>
      <c r="I4" s="6"/>
      <c r="J4" s="6"/>
      <c r="K4" s="6"/>
    </row>
    <row r="5" spans="1:16" ht="13.5" thickBot="1" x14ac:dyDescent="0.25">
      <c r="A5" s="42" t="s">
        <v>63</v>
      </c>
      <c r="B5" s="42" t="s">
        <v>69</v>
      </c>
      <c r="C5" s="42" t="s">
        <v>64</v>
      </c>
      <c r="D5" s="42" t="s">
        <v>65</v>
      </c>
      <c r="E5" s="43" t="s">
        <v>66</v>
      </c>
      <c r="F5" s="44" t="s">
        <v>67</v>
      </c>
      <c r="G5" s="45" t="s">
        <v>68</v>
      </c>
      <c r="H5" s="6"/>
      <c r="I5" s="47" t="s">
        <v>19</v>
      </c>
      <c r="J5" s="47" t="s">
        <v>20</v>
      </c>
      <c r="K5" s="47" t="s">
        <v>21</v>
      </c>
      <c r="L5" s="47" t="s">
        <v>22</v>
      </c>
      <c r="M5" s="47" t="s">
        <v>25</v>
      </c>
      <c r="N5" s="47" t="s">
        <v>112</v>
      </c>
      <c r="O5" s="47" t="s">
        <v>115</v>
      </c>
      <c r="P5" s="47" t="s">
        <v>116</v>
      </c>
    </row>
    <row r="6" spans="1:16" x14ac:dyDescent="0.2">
      <c r="A6" s="28" t="s">
        <v>113</v>
      </c>
      <c r="B6" s="28"/>
      <c r="C6" s="28" t="s">
        <v>106</v>
      </c>
      <c r="D6" s="28"/>
      <c r="E6" s="28"/>
      <c r="F6" s="28"/>
      <c r="G6" s="28" t="s">
        <v>117</v>
      </c>
      <c r="I6" s="46">
        <v>0</v>
      </c>
      <c r="J6" s="46">
        <v>0</v>
      </c>
      <c r="K6" s="46">
        <v>0</v>
      </c>
      <c r="L6" s="46">
        <v>0</v>
      </c>
      <c r="M6" s="46">
        <v>0</v>
      </c>
      <c r="N6" s="46">
        <v>0</v>
      </c>
      <c r="O6" s="46">
        <v>0</v>
      </c>
      <c r="P6" s="46">
        <v>0</v>
      </c>
    </row>
    <row r="7" spans="1:16" x14ac:dyDescent="0.2">
      <c r="A7" s="28" t="s">
        <v>113</v>
      </c>
      <c r="B7" s="28"/>
      <c r="C7" s="28" t="s">
        <v>106</v>
      </c>
      <c r="D7" s="28"/>
      <c r="E7" s="28"/>
      <c r="F7" s="28"/>
      <c r="G7" s="28" t="s">
        <v>117</v>
      </c>
      <c r="I7" s="37">
        <v>0</v>
      </c>
      <c r="J7" s="37">
        <v>0</v>
      </c>
      <c r="K7" s="37">
        <v>0</v>
      </c>
      <c r="L7" s="37">
        <v>0</v>
      </c>
      <c r="M7" s="37">
        <v>0</v>
      </c>
      <c r="N7" s="37">
        <v>0</v>
      </c>
      <c r="O7" s="37">
        <v>0</v>
      </c>
      <c r="P7" s="37">
        <v>0</v>
      </c>
    </row>
    <row r="8" spans="1:16" x14ac:dyDescent="0.2">
      <c r="A8" s="28" t="s">
        <v>114</v>
      </c>
      <c r="B8" s="28"/>
      <c r="C8" s="28" t="s">
        <v>106</v>
      </c>
      <c r="D8" s="28"/>
      <c r="E8" s="28"/>
      <c r="F8" s="28"/>
      <c r="G8" s="28" t="s">
        <v>117</v>
      </c>
      <c r="I8" s="37">
        <v>0</v>
      </c>
      <c r="J8" s="37">
        <v>0</v>
      </c>
      <c r="K8" s="37">
        <v>0</v>
      </c>
      <c r="L8" s="37">
        <v>0</v>
      </c>
      <c r="M8" s="37">
        <v>0</v>
      </c>
      <c r="N8" s="37">
        <v>0</v>
      </c>
      <c r="O8" s="37">
        <v>0</v>
      </c>
      <c r="P8" s="37">
        <v>0</v>
      </c>
    </row>
    <row r="9" spans="1:16" x14ac:dyDescent="0.2">
      <c r="A9" s="28" t="s">
        <v>114</v>
      </c>
      <c r="B9" s="28"/>
      <c r="C9" s="28" t="s">
        <v>106</v>
      </c>
      <c r="D9" s="28"/>
      <c r="E9" s="28"/>
      <c r="F9" s="28"/>
      <c r="G9" s="28" t="s">
        <v>117</v>
      </c>
      <c r="I9" s="37">
        <v>0</v>
      </c>
      <c r="J9" s="37">
        <v>0</v>
      </c>
      <c r="K9" s="37">
        <v>0</v>
      </c>
      <c r="L9" s="37">
        <v>0</v>
      </c>
      <c r="M9" s="37">
        <v>0</v>
      </c>
      <c r="N9" s="37">
        <v>0</v>
      </c>
      <c r="O9" s="37">
        <v>0</v>
      </c>
      <c r="P9" s="37">
        <v>0</v>
      </c>
    </row>
    <row r="10" spans="1:16" x14ac:dyDescent="0.2">
      <c r="A10" s="28"/>
      <c r="B10" s="28"/>
      <c r="C10" s="28"/>
      <c r="D10" s="28"/>
      <c r="E10" s="28"/>
      <c r="F10" s="28"/>
      <c r="G10" s="28"/>
      <c r="I10" s="38"/>
    </row>
    <row r="11" spans="1:16" x14ac:dyDescent="0.2">
      <c r="A11" s="28" t="s">
        <v>71</v>
      </c>
      <c r="B11" s="28" t="s">
        <v>72</v>
      </c>
      <c r="C11" s="34" t="s">
        <v>73</v>
      </c>
      <c r="D11" s="28">
        <v>10510622</v>
      </c>
      <c r="E11" s="34" t="s">
        <v>74</v>
      </c>
      <c r="F11" s="28">
        <v>2006</v>
      </c>
      <c r="G11" s="28">
        <v>2021</v>
      </c>
      <c r="I11" s="37">
        <v>0</v>
      </c>
    </row>
    <row r="12" spans="1:16" x14ac:dyDescent="0.2">
      <c r="A12" s="28" t="s">
        <v>71</v>
      </c>
      <c r="B12" s="28" t="s">
        <v>72</v>
      </c>
      <c r="C12" s="34" t="s">
        <v>73</v>
      </c>
      <c r="D12" s="28">
        <v>10510645</v>
      </c>
      <c r="E12" s="34" t="s">
        <v>74</v>
      </c>
      <c r="F12" s="28">
        <v>2006</v>
      </c>
      <c r="G12" s="28">
        <v>2021</v>
      </c>
      <c r="I12" s="37">
        <v>0</v>
      </c>
    </row>
    <row r="13" spans="1:16" x14ac:dyDescent="0.2">
      <c r="A13" s="28" t="s">
        <v>71</v>
      </c>
      <c r="B13" s="28" t="s">
        <v>72</v>
      </c>
      <c r="C13" s="34" t="s">
        <v>73</v>
      </c>
      <c r="D13" s="28">
        <v>10510648</v>
      </c>
      <c r="E13" s="34" t="s">
        <v>74</v>
      </c>
      <c r="F13" s="28">
        <v>2006</v>
      </c>
      <c r="G13" s="28">
        <v>2021</v>
      </c>
      <c r="I13" s="37">
        <v>0</v>
      </c>
    </row>
    <row r="14" spans="1:16" x14ac:dyDescent="0.2">
      <c r="A14" s="28" t="s">
        <v>71</v>
      </c>
      <c r="B14" s="28" t="s">
        <v>72</v>
      </c>
      <c r="C14" s="34" t="s">
        <v>73</v>
      </c>
      <c r="D14" s="28">
        <v>10510625</v>
      </c>
      <c r="E14" s="34" t="s">
        <v>74</v>
      </c>
      <c r="F14" s="28">
        <v>2006</v>
      </c>
      <c r="G14" s="28">
        <v>2021</v>
      </c>
      <c r="I14" s="37">
        <v>0</v>
      </c>
    </row>
    <row r="15" spans="1:16" x14ac:dyDescent="0.2">
      <c r="A15" s="28" t="s">
        <v>71</v>
      </c>
      <c r="B15" s="28" t="s">
        <v>72</v>
      </c>
      <c r="C15" s="34" t="s">
        <v>75</v>
      </c>
      <c r="D15" s="34" t="s">
        <v>87</v>
      </c>
      <c r="E15" s="34" t="s">
        <v>76</v>
      </c>
      <c r="F15" s="28">
        <v>2006</v>
      </c>
      <c r="G15" s="28">
        <v>2021</v>
      </c>
      <c r="I15" s="37">
        <v>0</v>
      </c>
    </row>
    <row r="16" spans="1:16" x14ac:dyDescent="0.2">
      <c r="A16" s="28" t="s">
        <v>71</v>
      </c>
      <c r="B16" s="28" t="s">
        <v>72</v>
      </c>
      <c r="C16" s="34" t="s">
        <v>75</v>
      </c>
      <c r="D16" s="28">
        <v>10508910</v>
      </c>
      <c r="E16" s="34" t="s">
        <v>76</v>
      </c>
      <c r="F16" s="28">
        <v>2006</v>
      </c>
      <c r="G16" s="28">
        <v>2021</v>
      </c>
      <c r="I16" s="37">
        <v>0</v>
      </c>
    </row>
    <row r="17" spans="1:11" ht="12.75" thickBot="1" x14ac:dyDescent="0.25">
      <c r="A17" s="28" t="s">
        <v>71</v>
      </c>
      <c r="B17" s="28" t="s">
        <v>72</v>
      </c>
      <c r="C17" s="34" t="s">
        <v>75</v>
      </c>
      <c r="D17" s="28">
        <v>10508755</v>
      </c>
      <c r="E17" s="34" t="s">
        <v>76</v>
      </c>
      <c r="F17" s="28">
        <v>2006</v>
      </c>
      <c r="G17" s="28">
        <v>2021</v>
      </c>
      <c r="I17" s="39">
        <v>0</v>
      </c>
    </row>
    <row r="18" spans="1:11" ht="12.75" thickBot="1" x14ac:dyDescent="0.25">
      <c r="A18" s="28"/>
      <c r="B18" s="28"/>
      <c r="C18" s="28"/>
      <c r="D18" s="28"/>
      <c r="E18" s="28"/>
      <c r="F18" s="28"/>
      <c r="G18" s="28"/>
    </row>
    <row r="19" spans="1:11" x14ac:dyDescent="0.2">
      <c r="A19" s="28" t="s">
        <v>77</v>
      </c>
      <c r="B19" s="28" t="s">
        <v>78</v>
      </c>
      <c r="C19" s="34" t="s">
        <v>82</v>
      </c>
      <c r="D19" s="28">
        <v>10510604</v>
      </c>
      <c r="E19" s="28" t="s">
        <v>80</v>
      </c>
      <c r="F19" s="28">
        <v>2006</v>
      </c>
      <c r="G19" s="28">
        <v>2022</v>
      </c>
      <c r="J19" s="36">
        <v>0</v>
      </c>
    </row>
    <row r="20" spans="1:11" x14ac:dyDescent="0.2">
      <c r="A20" s="28" t="s">
        <v>77</v>
      </c>
      <c r="B20" s="28" t="s">
        <v>78</v>
      </c>
      <c r="C20" s="34" t="s">
        <v>82</v>
      </c>
      <c r="D20" s="28">
        <v>10510606</v>
      </c>
      <c r="E20" s="28" t="s">
        <v>80</v>
      </c>
      <c r="F20" s="28">
        <v>2006</v>
      </c>
      <c r="G20" s="28">
        <v>2022</v>
      </c>
      <c r="J20" s="37">
        <v>0</v>
      </c>
    </row>
    <row r="21" spans="1:11" x14ac:dyDescent="0.2">
      <c r="A21" s="28" t="s">
        <v>77</v>
      </c>
      <c r="B21" s="28" t="s">
        <v>78</v>
      </c>
      <c r="C21" s="34" t="s">
        <v>82</v>
      </c>
      <c r="D21" s="28">
        <v>10510605</v>
      </c>
      <c r="E21" s="28" t="s">
        <v>80</v>
      </c>
      <c r="F21" s="28">
        <v>2006</v>
      </c>
      <c r="G21" s="28">
        <v>2022</v>
      </c>
      <c r="J21" s="37">
        <v>0</v>
      </c>
    </row>
    <row r="22" spans="1:11" x14ac:dyDescent="0.2">
      <c r="A22" s="28" t="s">
        <v>77</v>
      </c>
      <c r="B22" s="28" t="s">
        <v>78</v>
      </c>
      <c r="C22" s="34" t="s">
        <v>82</v>
      </c>
      <c r="D22" s="34" t="s">
        <v>87</v>
      </c>
      <c r="E22" s="28" t="s">
        <v>79</v>
      </c>
      <c r="F22" s="28">
        <v>2006</v>
      </c>
      <c r="G22" s="28">
        <v>2022</v>
      </c>
      <c r="J22" s="37">
        <v>0</v>
      </c>
    </row>
    <row r="23" spans="1:11" x14ac:dyDescent="0.2">
      <c r="A23" s="28" t="s">
        <v>77</v>
      </c>
      <c r="B23" s="28" t="s">
        <v>78</v>
      </c>
      <c r="C23" s="34" t="s">
        <v>82</v>
      </c>
      <c r="D23" s="28">
        <v>10479131</v>
      </c>
      <c r="E23" s="28" t="s">
        <v>79</v>
      </c>
      <c r="F23" s="28">
        <v>2006</v>
      </c>
      <c r="G23" s="28">
        <v>2022</v>
      </c>
      <c r="J23" s="37">
        <v>0</v>
      </c>
    </row>
    <row r="24" spans="1:11" x14ac:dyDescent="0.2">
      <c r="A24" s="28" t="s">
        <v>77</v>
      </c>
      <c r="B24" s="28" t="s">
        <v>78</v>
      </c>
      <c r="C24" s="34" t="s">
        <v>82</v>
      </c>
      <c r="D24" s="28">
        <v>10497362</v>
      </c>
      <c r="E24" s="28" t="s">
        <v>81</v>
      </c>
      <c r="F24" s="28">
        <v>2006</v>
      </c>
      <c r="G24" s="28">
        <v>2022</v>
      </c>
      <c r="J24" s="37">
        <v>0</v>
      </c>
    </row>
    <row r="25" spans="1:11" x14ac:dyDescent="0.2">
      <c r="A25" s="28" t="s">
        <v>77</v>
      </c>
      <c r="B25" s="28" t="s">
        <v>78</v>
      </c>
      <c r="C25" s="34" t="s">
        <v>82</v>
      </c>
      <c r="D25" s="28">
        <v>10497361</v>
      </c>
      <c r="E25" s="28" t="s">
        <v>81</v>
      </c>
      <c r="F25" s="28">
        <v>2006</v>
      </c>
      <c r="G25" s="28">
        <v>2022</v>
      </c>
      <c r="J25" s="37">
        <v>0</v>
      </c>
    </row>
    <row r="26" spans="1:11" ht="12.75" thickBot="1" x14ac:dyDescent="0.25">
      <c r="A26" s="28"/>
      <c r="B26" s="28"/>
      <c r="C26" s="28"/>
      <c r="D26" s="28"/>
      <c r="E26" s="28"/>
      <c r="F26" s="28"/>
      <c r="G26" s="28"/>
    </row>
    <row r="27" spans="1:11" x14ac:dyDescent="0.2">
      <c r="A27" s="28" t="s">
        <v>83</v>
      </c>
      <c r="B27" s="28" t="s">
        <v>85</v>
      </c>
      <c r="C27" s="34" t="s">
        <v>86</v>
      </c>
      <c r="D27" s="34" t="s">
        <v>87</v>
      </c>
      <c r="E27" s="34" t="s">
        <v>88</v>
      </c>
      <c r="F27" s="28">
        <v>2008</v>
      </c>
      <c r="G27" s="28">
        <v>2023</v>
      </c>
      <c r="K27" s="36">
        <v>0</v>
      </c>
    </row>
    <row r="28" spans="1:11" x14ac:dyDescent="0.2">
      <c r="A28" s="28" t="s">
        <v>83</v>
      </c>
      <c r="B28" s="28" t="s">
        <v>85</v>
      </c>
      <c r="C28" s="34" t="s">
        <v>86</v>
      </c>
      <c r="D28" s="34" t="s">
        <v>87</v>
      </c>
      <c r="E28" s="34" t="s">
        <v>88</v>
      </c>
      <c r="F28" s="28">
        <v>2008</v>
      </c>
      <c r="G28" s="28">
        <v>2023</v>
      </c>
      <c r="K28" s="37">
        <v>0</v>
      </c>
    </row>
    <row r="29" spans="1:11" x14ac:dyDescent="0.2">
      <c r="A29" s="28" t="s">
        <v>83</v>
      </c>
      <c r="B29" s="28" t="s">
        <v>85</v>
      </c>
      <c r="C29" s="34" t="s">
        <v>86</v>
      </c>
      <c r="D29" s="34" t="s">
        <v>87</v>
      </c>
      <c r="E29" s="34" t="s">
        <v>88</v>
      </c>
      <c r="F29" s="28">
        <v>2008</v>
      </c>
      <c r="G29" s="28">
        <v>2023</v>
      </c>
      <c r="K29" s="37">
        <v>0</v>
      </c>
    </row>
    <row r="30" spans="1:11" x14ac:dyDescent="0.2">
      <c r="A30" s="28" t="s">
        <v>84</v>
      </c>
      <c r="B30" s="28" t="s">
        <v>72</v>
      </c>
      <c r="C30" s="34" t="s">
        <v>89</v>
      </c>
      <c r="D30" s="34" t="s">
        <v>87</v>
      </c>
      <c r="E30" s="34" t="s">
        <v>90</v>
      </c>
      <c r="F30" s="28">
        <v>2008</v>
      </c>
      <c r="G30" s="28">
        <v>2023</v>
      </c>
      <c r="K30" s="37">
        <v>0</v>
      </c>
    </row>
    <row r="31" spans="1:11" x14ac:dyDescent="0.2">
      <c r="A31" s="28" t="s">
        <v>84</v>
      </c>
      <c r="B31" s="28" t="s">
        <v>72</v>
      </c>
      <c r="C31" s="34" t="s">
        <v>89</v>
      </c>
      <c r="D31" s="34" t="s">
        <v>87</v>
      </c>
      <c r="E31" s="34" t="s">
        <v>90</v>
      </c>
      <c r="F31" s="28">
        <v>2008</v>
      </c>
      <c r="G31" s="28">
        <v>2023</v>
      </c>
      <c r="K31" s="37">
        <v>0</v>
      </c>
    </row>
    <row r="32" spans="1:11" x14ac:dyDescent="0.2">
      <c r="A32" s="28" t="s">
        <v>84</v>
      </c>
      <c r="B32" s="28" t="s">
        <v>72</v>
      </c>
      <c r="C32" s="34" t="s">
        <v>89</v>
      </c>
      <c r="D32" s="34" t="s">
        <v>87</v>
      </c>
      <c r="E32" s="34" t="s">
        <v>90</v>
      </c>
      <c r="F32" s="28">
        <v>2008</v>
      </c>
      <c r="G32" s="28">
        <v>2023</v>
      </c>
      <c r="K32" s="37">
        <v>0</v>
      </c>
    </row>
    <row r="33" spans="1:16" x14ac:dyDescent="0.2">
      <c r="A33" s="28"/>
      <c r="B33" s="28"/>
      <c r="C33" s="28"/>
      <c r="D33" s="28"/>
      <c r="E33" s="28"/>
      <c r="F33" s="28"/>
      <c r="G33" s="28"/>
      <c r="K33" s="38"/>
    </row>
    <row r="34" spans="1:16" ht="12.75" thickBot="1" x14ac:dyDescent="0.25"/>
    <row r="35" spans="1:16" ht="16.5" thickBot="1" x14ac:dyDescent="0.3">
      <c r="A35" s="99" t="s">
        <v>100</v>
      </c>
      <c r="B35" s="100"/>
      <c r="C35" s="100"/>
      <c r="D35" s="100"/>
      <c r="E35" s="100"/>
      <c r="F35" s="100"/>
      <c r="G35" s="100"/>
      <c r="H35" s="101"/>
      <c r="I35" s="35">
        <f>SUM(I6:I17)</f>
        <v>0</v>
      </c>
      <c r="J35" s="35">
        <f>SUM(J6:J26)</f>
        <v>0</v>
      </c>
      <c r="K35" s="35">
        <f>SUM(K6:K33)</f>
        <v>0</v>
      </c>
      <c r="L35" s="35">
        <f>SUM(L6:L9)</f>
        <v>0</v>
      </c>
      <c r="M35" s="35">
        <f t="shared" ref="M35:P35" si="0">SUM(M6:M9)</f>
        <v>0</v>
      </c>
      <c r="N35" s="35">
        <f t="shared" si="0"/>
        <v>0</v>
      </c>
      <c r="O35" s="35">
        <f t="shared" si="0"/>
        <v>0</v>
      </c>
      <c r="P35" s="35">
        <f t="shared" si="0"/>
        <v>0</v>
      </c>
    </row>
    <row r="36" spans="1:16" ht="12.75" thickBot="1" x14ac:dyDescent="0.25"/>
    <row r="37" spans="1:16" ht="16.5" thickBot="1" x14ac:dyDescent="0.3">
      <c r="A37" s="99" t="s">
        <v>101</v>
      </c>
      <c r="B37" s="100"/>
      <c r="C37" s="100"/>
      <c r="D37" s="100"/>
      <c r="E37" s="100"/>
      <c r="F37" s="100"/>
      <c r="G37" s="100"/>
      <c r="H37" s="101"/>
      <c r="I37" s="48">
        <f>SUM(I35:P35)</f>
        <v>0</v>
      </c>
    </row>
  </sheetData>
  <mergeCells count="2">
    <mergeCell ref="A35:H35"/>
    <mergeCell ref="A37:H3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Totaalblad</vt:lpstr>
      <vt:lpstr>Onderhoud bestaande FO's</vt:lpstr>
      <vt:lpstr>Aanschaf per 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Mostert, Merel</dc:creator>
  <cp:lastModifiedBy>Mostert, Merel</cp:lastModifiedBy>
  <dcterms:created xsi:type="dcterms:W3CDTF">2020-10-13T12:34:23Z</dcterms:created>
  <dcterms:modified xsi:type="dcterms:W3CDTF">2021-01-11T12:41:53Z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-332733262</vt:i4>
  </property>
  <property fmtid="{D5CDD505-2E9C-101B-9397-08002B2CF9AE}" pid="3" name="_NewReviewCycle">
    <vt:lpwstr/>
  </property>
  <property fmtid="{D5CDD505-2E9C-101B-9397-08002B2CF9AE}" pid="4" name="_EmailSubject">
    <vt:lpwstr>tegenlezen FO's</vt:lpwstr>
  </property>
  <property fmtid="{D5CDD505-2E9C-101B-9397-08002B2CF9AE}" pid="5" name="_AuthorEmail">
    <vt:lpwstr>mmostert@hhdelfland.nl</vt:lpwstr>
  </property>
  <property fmtid="{D5CDD505-2E9C-101B-9397-08002B2CF9AE}" pid="6" name="_AuthorEmailDisplayName">
    <vt:lpwstr>Mostert, Merel</vt:lpwstr>
  </property>
  <property fmtid="{D5CDD505-2E9C-101B-9397-08002B2CF9AE}" pid="7" name="eDOCS AutoSave">
    <vt:lpwstr/>
  </property>
  <property fmtid="{D5CDD505-2E9C-101B-9397-08002B2CF9AE}" pid="8" name="_PreviousAdHocReviewCycleID">
    <vt:i4>-1421071015</vt:i4>
  </property>
  <property fmtid="{D5CDD505-2E9C-101B-9397-08002B2CF9AE}" pid="9" name="_ReviewingToolsShownOnce">
    <vt:lpwstr/>
  </property>
</Properties>
</file>