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Vertrouwelijk\TBPEC\ACC.MAN\fac\2020\Teams\Voorzieningen\Overzichten\Staples\"/>
    </mc:Choice>
  </mc:AlternateContent>
  <xr:revisionPtr revIDLastSave="0" documentId="8_{F31F380C-77B9-4A74-B056-AE921810B920}" xr6:coauthVersionLast="45" xr6:coauthVersionMax="45" xr10:uidLastSave="{00000000-0000-0000-0000-000000000000}"/>
  <bookViews>
    <workbookView xWindow="-120" yWindow="-120" windowWidth="23280" windowHeight="12600" xr2:uid="{CB7F5767-9A3D-4AFB-B936-01F7F5023CE8}"/>
  </bookViews>
  <sheets>
    <sheet name="Kantoorartikelen 2020-441-BWIB" sheetId="1" r:id="rId1"/>
  </sheets>
  <definedNames>
    <definedName name="_xlnm._FilterDatabase" localSheetId="0" hidden="1">'Kantoorartikelen 2020-441-BWIB'!$A$9:$X$260</definedName>
    <definedName name="_xlnm.Print_Area" localSheetId="0">'Kantoorartikelen 2020-441-BWIB'!$A$1:$R$289</definedName>
    <definedName name="_xlnm.Print_Titles" localSheetId="0">'Kantoorartikelen 2020-441-BWIB'!$1:$9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59" i="1" l="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N262" i="1"/>
  <c r="I274" i="1" l="1"/>
  <c r="K271" i="1"/>
  <c r="K270" i="1"/>
  <c r="K269" i="1"/>
  <c r="K268" i="1"/>
  <c r="K267" i="1"/>
  <c r="K266" i="1"/>
  <c r="K265" i="1"/>
  <c r="K272" i="1" l="1"/>
  <c r="F289" i="1"/>
  <c r="R10" i="1"/>
  <c r="R260" i="1" l="1"/>
  <c r="K276" i="1" s="1"/>
</calcChain>
</file>

<file path=xl/sharedStrings.xml><?xml version="1.0" encoding="utf-8"?>
<sst xmlns="http://schemas.openxmlformats.org/spreadsheetml/2006/main" count="1048" uniqueCount="557">
  <si>
    <t>EAN-code</t>
  </si>
  <si>
    <t>Omschrijving artikel bij huidige leverancier</t>
  </si>
  <si>
    <t>Artikelnummer Inschrijver</t>
  </si>
  <si>
    <t>Bruto catalogusprijs Inschrijver</t>
  </si>
  <si>
    <t>Kortings- percentage Inschrijver</t>
  </si>
  <si>
    <t>Onderdeel van kastenconcept J/N</t>
  </si>
  <si>
    <t>Nr.</t>
  </si>
  <si>
    <t>4005546802008</t>
  </si>
  <si>
    <t>5411313896924</t>
  </si>
  <si>
    <t>8712966030091</t>
  </si>
  <si>
    <t>4011462191706</t>
  </si>
  <si>
    <t>0070330914346</t>
  </si>
  <si>
    <t>0070330914360</t>
  </si>
  <si>
    <t>7638900168495</t>
  </si>
  <si>
    <t>7638900423372</t>
  </si>
  <si>
    <t>7638900423174</t>
  </si>
  <si>
    <t>7638900417029</t>
  </si>
  <si>
    <t>7638900343533</t>
  </si>
  <si>
    <t>7638900343526</t>
  </si>
  <si>
    <t>7638900262643</t>
  </si>
  <si>
    <t>7638900273267</t>
  </si>
  <si>
    <t>8713739002543</t>
  </si>
  <si>
    <t>8713739002352</t>
  </si>
  <si>
    <t>8713739002109</t>
  </si>
  <si>
    <t>4011462240008</t>
  </si>
  <si>
    <t>8714603002058</t>
  </si>
  <si>
    <t>8714603001112</t>
  </si>
  <si>
    <t>3026980930929</t>
  </si>
  <si>
    <t>5411313990110</t>
  </si>
  <si>
    <t>5411313131872</t>
  </si>
  <si>
    <t>4008705096423</t>
  </si>
  <si>
    <t>4008705046763</t>
  </si>
  <si>
    <t>4008705046275</t>
  </si>
  <si>
    <t>4008705044646</t>
  </si>
  <si>
    <t>4008705046152</t>
  </si>
  <si>
    <t>4008705046978</t>
  </si>
  <si>
    <t>4045348170653</t>
  </si>
  <si>
    <t>0718103271745</t>
  </si>
  <si>
    <t>0718103271738</t>
  </si>
  <si>
    <t>4011462861203</t>
  </si>
  <si>
    <t>4011462719900</t>
  </si>
  <si>
    <t>8713739300144</t>
  </si>
  <si>
    <t>4011462162034</t>
  </si>
  <si>
    <t>4005546805054</t>
  </si>
  <si>
    <t>4005546802770</t>
  </si>
  <si>
    <t>0013465611032</t>
  </si>
  <si>
    <t>5028252336390</t>
  </si>
  <si>
    <t>0718103132183</t>
  </si>
  <si>
    <t>5051146000008</t>
  </si>
  <si>
    <t>5051146000169</t>
  </si>
  <si>
    <t>4019114012706</t>
  </si>
  <si>
    <t>4045348942250</t>
  </si>
  <si>
    <t>4005546889290</t>
  </si>
  <si>
    <t>4005546803036</t>
  </si>
  <si>
    <t>4008705044127</t>
  </si>
  <si>
    <t>4011462753003</t>
  </si>
  <si>
    <t>4001895872815</t>
  </si>
  <si>
    <t>4011462717890</t>
  </si>
  <si>
    <t>4045348000776</t>
  </si>
  <si>
    <t>4011462717401</t>
  </si>
  <si>
    <t>4045348000790</t>
  </si>
  <si>
    <t>4011462339986</t>
  </si>
  <si>
    <t>9008522027353</t>
  </si>
  <si>
    <t>4004764442768</t>
  </si>
  <si>
    <t>4011462797014</t>
  </si>
  <si>
    <t>5603750524939</t>
  </si>
  <si>
    <t>5603750525318</t>
  </si>
  <si>
    <t>4045348111410</t>
  </si>
  <si>
    <t>4011462910918</t>
  </si>
  <si>
    <t>5603750620037</t>
  </si>
  <si>
    <t>4011462175065</t>
  </si>
  <si>
    <t>4045348148553</t>
  </si>
  <si>
    <t>4045348148546</t>
  </si>
  <si>
    <t>4045348980931</t>
  </si>
  <si>
    <t>9004362432395</t>
  </si>
  <si>
    <t>8712752099394</t>
  </si>
  <si>
    <t>4011462189703</t>
  </si>
  <si>
    <t>4011462144221</t>
  </si>
  <si>
    <t>4005546810539</t>
  </si>
  <si>
    <t>4045348073763</t>
  </si>
  <si>
    <t>5411313450133</t>
  </si>
  <si>
    <t>3501179831725</t>
  </si>
  <si>
    <t>4053146000447</t>
  </si>
  <si>
    <t>0718103119399</t>
  </si>
  <si>
    <t>0718103119351</t>
  </si>
  <si>
    <t>0718103119344</t>
  </si>
  <si>
    <t>4005546802817</t>
  </si>
  <si>
    <t>4005546997650</t>
  </si>
  <si>
    <t>2014405000051</t>
  </si>
  <si>
    <t>4004764431618</t>
  </si>
  <si>
    <t>4004764104611</t>
  </si>
  <si>
    <t>4004764925117</t>
  </si>
  <si>
    <t>0718103137119</t>
  </si>
  <si>
    <t>0718103128100</t>
  </si>
  <si>
    <t>0718103128094</t>
  </si>
  <si>
    <t>4011462732022</t>
  </si>
  <si>
    <t>4011462731605</t>
  </si>
  <si>
    <t>0718103129794</t>
  </si>
  <si>
    <t>0718103129831</t>
  </si>
  <si>
    <t>0718103271806</t>
  </si>
  <si>
    <t>4042448280947</t>
  </si>
  <si>
    <t>Afrolmechanisme badge Durable 8221/ds10</t>
  </si>
  <si>
    <t>Archiefdoos gemeente 370x260x115mm/ds 50</t>
  </si>
  <si>
    <t>Archiefdoos gemeente Esselte folio/ds 50</t>
  </si>
  <si>
    <t>Archiefdoos Loeff Citybox 30+ ICN3/pk 50</t>
  </si>
  <si>
    <t>Archiefdoos SPLS 375x136x257 bruin/pk 20</t>
  </si>
  <si>
    <t>Balpen BIC Soft Feel Clic Grip M bl/ds12</t>
  </si>
  <si>
    <t>Balpen BIC Soft Feel Clic Grip M zw/ds12</t>
  </si>
  <si>
    <t>Batterij Energizer E2 CR123/BS 2</t>
  </si>
  <si>
    <t>Batterij Energizer Max Plus AA/pk20</t>
  </si>
  <si>
    <t>Batterij Energizer Max Plus AAA/pk20</t>
  </si>
  <si>
    <t>Batterij Energizer Oplaad 10xAA 2000mAh</t>
  </si>
  <si>
    <t>Batterij Energizer Ult Lithium AAA/Pk10</t>
  </si>
  <si>
    <t>Batterij Energizer Ult. Lithium AA/Pk 10</t>
  </si>
  <si>
    <t>Batterij Energizer Ultimate Lith AA/BS4</t>
  </si>
  <si>
    <t>Batterij Energizer Ultimate Lith AAA/pk4</t>
  </si>
  <si>
    <t>Buismechaniek Jalema Clipex/doos 100</t>
  </si>
  <si>
    <t>Buismechaniek Jalema Clip-plus/doos 100</t>
  </si>
  <si>
    <t>Buismechaniek Jalema Clip-stickup/ds 100</t>
  </si>
  <si>
    <t>Correctieroller SPLS 5 mm x 8,5m</t>
  </si>
  <si>
    <t>Elastiek 155x 1,5mm/ds 100gr</t>
  </si>
  <si>
    <t>Elastiek 80x 1,5mm/ds 500gr</t>
  </si>
  <si>
    <t>Etiket Dymo 54x101mm/pk 6 rol</t>
  </si>
  <si>
    <t>Etiket Dymo 99011 LW 89x28 ass/ds4x130</t>
  </si>
  <si>
    <t>Etiket Herma QR ILC 40x40 /pak 600</t>
  </si>
  <si>
    <t>Etiket ILC 105x148 prem wit/pk 400</t>
  </si>
  <si>
    <t>Etiket ILC 105x148 prem wit/pk 800</t>
  </si>
  <si>
    <t>Etiket ILC 70x37 prem wit/pak 2400</t>
  </si>
  <si>
    <t>Etiket ILC 70x37 prem wit/pak 4800</t>
  </si>
  <si>
    <t>Etiket LC 105x148 folie wit/pk 100</t>
  </si>
  <si>
    <t>Facial tissue SPLS 2 pl wit/ds 100</t>
  </si>
  <si>
    <t>Fineliner SPLS 0,5mm blauw/doos 10</t>
  </si>
  <si>
    <t>Fineliner SPLS 0,5mm zwart/doos 10</t>
  </si>
  <si>
    <t>Flipover SPLS Business 65x100 gelakt</t>
  </si>
  <si>
    <t>Flipoverpapier SPLS 65x100 recy/ds2x50v</t>
  </si>
  <si>
    <t>Hechtmap Jalema Infinio folio grijs/d100</t>
  </si>
  <si>
    <t>Hechtmap SPLS A4 PP blauw/pak 10</t>
  </si>
  <si>
    <t>Kaarthouder Durable 8218 54x85 duo tr/25</t>
  </si>
  <si>
    <t>Kaarthouder Durable 8224 54x85 duo/ds 10</t>
  </si>
  <si>
    <t>Lamineerhoes UV 216x303mm 2x150m/d100</t>
  </si>
  <si>
    <t>Lamineermachine GBC Fusion 3000L A4</t>
  </si>
  <si>
    <t>Lijmstift SPLS 20 gram</t>
  </si>
  <si>
    <t>Luchtkussenenvelop MailLite A/000 wt/100</t>
  </si>
  <si>
    <t>Luchtkussenenvelop MailLite E/2 wit/100</t>
  </si>
  <si>
    <t>Luchtspray Dataflash  Economy/400ml</t>
  </si>
  <si>
    <t>Monsterzak SPLS 262x371x38 creme/ds 125</t>
  </si>
  <si>
    <t>Naambadge Durable 8123 40x75 magneet/d25</t>
  </si>
  <si>
    <t>Naambadge Durable 8212 40x75 magneet/p10</t>
  </si>
  <si>
    <t>Naametiket LC 80x50 wit/pak 250</t>
  </si>
  <si>
    <t>Nieten SPLS OfficeSt. 24/6 verzinkt/1000</t>
  </si>
  <si>
    <t>Notitieblok Postit 76x76 neonkleuren/450</t>
  </si>
  <si>
    <t>Notitieblok SPLS 127x76mm rainbow/pk 12</t>
  </si>
  <si>
    <t>Notitieblok SPLS 38x51mm geel/pak 12</t>
  </si>
  <si>
    <t>Notitieblok SPLS 76x76 neonkleuren/bl400</t>
  </si>
  <si>
    <t>Notitieblok SPLS 76x76mm geel/pak 12</t>
  </si>
  <si>
    <t>Ordner SPLS Premium 80mm A4 PP rood</t>
  </si>
  <si>
    <t>Pakpapier 100g-kraft 100cmxrl25m</t>
  </si>
  <si>
    <t>Permanent marker edding 400 1mm zw/ds 10</t>
  </si>
  <si>
    <t>Plakband mending SPLS 19mmx33m</t>
  </si>
  <si>
    <t>Posterlijst Bi-Office A2</t>
  </si>
  <si>
    <t>Posterlijst Bi-Office A4</t>
  </si>
  <si>
    <t>Presentatieringband SPLS A4 2D70 wit</t>
  </si>
  <si>
    <t>Reinigingsdoekjes SPLS multi-use/ds70</t>
  </si>
  <si>
    <t>Reinigingsspray whiteboard 250 ml</t>
  </si>
  <si>
    <t>Scheidingsstrook SPLS 105x240 bg/pak 100</t>
  </si>
  <si>
    <t>Schrijfblok Simply A4+ lijn 100v/pk 5</t>
  </si>
  <si>
    <t>Schrijfblok Simply A5 lijn 100v/pk5</t>
  </si>
  <si>
    <t>Schrijfmap Staples standaard zwart</t>
  </si>
  <si>
    <t>Stempel Colop Printer S220 datum GL NL</t>
  </si>
  <si>
    <t>Symbool magn. post-it 100x100mm rd/pk5</t>
  </si>
  <si>
    <t>Tabblad SPLS A4 11R PP 1-10 kleur/set 10</t>
  </si>
  <si>
    <t>Tabblad SPLS A4 23R PP venstertab gs/s10</t>
  </si>
  <si>
    <t>Tafelnaambord Durable 105x297mm</t>
  </si>
  <si>
    <t>Tafelstandaard SPLS A4 staand dubbelz.</t>
  </si>
  <si>
    <t>Tape Dymo 45013 12mm zwart/wit polyester</t>
  </si>
  <si>
    <t>Tape Dymo Durable 89x36mm 1x260</t>
  </si>
  <si>
    <t>Tekenpapier transp. 33cm 50gr/rl50m</t>
  </si>
  <si>
    <t>Tekstmarker SPLS 2800 2-5 mm geel/doos 5</t>
  </si>
  <si>
    <t>Tekstmarker SPLS 2800 2-5 mm roze/doos 5</t>
  </si>
  <si>
    <t>Tekstmarker SPLS 2800 2-5mm groen/doos 5</t>
  </si>
  <si>
    <t>Textielkoord Durable 8223 afrolm-haak/10</t>
  </si>
  <si>
    <t>Textielkoord Durable 8330 afrolm zw/5</t>
  </si>
  <si>
    <t>Verkeerslint 75mm  rood wit/rl500m</t>
  </si>
  <si>
    <t>Verzendkoker 430x60mm bruin/pk 20</t>
  </si>
  <si>
    <t>Whiteboard marker edding 250 1,5-3 zw/10</t>
  </si>
  <si>
    <t>Whiteboard marker edding 361 1mm rd/ds10</t>
  </si>
  <si>
    <t>Whiteboard marker edding 361 ass/et8</t>
  </si>
  <si>
    <t>Whiteboardmarker Remarx 1,5-3 blauw/d10</t>
  </si>
  <si>
    <t>Whiteboardmarker Remarx 1,5-3 rood/ds10</t>
  </si>
  <si>
    <t>Whiteboardmarker Remarx 1,5-3 zwart/d10</t>
  </si>
  <si>
    <t>Insteekmap SPLS A4 L-model PP0,12 tr/100</t>
  </si>
  <si>
    <t>Showtas SPLS A4 23R PP 0,12 helder/pk 25</t>
  </si>
  <si>
    <t>Paperclip SPLS 32mm vernikkeld/doos 100</t>
  </si>
  <si>
    <t>Paperclip SPLS 50mm vernikkeld/doos 100</t>
  </si>
  <si>
    <t>Fineliner SPLS 0,5mm rood/doos 10</t>
  </si>
  <si>
    <t>Afplaktape tesa 30mmx50m (crepe)</t>
  </si>
  <si>
    <t>N</t>
  </si>
  <si>
    <t>J</t>
  </si>
  <si>
    <t>doos</t>
  </si>
  <si>
    <t>pak</t>
  </si>
  <si>
    <t>stuk</t>
  </si>
  <si>
    <t>meter</t>
  </si>
  <si>
    <t>gram</t>
  </si>
  <si>
    <t>ml</t>
  </si>
  <si>
    <t>8712966030305</t>
  </si>
  <si>
    <t>Archiefdoos Loeff box folio/doos 50</t>
  </si>
  <si>
    <t>Totaal vergelijkingsprijs Inschrijver ex. BTW</t>
  </si>
  <si>
    <t>Bedrijfsnaam:</t>
  </si>
  <si>
    <t>Naam bevoegd vertegenwoordiger:</t>
  </si>
  <si>
    <t>Functie:</t>
  </si>
  <si>
    <t>Handtekening:</t>
  </si>
  <si>
    <t>Plaats en datum:</t>
  </si>
  <si>
    <t>(digitaal invullen)</t>
  </si>
  <si>
    <t>(handmatig invullen)</t>
  </si>
  <si>
    <t>Besteleenheid huidige leverancier</t>
  </si>
  <si>
    <t>Aantal voorbeeld- bestelling</t>
  </si>
  <si>
    <t>vel</t>
  </si>
  <si>
    <t>Prijzenblad Kantoorartikelen 2020-441-BWIB</t>
  </si>
  <si>
    <t>identiek</t>
  </si>
  <si>
    <t>alternatief</t>
  </si>
  <si>
    <t>Omschrijving aangeboden artikel van Inschrijver</t>
  </si>
  <si>
    <t>Bestel-hoeveelheid Inschrijver</t>
  </si>
  <si>
    <t>Bijvullen van de voorraadkasten</t>
  </si>
  <si>
    <t>Locatie</t>
  </si>
  <si>
    <t>Tarief Inschrijver per kast per servicebezoek</t>
  </si>
  <si>
    <t>Totaal inschrijfprijs Inschrijver kantoorartikelen ex. BTW</t>
  </si>
  <si>
    <t>Inschrijfprijs Inschrijver</t>
  </si>
  <si>
    <t>Stadhuis</t>
  </si>
  <si>
    <t>BBL</t>
  </si>
  <si>
    <t>Stadskantoor 5</t>
  </si>
  <si>
    <t>Stadskantoor 6</t>
  </si>
  <si>
    <t>BAT</t>
  </si>
  <si>
    <t>Sport</t>
  </si>
  <si>
    <t>Stadswinkel</t>
  </si>
  <si>
    <t>Totaal inschrijfprijs Inschrijver bijvullen voorraadkasten ex. BTW</t>
  </si>
  <si>
    <t>Aantal maanden 
2021</t>
  </si>
  <si>
    <t>Aantal 
voorraadkasten</t>
  </si>
  <si>
    <t>Identiek product 
of vergelijkbaar alternatief aangeboden ?</t>
  </si>
  <si>
    <t>Bestelhoeveelheid huidige leverancier</t>
  </si>
  <si>
    <t>Aantal maanden 
2022</t>
  </si>
  <si>
    <t>Aantal maanden 
2023</t>
  </si>
  <si>
    <t>Aantal maanden 
2024</t>
  </si>
  <si>
    <t>Aantal maanden 
2025</t>
  </si>
  <si>
    <t>4005800021718</t>
  </si>
  <si>
    <t>4005546889313</t>
  </si>
  <si>
    <t>4005546806143</t>
  </si>
  <si>
    <t>4005546806112</t>
  </si>
  <si>
    <t>5412303100311</t>
  </si>
  <si>
    <t>4002432396801</t>
  </si>
  <si>
    <t>8713739000761</t>
  </si>
  <si>
    <t>4011462004631</t>
  </si>
  <si>
    <t>3086123340596</t>
  </si>
  <si>
    <t>3501170767603</t>
  </si>
  <si>
    <t>4011462257006</t>
  </si>
  <si>
    <t>7638900138771</t>
  </si>
  <si>
    <t>7638900332872</t>
  </si>
  <si>
    <t>4045348172442</t>
  </si>
  <si>
    <t>8710968209279</t>
  </si>
  <si>
    <t>7313462640312</t>
  </si>
  <si>
    <t>4012473112957</t>
  </si>
  <si>
    <t>4012473112940</t>
  </si>
  <si>
    <t>4002432310999</t>
  </si>
  <si>
    <t>4002432374700</t>
  </si>
  <si>
    <t>4002432374861</t>
  </si>
  <si>
    <t>4002432352999</t>
  </si>
  <si>
    <t>8713739002062</t>
  </si>
  <si>
    <t>8712966012226</t>
  </si>
  <si>
    <t>4045348049744</t>
  </si>
  <si>
    <t>4011462430003</t>
  </si>
  <si>
    <t>8711777381705</t>
  </si>
  <si>
    <t>8711777391681</t>
  </si>
  <si>
    <t>8713739001799</t>
  </si>
  <si>
    <t>8713307016316</t>
  </si>
  <si>
    <t>8714603835120</t>
  </si>
  <si>
    <t>8714603002867</t>
  </si>
  <si>
    <t>3130631555000</t>
  </si>
  <si>
    <t>3130630559054</t>
  </si>
  <si>
    <t>3130630558897</t>
  </si>
  <si>
    <t>4045348942212</t>
  </si>
  <si>
    <t>2014412001874</t>
  </si>
  <si>
    <t>4045348941796</t>
  </si>
  <si>
    <t>4016737107031</t>
  </si>
  <si>
    <t>3266550132333</t>
  </si>
  <si>
    <t>3026980930936</t>
  </si>
  <si>
    <t>3501179829913</t>
  </si>
  <si>
    <t>5411313990141</t>
  </si>
  <si>
    <t>5411313990127</t>
  </si>
  <si>
    <t>5411313990103</t>
  </si>
  <si>
    <t>4008705018746</t>
  </si>
  <si>
    <t>4008705018708</t>
  </si>
  <si>
    <t>4008705044622</t>
  </si>
  <si>
    <t>4008705044578</t>
  </si>
  <si>
    <t>4008705082129</t>
  </si>
  <si>
    <t>4045348101985</t>
  </si>
  <si>
    <t>4045348102005</t>
  </si>
  <si>
    <t>4045348110185</t>
  </si>
  <si>
    <t>4045348101961</t>
  </si>
  <si>
    <t>4011462372808</t>
  </si>
  <si>
    <t>4005546803470</t>
  </si>
  <si>
    <t>8713797090995</t>
  </si>
  <si>
    <t>8713797066303</t>
  </si>
  <si>
    <t>4045348992064</t>
  </si>
  <si>
    <t>0718103168205</t>
  </si>
  <si>
    <t>0718103168199</t>
  </si>
  <si>
    <t>8713739105060</t>
  </si>
  <si>
    <t>4002432418589</t>
  </si>
  <si>
    <t>4045348011444</t>
  </si>
  <si>
    <t>4045348011468</t>
  </si>
  <si>
    <t>9008056833147</t>
  </si>
  <si>
    <t>3130630501015</t>
  </si>
  <si>
    <t>4005546981161</t>
  </si>
  <si>
    <t>4005546800288</t>
  </si>
  <si>
    <t>4045348987466</t>
  </si>
  <si>
    <t>0033816067363</t>
  </si>
  <si>
    <t>4011462804309</t>
  </si>
  <si>
    <t>5028356507504</t>
  </si>
  <si>
    <t>5028356505906</t>
  </si>
  <si>
    <t>4005546811079</t>
  </si>
  <si>
    <t>4005546810218</t>
  </si>
  <si>
    <t>4005546800004</t>
  </si>
  <si>
    <t>4005546807621</t>
  </si>
  <si>
    <t>4011462810607</t>
  </si>
  <si>
    <t>7313467002450</t>
  </si>
  <si>
    <t>0718103161541</t>
  </si>
  <si>
    <t>4045348097882</t>
  </si>
  <si>
    <t>0638060653258</t>
  </si>
  <si>
    <t>3134375014298</t>
  </si>
  <si>
    <t>4046719274048</t>
  </si>
  <si>
    <t>4046719274031</t>
  </si>
  <si>
    <t>4007817305416</t>
  </si>
  <si>
    <t>9008522024420</t>
  </si>
  <si>
    <t>4011462758008</t>
  </si>
  <si>
    <t>5060231637241</t>
  </si>
  <si>
    <t>4011462117522</t>
  </si>
  <si>
    <t>5051146088846</t>
  </si>
  <si>
    <t>0718103131599</t>
  </si>
  <si>
    <t>0718103131933</t>
  </si>
  <si>
    <t>4004360927089</t>
  </si>
  <si>
    <t>5028252504690</t>
  </si>
  <si>
    <t>4004764784202</t>
  </si>
  <si>
    <t>4004764427079</t>
  </si>
  <si>
    <t>4004764434862</t>
  </si>
  <si>
    <t>0051131598546</t>
  </si>
  <si>
    <t>3134375062954</t>
  </si>
  <si>
    <t>4011462796208</t>
  </si>
  <si>
    <t>8710968977673</t>
  </si>
  <si>
    <t>4045348083830</t>
  </si>
  <si>
    <t>3020120116051</t>
  </si>
  <si>
    <t>4045348015664</t>
  </si>
  <si>
    <t>4045348015701</t>
  </si>
  <si>
    <t>4011462561103</t>
  </si>
  <si>
    <t>4971850185727</t>
  </si>
  <si>
    <t>4045348049270</t>
  </si>
  <si>
    <t>4045348080105</t>
  </si>
  <si>
    <t>4045348080136</t>
  </si>
  <si>
    <t>5411028010851</t>
  </si>
  <si>
    <t>4045348148522</t>
  </si>
  <si>
    <t>4011462713120</t>
  </si>
  <si>
    <t>3045050097546</t>
  </si>
  <si>
    <t>0718103129275</t>
  </si>
  <si>
    <t>4002432363414</t>
  </si>
  <si>
    <t>4011462730219</t>
  </si>
  <si>
    <t>3045050071249</t>
  </si>
  <si>
    <t>5701216552318</t>
  </si>
  <si>
    <t>4005546103761</t>
  </si>
  <si>
    <t>4019364102202</t>
  </si>
  <si>
    <t>3130630241218</t>
  </si>
  <si>
    <t>3130630553229</t>
  </si>
  <si>
    <t>4011462742038</t>
  </si>
  <si>
    <t>4011462153100</t>
  </si>
  <si>
    <t>4045348094355</t>
  </si>
  <si>
    <t>4004627199556</t>
  </si>
  <si>
    <t>8712752099592</t>
  </si>
  <si>
    <t>8712752099561</t>
  </si>
  <si>
    <t>8712752099585</t>
  </si>
  <si>
    <t>4011462144108</t>
  </si>
  <si>
    <t>4011462141299</t>
  </si>
  <si>
    <t>4011462012636</t>
  </si>
  <si>
    <t>4005546802237</t>
  </si>
  <si>
    <t>5411313409131</t>
  </si>
  <si>
    <t>5411313452182</t>
  </si>
  <si>
    <t>3501179831732</t>
  </si>
  <si>
    <t>5411313912013</t>
  </si>
  <si>
    <t>4977766685177</t>
  </si>
  <si>
    <t>4977766691383</t>
  </si>
  <si>
    <t>4016443044767</t>
  </si>
  <si>
    <t>0718103119382</t>
  </si>
  <si>
    <t>4011462280073</t>
  </si>
  <si>
    <t>4005546800134</t>
  </si>
  <si>
    <t>4002432396863</t>
  </si>
  <si>
    <t>8717496333407</t>
  </si>
  <si>
    <t>8713797029919</t>
  </si>
  <si>
    <t>4042448164964</t>
  </si>
  <si>
    <t>4005801094070</t>
  </si>
  <si>
    <t>4042448123619</t>
  </si>
  <si>
    <t>8711777392053</t>
  </si>
  <si>
    <t>8716168300006</t>
  </si>
  <si>
    <t>0718103128117</t>
  </si>
  <si>
    <t>Afplaktape tesa 50 mm x 50 m (crepe)</t>
  </si>
  <si>
    <t>Afrolmechanisme badge Durable 8152 an/10</t>
  </si>
  <si>
    <t>Afrolmechanisme badge Durable 8324 db/10</t>
  </si>
  <si>
    <t>Afrolmechanisme badge Durable 8324 zw/10</t>
  </si>
  <si>
    <t>Agenda 21x29 1d2p 6t Bremax2 zwart</t>
  </si>
  <si>
    <t>Archiefdoos ClickenStore 265x188x335 zw</t>
  </si>
  <si>
    <t>Archiefdoos SPLS gemeente archiefd./ds50</t>
  </si>
  <si>
    <t>Baliepen m/ketting BiC 0,4 mm blauw</t>
  </si>
  <si>
    <t>Balpen PM Flexgrip Elite RT M zwart/ds12</t>
  </si>
  <si>
    <t>Balpen SPLS Big blue M blauw/doos 10</t>
  </si>
  <si>
    <t>Batterij Energizer oplaad NiMH 9V</t>
  </si>
  <si>
    <t>Batterij Energizer Ultimate Lithium 9V</t>
  </si>
  <si>
    <t>Batterij SPLS 1,5V, LR6 AA/pk 24</t>
  </si>
  <si>
    <t>Binnenmap Atlanta A4 hechting ch/ds 100</t>
  </si>
  <si>
    <t>Blokhechter Rapid HD9 110 vel zwart</t>
  </si>
  <si>
    <t>Brievenbak HAN folio blauw</t>
  </si>
  <si>
    <t>Brievenbak HAN folio zwart</t>
  </si>
  <si>
    <t>Brievenbak Leitz 5226 Plus A4 glashelder</t>
  </si>
  <si>
    <t>Brievenbak Leitz 5226 Plus A4 rookglas</t>
  </si>
  <si>
    <t>Brievenbak Leitz 5237 Plus Slim A4 zwart</t>
  </si>
  <si>
    <t>Brievenbak Leitz Sorty Jumbo A3 zwart</t>
  </si>
  <si>
    <t>Buismechaniek Jalema Clip/doos 100</t>
  </si>
  <si>
    <t>Bundelbeugel Loeff 100mm/doos 100</t>
  </si>
  <si>
    <t>Collegeblok SPLS A5 17gts lijn 80v/pk5</t>
  </si>
  <si>
    <t>Correctievloeistof SPLS 20 ml</t>
  </si>
  <si>
    <t>Doos PR enkel g.500x350x300mm br /pk25</t>
  </si>
  <si>
    <t>Draagtas papier 32x42x14cm  bruin/pk250</t>
  </si>
  <si>
    <t>Driehoekmap 310x220mm blauw/doos 100</t>
  </si>
  <si>
    <t>Driemaandskalender tafelmodel</t>
  </si>
  <si>
    <t>Elastiek 150x10mm/pk 500gr</t>
  </si>
  <si>
    <t>Elastiek 160x 8,0mm/pak 10kg</t>
  </si>
  <si>
    <t>Elastomap Exacompta 3-fl 400g ass/pak 50</t>
  </si>
  <si>
    <t>Elastomap Exacompta A4 PP 3-kl rood</t>
  </si>
  <si>
    <t>Elastomap Exacompta Premium A4 trans/p10</t>
  </si>
  <si>
    <t>Envelop 262x371 PenS wit/ds250</t>
  </si>
  <si>
    <t>Envelop 280x400x40 PenS akte bruin/ds250</t>
  </si>
  <si>
    <t>Envelop SPLS 162x229 gom vl40 wit/ds500</t>
  </si>
  <si>
    <t>Enveloppen transparant 225x310mm pk/100</t>
  </si>
  <si>
    <t>Etiket Avery L 64x38 ultrasterk wt/pk420</t>
  </si>
  <si>
    <t>Etiket Dymo 36x89mm / pk 12 rol</t>
  </si>
  <si>
    <t>Etiket Dymo addres 28x89mm/ds 2x260</t>
  </si>
  <si>
    <t>Etiket Dymo LW 101x54 vrzndbdge wt/rl220</t>
  </si>
  <si>
    <t>Etiket Dymo LW 36x89 euro wit/doos 2x260</t>
  </si>
  <si>
    <t>Etiket Dymo LW 89x28 adres wit/doos2x130</t>
  </si>
  <si>
    <t>Etiket DYMO LW 89x36 euro wit/ds12x2rol</t>
  </si>
  <si>
    <t>Etiket Herma 19mm rond oranje/pk 100</t>
  </si>
  <si>
    <t>Etiket Herma 19mm rond wit/pk 100</t>
  </si>
  <si>
    <t>Etiket ILC 105x37 prem wit/pk 1600</t>
  </si>
  <si>
    <t>Etiket ILC 105x48 prem wit/pk 1200</t>
  </si>
  <si>
    <t>Etiket pinf 101,6x35,7 1-b wit/pk 4000</t>
  </si>
  <si>
    <t>Etiket SPLS 19mm rond blauw/pk 100</t>
  </si>
  <si>
    <t>Etiket SPLS 19mm rond geel/pk 100</t>
  </si>
  <si>
    <t>Etiket SPLS 19mm rond groen/pk 100</t>
  </si>
  <si>
    <t>Etiket SPLS 19mm rond rood/pk 100</t>
  </si>
  <si>
    <t>Etiket SPLS ILC 105x37 wit/ds 1600</t>
  </si>
  <si>
    <t>Etikethouder Pocketfix 8080 CD zk/pk 10</t>
  </si>
  <si>
    <t>Flipoverfolie MagicChart 60cm papier/25v</t>
  </si>
  <si>
    <t>Flipoverfolie MagicChart 60cm qua/rol25v</t>
  </si>
  <si>
    <t>Flipoverpapier SPLS 68x99 rt rc/ds5x20v</t>
  </si>
  <si>
    <t>Gelpen SPLS Aura RT 0,7mm blauw / pk12</t>
  </si>
  <si>
    <t>Gelpen SPLS Aura RT 0,7mm zwart / pk12</t>
  </si>
  <si>
    <t>Hechtmap Jalema Clip Secolor fol bl/pk10</t>
  </si>
  <si>
    <t>Hechtmap Leitz 4191 A4 PVC blauw/doos 25</t>
  </si>
  <si>
    <t>Hechtmap SPLS Premium A4 PVC blauw/pk 25</t>
  </si>
  <si>
    <t>Hechtmap SPLS Premium A4 PVC geel/pk 25</t>
  </si>
  <si>
    <t>Inktkussen Trodat 6/58 5208 zwart/pak 2</t>
  </si>
  <si>
    <t>Insteekmap m/venster A4 Forever pa/pk100</t>
  </si>
  <si>
    <t>Kaarthouder 54x86 met bretelclip/doos 50</t>
  </si>
  <si>
    <t>Kaarthouder Durable 8005 54x85mm/doos 25</t>
  </si>
  <si>
    <t>Klembord SPLS hardboard 235x340 PP zwart</t>
  </si>
  <si>
    <t>Lamineerhoes GBC A4 Mat 150mic/doos 100</t>
  </si>
  <si>
    <t>Lamineerhoes SPLS 216x303 2x250mic/pk100</t>
  </si>
  <si>
    <t>Luchtspray DCS niet brandbaar 400 ml</t>
  </si>
  <si>
    <t>Luchtspray DCS onbrand.omkeerb.200ml</t>
  </si>
  <si>
    <t>Naambadge Durable 8107 90x60 clip/ds 25</t>
  </si>
  <si>
    <t>Naambadge Durable 8121 40x75 combi/ds 25</t>
  </si>
  <si>
    <t>Naambadge Durable 8138 60x90 +rolm/ds 10</t>
  </si>
  <si>
    <t>Naambadge Durable 8905 85x54  z.bev/pk10</t>
  </si>
  <si>
    <t>Naambadge SPLS 60x90 open clip/ds 25</t>
  </si>
  <si>
    <t>Nieten Rapid 24/6 redstripe koper/ds2000</t>
  </si>
  <si>
    <t>Nietmachine Simply fullstrip 20vel zwart</t>
  </si>
  <si>
    <t>Notitieblok SPLS 76x76mm rainbow/pak 12</t>
  </si>
  <si>
    <t>Notitieblok SuperSt Z-Note 76x76 NY/pk6</t>
  </si>
  <si>
    <t>Notitieblok Z-note 76x76mm geel/pak 12</t>
  </si>
  <si>
    <t>Notitieblok Z-note rec 76x76 rainbow/p16</t>
  </si>
  <si>
    <t>Notitieblok Z-note rec 76x76mm geel/pk16</t>
  </si>
  <si>
    <t>OHP/CD/DVDmarker Lc305 F/ds10</t>
  </si>
  <si>
    <t>Omsnoerings-set pp-band compleet</t>
  </si>
  <si>
    <t>Ontnieter SPLS</t>
  </si>
  <si>
    <t>Opbergbox Rub Officetray 9L met verdeler</t>
  </si>
  <si>
    <t>Ordner SPLS 80mm A4 karton rood</t>
  </si>
  <si>
    <t>Padkraftenvelop MailLite C/0 goud/100</t>
  </si>
  <si>
    <t>Paperclip SPLS 32mm vernikkeld/pak 1000</t>
  </si>
  <si>
    <t>Paperclip SPLS 50mm zilver/pk125</t>
  </si>
  <si>
    <t>Papier Sigel A4 200gr marmer grijs/pk50v</t>
  </si>
  <si>
    <t>Papiervernietiger Auto+ 130M</t>
  </si>
  <si>
    <t>Permanent marker edding 8040 textiel zw</t>
  </si>
  <si>
    <t>Permanentmarker edding 3000 1,5-3 zw/d10</t>
  </si>
  <si>
    <t>Permanentmarker edding 8300 1,5-3 ro/d10</t>
  </si>
  <si>
    <t>Plakband dubbelz. Scotch 12mmx6,3m +disp</t>
  </si>
  <si>
    <t>Plakband magic 811 19mmx33m verw./ds 12</t>
  </si>
  <si>
    <t>Plakband SPLS 15mmx66m/doos 10</t>
  </si>
  <si>
    <t>Planningboek A6 things to do today/pak 5</t>
  </si>
  <si>
    <t>Planningboek SPLS things to do/pak 2</t>
  </si>
  <si>
    <t>Register Oxford Sign A5 lijn zwart/pk5</t>
  </si>
  <si>
    <t>Register SPLS A4 lijn 96 vel</t>
  </si>
  <si>
    <t>Register SPLS A5 lijn 96 vel</t>
  </si>
  <si>
    <t>Reiniger SPLS scherm+toestenbord/fl250ml</t>
  </si>
  <si>
    <t>Rekenmachine Casio MS-88ECO Solar</t>
  </si>
  <si>
    <t>Rekenmachine Staples 560 Medium</t>
  </si>
  <si>
    <t>Schaar Softgrip handvat 140 mm symmetric</t>
  </si>
  <si>
    <t>Schaar Softgrip handvat 202mm asymmetric</t>
  </si>
  <si>
    <t>Schrift Aurora 165x210 lijn 120blz/pk12</t>
  </si>
  <si>
    <t>Schrijfblok Simply A6 lijn 100v/pk5</t>
  </si>
  <si>
    <t>Schrijfblok SPLS A5 recycl lijn 100v/pk5</t>
  </si>
  <si>
    <t>Showalbum ELBA Polyvis.Vario-zipp 20t tr</t>
  </si>
  <si>
    <t>Showalbum SPLS A4 24 tassen zwart</t>
  </si>
  <si>
    <t>Showtas A4 11R 0,17 PVC harmonica/pak 10</t>
  </si>
  <si>
    <t>Showtas A4 11R PVC harmonica h' open/d10</t>
  </si>
  <si>
    <t>Showtas ELBA A4 23R U-mod 0,09mm tr/d100</t>
  </si>
  <si>
    <t>Showtas Esselte A3 staand 11R 0,08/p50</t>
  </si>
  <si>
    <t>Sleutelkast Durable 48 sleutels alu</t>
  </si>
  <si>
    <t>Snijmachine Ideal 1134</t>
  </si>
  <si>
    <t>Sorteermap Exacompta 12vaks zwart</t>
  </si>
  <si>
    <t>Sorteermap Exacompta 7 vakken zwart</t>
  </si>
  <si>
    <t>Sorteermap SPLS 20 vakken blauw</t>
  </si>
  <si>
    <t>Sorteermap SPLS A4 32 vakken 1-31 zwart</t>
  </si>
  <si>
    <t>Spiraalblok SPLS A4+ lijn 100 vel/pk 5</t>
  </si>
  <si>
    <t>Staafbevochtiger Lecki</t>
  </si>
  <si>
    <t>Symbool magn. rechthoek 30x60mm bl/pk5</t>
  </si>
  <si>
    <t>Symbool magn. rechthoek 30x60mm gr/pk5</t>
  </si>
  <si>
    <t>Symbool magn. rechthoek 30x60mm rd/pk5</t>
  </si>
  <si>
    <t>Tabblad SPLS A4 11R PP kleuren/set 10</t>
  </si>
  <si>
    <t>Tabblad SPLS A4 23R PP 1-12 grijs/set 12</t>
  </si>
  <si>
    <t>Tabblad SPLS A4XL 11R PP 1-12 gs/set 12</t>
  </si>
  <si>
    <t>Tafelstandaard A4 Durable presenter</t>
  </si>
  <si>
    <t>Tape Dymo 41913 9mm zwart/wit</t>
  </si>
  <si>
    <t>Tape Dymo 45808 19mm zwart/geel</t>
  </si>
  <si>
    <t>Tape Dymo Durable 28x89mm 1x130</t>
  </si>
  <si>
    <t>Tape Dymo LetraTag 91201 12mm zwart/wit</t>
  </si>
  <si>
    <t>Tape P-Touch TZ-231 12mm zwart op wit</t>
  </si>
  <si>
    <t>Tape P-Touch TZe-M31 12mm zwart/transp.</t>
  </si>
  <si>
    <t>Tekenpapier transp. 91cm 90gr/rl20m</t>
  </si>
  <si>
    <t>Tekstmarker SPLS 2800 2-5 mm oranje/ds 5</t>
  </si>
  <si>
    <t>Tekstmarker SPLS 2800 2-5mm blauw/doos 5</t>
  </si>
  <si>
    <t>Textielkoord Durable 8137 B20mm bl/ds 10</t>
  </si>
  <si>
    <t>Tijdschriftcassette ClickenStore zwart</t>
  </si>
  <si>
    <t>Valsgeld detector pen 30 Safescan</t>
  </si>
  <si>
    <t>Verdeeltape Lega 2,5mmx16m zelfh. groen</t>
  </si>
  <si>
    <t>Verpakkingstape ECO STRONG 50mmx66m tr/6</t>
  </si>
  <si>
    <t>Verpakkingstape PP 50mmx66m transp./pk 6</t>
  </si>
  <si>
    <t>Verpakkingstape tesa PVC 50mmx66m tr</t>
  </si>
  <si>
    <t>Vulmateriaal Flo-Pak Bio 8 400l gr/1</t>
  </si>
  <si>
    <t>Whiteboardmarker Remarx 1,5-3 groen/d10</t>
  </si>
  <si>
    <t>liter</t>
  </si>
  <si>
    <t>dos</t>
  </si>
  <si>
    <t>tabs</t>
  </si>
  <si>
    <t>hoes</t>
  </si>
  <si>
    <r>
      <t xml:space="preserve">Inschrijver dient op basis van de in dit Prijzenblad opgenomen voorbeeldbestelling in de geel gemarkeerde cellen het gevraagde artikelnummer en de bestelhoeveelheid te vermelden, de bruto catalogusprijs exclusief BTW (in 2 decimalen) van het betreffende product en het kortingspercentage per product te offreren. Daarnaast dient Inschrijver aan te geven of het identieke product of een gelijkwaardig alternatief wordt aangeboden en dient Inschrijver haar omschrijving van het aangeboden artikel te vermelden. </t>
    </r>
    <r>
      <rPr>
        <b/>
        <sz val="10"/>
        <color theme="1"/>
        <rFont val="Calibri"/>
        <family val="2"/>
        <scheme val="minor"/>
      </rPr>
      <t>Let op:</t>
    </r>
    <r>
      <rPr>
        <sz val="10"/>
        <color theme="1"/>
        <rFont val="Calibri"/>
        <family val="2"/>
        <scheme val="minor"/>
      </rPr>
      <t xml:space="preserve"> de vermelde bestelhoeveelheid van Inschrijver dient op dezelfde grootheid gebaseerd te zijn als de gegevens zoals vermeld door Aanbestedende Dienst, in verband met het omrekenen van deze bestelhoeveelheden naar een inschrijfprijs per product. Tevens dient Inschrijver haar tarief te offreren voor het bijvullen van de voorraadkasten, exclusief BTW (in 2 decimalen) per kast per servicebezoek. Alle daarmee geoffreerde inschrijfprijzen tezamen leiden tot de vergelijkingsprijs per Inschrijver (</t>
    </r>
    <r>
      <rPr>
        <b/>
        <sz val="10"/>
        <color theme="1"/>
        <rFont val="Calibri"/>
        <family val="2"/>
        <scheme val="minor"/>
      </rPr>
      <t>cel K 276</t>
    </r>
    <r>
      <rPr>
        <sz val="10"/>
        <color theme="1"/>
        <rFont val="Calibri"/>
        <family val="2"/>
        <scheme val="minor"/>
      </rPr>
      <t>) en vormt daarmee de basis voor de score op het gunningscriterium prijs. Inschrijver dient alle producten zoals vermeld op dit Prijzenblad aan te kunnen bieden. De vergelijkbaarheid van het aangeboden alternatief dient bij twijfel te worden aangetoond door Inschrijver. Inschrijver dient alle geel gemarkeerde cellen, waaronder ook bedrijfsnaam, naam bevoegd vertegenwoordiger, functie, plaats en datum op dit prijzenblad digitaal in te vullen.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</si>
</sst>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1"/>
      <name val="Calibri"/>
      <family val="2"/>
      <scheme val="minor"/>
    </font>
    <font>
      <b/>
      <sz val="10"/>
      <color theme="1"/>
      <name val="Calibri"/>
      <family val="2"/>
      <scheme val="minor"/>
    </font>
    <font>
      <b/>
      <sz val="11"/>
      <color rgb="FFFF0000"/>
      <name val="Calibri"/>
      <family val="2"/>
      <scheme val="minor"/>
    </font>
    <font>
      <b/>
      <sz val="11"/>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16">
    <xf numFmtId="0" fontId="0" fillId="0" borderId="0" xfId="0"/>
    <xf numFmtId="0" fontId="3" fillId="4" borderId="0" xfId="0" applyFont="1" applyFill="1" applyBorder="1" applyProtection="1">
      <protection hidden="1"/>
    </xf>
    <xf numFmtId="0" fontId="4" fillId="4" borderId="0" xfId="0" applyFont="1" applyFill="1" applyBorder="1" applyAlignment="1" applyProtection="1">
      <protection hidden="1"/>
    </xf>
    <xf numFmtId="0" fontId="3" fillId="0" borderId="0" xfId="0" applyFont="1" applyProtection="1">
      <protection hidden="1"/>
    </xf>
    <xf numFmtId="0" fontId="3" fillId="0" borderId="0" xfId="0" applyFont="1" applyAlignment="1" applyProtection="1">
      <alignment horizontal="center"/>
      <protection hidden="1"/>
    </xf>
    <xf numFmtId="0" fontId="3" fillId="0" borderId="0" xfId="0" applyFont="1" applyFill="1" applyBorder="1" applyAlignment="1" applyProtection="1">
      <alignment horizontal="left" vertical="top" wrapText="1"/>
      <protection hidden="1"/>
    </xf>
    <xf numFmtId="0" fontId="3" fillId="0" borderId="0" xfId="0" applyFont="1" applyAlignment="1" applyProtection="1">
      <alignment horizontal="center" vertical="center" wrapText="1"/>
      <protection hidden="1"/>
    </xf>
    <xf numFmtId="0" fontId="5" fillId="3" borderId="1" xfId="0" applyFont="1" applyFill="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3" fillId="0" borderId="15"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3" fillId="0" borderId="13" xfId="0" applyFont="1" applyBorder="1" applyAlignment="1" applyProtection="1">
      <alignment horizontal="center"/>
      <protection hidden="1"/>
    </xf>
    <xf numFmtId="3" fontId="3" fillId="0" borderId="13" xfId="0" applyNumberFormat="1" applyFont="1" applyBorder="1" applyAlignment="1" applyProtection="1">
      <alignment horizontal="center"/>
      <protection hidden="1"/>
    </xf>
    <xf numFmtId="3" fontId="3" fillId="0" borderId="0" xfId="0" applyNumberFormat="1" applyFont="1" applyBorder="1" applyAlignment="1" applyProtection="1">
      <alignment horizontal="center"/>
      <protection hidden="1"/>
    </xf>
    <xf numFmtId="164" fontId="3" fillId="0" borderId="13" xfId="0" applyNumberFormat="1" applyFont="1" applyBorder="1" applyAlignment="1" applyProtection="1">
      <alignment horizontal="center"/>
      <protection hidden="1"/>
    </xf>
    <xf numFmtId="0" fontId="3" fillId="0" borderId="14" xfId="0" applyFont="1" applyBorder="1" applyAlignment="1" applyProtection="1">
      <alignment horizontal="center"/>
      <protection hidden="1"/>
    </xf>
    <xf numFmtId="0" fontId="3" fillId="0" borderId="11" xfId="0" applyFont="1" applyBorder="1" applyAlignment="1" applyProtection="1">
      <alignment horizontal="center"/>
      <protection hidden="1"/>
    </xf>
    <xf numFmtId="3" fontId="3" fillId="0" borderId="14" xfId="0" applyNumberFormat="1" applyFont="1" applyBorder="1" applyAlignment="1" applyProtection="1">
      <alignment horizontal="center"/>
      <protection hidden="1"/>
    </xf>
    <xf numFmtId="3" fontId="3" fillId="0" borderId="11" xfId="0" applyNumberFormat="1" applyFont="1" applyBorder="1" applyAlignment="1" applyProtection="1">
      <alignment horizontal="center"/>
      <protection hidden="1"/>
    </xf>
    <xf numFmtId="0" fontId="0" fillId="0" borderId="0" xfId="0" applyFont="1" applyProtection="1">
      <protection hidden="1"/>
    </xf>
    <xf numFmtId="0" fontId="0" fillId="0" borderId="0" xfId="0" applyFont="1" applyAlignment="1" applyProtection="1">
      <alignment horizontal="center"/>
      <protection hidden="1"/>
    </xf>
    <xf numFmtId="164" fontId="2" fillId="3" borderId="1" xfId="0" applyNumberFormat="1" applyFont="1" applyFill="1" applyBorder="1" applyAlignment="1" applyProtection="1">
      <alignment horizontal="center"/>
      <protection hidden="1"/>
    </xf>
    <xf numFmtId="0" fontId="6" fillId="0" borderId="0" xfId="0" applyFont="1" applyAlignment="1" applyProtection="1">
      <alignment horizontal="left" vertical="center"/>
      <protection hidden="1"/>
    </xf>
    <xf numFmtId="0" fontId="3" fillId="0" borderId="0" xfId="0" applyFont="1" applyAlignment="1" applyProtection="1">
      <alignment horizontal="left"/>
      <protection hidden="1"/>
    </xf>
    <xf numFmtId="0" fontId="3" fillId="2" borderId="0" xfId="0" applyFont="1" applyFill="1" applyBorder="1" applyAlignment="1" applyProtection="1">
      <alignment horizontal="center"/>
      <protection locked="0" hidden="1"/>
    </xf>
    <xf numFmtId="0" fontId="3" fillId="2" borderId="13" xfId="0" applyFont="1" applyFill="1" applyBorder="1" applyAlignment="1" applyProtection="1">
      <alignment horizontal="center"/>
      <protection locked="0" hidden="1"/>
    </xf>
    <xf numFmtId="0" fontId="3" fillId="2" borderId="15" xfId="0" applyFont="1" applyFill="1" applyBorder="1" applyAlignment="1" applyProtection="1">
      <alignment horizontal="center"/>
      <protection locked="0" hidden="1"/>
    </xf>
    <xf numFmtId="0" fontId="3" fillId="2" borderId="11" xfId="0" applyFont="1" applyFill="1" applyBorder="1" applyAlignment="1" applyProtection="1">
      <alignment horizontal="center"/>
      <protection locked="0" hidden="1"/>
    </xf>
    <xf numFmtId="0" fontId="3" fillId="2" borderId="14" xfId="0" applyFont="1" applyFill="1" applyBorder="1" applyAlignment="1" applyProtection="1">
      <alignment horizontal="center"/>
      <protection locked="0" hidden="1"/>
    </xf>
    <xf numFmtId="164" fontId="3" fillId="2" borderId="13" xfId="0" applyNumberFormat="1" applyFont="1" applyFill="1" applyBorder="1" applyAlignment="1" applyProtection="1">
      <alignment horizontal="center"/>
      <protection locked="0" hidden="1"/>
    </xf>
    <xf numFmtId="9" fontId="3" fillId="2" borderId="13" xfId="1" applyFont="1" applyFill="1" applyBorder="1" applyAlignment="1" applyProtection="1">
      <alignment horizontal="center"/>
      <protection locked="0" hidden="1"/>
    </xf>
    <xf numFmtId="164" fontId="3" fillId="2" borderId="14" xfId="0" applyNumberFormat="1" applyFont="1" applyFill="1" applyBorder="1" applyAlignment="1" applyProtection="1">
      <alignment horizontal="center"/>
      <protection locked="0" hidden="1"/>
    </xf>
    <xf numFmtId="9" fontId="3" fillId="2" borderId="14" xfId="1" applyFont="1" applyFill="1" applyBorder="1" applyAlignment="1" applyProtection="1">
      <alignment horizontal="center"/>
      <protection locked="0" hidden="1"/>
    </xf>
    <xf numFmtId="0" fontId="3" fillId="0" borderId="0" xfId="0" applyFont="1" applyAlignment="1" applyProtection="1">
      <alignment wrapText="1"/>
      <protection hidden="1"/>
    </xf>
    <xf numFmtId="0" fontId="3" fillId="0" borderId="0" xfId="0" applyFont="1" applyAlignment="1" applyProtection="1">
      <alignment horizontal="center" wrapText="1"/>
      <protection hidden="1"/>
    </xf>
    <xf numFmtId="0" fontId="6" fillId="0" borderId="0" xfId="0" applyFont="1" applyAlignment="1" applyProtection="1">
      <alignment horizontal="left" vertical="center" wrapText="1"/>
      <protection hidden="1"/>
    </xf>
    <xf numFmtId="0" fontId="3" fillId="2" borderId="9" xfId="0" applyFont="1" applyFill="1" applyBorder="1" applyAlignment="1" applyProtection="1">
      <alignment horizontal="center"/>
      <protection locked="0" hidden="1"/>
    </xf>
    <xf numFmtId="0" fontId="3" fillId="2" borderId="12" xfId="0" applyFont="1" applyFill="1" applyBorder="1" applyAlignment="1" applyProtection="1">
      <alignment horizontal="center"/>
      <protection locked="0" hidden="1"/>
    </xf>
    <xf numFmtId="0" fontId="3" fillId="0" borderId="6" xfId="0" applyFont="1" applyBorder="1" applyAlignment="1" applyProtection="1">
      <alignment horizontal="center"/>
      <protection hidden="1"/>
    </xf>
    <xf numFmtId="164" fontId="3" fillId="0" borderId="7" xfId="0" applyNumberFormat="1" applyFont="1" applyBorder="1" applyAlignment="1" applyProtection="1">
      <alignment horizontal="center"/>
      <protection hidden="1"/>
    </xf>
    <xf numFmtId="164" fontId="3" fillId="0" borderId="9" xfId="0" applyNumberFormat="1" applyFont="1" applyBorder="1" applyAlignment="1" applyProtection="1">
      <alignment horizontal="center"/>
      <protection hidden="1"/>
    </xf>
    <xf numFmtId="164" fontId="3" fillId="0" borderId="12" xfId="0" applyNumberFormat="1" applyFont="1" applyBorder="1" applyAlignment="1" applyProtection="1">
      <alignment horizontal="center"/>
      <protection hidden="1"/>
    </xf>
    <xf numFmtId="0" fontId="2" fillId="0" borderId="0" xfId="0" applyFont="1" applyAlignment="1" applyProtection="1">
      <alignment horizontal="left"/>
      <protection hidden="1"/>
    </xf>
    <xf numFmtId="164" fontId="3" fillId="2" borderId="15" xfId="0" applyNumberFormat="1" applyFont="1" applyFill="1" applyBorder="1" applyAlignment="1" applyProtection="1">
      <alignment horizontal="center"/>
      <protection locked="0" hidden="1"/>
    </xf>
    <xf numFmtId="0" fontId="7" fillId="3" borderId="2" xfId="0" applyFont="1" applyFill="1" applyBorder="1" applyAlignment="1" applyProtection="1">
      <alignment vertical="center" wrapText="1"/>
      <protection hidden="1"/>
    </xf>
    <xf numFmtId="0" fontId="0" fillId="0" borderId="4" xfId="0" applyBorder="1" applyAlignment="1" applyProtection="1">
      <alignment vertical="center" wrapText="1"/>
      <protection hidden="1"/>
    </xf>
    <xf numFmtId="0" fontId="5" fillId="3" borderId="2"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2" fillId="3" borderId="2" xfId="0" applyFont="1" applyFill="1" applyBorder="1" applyAlignment="1" applyProtection="1">
      <alignment horizontal="center"/>
      <protection hidden="1"/>
    </xf>
    <xf numFmtId="0" fontId="2" fillId="3" borderId="3" xfId="0" applyFont="1" applyFill="1" applyBorder="1" applyAlignment="1" applyProtection="1">
      <alignment horizontal="center"/>
      <protection hidden="1"/>
    </xf>
    <xf numFmtId="0" fontId="2" fillId="3" borderId="4" xfId="0" applyFont="1" applyFill="1" applyBorder="1" applyAlignment="1" applyProtection="1">
      <alignment horizontal="center"/>
      <protection hidden="1"/>
    </xf>
    <xf numFmtId="0" fontId="7" fillId="3" borderId="5"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9" xfId="0" applyBorder="1" applyAlignment="1" applyProtection="1">
      <alignment vertical="top" wrapText="1"/>
      <protection hidden="1"/>
    </xf>
    <xf numFmtId="0" fontId="0" fillId="0" borderId="10" xfId="0" applyBorder="1" applyAlignment="1" applyProtection="1">
      <alignment vertical="top" wrapText="1"/>
      <protection hidden="1"/>
    </xf>
    <xf numFmtId="0" fontId="0" fillId="0" borderId="12" xfId="0" applyBorder="1" applyAlignment="1" applyProtection="1">
      <alignment vertical="top" wrapText="1"/>
      <protection hidden="1"/>
    </xf>
    <xf numFmtId="0" fontId="0" fillId="0" borderId="9" xfId="0" applyBorder="1" applyAlignment="1" applyProtection="1">
      <protection hidden="1"/>
    </xf>
    <xf numFmtId="0" fontId="3" fillId="0" borderId="10" xfId="0" applyFont="1" applyBorder="1" applyAlignment="1" applyProtection="1">
      <alignment horizontal="center"/>
      <protection hidden="1"/>
    </xf>
    <xf numFmtId="0" fontId="0" fillId="0" borderId="12" xfId="0" applyBorder="1" applyAlignment="1" applyProtection="1">
      <protection hidden="1"/>
    </xf>
    <xf numFmtId="0" fontId="3" fillId="0" borderId="5" xfId="0" applyFont="1" applyBorder="1" applyAlignment="1" applyProtection="1">
      <protection hidden="1"/>
    </xf>
    <xf numFmtId="0" fontId="0" fillId="0" borderId="7" xfId="0" applyBorder="1" applyAlignment="1" applyProtection="1">
      <protection hidden="1"/>
    </xf>
    <xf numFmtId="0" fontId="3" fillId="0" borderId="8" xfId="0" applyFont="1" applyBorder="1" applyAlignment="1" applyProtection="1">
      <alignment horizontal="center"/>
      <protection hidden="1"/>
    </xf>
    <xf numFmtId="0" fontId="3" fillId="2" borderId="8" xfId="0" applyFont="1" applyFill="1" applyBorder="1" applyAlignment="1" applyProtection="1">
      <protection locked="0" hidden="1"/>
    </xf>
    <xf numFmtId="0" fontId="3" fillId="2" borderId="10" xfId="0" applyFont="1" applyFill="1" applyBorder="1" applyAlignment="1" applyProtection="1">
      <protection locked="0" hidden="1"/>
    </xf>
    <xf numFmtId="0" fontId="3" fillId="0" borderId="5" xfId="0" applyFont="1" applyBorder="1" applyAlignment="1" applyProtection="1">
      <alignment horizontal="center"/>
      <protection hidden="1"/>
    </xf>
    <xf numFmtId="0" fontId="4" fillId="3" borderId="2" xfId="0" applyFont="1" applyFill="1" applyBorder="1" applyAlignment="1" applyProtection="1">
      <alignment horizontal="center"/>
      <protection hidden="1"/>
    </xf>
    <xf numFmtId="0" fontId="0" fillId="0" borderId="3" xfId="0" applyBorder="1" applyAlignment="1" applyProtection="1">
      <alignment horizontal="center"/>
      <protection hidden="1"/>
    </xf>
    <xf numFmtId="0" fontId="0" fillId="0" borderId="4" xfId="0" applyBorder="1" applyAlignment="1" applyProtection="1">
      <alignment horizontal="center"/>
      <protection hidden="1"/>
    </xf>
    <xf numFmtId="0" fontId="3" fillId="3" borderId="5" xfId="0" applyFont="1" applyFill="1" applyBorder="1" applyAlignment="1" applyProtection="1">
      <alignment horizontal="left" vertical="top" wrapText="1"/>
      <protection hidden="1"/>
    </xf>
    <xf numFmtId="0" fontId="0" fillId="3" borderId="6" xfId="0" applyFill="1" applyBorder="1" applyAlignment="1" applyProtection="1">
      <alignment horizontal="left" vertical="top" wrapText="1"/>
      <protection hidden="1"/>
    </xf>
    <xf numFmtId="0" fontId="0" fillId="3" borderId="7" xfId="0" applyFill="1" applyBorder="1" applyAlignment="1" applyProtection="1">
      <alignment horizontal="left" vertical="top" wrapText="1"/>
      <protection hidden="1"/>
    </xf>
    <xf numFmtId="0" fontId="0" fillId="3" borderId="8" xfId="0" applyFill="1" applyBorder="1" applyAlignment="1" applyProtection="1">
      <alignment horizontal="left" vertical="top" wrapText="1"/>
      <protection hidden="1"/>
    </xf>
    <xf numFmtId="0" fontId="0" fillId="3" borderId="0" xfId="0" applyFill="1" applyBorder="1" applyAlignment="1" applyProtection="1">
      <alignment horizontal="left" vertical="top" wrapText="1"/>
      <protection hidden="1"/>
    </xf>
    <xf numFmtId="0" fontId="0" fillId="3" borderId="9" xfId="0" applyFill="1" applyBorder="1" applyAlignment="1" applyProtection="1">
      <alignment horizontal="left" vertical="top" wrapText="1"/>
      <protection hidden="1"/>
    </xf>
    <xf numFmtId="0" fontId="0" fillId="3" borderId="10" xfId="0" applyFill="1" applyBorder="1" applyAlignment="1" applyProtection="1">
      <alignment horizontal="left" vertical="top" wrapText="1"/>
      <protection hidden="1"/>
    </xf>
    <xf numFmtId="0" fontId="0" fillId="3" borderId="11" xfId="0" applyFill="1" applyBorder="1" applyAlignment="1" applyProtection="1">
      <alignment horizontal="left" vertical="top" wrapText="1"/>
      <protection hidden="1"/>
    </xf>
    <xf numFmtId="0" fontId="0" fillId="3" borderId="12" xfId="0" applyFill="1" applyBorder="1" applyAlignment="1" applyProtection="1">
      <alignment horizontal="left" vertical="top" wrapText="1"/>
      <protection hidden="1"/>
    </xf>
    <xf numFmtId="0" fontId="8" fillId="2" borderId="2" xfId="0" applyFont="1" applyFill="1" applyBorder="1" applyAlignment="1" applyProtection="1">
      <alignment horizontal="center" vertical="center"/>
      <protection locked="0" hidden="1"/>
    </xf>
    <xf numFmtId="0" fontId="0" fillId="0" borderId="3" xfId="0" applyBorder="1" applyAlignment="1" applyProtection="1">
      <alignment horizontal="center"/>
      <protection locked="0" hidden="1"/>
    </xf>
    <xf numFmtId="0" fontId="0" fillId="0" borderId="4" xfId="0" applyBorder="1" applyAlignment="1" applyProtection="1">
      <alignment horizontal="center"/>
      <protection locked="0" hidden="1"/>
    </xf>
    <xf numFmtId="0" fontId="8" fillId="2" borderId="5" xfId="0" applyFont="1" applyFill="1" applyBorder="1" applyAlignment="1" applyProtection="1">
      <alignment horizontal="center" vertical="center"/>
      <protection locked="0" hidden="1"/>
    </xf>
    <xf numFmtId="0" fontId="0" fillId="0" borderId="6" xfId="0" applyBorder="1" applyAlignment="1" applyProtection="1">
      <alignment horizontal="center"/>
      <protection locked="0" hidden="1"/>
    </xf>
    <xf numFmtId="0" fontId="0" fillId="0" borderId="7" xfId="0" applyBorder="1" applyAlignment="1" applyProtection="1">
      <alignment horizontal="center"/>
      <protection locked="0" hidden="1"/>
    </xf>
    <xf numFmtId="0" fontId="8" fillId="2" borderId="10" xfId="0" applyFont="1" applyFill="1" applyBorder="1" applyAlignment="1" applyProtection="1">
      <alignment horizontal="center" vertical="center"/>
      <protection locked="0" hidden="1"/>
    </xf>
    <xf numFmtId="0" fontId="0" fillId="0" borderId="11" xfId="0" applyBorder="1" applyAlignment="1" applyProtection="1">
      <alignment horizontal="center"/>
      <protection locked="0" hidden="1"/>
    </xf>
    <xf numFmtId="0" fontId="0" fillId="0" borderId="12" xfId="0" applyBorder="1" applyAlignment="1" applyProtection="1">
      <alignment horizontal="center"/>
      <protection locked="0" hidden="1"/>
    </xf>
    <xf numFmtId="0" fontId="0" fillId="0" borderId="8" xfId="0" applyBorder="1" applyAlignment="1" applyProtection="1">
      <alignment horizontal="center"/>
      <protection locked="0" hidden="1"/>
    </xf>
    <xf numFmtId="0" fontId="0" fillId="0" borderId="0" xfId="0" applyAlignment="1" applyProtection="1">
      <alignment horizontal="center"/>
      <protection locked="0" hidden="1"/>
    </xf>
    <xf numFmtId="0" fontId="0" fillId="0" borderId="9" xfId="0" applyBorder="1" applyAlignment="1" applyProtection="1">
      <alignment horizontal="center"/>
      <protection locked="0" hidden="1"/>
    </xf>
    <xf numFmtId="0" fontId="0" fillId="0" borderId="10" xfId="0" applyBorder="1" applyAlignment="1" applyProtection="1">
      <alignment horizontal="center"/>
      <protection locked="0" hidden="1"/>
    </xf>
    <xf numFmtId="0" fontId="5" fillId="0" borderId="0" xfId="0" applyFont="1" applyAlignment="1" applyProtection="1">
      <alignment horizontal="left"/>
      <protection hidden="1"/>
    </xf>
    <xf numFmtId="0" fontId="2" fillId="0" borderId="0" xfId="0" applyFont="1" applyAlignment="1" applyProtection="1">
      <alignment horizontal="left"/>
      <protection hidden="1"/>
    </xf>
    <xf numFmtId="0" fontId="0" fillId="0" borderId="3" xfId="0" applyBorder="1" applyAlignment="1" applyProtection="1">
      <alignment horizontal="center" vertical="center" wrapText="1"/>
      <protection hidden="1"/>
    </xf>
    <xf numFmtId="0" fontId="3" fillId="2" borderId="5" xfId="0" applyFont="1" applyFill="1" applyBorder="1" applyAlignment="1" applyProtection="1">
      <protection locked="0" hidden="1"/>
    </xf>
    <xf numFmtId="0" fontId="3" fillId="0" borderId="15" xfId="0" applyFont="1" applyFill="1" applyBorder="1" applyAlignment="1" applyProtection="1">
      <alignment horizontal="center"/>
      <protection hidden="1"/>
    </xf>
    <xf numFmtId="0" fontId="3" fillId="0" borderId="13" xfId="0" applyFont="1" applyFill="1" applyBorder="1" applyAlignment="1" applyProtection="1">
      <alignment horizontal="center"/>
      <protection hidden="1"/>
    </xf>
    <xf numFmtId="0" fontId="5" fillId="3" borderId="15" xfId="0" applyFont="1" applyFill="1" applyBorder="1" applyAlignment="1" applyProtection="1">
      <alignment horizontal="center" vertical="center" wrapText="1"/>
      <protection hidden="1"/>
    </xf>
    <xf numFmtId="0" fontId="3" fillId="0" borderId="14" xfId="0" applyFont="1" applyFill="1" applyBorder="1" applyAlignment="1" applyProtection="1">
      <alignment horizontal="center"/>
      <protection hidden="1"/>
    </xf>
    <xf numFmtId="0" fontId="5" fillId="3" borderId="4" xfId="0" applyFont="1" applyFill="1" applyBorder="1" applyAlignment="1" applyProtection="1">
      <alignment horizontal="center" vertical="center" wrapText="1"/>
      <protection hidden="1"/>
    </xf>
    <xf numFmtId="0" fontId="3" fillId="0" borderId="6" xfId="0" applyFont="1" applyBorder="1" applyAlignment="1" applyProtection="1">
      <protection locked="0" hidden="1"/>
    </xf>
    <xf numFmtId="0" fontId="3" fillId="0" borderId="7" xfId="0" applyFont="1" applyBorder="1" applyAlignment="1" applyProtection="1">
      <protection locked="0" hidden="1"/>
    </xf>
    <xf numFmtId="0" fontId="3" fillId="0" borderId="0" xfId="0" applyFont="1" applyBorder="1" applyAlignment="1" applyProtection="1">
      <protection locked="0" hidden="1"/>
    </xf>
    <xf numFmtId="0" fontId="3" fillId="0" borderId="9" xfId="0" applyFont="1" applyBorder="1" applyAlignment="1" applyProtection="1">
      <protection locked="0" hidden="1"/>
    </xf>
    <xf numFmtId="0" fontId="3" fillId="0" borderId="11" xfId="0" applyFont="1" applyBorder="1" applyAlignment="1" applyProtection="1">
      <protection locked="0" hidden="1"/>
    </xf>
    <xf numFmtId="0" fontId="3" fillId="0" borderId="12" xfId="0" applyFont="1" applyBorder="1" applyAlignment="1" applyProtection="1">
      <protection locked="0" hidden="1"/>
    </xf>
    <xf numFmtId="0" fontId="3" fillId="0" borderId="13" xfId="0" applyFont="1" applyBorder="1" applyProtection="1">
      <protection hidden="1"/>
    </xf>
    <xf numFmtId="0" fontId="3" fillId="0" borderId="7" xfId="0" applyFont="1" applyBorder="1" applyAlignment="1" applyProtection="1">
      <protection hidden="1"/>
    </xf>
    <xf numFmtId="0" fontId="3" fillId="0" borderId="8" xfId="0" applyFont="1" applyFill="1" applyBorder="1" applyAlignment="1" applyProtection="1">
      <protection hidden="1"/>
    </xf>
    <xf numFmtId="0" fontId="3" fillId="0" borderId="9" xfId="0" applyFont="1" applyFill="1" applyBorder="1" applyAlignment="1" applyProtection="1">
      <protection hidden="1"/>
    </xf>
    <xf numFmtId="0" fontId="3" fillId="0" borderId="13" xfId="0" quotePrefix="1" applyFont="1" applyBorder="1" applyProtection="1">
      <protection hidden="1"/>
    </xf>
    <xf numFmtId="0" fontId="3" fillId="0" borderId="14" xfId="0" applyFont="1" applyBorder="1" applyProtection="1">
      <protection hidden="1"/>
    </xf>
    <xf numFmtId="0" fontId="3" fillId="0" borderId="10" xfId="0" applyFont="1" applyFill="1" applyBorder="1" applyAlignment="1" applyProtection="1">
      <protection hidden="1"/>
    </xf>
    <xf numFmtId="0" fontId="3" fillId="0" borderId="12" xfId="0" applyFont="1" applyFill="1" applyBorder="1" applyAlignment="1" applyProtection="1">
      <protection hidden="1"/>
    </xf>
    <xf numFmtId="4" fontId="3" fillId="0" borderId="13" xfId="0" applyNumberFormat="1" applyFont="1" applyBorder="1" applyAlignment="1" applyProtection="1">
      <alignment horizontal="center"/>
      <protection hidden="1"/>
    </xf>
    <xf numFmtId="3" fontId="3" fillId="0" borderId="15" xfId="0" applyNumberFormat="1" applyFont="1" applyBorder="1" applyAlignment="1" applyProtection="1">
      <alignment horizontal="center"/>
      <protection hidden="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D00E-D952-4D75-9ADA-84C4242166CC}">
  <sheetPr>
    <pageSetUpPr fitToPage="1"/>
  </sheetPr>
  <dimension ref="B1:V296"/>
  <sheetViews>
    <sheetView tabSelected="1" topLeftCell="A268" zoomScaleNormal="100" workbookViewId="0">
      <selection activeCell="C277" sqref="C277"/>
    </sheetView>
  </sheetViews>
  <sheetFormatPr defaultRowHeight="12.75" x14ac:dyDescent="0.2"/>
  <cols>
    <col min="1" max="1" width="1.7109375" style="3" customWidth="1"/>
    <col min="2" max="2" width="4" style="4" bestFit="1" customWidth="1"/>
    <col min="3" max="3" width="14.140625" style="4" bestFit="1" customWidth="1"/>
    <col min="4" max="4" width="18.7109375" style="3" customWidth="1"/>
    <col min="5" max="5" width="18.85546875" style="3" customWidth="1"/>
    <col min="6" max="6" width="18.85546875" style="4" customWidth="1"/>
    <col min="7" max="9" width="18.7109375" style="4" customWidth="1"/>
    <col min="10" max="11" width="19.7109375" style="4" customWidth="1"/>
    <col min="12" max="12" width="19.28515625" style="4" customWidth="1"/>
    <col min="13" max="18" width="15.7109375" style="4" customWidth="1"/>
    <col min="19" max="19" width="12" style="3" bestFit="1" customWidth="1"/>
    <col min="20" max="20" width="9" style="3" hidden="1" customWidth="1"/>
    <col min="21" max="21" width="28" style="3" hidden="1" customWidth="1"/>
    <col min="22" max="24" width="0" style="3" hidden="1" customWidth="1"/>
    <col min="25" max="16384" width="9.140625" style="3"/>
  </cols>
  <sheetData>
    <row r="1" spans="2:21" s="1" customFormat="1" ht="21.75" thickBot="1" x14ac:dyDescent="0.4">
      <c r="B1" s="66" t="s">
        <v>217</v>
      </c>
      <c r="C1" s="67"/>
      <c r="D1" s="67"/>
      <c r="E1" s="67"/>
      <c r="F1" s="67"/>
      <c r="G1" s="67"/>
      <c r="H1" s="67"/>
      <c r="I1" s="67"/>
      <c r="J1" s="67"/>
      <c r="K1" s="67"/>
      <c r="L1" s="67"/>
      <c r="M1" s="67"/>
      <c r="N1" s="67"/>
      <c r="O1" s="67"/>
      <c r="P1" s="67"/>
      <c r="Q1" s="67"/>
      <c r="R1" s="68"/>
      <c r="S1" s="2"/>
      <c r="T1" s="2"/>
      <c r="U1" s="2"/>
    </row>
    <row r="2" spans="2:21" ht="13.5" thickBot="1" x14ac:dyDescent="0.25"/>
    <row r="3" spans="2:21" x14ac:dyDescent="0.2">
      <c r="B3" s="69" t="s">
        <v>556</v>
      </c>
      <c r="C3" s="70"/>
      <c r="D3" s="70"/>
      <c r="E3" s="70"/>
      <c r="F3" s="70"/>
      <c r="G3" s="70"/>
      <c r="H3" s="70"/>
      <c r="I3" s="70"/>
      <c r="J3" s="70"/>
      <c r="K3" s="70"/>
      <c r="L3" s="70"/>
      <c r="M3" s="70"/>
      <c r="N3" s="70"/>
      <c r="O3" s="70"/>
      <c r="P3" s="70"/>
      <c r="Q3" s="70"/>
      <c r="R3" s="71"/>
      <c r="S3" s="5"/>
      <c r="T3" s="5"/>
      <c r="U3" s="5"/>
    </row>
    <row r="4" spans="2:21" x14ac:dyDescent="0.2">
      <c r="B4" s="72"/>
      <c r="C4" s="73"/>
      <c r="D4" s="73"/>
      <c r="E4" s="73"/>
      <c r="F4" s="73"/>
      <c r="G4" s="73"/>
      <c r="H4" s="73"/>
      <c r="I4" s="73"/>
      <c r="J4" s="73"/>
      <c r="K4" s="73"/>
      <c r="L4" s="73"/>
      <c r="M4" s="73"/>
      <c r="N4" s="73"/>
      <c r="O4" s="73"/>
      <c r="P4" s="73"/>
      <c r="Q4" s="73"/>
      <c r="R4" s="74"/>
      <c r="S4" s="5"/>
      <c r="T4" s="5"/>
      <c r="U4" s="5"/>
    </row>
    <row r="5" spans="2:21" x14ac:dyDescent="0.2">
      <c r="B5" s="72"/>
      <c r="C5" s="73"/>
      <c r="D5" s="73"/>
      <c r="E5" s="73"/>
      <c r="F5" s="73"/>
      <c r="G5" s="73"/>
      <c r="H5" s="73"/>
      <c r="I5" s="73"/>
      <c r="J5" s="73"/>
      <c r="K5" s="73"/>
      <c r="L5" s="73"/>
      <c r="M5" s="73"/>
      <c r="N5" s="73"/>
      <c r="O5" s="73"/>
      <c r="P5" s="73"/>
      <c r="Q5" s="73"/>
      <c r="R5" s="74"/>
      <c r="S5" s="5"/>
      <c r="T5" s="5"/>
      <c r="U5" s="5"/>
    </row>
    <row r="6" spans="2:21" x14ac:dyDescent="0.2">
      <c r="B6" s="72"/>
      <c r="C6" s="73"/>
      <c r="D6" s="73"/>
      <c r="E6" s="73"/>
      <c r="F6" s="73"/>
      <c r="G6" s="73"/>
      <c r="H6" s="73"/>
      <c r="I6" s="73"/>
      <c r="J6" s="73"/>
      <c r="K6" s="73"/>
      <c r="L6" s="73"/>
      <c r="M6" s="73"/>
      <c r="N6" s="73"/>
      <c r="O6" s="73"/>
      <c r="P6" s="73"/>
      <c r="Q6" s="73"/>
      <c r="R6" s="74"/>
      <c r="S6" s="5"/>
      <c r="T6" s="5"/>
      <c r="U6" s="5"/>
    </row>
    <row r="7" spans="2:21" ht="13.5" thickBot="1" x14ac:dyDescent="0.25">
      <c r="B7" s="75"/>
      <c r="C7" s="76"/>
      <c r="D7" s="76"/>
      <c r="E7" s="76"/>
      <c r="F7" s="76"/>
      <c r="G7" s="76"/>
      <c r="H7" s="76"/>
      <c r="I7" s="76"/>
      <c r="J7" s="76"/>
      <c r="K7" s="76"/>
      <c r="L7" s="76"/>
      <c r="M7" s="76"/>
      <c r="N7" s="76"/>
      <c r="O7" s="76"/>
      <c r="P7" s="76"/>
      <c r="Q7" s="76"/>
      <c r="R7" s="77"/>
      <c r="S7" s="5"/>
      <c r="T7" s="5"/>
      <c r="U7" s="5"/>
    </row>
    <row r="8" spans="2:21" ht="13.5" thickBot="1" x14ac:dyDescent="0.25"/>
    <row r="9" spans="2:21" s="6" customFormat="1" ht="51.75" thickBot="1" x14ac:dyDescent="0.3">
      <c r="B9" s="97" t="s">
        <v>6</v>
      </c>
      <c r="C9" s="7" t="s">
        <v>0</v>
      </c>
      <c r="D9" s="46" t="s">
        <v>1</v>
      </c>
      <c r="E9" s="47"/>
      <c r="F9" s="99" t="s">
        <v>5</v>
      </c>
      <c r="G9" s="8" t="s">
        <v>214</v>
      </c>
      <c r="H9" s="7" t="s">
        <v>238</v>
      </c>
      <c r="I9" s="8" t="s">
        <v>2</v>
      </c>
      <c r="J9" s="46" t="s">
        <v>220</v>
      </c>
      <c r="K9" s="93"/>
      <c r="L9" s="47"/>
      <c r="M9" s="7" t="s">
        <v>221</v>
      </c>
      <c r="N9" s="7" t="s">
        <v>237</v>
      </c>
      <c r="O9" s="8" t="s">
        <v>215</v>
      </c>
      <c r="P9" s="7" t="s">
        <v>3</v>
      </c>
      <c r="Q9" s="7" t="s">
        <v>4</v>
      </c>
      <c r="R9" s="7" t="s">
        <v>226</v>
      </c>
    </row>
    <row r="10" spans="2:21" x14ac:dyDescent="0.2">
      <c r="B10" s="95">
        <v>1</v>
      </c>
      <c r="C10" s="106" t="s">
        <v>100</v>
      </c>
      <c r="D10" s="60" t="s">
        <v>195</v>
      </c>
      <c r="E10" s="107"/>
      <c r="F10" s="9" t="s">
        <v>197</v>
      </c>
      <c r="G10" s="9" t="s">
        <v>201</v>
      </c>
      <c r="H10" s="115">
        <v>50</v>
      </c>
      <c r="I10" s="24"/>
      <c r="J10" s="94"/>
      <c r="K10" s="100"/>
      <c r="L10" s="101"/>
      <c r="M10" s="36"/>
      <c r="N10" s="26"/>
      <c r="O10" s="13">
        <v>180</v>
      </c>
      <c r="P10" s="29"/>
      <c r="Q10" s="30"/>
      <c r="R10" s="14" t="e">
        <f t="shared" ref="R10:R129" si="0">H10/M10*O10*(P10*(1-Q10))</f>
        <v>#DIV/0!</v>
      </c>
    </row>
    <row r="11" spans="2:21" x14ac:dyDescent="0.2">
      <c r="B11" s="96">
        <v>2</v>
      </c>
      <c r="C11" s="106" t="s">
        <v>243</v>
      </c>
      <c r="D11" s="108" t="s">
        <v>398</v>
      </c>
      <c r="E11" s="109"/>
      <c r="F11" s="11" t="s">
        <v>196</v>
      </c>
      <c r="G11" s="11" t="s">
        <v>201</v>
      </c>
      <c r="H11" s="12">
        <v>300</v>
      </c>
      <c r="I11" s="24"/>
      <c r="J11" s="63"/>
      <c r="K11" s="102"/>
      <c r="L11" s="103"/>
      <c r="M11" s="36"/>
      <c r="N11" s="25"/>
      <c r="O11" s="13">
        <v>50</v>
      </c>
      <c r="P11" s="29"/>
      <c r="Q11" s="30"/>
      <c r="R11" s="14" t="e">
        <f t="shared" si="0"/>
        <v>#DIV/0!</v>
      </c>
    </row>
    <row r="12" spans="2:21" x14ac:dyDescent="0.2">
      <c r="B12" s="96">
        <v>3</v>
      </c>
      <c r="C12" s="106" t="s">
        <v>244</v>
      </c>
      <c r="D12" s="108" t="s">
        <v>399</v>
      </c>
      <c r="E12" s="109"/>
      <c r="F12" s="11" t="s">
        <v>196</v>
      </c>
      <c r="G12" s="11" t="s">
        <v>198</v>
      </c>
      <c r="H12" s="12">
        <v>10</v>
      </c>
      <c r="I12" s="24"/>
      <c r="J12" s="63"/>
      <c r="K12" s="102"/>
      <c r="L12" s="103"/>
      <c r="M12" s="36"/>
      <c r="N12" s="25"/>
      <c r="O12" s="13">
        <v>20</v>
      </c>
      <c r="P12" s="29"/>
      <c r="Q12" s="30"/>
      <c r="R12" s="14" t="e">
        <f t="shared" si="0"/>
        <v>#DIV/0!</v>
      </c>
    </row>
    <row r="13" spans="2:21" x14ac:dyDescent="0.2">
      <c r="B13" s="96">
        <v>4</v>
      </c>
      <c r="C13" s="106" t="s">
        <v>7</v>
      </c>
      <c r="D13" s="108" t="s">
        <v>101</v>
      </c>
      <c r="E13" s="109"/>
      <c r="F13" s="11" t="s">
        <v>196</v>
      </c>
      <c r="G13" s="11" t="s">
        <v>198</v>
      </c>
      <c r="H13" s="12">
        <v>10</v>
      </c>
      <c r="I13" s="24"/>
      <c r="J13" s="63"/>
      <c r="K13" s="102"/>
      <c r="L13" s="103"/>
      <c r="M13" s="36"/>
      <c r="N13" s="25"/>
      <c r="O13" s="13">
        <v>20</v>
      </c>
      <c r="P13" s="29"/>
      <c r="Q13" s="30"/>
      <c r="R13" s="14" t="e">
        <f t="shared" si="0"/>
        <v>#DIV/0!</v>
      </c>
    </row>
    <row r="14" spans="2:21" x14ac:dyDescent="0.2">
      <c r="B14" s="96">
        <v>5</v>
      </c>
      <c r="C14" s="106" t="s">
        <v>245</v>
      </c>
      <c r="D14" s="108" t="s">
        <v>400</v>
      </c>
      <c r="E14" s="109"/>
      <c r="F14" s="11" t="s">
        <v>196</v>
      </c>
      <c r="G14" s="11" t="s">
        <v>198</v>
      </c>
      <c r="H14" s="12">
        <v>10</v>
      </c>
      <c r="I14" s="24"/>
      <c r="J14" s="63"/>
      <c r="K14" s="102"/>
      <c r="L14" s="103"/>
      <c r="M14" s="36"/>
      <c r="N14" s="25"/>
      <c r="O14" s="13">
        <v>5</v>
      </c>
      <c r="P14" s="29"/>
      <c r="Q14" s="30"/>
      <c r="R14" s="14" t="e">
        <f t="shared" si="0"/>
        <v>#DIV/0!</v>
      </c>
    </row>
    <row r="15" spans="2:21" x14ac:dyDescent="0.2">
      <c r="B15" s="96">
        <v>6</v>
      </c>
      <c r="C15" s="106" t="s">
        <v>246</v>
      </c>
      <c r="D15" s="108" t="s">
        <v>401</v>
      </c>
      <c r="E15" s="109"/>
      <c r="F15" s="11" t="s">
        <v>196</v>
      </c>
      <c r="G15" s="11" t="s">
        <v>198</v>
      </c>
      <c r="H15" s="12">
        <v>10</v>
      </c>
      <c r="I15" s="24"/>
      <c r="J15" s="63"/>
      <c r="K15" s="102"/>
      <c r="L15" s="103"/>
      <c r="M15" s="36"/>
      <c r="N15" s="25"/>
      <c r="O15" s="13">
        <v>7</v>
      </c>
      <c r="P15" s="29"/>
      <c r="Q15" s="30"/>
      <c r="R15" s="14" t="e">
        <f t="shared" si="0"/>
        <v>#DIV/0!</v>
      </c>
    </row>
    <row r="16" spans="2:21" x14ac:dyDescent="0.2">
      <c r="B16" s="96">
        <v>7</v>
      </c>
      <c r="C16" s="106" t="s">
        <v>247</v>
      </c>
      <c r="D16" s="108" t="s">
        <v>402</v>
      </c>
      <c r="E16" s="109"/>
      <c r="F16" s="11" t="s">
        <v>196</v>
      </c>
      <c r="G16" s="11" t="s">
        <v>200</v>
      </c>
      <c r="H16" s="12">
        <v>1</v>
      </c>
      <c r="I16" s="24"/>
      <c r="J16" s="63"/>
      <c r="K16" s="102"/>
      <c r="L16" s="103"/>
      <c r="M16" s="36"/>
      <c r="N16" s="25"/>
      <c r="O16" s="13">
        <v>5</v>
      </c>
      <c r="P16" s="29"/>
      <c r="Q16" s="30"/>
      <c r="R16" s="14" t="e">
        <f t="shared" si="0"/>
        <v>#DIV/0!</v>
      </c>
    </row>
    <row r="17" spans="2:18" x14ac:dyDescent="0.2">
      <c r="B17" s="96">
        <v>8</v>
      </c>
      <c r="C17" s="106" t="s">
        <v>248</v>
      </c>
      <c r="D17" s="108" t="s">
        <v>403</v>
      </c>
      <c r="E17" s="109"/>
      <c r="F17" s="11" t="s">
        <v>196</v>
      </c>
      <c r="G17" s="11" t="s">
        <v>200</v>
      </c>
      <c r="H17" s="12">
        <v>1</v>
      </c>
      <c r="I17" s="24"/>
      <c r="J17" s="63"/>
      <c r="K17" s="102"/>
      <c r="L17" s="103"/>
      <c r="M17" s="36"/>
      <c r="N17" s="25"/>
      <c r="O17" s="13">
        <v>10</v>
      </c>
      <c r="P17" s="29"/>
      <c r="Q17" s="30"/>
      <c r="R17" s="14" t="e">
        <f t="shared" si="0"/>
        <v>#DIV/0!</v>
      </c>
    </row>
    <row r="18" spans="2:18" x14ac:dyDescent="0.2">
      <c r="B18" s="96">
        <v>9</v>
      </c>
      <c r="C18" s="106" t="s">
        <v>249</v>
      </c>
      <c r="D18" s="108" t="s">
        <v>102</v>
      </c>
      <c r="E18" s="109"/>
      <c r="F18" s="11" t="s">
        <v>196</v>
      </c>
      <c r="G18" s="11" t="s">
        <v>198</v>
      </c>
      <c r="H18" s="12">
        <v>50</v>
      </c>
      <c r="I18" s="24"/>
      <c r="J18" s="63"/>
      <c r="K18" s="102"/>
      <c r="L18" s="103"/>
      <c r="M18" s="36"/>
      <c r="N18" s="25"/>
      <c r="O18" s="13">
        <v>5</v>
      </c>
      <c r="P18" s="29"/>
      <c r="Q18" s="30"/>
      <c r="R18" s="14" t="e">
        <f t="shared" si="0"/>
        <v>#DIV/0!</v>
      </c>
    </row>
    <row r="19" spans="2:18" x14ac:dyDescent="0.2">
      <c r="B19" s="96">
        <v>10</v>
      </c>
      <c r="C19" s="106" t="s">
        <v>8</v>
      </c>
      <c r="D19" s="108" t="s">
        <v>103</v>
      </c>
      <c r="E19" s="109"/>
      <c r="F19" s="11" t="s">
        <v>196</v>
      </c>
      <c r="G19" s="11" t="s">
        <v>198</v>
      </c>
      <c r="H19" s="12">
        <v>50</v>
      </c>
      <c r="I19" s="24"/>
      <c r="J19" s="63"/>
      <c r="K19" s="102"/>
      <c r="L19" s="103"/>
      <c r="M19" s="36"/>
      <c r="N19" s="25"/>
      <c r="O19" s="13">
        <v>10</v>
      </c>
      <c r="P19" s="29"/>
      <c r="Q19" s="30"/>
      <c r="R19" s="14" t="e">
        <f t="shared" si="0"/>
        <v>#DIV/0!</v>
      </c>
    </row>
    <row r="20" spans="2:18" x14ac:dyDescent="0.2">
      <c r="B20" s="96">
        <v>11</v>
      </c>
      <c r="C20" s="106" t="s">
        <v>204</v>
      </c>
      <c r="D20" s="108" t="s">
        <v>205</v>
      </c>
      <c r="E20" s="109"/>
      <c r="F20" s="11" t="s">
        <v>196</v>
      </c>
      <c r="G20" s="11" t="s">
        <v>198</v>
      </c>
      <c r="H20" s="12">
        <v>50</v>
      </c>
      <c r="I20" s="24"/>
      <c r="J20" s="63"/>
      <c r="K20" s="102"/>
      <c r="L20" s="103"/>
      <c r="M20" s="36"/>
      <c r="N20" s="25"/>
      <c r="O20" s="13">
        <v>15</v>
      </c>
      <c r="P20" s="29"/>
      <c r="Q20" s="30"/>
      <c r="R20" s="14" t="e">
        <f t="shared" si="0"/>
        <v>#DIV/0!</v>
      </c>
    </row>
    <row r="21" spans="2:18" x14ac:dyDescent="0.2">
      <c r="B21" s="96">
        <v>12</v>
      </c>
      <c r="C21" s="106" t="s">
        <v>9</v>
      </c>
      <c r="D21" s="108" t="s">
        <v>104</v>
      </c>
      <c r="E21" s="109"/>
      <c r="F21" s="11" t="s">
        <v>196</v>
      </c>
      <c r="G21" s="11" t="s">
        <v>199</v>
      </c>
      <c r="H21" s="12">
        <v>50</v>
      </c>
      <c r="I21" s="24"/>
      <c r="J21" s="63"/>
      <c r="K21" s="102"/>
      <c r="L21" s="103"/>
      <c r="M21" s="36"/>
      <c r="N21" s="25"/>
      <c r="O21" s="13">
        <v>35</v>
      </c>
      <c r="P21" s="29"/>
      <c r="Q21" s="30"/>
      <c r="R21" s="14" t="e">
        <f t="shared" si="0"/>
        <v>#DIV/0!</v>
      </c>
    </row>
    <row r="22" spans="2:18" x14ac:dyDescent="0.2">
      <c r="B22" s="96">
        <v>13</v>
      </c>
      <c r="C22" s="106" t="s">
        <v>10</v>
      </c>
      <c r="D22" s="108" t="s">
        <v>105</v>
      </c>
      <c r="E22" s="109"/>
      <c r="F22" s="11" t="s">
        <v>196</v>
      </c>
      <c r="G22" s="11" t="s">
        <v>199</v>
      </c>
      <c r="H22" s="12">
        <v>20</v>
      </c>
      <c r="I22" s="24"/>
      <c r="J22" s="63"/>
      <c r="K22" s="102"/>
      <c r="L22" s="103"/>
      <c r="M22" s="36"/>
      <c r="N22" s="25"/>
      <c r="O22" s="13">
        <v>20</v>
      </c>
      <c r="P22" s="29"/>
      <c r="Q22" s="30"/>
      <c r="R22" s="14" t="e">
        <f t="shared" si="0"/>
        <v>#DIV/0!</v>
      </c>
    </row>
    <row r="23" spans="2:18" x14ac:dyDescent="0.2">
      <c r="B23" s="96">
        <v>14</v>
      </c>
      <c r="C23" s="106" t="s">
        <v>250</v>
      </c>
      <c r="D23" s="108" t="s">
        <v>404</v>
      </c>
      <c r="E23" s="109"/>
      <c r="F23" s="11" t="s">
        <v>196</v>
      </c>
      <c r="G23" s="11" t="s">
        <v>199</v>
      </c>
      <c r="H23" s="12">
        <v>50</v>
      </c>
      <c r="I23" s="24"/>
      <c r="J23" s="63"/>
      <c r="K23" s="102"/>
      <c r="L23" s="103"/>
      <c r="M23" s="36"/>
      <c r="N23" s="25"/>
      <c r="O23" s="13">
        <v>2</v>
      </c>
      <c r="P23" s="29"/>
      <c r="Q23" s="30"/>
      <c r="R23" s="14" t="e">
        <f t="shared" si="0"/>
        <v>#DIV/0!</v>
      </c>
    </row>
    <row r="24" spans="2:18" x14ac:dyDescent="0.2">
      <c r="B24" s="96">
        <v>15</v>
      </c>
      <c r="C24" s="106" t="s">
        <v>251</v>
      </c>
      <c r="D24" s="108" t="s">
        <v>405</v>
      </c>
      <c r="E24" s="109"/>
      <c r="F24" s="11" t="s">
        <v>196</v>
      </c>
      <c r="G24" s="11" t="s">
        <v>200</v>
      </c>
      <c r="H24" s="12">
        <v>1</v>
      </c>
      <c r="I24" s="24"/>
      <c r="J24" s="63"/>
      <c r="K24" s="102"/>
      <c r="L24" s="103"/>
      <c r="M24" s="36"/>
      <c r="N24" s="25"/>
      <c r="O24" s="13">
        <v>45</v>
      </c>
      <c r="P24" s="29"/>
      <c r="Q24" s="30"/>
      <c r="R24" s="14" t="e">
        <f t="shared" si="0"/>
        <v>#DIV/0!</v>
      </c>
    </row>
    <row r="25" spans="2:18" x14ac:dyDescent="0.2">
      <c r="B25" s="96">
        <v>16</v>
      </c>
      <c r="C25" s="110" t="s">
        <v>11</v>
      </c>
      <c r="D25" s="108" t="s">
        <v>106</v>
      </c>
      <c r="E25" s="109"/>
      <c r="F25" s="11" t="s">
        <v>197</v>
      </c>
      <c r="G25" s="11" t="s">
        <v>198</v>
      </c>
      <c r="H25" s="12">
        <v>12</v>
      </c>
      <c r="I25" s="24"/>
      <c r="J25" s="63"/>
      <c r="K25" s="102"/>
      <c r="L25" s="103"/>
      <c r="M25" s="36"/>
      <c r="N25" s="25"/>
      <c r="O25" s="13">
        <v>3000</v>
      </c>
      <c r="P25" s="29"/>
      <c r="Q25" s="30"/>
      <c r="R25" s="14" t="e">
        <f t="shared" si="0"/>
        <v>#DIV/0!</v>
      </c>
    </row>
    <row r="26" spans="2:18" x14ac:dyDescent="0.2">
      <c r="B26" s="96">
        <v>17</v>
      </c>
      <c r="C26" s="106" t="s">
        <v>12</v>
      </c>
      <c r="D26" s="108" t="s">
        <v>107</v>
      </c>
      <c r="E26" s="109"/>
      <c r="F26" s="11" t="s">
        <v>197</v>
      </c>
      <c r="G26" s="11" t="s">
        <v>198</v>
      </c>
      <c r="H26" s="12">
        <v>12</v>
      </c>
      <c r="I26" s="24"/>
      <c r="J26" s="63"/>
      <c r="K26" s="102"/>
      <c r="L26" s="103"/>
      <c r="M26" s="36"/>
      <c r="N26" s="25"/>
      <c r="O26" s="13">
        <v>1400</v>
      </c>
      <c r="P26" s="29"/>
      <c r="Q26" s="30"/>
      <c r="R26" s="14" t="e">
        <f t="shared" si="0"/>
        <v>#DIV/0!</v>
      </c>
    </row>
    <row r="27" spans="2:18" x14ac:dyDescent="0.2">
      <c r="B27" s="96">
        <v>18</v>
      </c>
      <c r="C27" s="106" t="s">
        <v>252</v>
      </c>
      <c r="D27" s="108" t="s">
        <v>406</v>
      </c>
      <c r="E27" s="109"/>
      <c r="F27" s="11" t="s">
        <v>196</v>
      </c>
      <c r="G27" s="11" t="s">
        <v>198</v>
      </c>
      <c r="H27" s="12">
        <v>12</v>
      </c>
      <c r="I27" s="24"/>
      <c r="J27" s="63"/>
      <c r="K27" s="102"/>
      <c r="L27" s="103"/>
      <c r="M27" s="36"/>
      <c r="N27" s="25"/>
      <c r="O27" s="13">
        <v>7</v>
      </c>
      <c r="P27" s="29"/>
      <c r="Q27" s="30"/>
      <c r="R27" s="14" t="e">
        <f t="shared" si="0"/>
        <v>#DIV/0!</v>
      </c>
    </row>
    <row r="28" spans="2:18" x14ac:dyDescent="0.2">
      <c r="B28" s="96">
        <v>19</v>
      </c>
      <c r="C28" s="106" t="s">
        <v>253</v>
      </c>
      <c r="D28" s="108" t="s">
        <v>407</v>
      </c>
      <c r="E28" s="109"/>
      <c r="F28" s="11" t="s">
        <v>196</v>
      </c>
      <c r="G28" s="11" t="s">
        <v>198</v>
      </c>
      <c r="H28" s="12">
        <v>10</v>
      </c>
      <c r="I28" s="24"/>
      <c r="J28" s="63"/>
      <c r="K28" s="102"/>
      <c r="L28" s="103"/>
      <c r="M28" s="36"/>
      <c r="N28" s="25"/>
      <c r="O28" s="13">
        <v>15</v>
      </c>
      <c r="P28" s="29"/>
      <c r="Q28" s="30"/>
      <c r="R28" s="14" t="e">
        <f t="shared" si="0"/>
        <v>#DIV/0!</v>
      </c>
    </row>
    <row r="29" spans="2:18" x14ac:dyDescent="0.2">
      <c r="B29" s="96">
        <v>20</v>
      </c>
      <c r="C29" s="106" t="s">
        <v>13</v>
      </c>
      <c r="D29" s="108" t="s">
        <v>108</v>
      </c>
      <c r="E29" s="109"/>
      <c r="F29" s="11" t="s">
        <v>196</v>
      </c>
      <c r="G29" s="11" t="s">
        <v>199</v>
      </c>
      <c r="H29" s="12">
        <v>2</v>
      </c>
      <c r="I29" s="24"/>
      <c r="J29" s="63"/>
      <c r="K29" s="102"/>
      <c r="L29" s="103"/>
      <c r="M29" s="36"/>
      <c r="N29" s="25"/>
      <c r="O29" s="13">
        <v>20</v>
      </c>
      <c r="P29" s="29"/>
      <c r="Q29" s="30"/>
      <c r="R29" s="14" t="e">
        <f t="shared" si="0"/>
        <v>#DIV/0!</v>
      </c>
    </row>
    <row r="30" spans="2:18" x14ac:dyDescent="0.2">
      <c r="B30" s="96">
        <v>21</v>
      </c>
      <c r="C30" s="106" t="s">
        <v>14</v>
      </c>
      <c r="D30" s="108" t="s">
        <v>109</v>
      </c>
      <c r="E30" s="109"/>
      <c r="F30" s="11" t="s">
        <v>196</v>
      </c>
      <c r="G30" s="11" t="s">
        <v>199</v>
      </c>
      <c r="H30" s="12">
        <v>20</v>
      </c>
      <c r="I30" s="24"/>
      <c r="J30" s="63"/>
      <c r="K30" s="102"/>
      <c r="L30" s="103"/>
      <c r="M30" s="36"/>
      <c r="N30" s="25"/>
      <c r="O30" s="13">
        <v>120</v>
      </c>
      <c r="P30" s="29"/>
      <c r="Q30" s="30"/>
      <c r="R30" s="14" t="e">
        <f t="shared" si="0"/>
        <v>#DIV/0!</v>
      </c>
    </row>
    <row r="31" spans="2:18" x14ac:dyDescent="0.2">
      <c r="B31" s="96">
        <v>22</v>
      </c>
      <c r="C31" s="106" t="s">
        <v>15</v>
      </c>
      <c r="D31" s="108" t="s">
        <v>110</v>
      </c>
      <c r="E31" s="109"/>
      <c r="F31" s="11" t="s">
        <v>196</v>
      </c>
      <c r="G31" s="11" t="s">
        <v>199</v>
      </c>
      <c r="H31" s="12">
        <v>20</v>
      </c>
      <c r="I31" s="24"/>
      <c r="J31" s="63"/>
      <c r="K31" s="102"/>
      <c r="L31" s="103"/>
      <c r="M31" s="36"/>
      <c r="N31" s="25"/>
      <c r="O31" s="13">
        <v>75</v>
      </c>
      <c r="P31" s="29"/>
      <c r="Q31" s="30"/>
      <c r="R31" s="14" t="e">
        <f t="shared" si="0"/>
        <v>#DIV/0!</v>
      </c>
    </row>
    <row r="32" spans="2:18" x14ac:dyDescent="0.2">
      <c r="B32" s="96">
        <v>23</v>
      </c>
      <c r="C32" s="106" t="s">
        <v>16</v>
      </c>
      <c r="D32" s="108" t="s">
        <v>111</v>
      </c>
      <c r="E32" s="109"/>
      <c r="F32" s="11" t="s">
        <v>196</v>
      </c>
      <c r="G32" s="11" t="s">
        <v>199</v>
      </c>
      <c r="H32" s="12">
        <v>10</v>
      </c>
      <c r="I32" s="24"/>
      <c r="J32" s="63"/>
      <c r="K32" s="102"/>
      <c r="L32" s="103"/>
      <c r="M32" s="36"/>
      <c r="N32" s="25"/>
      <c r="O32" s="13">
        <v>25</v>
      </c>
      <c r="P32" s="29"/>
      <c r="Q32" s="30"/>
      <c r="R32" s="14" t="e">
        <f t="shared" si="0"/>
        <v>#DIV/0!</v>
      </c>
    </row>
    <row r="33" spans="2:18" x14ac:dyDescent="0.2">
      <c r="B33" s="96">
        <v>24</v>
      </c>
      <c r="C33" s="106" t="s">
        <v>254</v>
      </c>
      <c r="D33" s="108" t="s">
        <v>408</v>
      </c>
      <c r="E33" s="109"/>
      <c r="F33" s="11" t="s">
        <v>196</v>
      </c>
      <c r="G33" s="11" t="s">
        <v>200</v>
      </c>
      <c r="H33" s="12">
        <v>1</v>
      </c>
      <c r="I33" s="24"/>
      <c r="J33" s="63"/>
      <c r="K33" s="102"/>
      <c r="L33" s="103"/>
      <c r="M33" s="36"/>
      <c r="N33" s="25"/>
      <c r="O33" s="13">
        <v>15</v>
      </c>
      <c r="P33" s="29"/>
      <c r="Q33" s="30"/>
      <c r="R33" s="14" t="e">
        <f t="shared" si="0"/>
        <v>#DIV/0!</v>
      </c>
    </row>
    <row r="34" spans="2:18" x14ac:dyDescent="0.2">
      <c r="B34" s="96">
        <v>25</v>
      </c>
      <c r="C34" s="106" t="s">
        <v>17</v>
      </c>
      <c r="D34" s="108" t="s">
        <v>112</v>
      </c>
      <c r="E34" s="109"/>
      <c r="F34" s="11" t="s">
        <v>196</v>
      </c>
      <c r="G34" s="11" t="s">
        <v>199</v>
      </c>
      <c r="H34" s="12">
        <v>10</v>
      </c>
      <c r="I34" s="24"/>
      <c r="J34" s="63"/>
      <c r="K34" s="102"/>
      <c r="L34" s="103"/>
      <c r="M34" s="36"/>
      <c r="N34" s="25"/>
      <c r="O34" s="13">
        <v>15</v>
      </c>
      <c r="P34" s="29"/>
      <c r="Q34" s="30"/>
      <c r="R34" s="14" t="e">
        <f t="shared" si="0"/>
        <v>#DIV/0!</v>
      </c>
    </row>
    <row r="35" spans="2:18" x14ac:dyDescent="0.2">
      <c r="B35" s="96">
        <v>26</v>
      </c>
      <c r="C35" s="106" t="s">
        <v>18</v>
      </c>
      <c r="D35" s="108" t="s">
        <v>113</v>
      </c>
      <c r="E35" s="109"/>
      <c r="F35" s="11" t="s">
        <v>196</v>
      </c>
      <c r="G35" s="11" t="s">
        <v>199</v>
      </c>
      <c r="H35" s="12">
        <v>10</v>
      </c>
      <c r="I35" s="24"/>
      <c r="J35" s="63"/>
      <c r="K35" s="102"/>
      <c r="L35" s="103"/>
      <c r="M35" s="36"/>
      <c r="N35" s="25"/>
      <c r="O35" s="13">
        <v>25</v>
      </c>
      <c r="P35" s="29"/>
      <c r="Q35" s="30"/>
      <c r="R35" s="14" t="e">
        <f t="shared" si="0"/>
        <v>#DIV/0!</v>
      </c>
    </row>
    <row r="36" spans="2:18" x14ac:dyDescent="0.2">
      <c r="B36" s="96">
        <v>27</v>
      </c>
      <c r="C36" s="106" t="s">
        <v>19</v>
      </c>
      <c r="D36" s="108" t="s">
        <v>114</v>
      </c>
      <c r="E36" s="109"/>
      <c r="F36" s="11" t="s">
        <v>196</v>
      </c>
      <c r="G36" s="11" t="s">
        <v>199</v>
      </c>
      <c r="H36" s="12">
        <v>4</v>
      </c>
      <c r="I36" s="24"/>
      <c r="J36" s="63"/>
      <c r="K36" s="102"/>
      <c r="L36" s="103"/>
      <c r="M36" s="36"/>
      <c r="N36" s="25"/>
      <c r="O36" s="13">
        <v>120</v>
      </c>
      <c r="P36" s="29"/>
      <c r="Q36" s="30"/>
      <c r="R36" s="14" t="e">
        <f t="shared" si="0"/>
        <v>#DIV/0!</v>
      </c>
    </row>
    <row r="37" spans="2:18" x14ac:dyDescent="0.2">
      <c r="B37" s="96">
        <v>28</v>
      </c>
      <c r="C37" s="106" t="s">
        <v>20</v>
      </c>
      <c r="D37" s="108" t="s">
        <v>115</v>
      </c>
      <c r="E37" s="109"/>
      <c r="F37" s="11" t="s">
        <v>196</v>
      </c>
      <c r="G37" s="11" t="s">
        <v>199</v>
      </c>
      <c r="H37" s="12">
        <v>4</v>
      </c>
      <c r="I37" s="24"/>
      <c r="J37" s="63"/>
      <c r="K37" s="102"/>
      <c r="L37" s="103"/>
      <c r="M37" s="36"/>
      <c r="N37" s="25"/>
      <c r="O37" s="13">
        <v>120</v>
      </c>
      <c r="P37" s="29"/>
      <c r="Q37" s="30"/>
      <c r="R37" s="14" t="e">
        <f t="shared" si="0"/>
        <v>#DIV/0!</v>
      </c>
    </row>
    <row r="38" spans="2:18" x14ac:dyDescent="0.2">
      <c r="B38" s="96">
        <v>29</v>
      </c>
      <c r="C38" s="106" t="s">
        <v>255</v>
      </c>
      <c r="D38" s="108" t="s">
        <v>409</v>
      </c>
      <c r="E38" s="109"/>
      <c r="F38" s="11" t="s">
        <v>196</v>
      </c>
      <c r="G38" s="11" t="s">
        <v>200</v>
      </c>
      <c r="H38" s="12">
        <v>1</v>
      </c>
      <c r="I38" s="24"/>
      <c r="J38" s="63"/>
      <c r="K38" s="102"/>
      <c r="L38" s="103"/>
      <c r="M38" s="36"/>
      <c r="N38" s="25"/>
      <c r="O38" s="13">
        <v>10</v>
      </c>
      <c r="P38" s="29"/>
      <c r="Q38" s="30"/>
      <c r="R38" s="14" t="e">
        <f t="shared" si="0"/>
        <v>#DIV/0!</v>
      </c>
    </row>
    <row r="39" spans="2:18" x14ac:dyDescent="0.2">
      <c r="B39" s="96">
        <v>30</v>
      </c>
      <c r="C39" s="106" t="s">
        <v>256</v>
      </c>
      <c r="D39" s="108" t="s">
        <v>410</v>
      </c>
      <c r="E39" s="109"/>
      <c r="F39" s="11" t="s">
        <v>196</v>
      </c>
      <c r="G39" s="11" t="s">
        <v>199</v>
      </c>
      <c r="H39" s="12">
        <v>24</v>
      </c>
      <c r="I39" s="24"/>
      <c r="J39" s="63"/>
      <c r="K39" s="102"/>
      <c r="L39" s="103"/>
      <c r="M39" s="36"/>
      <c r="N39" s="25"/>
      <c r="O39" s="13">
        <v>5</v>
      </c>
      <c r="P39" s="29"/>
      <c r="Q39" s="30"/>
      <c r="R39" s="14" t="e">
        <f t="shared" si="0"/>
        <v>#DIV/0!</v>
      </c>
    </row>
    <row r="40" spans="2:18" x14ac:dyDescent="0.2">
      <c r="B40" s="96">
        <v>31</v>
      </c>
      <c r="C40" s="106" t="s">
        <v>257</v>
      </c>
      <c r="D40" s="108" t="s">
        <v>411</v>
      </c>
      <c r="E40" s="109"/>
      <c r="F40" s="11" t="s">
        <v>196</v>
      </c>
      <c r="G40" s="11" t="s">
        <v>198</v>
      </c>
      <c r="H40" s="12">
        <v>100</v>
      </c>
      <c r="I40" s="24"/>
      <c r="J40" s="63"/>
      <c r="K40" s="102"/>
      <c r="L40" s="103"/>
      <c r="M40" s="36"/>
      <c r="N40" s="25"/>
      <c r="O40" s="13">
        <v>2</v>
      </c>
      <c r="P40" s="29"/>
      <c r="Q40" s="30"/>
      <c r="R40" s="14" t="e">
        <f t="shared" si="0"/>
        <v>#DIV/0!</v>
      </c>
    </row>
    <row r="41" spans="2:18" x14ac:dyDescent="0.2">
      <c r="B41" s="96">
        <v>32</v>
      </c>
      <c r="C41" s="106" t="s">
        <v>258</v>
      </c>
      <c r="D41" s="108" t="s">
        <v>412</v>
      </c>
      <c r="E41" s="109"/>
      <c r="F41" s="11" t="s">
        <v>196</v>
      </c>
      <c r="G41" s="11" t="s">
        <v>200</v>
      </c>
      <c r="H41" s="12">
        <v>1</v>
      </c>
      <c r="I41" s="24"/>
      <c r="J41" s="63"/>
      <c r="K41" s="102"/>
      <c r="L41" s="103"/>
      <c r="M41" s="36"/>
      <c r="N41" s="25"/>
      <c r="O41" s="13">
        <v>2</v>
      </c>
      <c r="P41" s="29"/>
      <c r="Q41" s="30"/>
      <c r="R41" s="14" t="e">
        <f t="shared" si="0"/>
        <v>#DIV/0!</v>
      </c>
    </row>
    <row r="42" spans="2:18" x14ac:dyDescent="0.2">
      <c r="B42" s="96">
        <v>33</v>
      </c>
      <c r="C42" s="106" t="s">
        <v>259</v>
      </c>
      <c r="D42" s="108" t="s">
        <v>413</v>
      </c>
      <c r="E42" s="109"/>
      <c r="F42" s="11" t="s">
        <v>196</v>
      </c>
      <c r="G42" s="11" t="s">
        <v>200</v>
      </c>
      <c r="H42" s="12">
        <v>1</v>
      </c>
      <c r="I42" s="24"/>
      <c r="J42" s="63"/>
      <c r="K42" s="102"/>
      <c r="L42" s="103"/>
      <c r="M42" s="36"/>
      <c r="N42" s="25"/>
      <c r="O42" s="13">
        <v>30</v>
      </c>
      <c r="P42" s="29"/>
      <c r="Q42" s="30"/>
      <c r="R42" s="14" t="e">
        <f t="shared" si="0"/>
        <v>#DIV/0!</v>
      </c>
    </row>
    <row r="43" spans="2:18" x14ac:dyDescent="0.2">
      <c r="B43" s="96">
        <v>34</v>
      </c>
      <c r="C43" s="106" t="s">
        <v>260</v>
      </c>
      <c r="D43" s="108" t="s">
        <v>414</v>
      </c>
      <c r="E43" s="109"/>
      <c r="F43" s="11" t="s">
        <v>196</v>
      </c>
      <c r="G43" s="11" t="s">
        <v>200</v>
      </c>
      <c r="H43" s="12">
        <v>1</v>
      </c>
      <c r="I43" s="24"/>
      <c r="J43" s="63"/>
      <c r="K43" s="102"/>
      <c r="L43" s="103"/>
      <c r="M43" s="36"/>
      <c r="N43" s="25"/>
      <c r="O43" s="13">
        <v>25</v>
      </c>
      <c r="P43" s="29"/>
      <c r="Q43" s="30"/>
      <c r="R43" s="14" t="e">
        <f t="shared" si="0"/>
        <v>#DIV/0!</v>
      </c>
    </row>
    <row r="44" spans="2:18" x14ac:dyDescent="0.2">
      <c r="B44" s="96">
        <v>35</v>
      </c>
      <c r="C44" s="106" t="s">
        <v>261</v>
      </c>
      <c r="D44" s="108" t="s">
        <v>415</v>
      </c>
      <c r="E44" s="109"/>
      <c r="F44" s="11" t="s">
        <v>196</v>
      </c>
      <c r="G44" s="11" t="s">
        <v>200</v>
      </c>
      <c r="H44" s="12">
        <v>1</v>
      </c>
      <c r="I44" s="24"/>
      <c r="J44" s="63"/>
      <c r="K44" s="102"/>
      <c r="L44" s="103"/>
      <c r="M44" s="36"/>
      <c r="N44" s="25"/>
      <c r="O44" s="13">
        <v>45</v>
      </c>
      <c r="P44" s="29"/>
      <c r="Q44" s="30"/>
      <c r="R44" s="14" t="e">
        <f t="shared" si="0"/>
        <v>#DIV/0!</v>
      </c>
    </row>
    <row r="45" spans="2:18" x14ac:dyDescent="0.2">
      <c r="B45" s="96">
        <v>36</v>
      </c>
      <c r="C45" s="106" t="s">
        <v>262</v>
      </c>
      <c r="D45" s="108" t="s">
        <v>416</v>
      </c>
      <c r="E45" s="109"/>
      <c r="F45" s="11" t="s">
        <v>196</v>
      </c>
      <c r="G45" s="11" t="s">
        <v>200</v>
      </c>
      <c r="H45" s="12">
        <v>1</v>
      </c>
      <c r="I45" s="24"/>
      <c r="J45" s="63"/>
      <c r="K45" s="102"/>
      <c r="L45" s="103"/>
      <c r="M45" s="36"/>
      <c r="N45" s="25"/>
      <c r="O45" s="13">
        <v>65</v>
      </c>
      <c r="P45" s="29"/>
      <c r="Q45" s="30"/>
      <c r="R45" s="14" t="e">
        <f t="shared" si="0"/>
        <v>#DIV/0!</v>
      </c>
    </row>
    <row r="46" spans="2:18" x14ac:dyDescent="0.2">
      <c r="B46" s="96">
        <v>37</v>
      </c>
      <c r="C46" s="106" t="s">
        <v>263</v>
      </c>
      <c r="D46" s="108" t="s">
        <v>417</v>
      </c>
      <c r="E46" s="109"/>
      <c r="F46" s="11" t="s">
        <v>196</v>
      </c>
      <c r="G46" s="11" t="s">
        <v>200</v>
      </c>
      <c r="H46" s="12">
        <v>1</v>
      </c>
      <c r="I46" s="24"/>
      <c r="J46" s="63"/>
      <c r="K46" s="102"/>
      <c r="L46" s="103"/>
      <c r="M46" s="36"/>
      <c r="N46" s="25"/>
      <c r="O46" s="13">
        <v>30</v>
      </c>
      <c r="P46" s="29"/>
      <c r="Q46" s="30"/>
      <c r="R46" s="14" t="e">
        <f t="shared" si="0"/>
        <v>#DIV/0!</v>
      </c>
    </row>
    <row r="47" spans="2:18" x14ac:dyDescent="0.2">
      <c r="B47" s="96">
        <v>38</v>
      </c>
      <c r="C47" s="106" t="s">
        <v>264</v>
      </c>
      <c r="D47" s="108" t="s">
        <v>418</v>
      </c>
      <c r="E47" s="109"/>
      <c r="F47" s="11" t="s">
        <v>196</v>
      </c>
      <c r="G47" s="11" t="s">
        <v>200</v>
      </c>
      <c r="H47" s="12">
        <v>1</v>
      </c>
      <c r="I47" s="24"/>
      <c r="J47" s="63"/>
      <c r="K47" s="102"/>
      <c r="L47" s="103"/>
      <c r="M47" s="36"/>
      <c r="N47" s="25"/>
      <c r="O47" s="13">
        <v>15</v>
      </c>
      <c r="P47" s="29"/>
      <c r="Q47" s="30"/>
      <c r="R47" s="14" t="e">
        <f t="shared" si="0"/>
        <v>#DIV/0!</v>
      </c>
    </row>
    <row r="48" spans="2:18" x14ac:dyDescent="0.2">
      <c r="B48" s="96">
        <v>39</v>
      </c>
      <c r="C48" s="106" t="s">
        <v>265</v>
      </c>
      <c r="D48" s="108" t="s">
        <v>419</v>
      </c>
      <c r="E48" s="109"/>
      <c r="F48" s="11" t="s">
        <v>196</v>
      </c>
      <c r="G48" s="11" t="s">
        <v>198</v>
      </c>
      <c r="H48" s="12">
        <v>10</v>
      </c>
      <c r="I48" s="24"/>
      <c r="J48" s="63"/>
      <c r="K48" s="102"/>
      <c r="L48" s="103"/>
      <c r="M48" s="36"/>
      <c r="N48" s="25"/>
      <c r="O48" s="13">
        <v>7</v>
      </c>
      <c r="P48" s="29"/>
      <c r="Q48" s="30"/>
      <c r="R48" s="14" t="e">
        <f t="shared" si="0"/>
        <v>#DIV/0!</v>
      </c>
    </row>
    <row r="49" spans="2:18" x14ac:dyDescent="0.2">
      <c r="B49" s="96">
        <v>40</v>
      </c>
      <c r="C49" s="106" t="s">
        <v>21</v>
      </c>
      <c r="D49" s="108" t="s">
        <v>116</v>
      </c>
      <c r="E49" s="109"/>
      <c r="F49" s="11" t="s">
        <v>196</v>
      </c>
      <c r="G49" s="11" t="s">
        <v>198</v>
      </c>
      <c r="H49" s="12">
        <v>100</v>
      </c>
      <c r="I49" s="24"/>
      <c r="J49" s="63"/>
      <c r="K49" s="102"/>
      <c r="L49" s="103"/>
      <c r="M49" s="36"/>
      <c r="N49" s="25"/>
      <c r="O49" s="13">
        <v>15</v>
      </c>
      <c r="P49" s="29"/>
      <c r="Q49" s="30"/>
      <c r="R49" s="14" t="e">
        <f t="shared" si="0"/>
        <v>#DIV/0!</v>
      </c>
    </row>
    <row r="50" spans="2:18" x14ac:dyDescent="0.2">
      <c r="B50" s="96">
        <v>41</v>
      </c>
      <c r="C50" s="106" t="s">
        <v>22</v>
      </c>
      <c r="D50" s="108" t="s">
        <v>117</v>
      </c>
      <c r="E50" s="109"/>
      <c r="F50" s="11" t="s">
        <v>196</v>
      </c>
      <c r="G50" s="11" t="s">
        <v>198</v>
      </c>
      <c r="H50" s="12">
        <v>100</v>
      </c>
      <c r="I50" s="24"/>
      <c r="J50" s="63"/>
      <c r="K50" s="102"/>
      <c r="L50" s="103"/>
      <c r="M50" s="36"/>
      <c r="N50" s="25"/>
      <c r="O50" s="13">
        <v>10</v>
      </c>
      <c r="P50" s="29"/>
      <c r="Q50" s="30"/>
      <c r="R50" s="14" t="e">
        <f t="shared" si="0"/>
        <v>#DIV/0!</v>
      </c>
    </row>
    <row r="51" spans="2:18" x14ac:dyDescent="0.2">
      <c r="B51" s="96">
        <v>42</v>
      </c>
      <c r="C51" s="106" t="s">
        <v>23</v>
      </c>
      <c r="D51" s="108" t="s">
        <v>118</v>
      </c>
      <c r="E51" s="109"/>
      <c r="F51" s="11" t="s">
        <v>196</v>
      </c>
      <c r="G51" s="11" t="s">
        <v>198</v>
      </c>
      <c r="H51" s="12">
        <v>100</v>
      </c>
      <c r="I51" s="24"/>
      <c r="J51" s="63"/>
      <c r="K51" s="102"/>
      <c r="L51" s="103"/>
      <c r="M51" s="36"/>
      <c r="N51" s="25"/>
      <c r="O51" s="13">
        <v>20</v>
      </c>
      <c r="P51" s="29"/>
      <c r="Q51" s="30"/>
      <c r="R51" s="14" t="e">
        <f t="shared" si="0"/>
        <v>#DIV/0!</v>
      </c>
    </row>
    <row r="52" spans="2:18" x14ac:dyDescent="0.2">
      <c r="B52" s="96">
        <v>43</v>
      </c>
      <c r="C52" s="106" t="s">
        <v>266</v>
      </c>
      <c r="D52" s="108" t="s">
        <v>420</v>
      </c>
      <c r="E52" s="109"/>
      <c r="F52" s="11" t="s">
        <v>196</v>
      </c>
      <c r="G52" s="11" t="s">
        <v>198</v>
      </c>
      <c r="H52" s="12">
        <v>100</v>
      </c>
      <c r="I52" s="24"/>
      <c r="J52" s="63"/>
      <c r="K52" s="102"/>
      <c r="L52" s="103"/>
      <c r="M52" s="36"/>
      <c r="N52" s="25"/>
      <c r="O52" s="13">
        <v>7</v>
      </c>
      <c r="P52" s="29"/>
      <c r="Q52" s="30"/>
      <c r="R52" s="14" t="e">
        <f t="shared" si="0"/>
        <v>#DIV/0!</v>
      </c>
    </row>
    <row r="53" spans="2:18" x14ac:dyDescent="0.2">
      <c r="B53" s="96">
        <v>44</v>
      </c>
      <c r="C53" s="106" t="s">
        <v>267</v>
      </c>
      <c r="D53" s="108" t="s">
        <v>421</v>
      </c>
      <c r="E53" s="109"/>
      <c r="F53" s="11" t="s">
        <v>196</v>
      </c>
      <c r="G53" s="11" t="s">
        <v>216</v>
      </c>
      <c r="H53" s="12">
        <v>400</v>
      </c>
      <c r="I53" s="24"/>
      <c r="J53" s="63"/>
      <c r="K53" s="102"/>
      <c r="L53" s="103"/>
      <c r="M53" s="36"/>
      <c r="N53" s="25"/>
      <c r="O53" s="13">
        <v>1800</v>
      </c>
      <c r="P53" s="29"/>
      <c r="Q53" s="30"/>
      <c r="R53" s="14" t="e">
        <f t="shared" si="0"/>
        <v>#DIV/0!</v>
      </c>
    </row>
    <row r="54" spans="2:18" x14ac:dyDescent="0.2">
      <c r="B54" s="96">
        <v>45</v>
      </c>
      <c r="C54" s="106" t="s">
        <v>24</v>
      </c>
      <c r="D54" s="108" t="s">
        <v>119</v>
      </c>
      <c r="E54" s="109"/>
      <c r="F54" s="11" t="s">
        <v>197</v>
      </c>
      <c r="G54" s="11" t="s">
        <v>201</v>
      </c>
      <c r="H54" s="12">
        <v>8.5</v>
      </c>
      <c r="I54" s="24"/>
      <c r="J54" s="63"/>
      <c r="K54" s="102"/>
      <c r="L54" s="103"/>
      <c r="M54" s="36"/>
      <c r="N54" s="25"/>
      <c r="O54" s="13">
        <v>2100</v>
      </c>
      <c r="P54" s="29"/>
      <c r="Q54" s="30"/>
      <c r="R54" s="14" t="e">
        <f t="shared" si="0"/>
        <v>#DIV/0!</v>
      </c>
    </row>
    <row r="55" spans="2:18" x14ac:dyDescent="0.2">
      <c r="B55" s="96">
        <v>46</v>
      </c>
      <c r="C55" s="106" t="s">
        <v>268</v>
      </c>
      <c r="D55" s="108" t="s">
        <v>422</v>
      </c>
      <c r="E55" s="109"/>
      <c r="F55" s="11" t="s">
        <v>196</v>
      </c>
      <c r="G55" s="11" t="s">
        <v>552</v>
      </c>
      <c r="H55" s="114">
        <v>0.02</v>
      </c>
      <c r="I55" s="24"/>
      <c r="J55" s="63"/>
      <c r="K55" s="102"/>
      <c r="L55" s="103"/>
      <c r="M55" s="36"/>
      <c r="N55" s="25"/>
      <c r="O55" s="13">
        <v>475</v>
      </c>
      <c r="P55" s="29"/>
      <c r="Q55" s="30"/>
      <c r="R55" s="14" t="e">
        <f t="shared" si="0"/>
        <v>#DIV/0!</v>
      </c>
    </row>
    <row r="56" spans="2:18" x14ac:dyDescent="0.2">
      <c r="B56" s="96">
        <v>47</v>
      </c>
      <c r="C56" s="106" t="s">
        <v>269</v>
      </c>
      <c r="D56" s="108" t="s">
        <v>423</v>
      </c>
      <c r="E56" s="109"/>
      <c r="F56" s="11" t="s">
        <v>196</v>
      </c>
      <c r="G56" s="11" t="s">
        <v>199</v>
      </c>
      <c r="H56" s="12">
        <v>25</v>
      </c>
      <c r="I56" s="24"/>
      <c r="J56" s="63"/>
      <c r="K56" s="102"/>
      <c r="L56" s="103"/>
      <c r="M56" s="36"/>
      <c r="N56" s="25"/>
      <c r="O56" s="13">
        <v>5</v>
      </c>
      <c r="P56" s="29"/>
      <c r="Q56" s="30"/>
      <c r="R56" s="14" t="e">
        <f t="shared" si="0"/>
        <v>#DIV/0!</v>
      </c>
    </row>
    <row r="57" spans="2:18" x14ac:dyDescent="0.2">
      <c r="B57" s="96">
        <v>48</v>
      </c>
      <c r="C57" s="106" t="s">
        <v>270</v>
      </c>
      <c r="D57" s="108" t="s">
        <v>424</v>
      </c>
      <c r="E57" s="109"/>
      <c r="F57" s="11" t="s">
        <v>196</v>
      </c>
      <c r="G57" s="11" t="s">
        <v>199</v>
      </c>
      <c r="H57" s="12">
        <v>250</v>
      </c>
      <c r="I57" s="24"/>
      <c r="J57" s="63"/>
      <c r="K57" s="102"/>
      <c r="L57" s="103"/>
      <c r="M57" s="36"/>
      <c r="N57" s="25"/>
      <c r="O57" s="13">
        <v>2</v>
      </c>
      <c r="P57" s="29"/>
      <c r="Q57" s="30"/>
      <c r="R57" s="14" t="e">
        <f t="shared" si="0"/>
        <v>#DIV/0!</v>
      </c>
    </row>
    <row r="58" spans="2:18" x14ac:dyDescent="0.2">
      <c r="B58" s="96">
        <v>49</v>
      </c>
      <c r="C58" s="106" t="s">
        <v>271</v>
      </c>
      <c r="D58" s="108" t="s">
        <v>425</v>
      </c>
      <c r="E58" s="109"/>
      <c r="F58" s="11" t="s">
        <v>196</v>
      </c>
      <c r="G58" s="11" t="s">
        <v>198</v>
      </c>
      <c r="H58" s="12">
        <v>100</v>
      </c>
      <c r="I58" s="24"/>
      <c r="J58" s="63"/>
      <c r="K58" s="102"/>
      <c r="L58" s="103"/>
      <c r="M58" s="36"/>
      <c r="N58" s="25"/>
      <c r="O58" s="13">
        <v>2</v>
      </c>
      <c r="P58" s="29"/>
      <c r="Q58" s="30"/>
      <c r="R58" s="14" t="e">
        <f t="shared" si="0"/>
        <v>#DIV/0!</v>
      </c>
    </row>
    <row r="59" spans="2:18" x14ac:dyDescent="0.2">
      <c r="B59" s="96">
        <v>50</v>
      </c>
      <c r="C59" s="106" t="s">
        <v>272</v>
      </c>
      <c r="D59" s="108" t="s">
        <v>426</v>
      </c>
      <c r="E59" s="109"/>
      <c r="F59" s="11" t="s">
        <v>196</v>
      </c>
      <c r="G59" s="11" t="s">
        <v>200</v>
      </c>
      <c r="H59" s="12">
        <v>1</v>
      </c>
      <c r="I59" s="24"/>
      <c r="J59" s="63"/>
      <c r="K59" s="102"/>
      <c r="L59" s="103"/>
      <c r="M59" s="36"/>
      <c r="N59" s="25"/>
      <c r="O59" s="13">
        <v>70</v>
      </c>
      <c r="P59" s="29"/>
      <c r="Q59" s="30"/>
      <c r="R59" s="14" t="e">
        <f t="shared" si="0"/>
        <v>#DIV/0!</v>
      </c>
    </row>
    <row r="60" spans="2:18" x14ac:dyDescent="0.2">
      <c r="B60" s="96">
        <v>51</v>
      </c>
      <c r="C60" s="106" t="s">
        <v>273</v>
      </c>
      <c r="D60" s="108" t="s">
        <v>427</v>
      </c>
      <c r="E60" s="109"/>
      <c r="F60" s="11" t="s">
        <v>196</v>
      </c>
      <c r="G60" s="11" t="s">
        <v>202</v>
      </c>
      <c r="H60" s="12">
        <v>500</v>
      </c>
      <c r="I60" s="24"/>
      <c r="J60" s="63"/>
      <c r="K60" s="102"/>
      <c r="L60" s="103"/>
      <c r="M60" s="36"/>
      <c r="N60" s="25"/>
      <c r="O60" s="13">
        <v>20</v>
      </c>
      <c r="P60" s="29"/>
      <c r="Q60" s="30"/>
      <c r="R60" s="14" t="e">
        <f t="shared" si="0"/>
        <v>#DIV/0!</v>
      </c>
    </row>
    <row r="61" spans="2:18" x14ac:dyDescent="0.2">
      <c r="B61" s="96">
        <v>52</v>
      </c>
      <c r="C61" s="106" t="s">
        <v>25</v>
      </c>
      <c r="D61" s="108" t="s">
        <v>120</v>
      </c>
      <c r="E61" s="109"/>
      <c r="F61" s="11" t="s">
        <v>196</v>
      </c>
      <c r="G61" s="11" t="s">
        <v>202</v>
      </c>
      <c r="H61" s="12">
        <v>100</v>
      </c>
      <c r="I61" s="24"/>
      <c r="J61" s="63"/>
      <c r="K61" s="102"/>
      <c r="L61" s="103"/>
      <c r="M61" s="36"/>
      <c r="N61" s="25"/>
      <c r="O61" s="13">
        <v>140</v>
      </c>
      <c r="P61" s="29"/>
      <c r="Q61" s="30"/>
      <c r="R61" s="14" t="e">
        <f t="shared" si="0"/>
        <v>#DIV/0!</v>
      </c>
    </row>
    <row r="62" spans="2:18" x14ac:dyDescent="0.2">
      <c r="B62" s="96">
        <v>53</v>
      </c>
      <c r="C62" s="106" t="s">
        <v>274</v>
      </c>
      <c r="D62" s="108" t="s">
        <v>428</v>
      </c>
      <c r="E62" s="109"/>
      <c r="F62" s="11" t="s">
        <v>196</v>
      </c>
      <c r="G62" s="11" t="s">
        <v>202</v>
      </c>
      <c r="H62" s="12">
        <v>10000</v>
      </c>
      <c r="I62" s="24"/>
      <c r="J62" s="63"/>
      <c r="K62" s="102"/>
      <c r="L62" s="103"/>
      <c r="M62" s="36"/>
      <c r="N62" s="25"/>
      <c r="O62" s="13">
        <v>2</v>
      </c>
      <c r="P62" s="29"/>
      <c r="Q62" s="30"/>
      <c r="R62" s="14" t="e">
        <f t="shared" si="0"/>
        <v>#DIV/0!</v>
      </c>
    </row>
    <row r="63" spans="2:18" x14ac:dyDescent="0.2">
      <c r="B63" s="96">
        <v>54</v>
      </c>
      <c r="C63" s="106" t="s">
        <v>26</v>
      </c>
      <c r="D63" s="108" t="s">
        <v>121</v>
      </c>
      <c r="E63" s="109"/>
      <c r="F63" s="11" t="s">
        <v>196</v>
      </c>
      <c r="G63" s="11" t="s">
        <v>202</v>
      </c>
      <c r="H63" s="12">
        <v>500</v>
      </c>
      <c r="I63" s="24"/>
      <c r="J63" s="63"/>
      <c r="K63" s="102"/>
      <c r="L63" s="103"/>
      <c r="M63" s="36"/>
      <c r="N63" s="25"/>
      <c r="O63" s="13">
        <v>55</v>
      </c>
      <c r="P63" s="29"/>
      <c r="Q63" s="30"/>
      <c r="R63" s="14" t="e">
        <f t="shared" si="0"/>
        <v>#DIV/0!</v>
      </c>
    </row>
    <row r="64" spans="2:18" x14ac:dyDescent="0.2">
      <c r="B64" s="96">
        <v>55</v>
      </c>
      <c r="C64" s="106" t="s">
        <v>275</v>
      </c>
      <c r="D64" s="108" t="s">
        <v>429</v>
      </c>
      <c r="E64" s="109"/>
      <c r="F64" s="11" t="s">
        <v>196</v>
      </c>
      <c r="G64" s="11" t="s">
        <v>199</v>
      </c>
      <c r="H64" s="12">
        <v>50</v>
      </c>
      <c r="I64" s="24"/>
      <c r="J64" s="63"/>
      <c r="K64" s="102"/>
      <c r="L64" s="103"/>
      <c r="M64" s="36"/>
      <c r="N64" s="25"/>
      <c r="O64" s="13">
        <v>2</v>
      </c>
      <c r="P64" s="29"/>
      <c r="Q64" s="30"/>
      <c r="R64" s="14" t="e">
        <f t="shared" si="0"/>
        <v>#DIV/0!</v>
      </c>
    </row>
    <row r="65" spans="2:18" x14ac:dyDescent="0.2">
      <c r="B65" s="96">
        <v>56</v>
      </c>
      <c r="C65" s="106" t="s">
        <v>276</v>
      </c>
      <c r="D65" s="108" t="s">
        <v>430</v>
      </c>
      <c r="E65" s="109"/>
      <c r="F65" s="11" t="s">
        <v>196</v>
      </c>
      <c r="G65" s="11" t="s">
        <v>200</v>
      </c>
      <c r="H65" s="12">
        <v>1</v>
      </c>
      <c r="I65" s="24"/>
      <c r="J65" s="63"/>
      <c r="K65" s="102"/>
      <c r="L65" s="103"/>
      <c r="M65" s="36"/>
      <c r="N65" s="25"/>
      <c r="O65" s="13">
        <v>25</v>
      </c>
      <c r="P65" s="29"/>
      <c r="Q65" s="30"/>
      <c r="R65" s="14" t="e">
        <f t="shared" si="0"/>
        <v>#DIV/0!</v>
      </c>
    </row>
    <row r="66" spans="2:18" x14ac:dyDescent="0.2">
      <c r="B66" s="96">
        <v>57</v>
      </c>
      <c r="C66" s="106" t="s">
        <v>277</v>
      </c>
      <c r="D66" s="108" t="s">
        <v>431</v>
      </c>
      <c r="E66" s="109"/>
      <c r="F66" s="11" t="s">
        <v>196</v>
      </c>
      <c r="G66" s="11" t="s">
        <v>199</v>
      </c>
      <c r="H66" s="12">
        <v>10</v>
      </c>
      <c r="I66" s="24"/>
      <c r="J66" s="63"/>
      <c r="K66" s="102"/>
      <c r="L66" s="103"/>
      <c r="M66" s="36"/>
      <c r="N66" s="25"/>
      <c r="O66" s="13">
        <v>15</v>
      </c>
      <c r="P66" s="29"/>
      <c r="Q66" s="30"/>
      <c r="R66" s="14" t="e">
        <f t="shared" si="0"/>
        <v>#DIV/0!</v>
      </c>
    </row>
    <row r="67" spans="2:18" x14ac:dyDescent="0.2">
      <c r="B67" s="96">
        <v>58</v>
      </c>
      <c r="C67" s="106" t="s">
        <v>278</v>
      </c>
      <c r="D67" s="108" t="s">
        <v>432</v>
      </c>
      <c r="E67" s="109"/>
      <c r="F67" s="11" t="s">
        <v>196</v>
      </c>
      <c r="G67" s="11" t="s">
        <v>198</v>
      </c>
      <c r="H67" s="12">
        <v>250</v>
      </c>
      <c r="I67" s="24"/>
      <c r="J67" s="63"/>
      <c r="K67" s="102"/>
      <c r="L67" s="103"/>
      <c r="M67" s="36"/>
      <c r="N67" s="25"/>
      <c r="O67" s="13">
        <v>2</v>
      </c>
      <c r="P67" s="29"/>
      <c r="Q67" s="30"/>
      <c r="R67" s="14" t="e">
        <f t="shared" si="0"/>
        <v>#DIV/0!</v>
      </c>
    </row>
    <row r="68" spans="2:18" x14ac:dyDescent="0.2">
      <c r="B68" s="96">
        <v>59</v>
      </c>
      <c r="C68" s="106" t="s">
        <v>279</v>
      </c>
      <c r="D68" s="108" t="s">
        <v>433</v>
      </c>
      <c r="E68" s="109"/>
      <c r="F68" s="11" t="s">
        <v>196</v>
      </c>
      <c r="G68" s="11" t="s">
        <v>198</v>
      </c>
      <c r="H68" s="12">
        <v>250</v>
      </c>
      <c r="I68" s="24"/>
      <c r="J68" s="63"/>
      <c r="K68" s="102"/>
      <c r="L68" s="103"/>
      <c r="M68" s="36"/>
      <c r="N68" s="25"/>
      <c r="O68" s="13">
        <v>5</v>
      </c>
      <c r="P68" s="29"/>
      <c r="Q68" s="30"/>
      <c r="R68" s="14" t="e">
        <f t="shared" si="0"/>
        <v>#DIV/0!</v>
      </c>
    </row>
    <row r="69" spans="2:18" x14ac:dyDescent="0.2">
      <c r="B69" s="96">
        <v>60</v>
      </c>
      <c r="C69" s="106" t="s">
        <v>280</v>
      </c>
      <c r="D69" s="108" t="s">
        <v>434</v>
      </c>
      <c r="E69" s="109"/>
      <c r="F69" s="11" t="s">
        <v>196</v>
      </c>
      <c r="G69" s="11" t="s">
        <v>198</v>
      </c>
      <c r="H69" s="12">
        <v>500</v>
      </c>
      <c r="I69" s="24"/>
      <c r="J69" s="63"/>
      <c r="K69" s="102"/>
      <c r="L69" s="103"/>
      <c r="M69" s="36"/>
      <c r="N69" s="25"/>
      <c r="O69" s="13">
        <v>5</v>
      </c>
      <c r="P69" s="29"/>
      <c r="Q69" s="30"/>
      <c r="R69" s="14" t="e">
        <f t="shared" si="0"/>
        <v>#DIV/0!</v>
      </c>
    </row>
    <row r="70" spans="2:18" x14ac:dyDescent="0.2">
      <c r="B70" s="96">
        <v>61</v>
      </c>
      <c r="C70" s="106" t="s">
        <v>281</v>
      </c>
      <c r="D70" s="108" t="s">
        <v>435</v>
      </c>
      <c r="E70" s="109"/>
      <c r="F70" s="11" t="s">
        <v>196</v>
      </c>
      <c r="G70" s="11" t="s">
        <v>199</v>
      </c>
      <c r="H70" s="12">
        <v>100</v>
      </c>
      <c r="I70" s="24"/>
      <c r="J70" s="63"/>
      <c r="K70" s="102"/>
      <c r="L70" s="103"/>
      <c r="M70" s="36"/>
      <c r="N70" s="25"/>
      <c r="O70" s="13">
        <v>5</v>
      </c>
      <c r="P70" s="29"/>
      <c r="Q70" s="30"/>
      <c r="R70" s="14" t="e">
        <f t="shared" si="0"/>
        <v>#DIV/0!</v>
      </c>
    </row>
    <row r="71" spans="2:18" x14ac:dyDescent="0.2">
      <c r="B71" s="96">
        <v>62</v>
      </c>
      <c r="C71" s="106" t="s">
        <v>282</v>
      </c>
      <c r="D71" s="108" t="s">
        <v>436</v>
      </c>
      <c r="E71" s="109"/>
      <c r="F71" s="11" t="s">
        <v>196</v>
      </c>
      <c r="G71" s="11" t="s">
        <v>199</v>
      </c>
      <c r="H71" s="12">
        <v>420</v>
      </c>
      <c r="I71" s="24"/>
      <c r="J71" s="63"/>
      <c r="K71" s="102"/>
      <c r="L71" s="103"/>
      <c r="M71" s="36"/>
      <c r="N71" s="25"/>
      <c r="O71" s="13">
        <v>7</v>
      </c>
      <c r="P71" s="29"/>
      <c r="Q71" s="30"/>
      <c r="R71" s="14" t="e">
        <f t="shared" si="0"/>
        <v>#DIV/0!</v>
      </c>
    </row>
    <row r="72" spans="2:18" x14ac:dyDescent="0.2">
      <c r="B72" s="96">
        <v>63</v>
      </c>
      <c r="C72" s="106" t="s">
        <v>283</v>
      </c>
      <c r="D72" s="108" t="s">
        <v>437</v>
      </c>
      <c r="E72" s="109"/>
      <c r="F72" s="11" t="s">
        <v>196</v>
      </c>
      <c r="G72" s="11" t="s">
        <v>200</v>
      </c>
      <c r="H72" s="12">
        <v>1560</v>
      </c>
      <c r="I72" s="24"/>
      <c r="J72" s="63"/>
      <c r="K72" s="102"/>
      <c r="L72" s="103"/>
      <c r="M72" s="36"/>
      <c r="N72" s="25"/>
      <c r="O72" s="13">
        <v>2</v>
      </c>
      <c r="P72" s="29"/>
      <c r="Q72" s="30"/>
      <c r="R72" s="14" t="e">
        <f t="shared" si="0"/>
        <v>#DIV/0!</v>
      </c>
    </row>
    <row r="73" spans="2:18" x14ac:dyDescent="0.2">
      <c r="B73" s="96">
        <v>64</v>
      </c>
      <c r="C73" s="106" t="s">
        <v>27</v>
      </c>
      <c r="D73" s="108" t="s">
        <v>122</v>
      </c>
      <c r="E73" s="109"/>
      <c r="F73" s="11" t="s">
        <v>196</v>
      </c>
      <c r="G73" s="11" t="s">
        <v>200</v>
      </c>
      <c r="H73" s="12">
        <v>1320</v>
      </c>
      <c r="I73" s="24"/>
      <c r="J73" s="63"/>
      <c r="K73" s="102"/>
      <c r="L73" s="103"/>
      <c r="M73" s="36"/>
      <c r="N73" s="25"/>
      <c r="O73" s="13">
        <v>5</v>
      </c>
      <c r="P73" s="29"/>
      <c r="Q73" s="30"/>
      <c r="R73" s="14" t="e">
        <f t="shared" si="0"/>
        <v>#DIV/0!</v>
      </c>
    </row>
    <row r="74" spans="2:18" x14ac:dyDescent="0.2">
      <c r="B74" s="96">
        <v>65</v>
      </c>
      <c r="C74" s="106" t="s">
        <v>28</v>
      </c>
      <c r="D74" s="108" t="s">
        <v>123</v>
      </c>
      <c r="E74" s="109"/>
      <c r="F74" s="11" t="s">
        <v>196</v>
      </c>
      <c r="G74" s="11" t="s">
        <v>200</v>
      </c>
      <c r="H74" s="12">
        <v>520</v>
      </c>
      <c r="I74" s="24"/>
      <c r="J74" s="63"/>
      <c r="K74" s="102"/>
      <c r="L74" s="103"/>
      <c r="M74" s="36"/>
      <c r="N74" s="25"/>
      <c r="O74" s="13">
        <v>25</v>
      </c>
      <c r="P74" s="29"/>
      <c r="Q74" s="30"/>
      <c r="R74" s="14" t="e">
        <f t="shared" si="0"/>
        <v>#DIV/0!</v>
      </c>
    </row>
    <row r="75" spans="2:18" x14ac:dyDescent="0.2">
      <c r="B75" s="96">
        <v>66</v>
      </c>
      <c r="C75" s="106" t="s">
        <v>284</v>
      </c>
      <c r="D75" s="108" t="s">
        <v>438</v>
      </c>
      <c r="E75" s="109"/>
      <c r="F75" s="11" t="s">
        <v>196</v>
      </c>
      <c r="G75" s="11" t="s">
        <v>199</v>
      </c>
      <c r="H75" s="12">
        <v>520</v>
      </c>
      <c r="I75" s="24"/>
      <c r="J75" s="63"/>
      <c r="K75" s="102"/>
      <c r="L75" s="103"/>
      <c r="M75" s="36"/>
      <c r="N75" s="25"/>
      <c r="O75" s="13">
        <v>10</v>
      </c>
      <c r="P75" s="29"/>
      <c r="Q75" s="30"/>
      <c r="R75" s="14" t="e">
        <f t="shared" si="0"/>
        <v>#DIV/0!</v>
      </c>
    </row>
    <row r="76" spans="2:18" x14ac:dyDescent="0.2">
      <c r="B76" s="96">
        <v>67</v>
      </c>
      <c r="C76" s="106" t="s">
        <v>285</v>
      </c>
      <c r="D76" s="108" t="s">
        <v>439</v>
      </c>
      <c r="E76" s="109"/>
      <c r="F76" s="11" t="s">
        <v>196</v>
      </c>
      <c r="G76" s="11" t="s">
        <v>200</v>
      </c>
      <c r="H76" s="12">
        <v>220</v>
      </c>
      <c r="I76" s="24"/>
      <c r="J76" s="63"/>
      <c r="K76" s="102"/>
      <c r="L76" s="103"/>
      <c r="M76" s="36"/>
      <c r="N76" s="25"/>
      <c r="O76" s="13">
        <v>20</v>
      </c>
      <c r="P76" s="29"/>
      <c r="Q76" s="30"/>
      <c r="R76" s="14" t="e">
        <f t="shared" si="0"/>
        <v>#DIV/0!</v>
      </c>
    </row>
    <row r="77" spans="2:18" x14ac:dyDescent="0.2">
      <c r="B77" s="96">
        <v>68</v>
      </c>
      <c r="C77" s="106" t="s">
        <v>286</v>
      </c>
      <c r="D77" s="108" t="s">
        <v>440</v>
      </c>
      <c r="E77" s="109"/>
      <c r="F77" s="11" t="s">
        <v>196</v>
      </c>
      <c r="G77" s="11" t="s">
        <v>200</v>
      </c>
      <c r="H77" s="12">
        <v>520</v>
      </c>
      <c r="I77" s="24"/>
      <c r="J77" s="63"/>
      <c r="K77" s="102"/>
      <c r="L77" s="103"/>
      <c r="M77" s="36"/>
      <c r="N77" s="25"/>
      <c r="O77" s="13">
        <v>15</v>
      </c>
      <c r="P77" s="29"/>
      <c r="Q77" s="30"/>
      <c r="R77" s="14" t="e">
        <f t="shared" si="0"/>
        <v>#DIV/0!</v>
      </c>
    </row>
    <row r="78" spans="2:18" x14ac:dyDescent="0.2">
      <c r="B78" s="96">
        <v>69</v>
      </c>
      <c r="C78" s="106" t="s">
        <v>287</v>
      </c>
      <c r="D78" s="108" t="s">
        <v>441</v>
      </c>
      <c r="E78" s="109"/>
      <c r="F78" s="11" t="s">
        <v>196</v>
      </c>
      <c r="G78" s="11" t="s">
        <v>200</v>
      </c>
      <c r="H78" s="12">
        <v>260</v>
      </c>
      <c r="I78" s="24"/>
      <c r="J78" s="63"/>
      <c r="K78" s="102"/>
      <c r="L78" s="103"/>
      <c r="M78" s="36"/>
      <c r="N78" s="25"/>
      <c r="O78" s="13">
        <v>10</v>
      </c>
      <c r="P78" s="29"/>
      <c r="Q78" s="30"/>
      <c r="R78" s="14" t="e">
        <f t="shared" si="0"/>
        <v>#DIV/0!</v>
      </c>
    </row>
    <row r="79" spans="2:18" x14ac:dyDescent="0.2">
      <c r="B79" s="96">
        <v>70</v>
      </c>
      <c r="C79" s="106" t="s">
        <v>29</v>
      </c>
      <c r="D79" s="108" t="s">
        <v>442</v>
      </c>
      <c r="E79" s="109"/>
      <c r="F79" s="11" t="s">
        <v>196</v>
      </c>
      <c r="G79" s="11" t="s">
        <v>200</v>
      </c>
      <c r="H79" s="12">
        <v>6240</v>
      </c>
      <c r="I79" s="24"/>
      <c r="J79" s="63"/>
      <c r="K79" s="102"/>
      <c r="L79" s="103"/>
      <c r="M79" s="36"/>
      <c r="N79" s="25"/>
      <c r="O79" s="13">
        <v>50</v>
      </c>
      <c r="P79" s="29"/>
      <c r="Q79" s="30"/>
      <c r="R79" s="14" t="e">
        <f t="shared" si="0"/>
        <v>#DIV/0!</v>
      </c>
    </row>
    <row r="80" spans="2:18" x14ac:dyDescent="0.2">
      <c r="B80" s="96">
        <v>71</v>
      </c>
      <c r="C80" s="106" t="s">
        <v>288</v>
      </c>
      <c r="D80" s="108" t="s">
        <v>443</v>
      </c>
      <c r="E80" s="109"/>
      <c r="F80" s="11" t="s">
        <v>196</v>
      </c>
      <c r="G80" s="11" t="s">
        <v>199</v>
      </c>
      <c r="H80" s="12">
        <v>100</v>
      </c>
      <c r="I80" s="24"/>
      <c r="J80" s="63"/>
      <c r="K80" s="102"/>
      <c r="L80" s="103"/>
      <c r="M80" s="36"/>
      <c r="N80" s="25"/>
      <c r="O80" s="13">
        <v>50</v>
      </c>
      <c r="P80" s="29"/>
      <c r="Q80" s="30"/>
      <c r="R80" s="14" t="e">
        <f t="shared" si="0"/>
        <v>#DIV/0!</v>
      </c>
    </row>
    <row r="81" spans="2:18" x14ac:dyDescent="0.2">
      <c r="B81" s="96">
        <v>72</v>
      </c>
      <c r="C81" s="106" t="s">
        <v>289</v>
      </c>
      <c r="D81" s="108" t="s">
        <v>444</v>
      </c>
      <c r="E81" s="109"/>
      <c r="F81" s="11" t="s">
        <v>196</v>
      </c>
      <c r="G81" s="11" t="s">
        <v>199</v>
      </c>
      <c r="H81" s="12">
        <v>100</v>
      </c>
      <c r="I81" s="24"/>
      <c r="J81" s="63"/>
      <c r="K81" s="102"/>
      <c r="L81" s="103"/>
      <c r="M81" s="36"/>
      <c r="N81" s="25"/>
      <c r="O81" s="13">
        <v>25</v>
      </c>
      <c r="P81" s="29"/>
      <c r="Q81" s="30"/>
      <c r="R81" s="14" t="e">
        <f t="shared" si="0"/>
        <v>#DIV/0!</v>
      </c>
    </row>
    <row r="82" spans="2:18" x14ac:dyDescent="0.2">
      <c r="B82" s="96">
        <v>73</v>
      </c>
      <c r="C82" s="106" t="s">
        <v>30</v>
      </c>
      <c r="D82" s="108" t="s">
        <v>124</v>
      </c>
      <c r="E82" s="109"/>
      <c r="F82" s="11" t="s">
        <v>196</v>
      </c>
      <c r="G82" s="11" t="s">
        <v>199</v>
      </c>
      <c r="H82" s="12">
        <v>600</v>
      </c>
      <c r="I82" s="24"/>
      <c r="J82" s="63"/>
      <c r="K82" s="102"/>
      <c r="L82" s="103"/>
      <c r="M82" s="36"/>
      <c r="N82" s="25"/>
      <c r="O82" s="13">
        <v>75</v>
      </c>
      <c r="P82" s="29"/>
      <c r="Q82" s="30"/>
      <c r="R82" s="14" t="e">
        <f t="shared" si="0"/>
        <v>#DIV/0!</v>
      </c>
    </row>
    <row r="83" spans="2:18" x14ac:dyDescent="0.2">
      <c r="B83" s="96">
        <v>74</v>
      </c>
      <c r="C83" s="106" t="s">
        <v>31</v>
      </c>
      <c r="D83" s="108" t="s">
        <v>125</v>
      </c>
      <c r="E83" s="109"/>
      <c r="F83" s="11" t="s">
        <v>196</v>
      </c>
      <c r="G83" s="11" t="s">
        <v>199</v>
      </c>
      <c r="H83" s="12">
        <v>400</v>
      </c>
      <c r="I83" s="24"/>
      <c r="J83" s="63"/>
      <c r="K83" s="102"/>
      <c r="L83" s="103"/>
      <c r="M83" s="36"/>
      <c r="N83" s="25"/>
      <c r="O83" s="13">
        <v>80</v>
      </c>
      <c r="P83" s="29"/>
      <c r="Q83" s="30"/>
      <c r="R83" s="14" t="e">
        <f t="shared" si="0"/>
        <v>#DIV/0!</v>
      </c>
    </row>
    <row r="84" spans="2:18" x14ac:dyDescent="0.2">
      <c r="B84" s="96">
        <v>75</v>
      </c>
      <c r="C84" s="106" t="s">
        <v>32</v>
      </c>
      <c r="D84" s="108" t="s">
        <v>126</v>
      </c>
      <c r="E84" s="109"/>
      <c r="F84" s="11" t="s">
        <v>196</v>
      </c>
      <c r="G84" s="11" t="s">
        <v>199</v>
      </c>
      <c r="H84" s="12">
        <v>800</v>
      </c>
      <c r="I84" s="24"/>
      <c r="J84" s="63"/>
      <c r="K84" s="102"/>
      <c r="L84" s="103"/>
      <c r="M84" s="36"/>
      <c r="N84" s="25"/>
      <c r="O84" s="13">
        <v>25</v>
      </c>
      <c r="P84" s="29"/>
      <c r="Q84" s="30"/>
      <c r="R84" s="14" t="e">
        <f t="shared" si="0"/>
        <v>#DIV/0!</v>
      </c>
    </row>
    <row r="85" spans="2:18" x14ac:dyDescent="0.2">
      <c r="B85" s="96">
        <v>76</v>
      </c>
      <c r="C85" s="106" t="s">
        <v>290</v>
      </c>
      <c r="D85" s="108" t="s">
        <v>445</v>
      </c>
      <c r="E85" s="109"/>
      <c r="F85" s="11" t="s">
        <v>196</v>
      </c>
      <c r="G85" s="11" t="s">
        <v>199</v>
      </c>
      <c r="H85" s="12">
        <v>1600</v>
      </c>
      <c r="I85" s="24"/>
      <c r="J85" s="63"/>
      <c r="K85" s="102"/>
      <c r="L85" s="103"/>
      <c r="M85" s="36"/>
      <c r="N85" s="25"/>
      <c r="O85" s="13">
        <v>7</v>
      </c>
      <c r="P85" s="29"/>
      <c r="Q85" s="30"/>
      <c r="R85" s="14" t="e">
        <f t="shared" si="0"/>
        <v>#DIV/0!</v>
      </c>
    </row>
    <row r="86" spans="2:18" x14ac:dyDescent="0.2">
      <c r="B86" s="96">
        <v>77</v>
      </c>
      <c r="C86" s="106" t="s">
        <v>291</v>
      </c>
      <c r="D86" s="108" t="s">
        <v>446</v>
      </c>
      <c r="E86" s="109"/>
      <c r="F86" s="11" t="s">
        <v>196</v>
      </c>
      <c r="G86" s="11" t="s">
        <v>199</v>
      </c>
      <c r="H86" s="12">
        <v>1200</v>
      </c>
      <c r="I86" s="24"/>
      <c r="J86" s="63"/>
      <c r="K86" s="102"/>
      <c r="L86" s="103"/>
      <c r="M86" s="36"/>
      <c r="N86" s="25"/>
      <c r="O86" s="13">
        <v>10</v>
      </c>
      <c r="P86" s="29"/>
      <c r="Q86" s="30"/>
      <c r="R86" s="14" t="e">
        <f t="shared" si="0"/>
        <v>#DIV/0!</v>
      </c>
    </row>
    <row r="87" spans="2:18" x14ac:dyDescent="0.2">
      <c r="B87" s="96">
        <v>78</v>
      </c>
      <c r="C87" s="106" t="s">
        <v>33</v>
      </c>
      <c r="D87" s="108" t="s">
        <v>127</v>
      </c>
      <c r="E87" s="109"/>
      <c r="F87" s="11" t="s">
        <v>196</v>
      </c>
      <c r="G87" s="11" t="s">
        <v>199</v>
      </c>
      <c r="H87" s="12">
        <v>2400</v>
      </c>
      <c r="I87" s="24"/>
      <c r="J87" s="63"/>
      <c r="K87" s="102"/>
      <c r="L87" s="103"/>
      <c r="M87" s="36"/>
      <c r="N87" s="25"/>
      <c r="O87" s="13">
        <v>20</v>
      </c>
      <c r="P87" s="29"/>
      <c r="Q87" s="30"/>
      <c r="R87" s="14" t="e">
        <f t="shared" si="0"/>
        <v>#DIV/0!</v>
      </c>
    </row>
    <row r="88" spans="2:18" x14ac:dyDescent="0.2">
      <c r="B88" s="96">
        <v>79</v>
      </c>
      <c r="C88" s="106" t="s">
        <v>34</v>
      </c>
      <c r="D88" s="108" t="s">
        <v>128</v>
      </c>
      <c r="E88" s="109"/>
      <c r="F88" s="11" t="s">
        <v>196</v>
      </c>
      <c r="G88" s="11" t="s">
        <v>199</v>
      </c>
      <c r="H88" s="12">
        <v>4800</v>
      </c>
      <c r="I88" s="24"/>
      <c r="J88" s="63"/>
      <c r="K88" s="102"/>
      <c r="L88" s="103"/>
      <c r="M88" s="36"/>
      <c r="N88" s="25"/>
      <c r="O88" s="13">
        <v>15</v>
      </c>
      <c r="P88" s="29"/>
      <c r="Q88" s="30"/>
      <c r="R88" s="14" t="e">
        <f t="shared" si="0"/>
        <v>#DIV/0!</v>
      </c>
    </row>
    <row r="89" spans="2:18" x14ac:dyDescent="0.2">
      <c r="B89" s="96">
        <v>80</v>
      </c>
      <c r="C89" s="106" t="s">
        <v>35</v>
      </c>
      <c r="D89" s="108" t="s">
        <v>129</v>
      </c>
      <c r="E89" s="109"/>
      <c r="F89" s="11" t="s">
        <v>196</v>
      </c>
      <c r="G89" s="11" t="s">
        <v>199</v>
      </c>
      <c r="H89" s="12">
        <v>100</v>
      </c>
      <c r="I89" s="24"/>
      <c r="J89" s="63"/>
      <c r="K89" s="102"/>
      <c r="L89" s="103"/>
      <c r="M89" s="36"/>
      <c r="N89" s="25"/>
      <c r="O89" s="13">
        <v>50</v>
      </c>
      <c r="P89" s="29"/>
      <c r="Q89" s="30"/>
      <c r="R89" s="14" t="e">
        <f t="shared" si="0"/>
        <v>#DIV/0!</v>
      </c>
    </row>
    <row r="90" spans="2:18" x14ac:dyDescent="0.2">
      <c r="B90" s="96">
        <v>81</v>
      </c>
      <c r="C90" s="106" t="s">
        <v>292</v>
      </c>
      <c r="D90" s="108" t="s">
        <v>447</v>
      </c>
      <c r="E90" s="109"/>
      <c r="F90" s="11" t="s">
        <v>196</v>
      </c>
      <c r="G90" s="11" t="s">
        <v>199</v>
      </c>
      <c r="H90" s="12">
        <v>4000</v>
      </c>
      <c r="I90" s="24"/>
      <c r="J90" s="63"/>
      <c r="K90" s="102"/>
      <c r="L90" s="103"/>
      <c r="M90" s="36"/>
      <c r="N90" s="25"/>
      <c r="O90" s="13">
        <v>2</v>
      </c>
      <c r="P90" s="29"/>
      <c r="Q90" s="30"/>
      <c r="R90" s="14" t="e">
        <f t="shared" si="0"/>
        <v>#DIV/0!</v>
      </c>
    </row>
    <row r="91" spans="2:18" x14ac:dyDescent="0.2">
      <c r="B91" s="96">
        <v>82</v>
      </c>
      <c r="C91" s="106" t="s">
        <v>293</v>
      </c>
      <c r="D91" s="108" t="s">
        <v>448</v>
      </c>
      <c r="E91" s="109"/>
      <c r="F91" s="11" t="s">
        <v>196</v>
      </c>
      <c r="G91" s="11" t="s">
        <v>199</v>
      </c>
      <c r="H91" s="12">
        <v>100</v>
      </c>
      <c r="I91" s="24"/>
      <c r="J91" s="63"/>
      <c r="K91" s="102"/>
      <c r="L91" s="103"/>
      <c r="M91" s="36"/>
      <c r="N91" s="25"/>
      <c r="O91" s="13">
        <v>50</v>
      </c>
      <c r="P91" s="29"/>
      <c r="Q91" s="30"/>
      <c r="R91" s="14" t="e">
        <f t="shared" si="0"/>
        <v>#DIV/0!</v>
      </c>
    </row>
    <row r="92" spans="2:18" x14ac:dyDescent="0.2">
      <c r="B92" s="96">
        <v>83</v>
      </c>
      <c r="C92" s="106" t="s">
        <v>294</v>
      </c>
      <c r="D92" s="108" t="s">
        <v>449</v>
      </c>
      <c r="E92" s="109"/>
      <c r="F92" s="11" t="s">
        <v>196</v>
      </c>
      <c r="G92" s="11" t="s">
        <v>199</v>
      </c>
      <c r="H92" s="12">
        <v>100</v>
      </c>
      <c r="I92" s="24"/>
      <c r="J92" s="63"/>
      <c r="K92" s="102"/>
      <c r="L92" s="103"/>
      <c r="M92" s="36"/>
      <c r="N92" s="25"/>
      <c r="O92" s="13">
        <v>35</v>
      </c>
      <c r="P92" s="29"/>
      <c r="Q92" s="30"/>
      <c r="R92" s="14" t="e">
        <f t="shared" si="0"/>
        <v>#DIV/0!</v>
      </c>
    </row>
    <row r="93" spans="2:18" x14ac:dyDescent="0.2">
      <c r="B93" s="96">
        <v>84</v>
      </c>
      <c r="C93" s="106" t="s">
        <v>295</v>
      </c>
      <c r="D93" s="108" t="s">
        <v>450</v>
      </c>
      <c r="E93" s="109"/>
      <c r="F93" s="11" t="s">
        <v>196</v>
      </c>
      <c r="G93" s="11" t="s">
        <v>199</v>
      </c>
      <c r="H93" s="12">
        <v>100</v>
      </c>
      <c r="I93" s="24"/>
      <c r="J93" s="63"/>
      <c r="K93" s="102"/>
      <c r="L93" s="103"/>
      <c r="M93" s="36"/>
      <c r="N93" s="25"/>
      <c r="O93" s="13">
        <v>60</v>
      </c>
      <c r="P93" s="29"/>
      <c r="Q93" s="30"/>
      <c r="R93" s="14" t="e">
        <f t="shared" si="0"/>
        <v>#DIV/0!</v>
      </c>
    </row>
    <row r="94" spans="2:18" x14ac:dyDescent="0.2">
      <c r="B94" s="96">
        <v>85</v>
      </c>
      <c r="C94" s="106" t="s">
        <v>296</v>
      </c>
      <c r="D94" s="108" t="s">
        <v>451</v>
      </c>
      <c r="E94" s="109"/>
      <c r="F94" s="11" t="s">
        <v>196</v>
      </c>
      <c r="G94" s="11" t="s">
        <v>199</v>
      </c>
      <c r="H94" s="12">
        <v>100</v>
      </c>
      <c r="I94" s="24"/>
      <c r="J94" s="63"/>
      <c r="K94" s="102"/>
      <c r="L94" s="103"/>
      <c r="M94" s="36"/>
      <c r="N94" s="25"/>
      <c r="O94" s="13">
        <v>60</v>
      </c>
      <c r="P94" s="29"/>
      <c r="Q94" s="30"/>
      <c r="R94" s="14" t="e">
        <f t="shared" si="0"/>
        <v>#DIV/0!</v>
      </c>
    </row>
    <row r="95" spans="2:18" x14ac:dyDescent="0.2">
      <c r="B95" s="96">
        <v>86</v>
      </c>
      <c r="C95" s="106" t="s">
        <v>297</v>
      </c>
      <c r="D95" s="108" t="s">
        <v>452</v>
      </c>
      <c r="E95" s="109"/>
      <c r="F95" s="11" t="s">
        <v>196</v>
      </c>
      <c r="G95" s="11" t="s">
        <v>198</v>
      </c>
      <c r="H95" s="12">
        <v>1600</v>
      </c>
      <c r="I95" s="24"/>
      <c r="J95" s="63"/>
      <c r="K95" s="102"/>
      <c r="L95" s="103"/>
      <c r="M95" s="36"/>
      <c r="N95" s="25"/>
      <c r="O95" s="13">
        <v>7</v>
      </c>
      <c r="P95" s="29"/>
      <c r="Q95" s="30"/>
      <c r="R95" s="14" t="e">
        <f t="shared" si="0"/>
        <v>#DIV/0!</v>
      </c>
    </row>
    <row r="96" spans="2:18" x14ac:dyDescent="0.2">
      <c r="B96" s="96">
        <v>87</v>
      </c>
      <c r="C96" s="106" t="s">
        <v>298</v>
      </c>
      <c r="D96" s="108" t="s">
        <v>453</v>
      </c>
      <c r="E96" s="109"/>
      <c r="F96" s="11" t="s">
        <v>196</v>
      </c>
      <c r="G96" s="11" t="s">
        <v>199</v>
      </c>
      <c r="H96" s="12">
        <v>10</v>
      </c>
      <c r="I96" s="24"/>
      <c r="J96" s="63"/>
      <c r="K96" s="102"/>
      <c r="L96" s="103"/>
      <c r="M96" s="36"/>
      <c r="N96" s="25"/>
      <c r="O96" s="13">
        <v>25</v>
      </c>
      <c r="P96" s="29"/>
      <c r="Q96" s="30"/>
      <c r="R96" s="14" t="e">
        <f t="shared" si="0"/>
        <v>#DIV/0!</v>
      </c>
    </row>
    <row r="97" spans="2:22" x14ac:dyDescent="0.2">
      <c r="B97" s="96">
        <v>88</v>
      </c>
      <c r="C97" s="106" t="s">
        <v>36</v>
      </c>
      <c r="D97" s="108" t="s">
        <v>130</v>
      </c>
      <c r="E97" s="109"/>
      <c r="F97" s="11" t="s">
        <v>197</v>
      </c>
      <c r="G97" s="11" t="s">
        <v>198</v>
      </c>
      <c r="H97" s="12">
        <v>100</v>
      </c>
      <c r="I97" s="24"/>
      <c r="J97" s="63"/>
      <c r="K97" s="102"/>
      <c r="L97" s="103"/>
      <c r="M97" s="36"/>
      <c r="N97" s="25"/>
      <c r="O97" s="13">
        <v>6500</v>
      </c>
      <c r="P97" s="29"/>
      <c r="Q97" s="30"/>
      <c r="R97" s="14" t="e">
        <f t="shared" si="0"/>
        <v>#DIV/0!</v>
      </c>
    </row>
    <row r="98" spans="2:22" x14ac:dyDescent="0.2">
      <c r="B98" s="96">
        <v>89</v>
      </c>
      <c r="C98" s="110" t="s">
        <v>37</v>
      </c>
      <c r="D98" s="108" t="s">
        <v>131</v>
      </c>
      <c r="E98" s="109"/>
      <c r="F98" s="11" t="s">
        <v>197</v>
      </c>
      <c r="G98" s="11" t="s">
        <v>198</v>
      </c>
      <c r="H98" s="12">
        <v>10</v>
      </c>
      <c r="I98" s="24"/>
      <c r="J98" s="63"/>
      <c r="K98" s="102"/>
      <c r="L98" s="103"/>
      <c r="M98" s="36"/>
      <c r="N98" s="25"/>
      <c r="O98" s="13">
        <v>1000</v>
      </c>
      <c r="P98" s="29"/>
      <c r="Q98" s="30"/>
      <c r="R98" s="14" t="e">
        <f t="shared" si="0"/>
        <v>#DIV/0!</v>
      </c>
    </row>
    <row r="99" spans="2:22" x14ac:dyDescent="0.2">
      <c r="B99" s="96">
        <v>90</v>
      </c>
      <c r="C99" s="106" t="s">
        <v>99</v>
      </c>
      <c r="D99" s="108" t="s">
        <v>194</v>
      </c>
      <c r="E99" s="109"/>
      <c r="F99" s="11" t="s">
        <v>197</v>
      </c>
      <c r="G99" s="11" t="s">
        <v>198</v>
      </c>
      <c r="H99" s="12">
        <v>10</v>
      </c>
      <c r="I99" s="24"/>
      <c r="J99" s="63"/>
      <c r="K99" s="102"/>
      <c r="L99" s="103"/>
      <c r="M99" s="36"/>
      <c r="N99" s="25"/>
      <c r="O99" s="13">
        <v>30</v>
      </c>
      <c r="P99" s="29"/>
      <c r="Q99" s="30"/>
      <c r="R99" s="14" t="e">
        <f t="shared" si="0"/>
        <v>#DIV/0!</v>
      </c>
    </row>
    <row r="100" spans="2:22" x14ac:dyDescent="0.2">
      <c r="B100" s="96">
        <v>91</v>
      </c>
      <c r="C100" s="106" t="s">
        <v>38</v>
      </c>
      <c r="D100" s="108" t="s">
        <v>132</v>
      </c>
      <c r="E100" s="109"/>
      <c r="F100" s="11" t="s">
        <v>197</v>
      </c>
      <c r="G100" s="11" t="s">
        <v>198</v>
      </c>
      <c r="H100" s="12">
        <v>10</v>
      </c>
      <c r="I100" s="24"/>
      <c r="J100" s="63"/>
      <c r="K100" s="102"/>
      <c r="L100" s="103"/>
      <c r="M100" s="36"/>
      <c r="N100" s="25"/>
      <c r="O100" s="13">
        <v>650</v>
      </c>
      <c r="P100" s="29"/>
      <c r="Q100" s="30"/>
      <c r="R100" s="14" t="e">
        <f t="shared" si="0"/>
        <v>#DIV/0!</v>
      </c>
      <c r="V100" s="3" t="s">
        <v>218</v>
      </c>
    </row>
    <row r="101" spans="2:22" x14ac:dyDescent="0.2">
      <c r="B101" s="96">
        <v>92</v>
      </c>
      <c r="C101" s="106" t="s">
        <v>39</v>
      </c>
      <c r="D101" s="108" t="s">
        <v>133</v>
      </c>
      <c r="E101" s="109"/>
      <c r="F101" s="11" t="s">
        <v>196</v>
      </c>
      <c r="G101" s="11" t="s">
        <v>200</v>
      </c>
      <c r="H101" s="12">
        <v>1</v>
      </c>
      <c r="I101" s="24"/>
      <c r="J101" s="63"/>
      <c r="K101" s="102"/>
      <c r="L101" s="103"/>
      <c r="M101" s="36"/>
      <c r="N101" s="25"/>
      <c r="O101" s="13">
        <v>20</v>
      </c>
      <c r="P101" s="29"/>
      <c r="Q101" s="30"/>
      <c r="R101" s="14" t="e">
        <f t="shared" si="0"/>
        <v>#DIV/0!</v>
      </c>
      <c r="V101" s="3" t="s">
        <v>219</v>
      </c>
    </row>
    <row r="102" spans="2:22" x14ac:dyDescent="0.2">
      <c r="B102" s="96">
        <v>93</v>
      </c>
      <c r="C102" s="106" t="s">
        <v>299</v>
      </c>
      <c r="D102" s="108" t="s">
        <v>454</v>
      </c>
      <c r="E102" s="109"/>
      <c r="F102" s="11" t="s">
        <v>196</v>
      </c>
      <c r="G102" s="11" t="s">
        <v>216</v>
      </c>
      <c r="H102" s="12">
        <v>25</v>
      </c>
      <c r="I102" s="24"/>
      <c r="J102" s="63"/>
      <c r="K102" s="102"/>
      <c r="L102" s="103"/>
      <c r="M102" s="36"/>
      <c r="N102" s="25"/>
      <c r="O102" s="13">
        <v>5</v>
      </c>
      <c r="P102" s="29"/>
      <c r="Q102" s="30"/>
      <c r="R102" s="14" t="e">
        <f t="shared" si="0"/>
        <v>#DIV/0!</v>
      </c>
    </row>
    <row r="103" spans="2:22" x14ac:dyDescent="0.2">
      <c r="B103" s="96">
        <v>94</v>
      </c>
      <c r="C103" s="106" t="s">
        <v>300</v>
      </c>
      <c r="D103" s="108" t="s">
        <v>455</v>
      </c>
      <c r="E103" s="109"/>
      <c r="F103" s="11" t="s">
        <v>196</v>
      </c>
      <c r="G103" s="11" t="s">
        <v>216</v>
      </c>
      <c r="H103" s="12">
        <v>25</v>
      </c>
      <c r="I103" s="24"/>
      <c r="J103" s="63"/>
      <c r="K103" s="102"/>
      <c r="L103" s="103"/>
      <c r="M103" s="36"/>
      <c r="N103" s="25"/>
      <c r="O103" s="13">
        <v>10</v>
      </c>
      <c r="P103" s="29"/>
      <c r="Q103" s="30"/>
      <c r="R103" s="14" t="e">
        <f t="shared" si="0"/>
        <v>#DIV/0!</v>
      </c>
    </row>
    <row r="104" spans="2:22" x14ac:dyDescent="0.2">
      <c r="B104" s="96">
        <v>95</v>
      </c>
      <c r="C104" s="106" t="s">
        <v>40</v>
      </c>
      <c r="D104" s="108" t="s">
        <v>134</v>
      </c>
      <c r="E104" s="109"/>
      <c r="F104" s="11" t="s">
        <v>196</v>
      </c>
      <c r="G104" s="11" t="s">
        <v>216</v>
      </c>
      <c r="H104" s="12">
        <v>100</v>
      </c>
      <c r="I104" s="24"/>
      <c r="J104" s="63"/>
      <c r="K104" s="102"/>
      <c r="L104" s="103"/>
      <c r="M104" s="36"/>
      <c r="N104" s="25"/>
      <c r="O104" s="13">
        <v>250</v>
      </c>
      <c r="P104" s="29"/>
      <c r="Q104" s="30"/>
      <c r="R104" s="14" t="e">
        <f t="shared" si="0"/>
        <v>#DIV/0!</v>
      </c>
    </row>
    <row r="105" spans="2:22" x14ac:dyDescent="0.2">
      <c r="B105" s="96">
        <v>96</v>
      </c>
      <c r="C105" s="106" t="s">
        <v>301</v>
      </c>
      <c r="D105" s="108" t="s">
        <v>456</v>
      </c>
      <c r="E105" s="109"/>
      <c r="F105" s="11" t="s">
        <v>196</v>
      </c>
      <c r="G105" s="11" t="s">
        <v>216</v>
      </c>
      <c r="H105" s="12">
        <v>100</v>
      </c>
      <c r="I105" s="24"/>
      <c r="J105" s="63"/>
      <c r="K105" s="102"/>
      <c r="L105" s="103"/>
      <c r="M105" s="36"/>
      <c r="N105" s="25"/>
      <c r="O105" s="13">
        <v>15</v>
      </c>
      <c r="P105" s="29"/>
      <c r="Q105" s="30"/>
      <c r="R105" s="14" t="e">
        <f t="shared" si="0"/>
        <v>#DIV/0!</v>
      </c>
    </row>
    <row r="106" spans="2:22" x14ac:dyDescent="0.2">
      <c r="B106" s="96">
        <v>97</v>
      </c>
      <c r="C106" s="106" t="s">
        <v>302</v>
      </c>
      <c r="D106" s="108" t="s">
        <v>457</v>
      </c>
      <c r="E106" s="109"/>
      <c r="F106" s="11" t="s">
        <v>196</v>
      </c>
      <c r="G106" s="11" t="s">
        <v>199</v>
      </c>
      <c r="H106" s="12">
        <v>12</v>
      </c>
      <c r="I106" s="24"/>
      <c r="J106" s="63"/>
      <c r="K106" s="102"/>
      <c r="L106" s="103"/>
      <c r="M106" s="36"/>
      <c r="N106" s="25"/>
      <c r="O106" s="13">
        <v>25</v>
      </c>
      <c r="P106" s="29"/>
      <c r="Q106" s="30"/>
      <c r="R106" s="14" t="e">
        <f t="shared" si="0"/>
        <v>#DIV/0!</v>
      </c>
    </row>
    <row r="107" spans="2:22" x14ac:dyDescent="0.2">
      <c r="B107" s="96">
        <v>98</v>
      </c>
      <c r="C107" s="106" t="s">
        <v>303</v>
      </c>
      <c r="D107" s="108" t="s">
        <v>458</v>
      </c>
      <c r="E107" s="109"/>
      <c r="F107" s="11" t="s">
        <v>196</v>
      </c>
      <c r="G107" s="11" t="s">
        <v>199</v>
      </c>
      <c r="H107" s="12">
        <v>12</v>
      </c>
      <c r="I107" s="24"/>
      <c r="J107" s="63"/>
      <c r="K107" s="102"/>
      <c r="L107" s="103"/>
      <c r="M107" s="36"/>
      <c r="N107" s="25"/>
      <c r="O107" s="13">
        <v>75</v>
      </c>
      <c r="P107" s="29"/>
      <c r="Q107" s="30"/>
      <c r="R107" s="14" t="e">
        <f t="shared" si="0"/>
        <v>#DIV/0!</v>
      </c>
    </row>
    <row r="108" spans="2:22" x14ac:dyDescent="0.2">
      <c r="B108" s="96">
        <v>99</v>
      </c>
      <c r="C108" s="106" t="s">
        <v>304</v>
      </c>
      <c r="D108" s="108" t="s">
        <v>459</v>
      </c>
      <c r="E108" s="109"/>
      <c r="F108" s="11" t="s">
        <v>196</v>
      </c>
      <c r="G108" s="11" t="s">
        <v>199</v>
      </c>
      <c r="H108" s="12">
        <v>10</v>
      </c>
      <c r="I108" s="24"/>
      <c r="J108" s="63"/>
      <c r="K108" s="102"/>
      <c r="L108" s="103"/>
      <c r="M108" s="36"/>
      <c r="N108" s="25"/>
      <c r="O108" s="13">
        <v>25</v>
      </c>
      <c r="P108" s="29"/>
      <c r="Q108" s="30"/>
      <c r="R108" s="14" t="e">
        <f t="shared" si="0"/>
        <v>#DIV/0!</v>
      </c>
    </row>
    <row r="109" spans="2:22" x14ac:dyDescent="0.2">
      <c r="B109" s="96">
        <v>100</v>
      </c>
      <c r="C109" s="106" t="s">
        <v>41</v>
      </c>
      <c r="D109" s="108" t="s">
        <v>135</v>
      </c>
      <c r="E109" s="109"/>
      <c r="F109" s="11" t="s">
        <v>196</v>
      </c>
      <c r="G109" s="11" t="s">
        <v>198</v>
      </c>
      <c r="H109" s="12">
        <v>100</v>
      </c>
      <c r="I109" s="24"/>
      <c r="J109" s="63"/>
      <c r="K109" s="102"/>
      <c r="L109" s="103"/>
      <c r="M109" s="36"/>
      <c r="N109" s="25"/>
      <c r="O109" s="13">
        <v>7</v>
      </c>
      <c r="P109" s="29"/>
      <c r="Q109" s="30"/>
      <c r="R109" s="14" t="e">
        <f t="shared" si="0"/>
        <v>#DIV/0!</v>
      </c>
    </row>
    <row r="110" spans="2:22" x14ac:dyDescent="0.2">
      <c r="B110" s="96">
        <v>101</v>
      </c>
      <c r="C110" s="106" t="s">
        <v>305</v>
      </c>
      <c r="D110" s="108" t="s">
        <v>460</v>
      </c>
      <c r="E110" s="109"/>
      <c r="F110" s="11" t="s">
        <v>196</v>
      </c>
      <c r="G110" s="11" t="s">
        <v>198</v>
      </c>
      <c r="H110" s="12">
        <v>25</v>
      </c>
      <c r="I110" s="24"/>
      <c r="J110" s="63"/>
      <c r="K110" s="102"/>
      <c r="L110" s="103"/>
      <c r="M110" s="36"/>
      <c r="N110" s="25"/>
      <c r="O110" s="13">
        <v>10</v>
      </c>
      <c r="P110" s="29"/>
      <c r="Q110" s="30"/>
      <c r="R110" s="14" t="e">
        <f t="shared" si="0"/>
        <v>#DIV/0!</v>
      </c>
    </row>
    <row r="111" spans="2:22" x14ac:dyDescent="0.2">
      <c r="B111" s="96">
        <v>102</v>
      </c>
      <c r="C111" s="106" t="s">
        <v>42</v>
      </c>
      <c r="D111" s="108" t="s">
        <v>136</v>
      </c>
      <c r="E111" s="109"/>
      <c r="F111" s="11" t="s">
        <v>196</v>
      </c>
      <c r="G111" s="11" t="s">
        <v>199</v>
      </c>
      <c r="H111" s="12">
        <v>10</v>
      </c>
      <c r="I111" s="24"/>
      <c r="J111" s="63"/>
      <c r="K111" s="102"/>
      <c r="L111" s="103"/>
      <c r="M111" s="36"/>
      <c r="N111" s="25"/>
      <c r="O111" s="13">
        <v>150</v>
      </c>
      <c r="P111" s="29"/>
      <c r="Q111" s="30"/>
      <c r="R111" s="14" t="e">
        <f t="shared" si="0"/>
        <v>#DIV/0!</v>
      </c>
    </row>
    <row r="112" spans="2:22" x14ac:dyDescent="0.2">
      <c r="B112" s="96">
        <v>103</v>
      </c>
      <c r="C112" s="106" t="s">
        <v>306</v>
      </c>
      <c r="D112" s="108" t="s">
        <v>461</v>
      </c>
      <c r="E112" s="109"/>
      <c r="F112" s="11" t="s">
        <v>196</v>
      </c>
      <c r="G112" s="11" t="s">
        <v>199</v>
      </c>
      <c r="H112" s="12">
        <v>25</v>
      </c>
      <c r="I112" s="24"/>
      <c r="J112" s="63"/>
      <c r="K112" s="102"/>
      <c r="L112" s="103"/>
      <c r="M112" s="36"/>
      <c r="N112" s="25"/>
      <c r="O112" s="13">
        <v>10</v>
      </c>
      <c r="P112" s="29"/>
      <c r="Q112" s="30"/>
      <c r="R112" s="14" t="e">
        <f t="shared" si="0"/>
        <v>#DIV/0!</v>
      </c>
    </row>
    <row r="113" spans="2:18" x14ac:dyDescent="0.2">
      <c r="B113" s="96">
        <v>104</v>
      </c>
      <c r="C113" s="106" t="s">
        <v>307</v>
      </c>
      <c r="D113" s="108" t="s">
        <v>462</v>
      </c>
      <c r="E113" s="109"/>
      <c r="F113" s="11" t="s">
        <v>196</v>
      </c>
      <c r="G113" s="11" t="s">
        <v>199</v>
      </c>
      <c r="H113" s="12">
        <v>25</v>
      </c>
      <c r="I113" s="24"/>
      <c r="J113" s="63"/>
      <c r="K113" s="102"/>
      <c r="L113" s="103"/>
      <c r="M113" s="36"/>
      <c r="N113" s="25"/>
      <c r="O113" s="13">
        <v>7</v>
      </c>
      <c r="P113" s="29"/>
      <c r="Q113" s="30"/>
      <c r="R113" s="14" t="e">
        <f t="shared" si="0"/>
        <v>#DIV/0!</v>
      </c>
    </row>
    <row r="114" spans="2:18" x14ac:dyDescent="0.2">
      <c r="B114" s="96">
        <v>105</v>
      </c>
      <c r="C114" s="106" t="s">
        <v>308</v>
      </c>
      <c r="D114" s="108" t="s">
        <v>463</v>
      </c>
      <c r="E114" s="109"/>
      <c r="F114" s="11" t="s">
        <v>196</v>
      </c>
      <c r="G114" s="11" t="s">
        <v>199</v>
      </c>
      <c r="H114" s="12">
        <v>2</v>
      </c>
      <c r="I114" s="24"/>
      <c r="J114" s="63"/>
      <c r="K114" s="102"/>
      <c r="L114" s="103"/>
      <c r="M114" s="36"/>
      <c r="N114" s="25"/>
      <c r="O114" s="13">
        <v>25</v>
      </c>
      <c r="P114" s="29"/>
      <c r="Q114" s="30"/>
      <c r="R114" s="14" t="e">
        <f t="shared" si="0"/>
        <v>#DIV/0!</v>
      </c>
    </row>
    <row r="115" spans="2:18" x14ac:dyDescent="0.2">
      <c r="B115" s="96">
        <v>106</v>
      </c>
      <c r="C115" s="106" t="s">
        <v>309</v>
      </c>
      <c r="D115" s="108" t="s">
        <v>464</v>
      </c>
      <c r="E115" s="109"/>
      <c r="F115" s="11" t="s">
        <v>196</v>
      </c>
      <c r="G115" s="11" t="s">
        <v>199</v>
      </c>
      <c r="H115" s="12">
        <v>100</v>
      </c>
      <c r="I115" s="24"/>
      <c r="J115" s="63"/>
      <c r="K115" s="102"/>
      <c r="L115" s="103"/>
      <c r="M115" s="36"/>
      <c r="N115" s="25"/>
      <c r="O115" s="13">
        <v>15</v>
      </c>
      <c r="P115" s="29"/>
      <c r="Q115" s="30"/>
      <c r="R115" s="14" t="e">
        <f t="shared" si="0"/>
        <v>#DIV/0!</v>
      </c>
    </row>
    <row r="116" spans="2:18" x14ac:dyDescent="0.2">
      <c r="B116" s="96">
        <v>107</v>
      </c>
      <c r="C116" s="106" t="s">
        <v>95</v>
      </c>
      <c r="D116" s="108" t="s">
        <v>190</v>
      </c>
      <c r="E116" s="109"/>
      <c r="F116" s="11" t="s">
        <v>197</v>
      </c>
      <c r="G116" s="11" t="s">
        <v>198</v>
      </c>
      <c r="H116" s="12">
        <v>100</v>
      </c>
      <c r="I116" s="24"/>
      <c r="J116" s="63"/>
      <c r="K116" s="102"/>
      <c r="L116" s="103"/>
      <c r="M116" s="36"/>
      <c r="N116" s="25"/>
      <c r="O116" s="13">
        <v>450</v>
      </c>
      <c r="P116" s="29"/>
      <c r="Q116" s="30"/>
      <c r="R116" s="14" t="e">
        <f t="shared" si="0"/>
        <v>#DIV/0!</v>
      </c>
    </row>
    <row r="117" spans="2:18" x14ac:dyDescent="0.2">
      <c r="B117" s="96">
        <v>108</v>
      </c>
      <c r="C117" s="106" t="s">
        <v>310</v>
      </c>
      <c r="D117" s="108" t="s">
        <v>465</v>
      </c>
      <c r="E117" s="109"/>
      <c r="F117" s="11" t="s">
        <v>196</v>
      </c>
      <c r="G117" s="11" t="s">
        <v>198</v>
      </c>
      <c r="H117" s="12">
        <v>50</v>
      </c>
      <c r="I117" s="24"/>
      <c r="J117" s="63"/>
      <c r="K117" s="102"/>
      <c r="L117" s="103"/>
      <c r="M117" s="36"/>
      <c r="N117" s="25"/>
      <c r="O117" s="13">
        <v>5</v>
      </c>
      <c r="P117" s="29"/>
      <c r="Q117" s="30"/>
      <c r="R117" s="14" t="e">
        <f t="shared" si="0"/>
        <v>#DIV/0!</v>
      </c>
    </row>
    <row r="118" spans="2:18" x14ac:dyDescent="0.2">
      <c r="B118" s="96">
        <v>109</v>
      </c>
      <c r="C118" s="106" t="s">
        <v>311</v>
      </c>
      <c r="D118" s="108" t="s">
        <v>466</v>
      </c>
      <c r="E118" s="109"/>
      <c r="F118" s="11" t="s">
        <v>196</v>
      </c>
      <c r="G118" s="11" t="s">
        <v>199</v>
      </c>
      <c r="H118" s="12">
        <v>25</v>
      </c>
      <c r="I118" s="24"/>
      <c r="J118" s="63"/>
      <c r="K118" s="102"/>
      <c r="L118" s="103"/>
      <c r="M118" s="36"/>
      <c r="N118" s="25"/>
      <c r="O118" s="13">
        <v>2</v>
      </c>
      <c r="P118" s="29"/>
      <c r="Q118" s="30"/>
      <c r="R118" s="14" t="e">
        <f t="shared" si="0"/>
        <v>#DIV/0!</v>
      </c>
    </row>
    <row r="119" spans="2:18" x14ac:dyDescent="0.2">
      <c r="B119" s="96">
        <v>110</v>
      </c>
      <c r="C119" s="106" t="s">
        <v>43</v>
      </c>
      <c r="D119" s="108" t="s">
        <v>137</v>
      </c>
      <c r="E119" s="109"/>
      <c r="F119" s="11" t="s">
        <v>196</v>
      </c>
      <c r="G119" s="11" t="s">
        <v>199</v>
      </c>
      <c r="H119" s="12">
        <v>25</v>
      </c>
      <c r="I119" s="24"/>
      <c r="J119" s="63"/>
      <c r="K119" s="102"/>
      <c r="L119" s="103"/>
      <c r="M119" s="36"/>
      <c r="N119" s="25"/>
      <c r="O119" s="13">
        <v>120</v>
      </c>
      <c r="P119" s="29"/>
      <c r="Q119" s="30"/>
      <c r="R119" s="14" t="e">
        <f t="shared" si="0"/>
        <v>#DIV/0!</v>
      </c>
    </row>
    <row r="120" spans="2:18" x14ac:dyDescent="0.2">
      <c r="B120" s="96">
        <v>111</v>
      </c>
      <c r="C120" s="106" t="s">
        <v>44</v>
      </c>
      <c r="D120" s="108" t="s">
        <v>138</v>
      </c>
      <c r="E120" s="109"/>
      <c r="F120" s="11" t="s">
        <v>196</v>
      </c>
      <c r="G120" s="11" t="s">
        <v>198</v>
      </c>
      <c r="H120" s="12">
        <v>10</v>
      </c>
      <c r="I120" s="24"/>
      <c r="J120" s="63"/>
      <c r="K120" s="102"/>
      <c r="L120" s="103"/>
      <c r="M120" s="36"/>
      <c r="N120" s="25"/>
      <c r="O120" s="13">
        <v>90</v>
      </c>
      <c r="P120" s="29"/>
      <c r="Q120" s="30"/>
      <c r="R120" s="14" t="e">
        <f t="shared" si="0"/>
        <v>#DIV/0!</v>
      </c>
    </row>
    <row r="121" spans="2:18" x14ac:dyDescent="0.2">
      <c r="B121" s="96">
        <v>112</v>
      </c>
      <c r="C121" s="106" t="s">
        <v>312</v>
      </c>
      <c r="D121" s="108" t="s">
        <v>467</v>
      </c>
      <c r="E121" s="109"/>
      <c r="F121" s="11" t="s">
        <v>196</v>
      </c>
      <c r="G121" s="11" t="s">
        <v>200</v>
      </c>
      <c r="H121" s="12">
        <v>1</v>
      </c>
      <c r="I121" s="24"/>
      <c r="J121" s="63"/>
      <c r="K121" s="102"/>
      <c r="L121" s="103"/>
      <c r="M121" s="36"/>
      <c r="N121" s="25"/>
      <c r="O121" s="13">
        <v>50</v>
      </c>
      <c r="P121" s="29"/>
      <c r="Q121" s="30"/>
      <c r="R121" s="14" t="e">
        <f t="shared" si="0"/>
        <v>#DIV/0!</v>
      </c>
    </row>
    <row r="122" spans="2:18" x14ac:dyDescent="0.2">
      <c r="B122" s="96">
        <v>113</v>
      </c>
      <c r="C122" s="106" t="s">
        <v>313</v>
      </c>
      <c r="D122" s="108" t="s">
        <v>468</v>
      </c>
      <c r="E122" s="109"/>
      <c r="F122" s="11" t="s">
        <v>196</v>
      </c>
      <c r="G122" s="11" t="s">
        <v>198</v>
      </c>
      <c r="H122" s="12">
        <v>100</v>
      </c>
      <c r="I122" s="24"/>
      <c r="J122" s="63"/>
      <c r="K122" s="102"/>
      <c r="L122" s="103"/>
      <c r="M122" s="36"/>
      <c r="N122" s="25"/>
      <c r="O122" s="13">
        <v>5</v>
      </c>
      <c r="P122" s="29"/>
      <c r="Q122" s="30"/>
      <c r="R122" s="14" t="e">
        <f t="shared" si="0"/>
        <v>#DIV/0!</v>
      </c>
    </row>
    <row r="123" spans="2:18" x14ac:dyDescent="0.2">
      <c r="B123" s="96">
        <v>114</v>
      </c>
      <c r="C123" s="106" t="s">
        <v>314</v>
      </c>
      <c r="D123" s="108" t="s">
        <v>469</v>
      </c>
      <c r="E123" s="109"/>
      <c r="F123" s="11" t="s">
        <v>196</v>
      </c>
      <c r="G123" s="11" t="s">
        <v>199</v>
      </c>
      <c r="H123" s="12">
        <v>100</v>
      </c>
      <c r="I123" s="24"/>
      <c r="J123" s="63"/>
      <c r="K123" s="102"/>
      <c r="L123" s="103"/>
      <c r="M123" s="36"/>
      <c r="N123" s="25"/>
      <c r="O123" s="13">
        <v>7</v>
      </c>
      <c r="P123" s="29"/>
      <c r="Q123" s="30"/>
      <c r="R123" s="14" t="e">
        <f t="shared" si="0"/>
        <v>#DIV/0!</v>
      </c>
    </row>
    <row r="124" spans="2:18" x14ac:dyDescent="0.2">
      <c r="B124" s="96">
        <v>115</v>
      </c>
      <c r="C124" s="106" t="s">
        <v>45</v>
      </c>
      <c r="D124" s="108" t="s">
        <v>139</v>
      </c>
      <c r="E124" s="109"/>
      <c r="F124" s="11" t="s">
        <v>196</v>
      </c>
      <c r="G124" s="11" t="s">
        <v>199</v>
      </c>
      <c r="H124" s="12">
        <v>100</v>
      </c>
      <c r="I124" s="24"/>
      <c r="J124" s="63"/>
      <c r="K124" s="102"/>
      <c r="L124" s="103"/>
      <c r="M124" s="36"/>
      <c r="N124" s="25"/>
      <c r="O124" s="13">
        <v>5</v>
      </c>
      <c r="P124" s="29"/>
      <c r="Q124" s="30"/>
      <c r="R124" s="14" t="e">
        <f t="shared" si="0"/>
        <v>#DIV/0!</v>
      </c>
    </row>
    <row r="125" spans="2:18" x14ac:dyDescent="0.2">
      <c r="B125" s="96">
        <v>116</v>
      </c>
      <c r="C125" s="106" t="s">
        <v>46</v>
      </c>
      <c r="D125" s="108" t="s">
        <v>140</v>
      </c>
      <c r="E125" s="109"/>
      <c r="F125" s="11" t="s">
        <v>196</v>
      </c>
      <c r="G125" s="11" t="s">
        <v>200</v>
      </c>
      <c r="H125" s="12">
        <v>1</v>
      </c>
      <c r="I125" s="24"/>
      <c r="J125" s="63"/>
      <c r="K125" s="102"/>
      <c r="L125" s="103"/>
      <c r="M125" s="36"/>
      <c r="N125" s="25"/>
      <c r="O125" s="13">
        <v>5</v>
      </c>
      <c r="P125" s="29"/>
      <c r="Q125" s="30"/>
      <c r="R125" s="14" t="e">
        <f t="shared" si="0"/>
        <v>#DIV/0!</v>
      </c>
    </row>
    <row r="126" spans="2:18" x14ac:dyDescent="0.2">
      <c r="B126" s="96">
        <v>117</v>
      </c>
      <c r="C126" s="106" t="s">
        <v>47</v>
      </c>
      <c r="D126" s="108" t="s">
        <v>141</v>
      </c>
      <c r="E126" s="109"/>
      <c r="F126" s="11" t="s">
        <v>197</v>
      </c>
      <c r="G126" s="11" t="s">
        <v>200</v>
      </c>
      <c r="H126" s="12">
        <v>1</v>
      </c>
      <c r="I126" s="24"/>
      <c r="J126" s="63"/>
      <c r="K126" s="102"/>
      <c r="L126" s="103"/>
      <c r="M126" s="36"/>
      <c r="N126" s="25"/>
      <c r="O126" s="13">
        <v>600</v>
      </c>
      <c r="P126" s="29"/>
      <c r="Q126" s="30"/>
      <c r="R126" s="14" t="e">
        <f t="shared" si="0"/>
        <v>#DIV/0!</v>
      </c>
    </row>
    <row r="127" spans="2:18" x14ac:dyDescent="0.2">
      <c r="B127" s="96">
        <v>118</v>
      </c>
      <c r="C127" s="106" t="s">
        <v>48</v>
      </c>
      <c r="D127" s="108" t="s">
        <v>142</v>
      </c>
      <c r="E127" s="109"/>
      <c r="F127" s="11" t="s">
        <v>196</v>
      </c>
      <c r="G127" s="11" t="s">
        <v>200</v>
      </c>
      <c r="H127" s="12">
        <v>100</v>
      </c>
      <c r="I127" s="24"/>
      <c r="J127" s="63"/>
      <c r="K127" s="102"/>
      <c r="L127" s="103"/>
      <c r="M127" s="36"/>
      <c r="N127" s="25"/>
      <c r="O127" s="13">
        <v>40</v>
      </c>
      <c r="P127" s="29"/>
      <c r="Q127" s="30"/>
      <c r="R127" s="14" t="e">
        <f t="shared" si="0"/>
        <v>#DIV/0!</v>
      </c>
    </row>
    <row r="128" spans="2:18" x14ac:dyDescent="0.2">
      <c r="B128" s="96">
        <v>119</v>
      </c>
      <c r="C128" s="106" t="s">
        <v>49</v>
      </c>
      <c r="D128" s="108" t="s">
        <v>143</v>
      </c>
      <c r="E128" s="109"/>
      <c r="F128" s="11" t="s">
        <v>196</v>
      </c>
      <c r="G128" s="11" t="s">
        <v>200</v>
      </c>
      <c r="H128" s="12">
        <v>100</v>
      </c>
      <c r="I128" s="24"/>
      <c r="J128" s="63"/>
      <c r="K128" s="102"/>
      <c r="L128" s="103"/>
      <c r="M128" s="36"/>
      <c r="N128" s="25"/>
      <c r="O128" s="13">
        <v>10</v>
      </c>
      <c r="P128" s="29"/>
      <c r="Q128" s="30"/>
      <c r="R128" s="14" t="e">
        <f t="shared" si="0"/>
        <v>#DIV/0!</v>
      </c>
    </row>
    <row r="129" spans="2:18" x14ac:dyDescent="0.2">
      <c r="B129" s="96">
        <v>120</v>
      </c>
      <c r="C129" s="106" t="s">
        <v>50</v>
      </c>
      <c r="D129" s="108" t="s">
        <v>144</v>
      </c>
      <c r="E129" s="109"/>
      <c r="F129" s="11" t="s">
        <v>196</v>
      </c>
      <c r="G129" s="11" t="s">
        <v>552</v>
      </c>
      <c r="H129" s="114">
        <v>0.4</v>
      </c>
      <c r="I129" s="24"/>
      <c r="J129" s="63"/>
      <c r="K129" s="102"/>
      <c r="L129" s="103"/>
      <c r="M129" s="36"/>
      <c r="N129" s="25"/>
      <c r="O129" s="13">
        <v>180</v>
      </c>
      <c r="P129" s="29"/>
      <c r="Q129" s="30"/>
      <c r="R129" s="14" t="e">
        <f t="shared" si="0"/>
        <v>#DIV/0!</v>
      </c>
    </row>
    <row r="130" spans="2:18" x14ac:dyDescent="0.2">
      <c r="B130" s="96">
        <v>121</v>
      </c>
      <c r="C130" s="106" t="s">
        <v>315</v>
      </c>
      <c r="D130" s="108" t="s">
        <v>470</v>
      </c>
      <c r="E130" s="109"/>
      <c r="F130" s="11" t="s">
        <v>196</v>
      </c>
      <c r="G130" s="11" t="s">
        <v>552</v>
      </c>
      <c r="H130" s="114">
        <v>0.4</v>
      </c>
      <c r="I130" s="24"/>
      <c r="J130" s="63"/>
      <c r="K130" s="102"/>
      <c r="L130" s="103"/>
      <c r="M130" s="36"/>
      <c r="N130" s="25"/>
      <c r="O130" s="13">
        <v>45</v>
      </c>
      <c r="P130" s="29"/>
      <c r="Q130" s="30"/>
      <c r="R130" s="14" t="e">
        <f t="shared" ref="R130:R193" si="1">H130/M130*O130*(P130*(1-Q130))</f>
        <v>#DIV/0!</v>
      </c>
    </row>
    <row r="131" spans="2:18" x14ac:dyDescent="0.2">
      <c r="B131" s="96">
        <v>122</v>
      </c>
      <c r="C131" s="106" t="s">
        <v>316</v>
      </c>
      <c r="D131" s="108" t="s">
        <v>471</v>
      </c>
      <c r="E131" s="109"/>
      <c r="F131" s="11" t="s">
        <v>196</v>
      </c>
      <c r="G131" s="11" t="s">
        <v>552</v>
      </c>
      <c r="H131" s="114">
        <v>0.2</v>
      </c>
      <c r="I131" s="24"/>
      <c r="J131" s="63"/>
      <c r="K131" s="102"/>
      <c r="L131" s="103"/>
      <c r="M131" s="36"/>
      <c r="N131" s="25"/>
      <c r="O131" s="13">
        <v>15</v>
      </c>
      <c r="P131" s="29"/>
      <c r="Q131" s="30"/>
      <c r="R131" s="14" t="e">
        <f t="shared" si="1"/>
        <v>#DIV/0!</v>
      </c>
    </row>
    <row r="132" spans="2:18" x14ac:dyDescent="0.2">
      <c r="B132" s="96">
        <v>123</v>
      </c>
      <c r="C132" s="106" t="s">
        <v>51</v>
      </c>
      <c r="D132" s="108" t="s">
        <v>145</v>
      </c>
      <c r="E132" s="109"/>
      <c r="F132" s="11" t="s">
        <v>197</v>
      </c>
      <c r="G132" s="11" t="s">
        <v>198</v>
      </c>
      <c r="H132" s="12">
        <v>125</v>
      </c>
      <c r="I132" s="24"/>
      <c r="J132" s="63"/>
      <c r="K132" s="102"/>
      <c r="L132" s="103"/>
      <c r="M132" s="36"/>
      <c r="N132" s="25"/>
      <c r="O132" s="13">
        <v>160</v>
      </c>
      <c r="P132" s="29"/>
      <c r="Q132" s="30"/>
      <c r="R132" s="14" t="e">
        <f t="shared" si="1"/>
        <v>#DIV/0!</v>
      </c>
    </row>
    <row r="133" spans="2:18" x14ac:dyDescent="0.2">
      <c r="B133" s="96">
        <v>124</v>
      </c>
      <c r="C133" s="106" t="s">
        <v>317</v>
      </c>
      <c r="D133" s="108" t="s">
        <v>472</v>
      </c>
      <c r="E133" s="109"/>
      <c r="F133" s="11" t="s">
        <v>196</v>
      </c>
      <c r="G133" s="11" t="s">
        <v>198</v>
      </c>
      <c r="H133" s="12">
        <v>25</v>
      </c>
      <c r="I133" s="24"/>
      <c r="J133" s="63"/>
      <c r="K133" s="102"/>
      <c r="L133" s="103"/>
      <c r="M133" s="36"/>
      <c r="N133" s="25"/>
      <c r="O133" s="13">
        <v>15</v>
      </c>
      <c r="P133" s="29"/>
      <c r="Q133" s="30"/>
      <c r="R133" s="14" t="e">
        <f t="shared" si="1"/>
        <v>#DIV/0!</v>
      </c>
    </row>
    <row r="134" spans="2:18" x14ac:dyDescent="0.2">
      <c r="B134" s="96">
        <v>125</v>
      </c>
      <c r="C134" s="106" t="s">
        <v>318</v>
      </c>
      <c r="D134" s="108" t="s">
        <v>473</v>
      </c>
      <c r="E134" s="109"/>
      <c r="F134" s="11" t="s">
        <v>196</v>
      </c>
      <c r="G134" s="11" t="s">
        <v>198</v>
      </c>
      <c r="H134" s="12">
        <v>25</v>
      </c>
      <c r="I134" s="24"/>
      <c r="J134" s="63"/>
      <c r="K134" s="102"/>
      <c r="L134" s="103"/>
      <c r="M134" s="36"/>
      <c r="N134" s="25"/>
      <c r="O134" s="13">
        <v>5</v>
      </c>
      <c r="P134" s="29"/>
      <c r="Q134" s="30"/>
      <c r="R134" s="14" t="e">
        <f t="shared" si="1"/>
        <v>#DIV/0!</v>
      </c>
    </row>
    <row r="135" spans="2:18" x14ac:dyDescent="0.2">
      <c r="B135" s="96">
        <v>126</v>
      </c>
      <c r="C135" s="106" t="s">
        <v>52</v>
      </c>
      <c r="D135" s="108" t="s">
        <v>146</v>
      </c>
      <c r="E135" s="109"/>
      <c r="F135" s="11" t="s">
        <v>196</v>
      </c>
      <c r="G135" s="11" t="s">
        <v>198</v>
      </c>
      <c r="H135" s="12">
        <v>25</v>
      </c>
      <c r="I135" s="24"/>
      <c r="J135" s="63"/>
      <c r="K135" s="102"/>
      <c r="L135" s="103"/>
      <c r="M135" s="36"/>
      <c r="N135" s="25"/>
      <c r="O135" s="13">
        <v>20</v>
      </c>
      <c r="P135" s="29"/>
      <c r="Q135" s="30"/>
      <c r="R135" s="14" t="e">
        <f t="shared" si="1"/>
        <v>#DIV/0!</v>
      </c>
    </row>
    <row r="136" spans="2:18" x14ac:dyDescent="0.2">
      <c r="B136" s="96">
        <v>127</v>
      </c>
      <c r="C136" s="106" t="s">
        <v>319</v>
      </c>
      <c r="D136" s="108" t="s">
        <v>474</v>
      </c>
      <c r="E136" s="109"/>
      <c r="F136" s="11" t="s">
        <v>196</v>
      </c>
      <c r="G136" s="11" t="s">
        <v>553</v>
      </c>
      <c r="H136" s="12">
        <v>10</v>
      </c>
      <c r="I136" s="24"/>
      <c r="J136" s="63"/>
      <c r="K136" s="102"/>
      <c r="L136" s="103"/>
      <c r="M136" s="36"/>
      <c r="N136" s="25"/>
      <c r="O136" s="13">
        <v>5</v>
      </c>
      <c r="P136" s="29"/>
      <c r="Q136" s="30"/>
      <c r="R136" s="14" t="e">
        <f t="shared" si="1"/>
        <v>#DIV/0!</v>
      </c>
    </row>
    <row r="137" spans="2:18" x14ac:dyDescent="0.2">
      <c r="B137" s="96">
        <v>128</v>
      </c>
      <c r="C137" s="106" t="s">
        <v>53</v>
      </c>
      <c r="D137" s="108" t="s">
        <v>147</v>
      </c>
      <c r="E137" s="109"/>
      <c r="F137" s="11" t="s">
        <v>196</v>
      </c>
      <c r="G137" s="11" t="s">
        <v>199</v>
      </c>
      <c r="H137" s="12">
        <v>10</v>
      </c>
      <c r="I137" s="24"/>
      <c r="J137" s="63"/>
      <c r="K137" s="102"/>
      <c r="L137" s="103"/>
      <c r="M137" s="36"/>
      <c r="N137" s="25"/>
      <c r="O137" s="13">
        <v>140</v>
      </c>
      <c r="P137" s="29"/>
      <c r="Q137" s="30"/>
      <c r="R137" s="14" t="e">
        <f t="shared" si="1"/>
        <v>#DIV/0!</v>
      </c>
    </row>
    <row r="138" spans="2:18" x14ac:dyDescent="0.2">
      <c r="B138" s="96">
        <v>129</v>
      </c>
      <c r="C138" s="106" t="s">
        <v>320</v>
      </c>
      <c r="D138" s="108" t="s">
        <v>475</v>
      </c>
      <c r="E138" s="109"/>
      <c r="F138" s="11" t="s">
        <v>196</v>
      </c>
      <c r="G138" s="11" t="s">
        <v>199</v>
      </c>
      <c r="H138" s="12">
        <v>10</v>
      </c>
      <c r="I138" s="24"/>
      <c r="J138" s="63"/>
      <c r="K138" s="102"/>
      <c r="L138" s="103"/>
      <c r="M138" s="36"/>
      <c r="N138" s="25"/>
      <c r="O138" s="13">
        <v>10</v>
      </c>
      <c r="P138" s="29"/>
      <c r="Q138" s="30"/>
      <c r="R138" s="14" t="e">
        <f t="shared" si="1"/>
        <v>#DIV/0!</v>
      </c>
    </row>
    <row r="139" spans="2:18" x14ac:dyDescent="0.2">
      <c r="B139" s="96">
        <v>130</v>
      </c>
      <c r="C139" s="106" t="s">
        <v>321</v>
      </c>
      <c r="D139" s="108" t="s">
        <v>476</v>
      </c>
      <c r="E139" s="109"/>
      <c r="F139" s="11" t="s">
        <v>196</v>
      </c>
      <c r="G139" s="11" t="s">
        <v>198</v>
      </c>
      <c r="H139" s="12">
        <v>25</v>
      </c>
      <c r="I139" s="24"/>
      <c r="J139" s="63"/>
      <c r="K139" s="102"/>
      <c r="L139" s="103"/>
      <c r="M139" s="36"/>
      <c r="N139" s="25"/>
      <c r="O139" s="13">
        <v>10</v>
      </c>
      <c r="P139" s="29"/>
      <c r="Q139" s="30"/>
      <c r="R139" s="14" t="e">
        <f t="shared" si="1"/>
        <v>#DIV/0!</v>
      </c>
    </row>
    <row r="140" spans="2:18" x14ac:dyDescent="0.2">
      <c r="B140" s="96">
        <v>131</v>
      </c>
      <c r="C140" s="106" t="s">
        <v>54</v>
      </c>
      <c r="D140" s="108" t="s">
        <v>148</v>
      </c>
      <c r="E140" s="109"/>
      <c r="F140" s="11" t="s">
        <v>196</v>
      </c>
      <c r="G140" s="11" t="s">
        <v>199</v>
      </c>
      <c r="H140" s="12">
        <v>250</v>
      </c>
      <c r="I140" s="24"/>
      <c r="J140" s="63"/>
      <c r="K140" s="102"/>
      <c r="L140" s="103"/>
      <c r="M140" s="36"/>
      <c r="N140" s="25"/>
      <c r="O140" s="13">
        <v>85</v>
      </c>
      <c r="P140" s="29"/>
      <c r="Q140" s="30"/>
      <c r="R140" s="14" t="e">
        <f t="shared" si="1"/>
        <v>#DIV/0!</v>
      </c>
    </row>
    <row r="141" spans="2:18" x14ac:dyDescent="0.2">
      <c r="B141" s="96">
        <v>132</v>
      </c>
      <c r="C141" s="106" t="s">
        <v>322</v>
      </c>
      <c r="D141" s="108" t="s">
        <v>477</v>
      </c>
      <c r="E141" s="109"/>
      <c r="F141" s="11" t="s">
        <v>196</v>
      </c>
      <c r="G141" s="11" t="s">
        <v>198</v>
      </c>
      <c r="H141" s="12">
        <v>2000</v>
      </c>
      <c r="I141" s="24"/>
      <c r="J141" s="63"/>
      <c r="K141" s="102"/>
      <c r="L141" s="103"/>
      <c r="M141" s="36"/>
      <c r="N141" s="25"/>
      <c r="O141" s="13">
        <v>25</v>
      </c>
      <c r="P141" s="29"/>
      <c r="Q141" s="30"/>
      <c r="R141" s="14" t="e">
        <f t="shared" si="1"/>
        <v>#DIV/0!</v>
      </c>
    </row>
    <row r="142" spans="2:18" x14ac:dyDescent="0.2">
      <c r="B142" s="96">
        <v>133</v>
      </c>
      <c r="C142" s="106" t="s">
        <v>55</v>
      </c>
      <c r="D142" s="108" t="s">
        <v>149</v>
      </c>
      <c r="E142" s="109"/>
      <c r="F142" s="11" t="s">
        <v>197</v>
      </c>
      <c r="G142" s="11" t="s">
        <v>200</v>
      </c>
      <c r="H142" s="12">
        <v>1000</v>
      </c>
      <c r="I142" s="24"/>
      <c r="J142" s="63"/>
      <c r="K142" s="102"/>
      <c r="L142" s="103"/>
      <c r="M142" s="36"/>
      <c r="N142" s="25"/>
      <c r="O142" s="13">
        <v>1300</v>
      </c>
      <c r="P142" s="29"/>
      <c r="Q142" s="30"/>
      <c r="R142" s="14" t="e">
        <f t="shared" si="1"/>
        <v>#DIV/0!</v>
      </c>
    </row>
    <row r="143" spans="2:18" x14ac:dyDescent="0.2">
      <c r="B143" s="96">
        <v>134</v>
      </c>
      <c r="C143" s="106" t="s">
        <v>323</v>
      </c>
      <c r="D143" s="108" t="s">
        <v>478</v>
      </c>
      <c r="E143" s="109"/>
      <c r="F143" s="11" t="s">
        <v>196</v>
      </c>
      <c r="G143" s="11" t="s">
        <v>200</v>
      </c>
      <c r="H143" s="12">
        <v>1</v>
      </c>
      <c r="I143" s="24"/>
      <c r="J143" s="63"/>
      <c r="K143" s="102"/>
      <c r="L143" s="103"/>
      <c r="M143" s="36"/>
      <c r="N143" s="25"/>
      <c r="O143" s="13">
        <v>35</v>
      </c>
      <c r="P143" s="29"/>
      <c r="Q143" s="30"/>
      <c r="R143" s="14" t="e">
        <f t="shared" si="1"/>
        <v>#DIV/0!</v>
      </c>
    </row>
    <row r="144" spans="2:18" x14ac:dyDescent="0.2">
      <c r="B144" s="96">
        <v>135</v>
      </c>
      <c r="C144" s="106" t="s">
        <v>56</v>
      </c>
      <c r="D144" s="108" t="s">
        <v>150</v>
      </c>
      <c r="E144" s="109"/>
      <c r="F144" s="11" t="s">
        <v>196</v>
      </c>
      <c r="G144" s="11" t="s">
        <v>216</v>
      </c>
      <c r="H144" s="12">
        <v>450</v>
      </c>
      <c r="I144" s="24"/>
      <c r="J144" s="63"/>
      <c r="K144" s="102"/>
      <c r="L144" s="103"/>
      <c r="M144" s="36"/>
      <c r="N144" s="25"/>
      <c r="O144" s="13">
        <v>50</v>
      </c>
      <c r="P144" s="29"/>
      <c r="Q144" s="30"/>
      <c r="R144" s="14" t="e">
        <f t="shared" si="1"/>
        <v>#DIV/0!</v>
      </c>
    </row>
    <row r="145" spans="2:18" x14ac:dyDescent="0.2">
      <c r="B145" s="96">
        <v>136</v>
      </c>
      <c r="C145" s="106" t="s">
        <v>57</v>
      </c>
      <c r="D145" s="108" t="s">
        <v>151</v>
      </c>
      <c r="E145" s="109"/>
      <c r="F145" s="11" t="s">
        <v>196</v>
      </c>
      <c r="G145" s="11" t="s">
        <v>216</v>
      </c>
      <c r="H145" s="12">
        <v>1200</v>
      </c>
      <c r="I145" s="24"/>
      <c r="J145" s="63"/>
      <c r="K145" s="102"/>
      <c r="L145" s="103"/>
      <c r="M145" s="36"/>
      <c r="N145" s="25"/>
      <c r="O145" s="13">
        <v>45</v>
      </c>
      <c r="P145" s="29"/>
      <c r="Q145" s="30"/>
      <c r="R145" s="14" t="e">
        <f t="shared" si="1"/>
        <v>#DIV/0!</v>
      </c>
    </row>
    <row r="146" spans="2:18" x14ac:dyDescent="0.2">
      <c r="B146" s="96">
        <v>137</v>
      </c>
      <c r="C146" s="106" t="s">
        <v>58</v>
      </c>
      <c r="D146" s="108" t="s">
        <v>152</v>
      </c>
      <c r="E146" s="109"/>
      <c r="F146" s="11" t="s">
        <v>197</v>
      </c>
      <c r="G146" s="11" t="s">
        <v>216</v>
      </c>
      <c r="H146" s="12">
        <v>1200</v>
      </c>
      <c r="I146" s="24"/>
      <c r="J146" s="63"/>
      <c r="K146" s="102"/>
      <c r="L146" s="103"/>
      <c r="M146" s="36"/>
      <c r="N146" s="25"/>
      <c r="O146" s="13">
        <v>190</v>
      </c>
      <c r="P146" s="29"/>
      <c r="Q146" s="30"/>
      <c r="R146" s="14" t="e">
        <f t="shared" si="1"/>
        <v>#DIV/0!</v>
      </c>
    </row>
    <row r="147" spans="2:18" x14ac:dyDescent="0.2">
      <c r="B147" s="96">
        <v>138</v>
      </c>
      <c r="C147" s="106" t="s">
        <v>59</v>
      </c>
      <c r="D147" s="108" t="s">
        <v>153</v>
      </c>
      <c r="E147" s="109"/>
      <c r="F147" s="11" t="s">
        <v>197</v>
      </c>
      <c r="G147" s="11" t="s">
        <v>216</v>
      </c>
      <c r="H147" s="12">
        <v>400</v>
      </c>
      <c r="I147" s="24"/>
      <c r="J147" s="63"/>
      <c r="K147" s="102"/>
      <c r="L147" s="103"/>
      <c r="M147" s="36"/>
      <c r="N147" s="25"/>
      <c r="O147" s="13">
        <v>3000</v>
      </c>
      <c r="P147" s="29"/>
      <c r="Q147" s="30"/>
      <c r="R147" s="14" t="e">
        <f t="shared" si="1"/>
        <v>#DIV/0!</v>
      </c>
    </row>
    <row r="148" spans="2:18" x14ac:dyDescent="0.2">
      <c r="B148" s="96">
        <v>139</v>
      </c>
      <c r="C148" s="106" t="s">
        <v>60</v>
      </c>
      <c r="D148" s="108" t="s">
        <v>154</v>
      </c>
      <c r="E148" s="109"/>
      <c r="F148" s="11" t="s">
        <v>197</v>
      </c>
      <c r="G148" s="11" t="s">
        <v>216</v>
      </c>
      <c r="H148" s="12">
        <v>1200</v>
      </c>
      <c r="I148" s="24"/>
      <c r="J148" s="63"/>
      <c r="K148" s="102"/>
      <c r="L148" s="103"/>
      <c r="M148" s="36"/>
      <c r="N148" s="25"/>
      <c r="O148" s="13">
        <v>600</v>
      </c>
      <c r="P148" s="29"/>
      <c r="Q148" s="30"/>
      <c r="R148" s="14" t="e">
        <f t="shared" si="1"/>
        <v>#DIV/0!</v>
      </c>
    </row>
    <row r="149" spans="2:18" x14ac:dyDescent="0.2">
      <c r="B149" s="96">
        <v>140</v>
      </c>
      <c r="C149" s="106" t="s">
        <v>324</v>
      </c>
      <c r="D149" s="108" t="s">
        <v>479</v>
      </c>
      <c r="E149" s="109"/>
      <c r="F149" s="11" t="s">
        <v>196</v>
      </c>
      <c r="G149" s="11" t="s">
        <v>216</v>
      </c>
      <c r="H149" s="12">
        <v>1200</v>
      </c>
      <c r="I149" s="24"/>
      <c r="J149" s="63"/>
      <c r="K149" s="102"/>
      <c r="L149" s="103"/>
      <c r="M149" s="36"/>
      <c r="N149" s="25"/>
      <c r="O149" s="13">
        <v>20</v>
      </c>
      <c r="P149" s="29"/>
      <c r="Q149" s="30"/>
      <c r="R149" s="14" t="e">
        <f t="shared" si="1"/>
        <v>#DIV/0!</v>
      </c>
    </row>
    <row r="150" spans="2:18" x14ac:dyDescent="0.2">
      <c r="B150" s="96">
        <v>141</v>
      </c>
      <c r="C150" s="106" t="s">
        <v>325</v>
      </c>
      <c r="D150" s="108" t="s">
        <v>480</v>
      </c>
      <c r="E150" s="109"/>
      <c r="F150" s="11" t="s">
        <v>196</v>
      </c>
      <c r="G150" s="11" t="s">
        <v>216</v>
      </c>
      <c r="H150" s="12">
        <v>540</v>
      </c>
      <c r="I150" s="24"/>
      <c r="J150" s="63"/>
      <c r="K150" s="102"/>
      <c r="L150" s="103"/>
      <c r="M150" s="36"/>
      <c r="N150" s="25"/>
      <c r="O150" s="13">
        <v>7</v>
      </c>
      <c r="P150" s="29"/>
      <c r="Q150" s="30"/>
      <c r="R150" s="14" t="e">
        <f t="shared" si="1"/>
        <v>#DIV/0!</v>
      </c>
    </row>
    <row r="151" spans="2:18" x14ac:dyDescent="0.2">
      <c r="B151" s="96">
        <v>142</v>
      </c>
      <c r="C151" s="106" t="s">
        <v>326</v>
      </c>
      <c r="D151" s="108" t="s">
        <v>481</v>
      </c>
      <c r="E151" s="109"/>
      <c r="F151" s="11" t="s">
        <v>196</v>
      </c>
      <c r="G151" s="11" t="s">
        <v>216</v>
      </c>
      <c r="H151" s="12">
        <v>1200</v>
      </c>
      <c r="I151" s="24"/>
      <c r="J151" s="63"/>
      <c r="K151" s="102"/>
      <c r="L151" s="103"/>
      <c r="M151" s="36"/>
      <c r="N151" s="25"/>
      <c r="O151" s="13">
        <v>10</v>
      </c>
      <c r="P151" s="29"/>
      <c r="Q151" s="30"/>
      <c r="R151" s="14" t="e">
        <f t="shared" si="1"/>
        <v>#DIV/0!</v>
      </c>
    </row>
    <row r="152" spans="2:18" x14ac:dyDescent="0.2">
      <c r="B152" s="96">
        <v>143</v>
      </c>
      <c r="C152" s="106" t="s">
        <v>327</v>
      </c>
      <c r="D152" s="108" t="s">
        <v>482</v>
      </c>
      <c r="E152" s="109"/>
      <c r="F152" s="11" t="s">
        <v>196</v>
      </c>
      <c r="G152" s="11" t="s">
        <v>216</v>
      </c>
      <c r="H152" s="12">
        <v>1600</v>
      </c>
      <c r="I152" s="24"/>
      <c r="J152" s="63"/>
      <c r="K152" s="102"/>
      <c r="L152" s="103"/>
      <c r="M152" s="36"/>
      <c r="N152" s="25"/>
      <c r="O152" s="13">
        <v>5</v>
      </c>
      <c r="P152" s="29"/>
      <c r="Q152" s="30"/>
      <c r="R152" s="14" t="e">
        <f t="shared" si="1"/>
        <v>#DIV/0!</v>
      </c>
    </row>
    <row r="153" spans="2:18" x14ac:dyDescent="0.2">
      <c r="B153" s="96">
        <v>144</v>
      </c>
      <c r="C153" s="106" t="s">
        <v>328</v>
      </c>
      <c r="D153" s="108" t="s">
        <v>483</v>
      </c>
      <c r="E153" s="109"/>
      <c r="F153" s="11" t="s">
        <v>196</v>
      </c>
      <c r="G153" s="11" t="s">
        <v>216</v>
      </c>
      <c r="H153" s="12">
        <v>1600</v>
      </c>
      <c r="I153" s="24"/>
      <c r="J153" s="63"/>
      <c r="K153" s="102"/>
      <c r="L153" s="103"/>
      <c r="M153" s="36"/>
      <c r="N153" s="25"/>
      <c r="O153" s="13">
        <v>40</v>
      </c>
      <c r="P153" s="29"/>
      <c r="Q153" s="30"/>
      <c r="R153" s="14" t="e">
        <f t="shared" si="1"/>
        <v>#DIV/0!</v>
      </c>
    </row>
    <row r="154" spans="2:18" x14ac:dyDescent="0.2">
      <c r="B154" s="96">
        <v>145</v>
      </c>
      <c r="C154" s="106" t="s">
        <v>329</v>
      </c>
      <c r="D154" s="108" t="s">
        <v>484</v>
      </c>
      <c r="E154" s="109"/>
      <c r="F154" s="11" t="s">
        <v>196</v>
      </c>
      <c r="G154" s="11" t="s">
        <v>198</v>
      </c>
      <c r="H154" s="12">
        <v>10</v>
      </c>
      <c r="I154" s="24"/>
      <c r="J154" s="63"/>
      <c r="K154" s="102"/>
      <c r="L154" s="103"/>
      <c r="M154" s="36"/>
      <c r="N154" s="25"/>
      <c r="O154" s="13">
        <v>2</v>
      </c>
      <c r="P154" s="29"/>
      <c r="Q154" s="30"/>
      <c r="R154" s="14" t="e">
        <f t="shared" si="1"/>
        <v>#DIV/0!</v>
      </c>
    </row>
    <row r="155" spans="2:18" x14ac:dyDescent="0.2">
      <c r="B155" s="96">
        <v>146</v>
      </c>
      <c r="C155" s="106" t="s">
        <v>330</v>
      </c>
      <c r="D155" s="108" t="s">
        <v>485</v>
      </c>
      <c r="E155" s="109"/>
      <c r="F155" s="11" t="s">
        <v>196</v>
      </c>
      <c r="G155" s="11" t="s">
        <v>200</v>
      </c>
      <c r="H155" s="12">
        <v>1</v>
      </c>
      <c r="I155" s="24"/>
      <c r="J155" s="63"/>
      <c r="K155" s="102"/>
      <c r="L155" s="103"/>
      <c r="M155" s="36"/>
      <c r="N155" s="25"/>
      <c r="O155" s="13">
        <v>2</v>
      </c>
      <c r="P155" s="29"/>
      <c r="Q155" s="30"/>
      <c r="R155" s="14" t="e">
        <f t="shared" si="1"/>
        <v>#DIV/0!</v>
      </c>
    </row>
    <row r="156" spans="2:18" x14ac:dyDescent="0.2">
      <c r="B156" s="96">
        <v>147</v>
      </c>
      <c r="C156" s="106" t="s">
        <v>331</v>
      </c>
      <c r="D156" s="108" t="s">
        <v>486</v>
      </c>
      <c r="E156" s="109"/>
      <c r="F156" s="11" t="s">
        <v>196</v>
      </c>
      <c r="G156" s="11" t="s">
        <v>200</v>
      </c>
      <c r="H156" s="12">
        <v>1</v>
      </c>
      <c r="I156" s="24"/>
      <c r="J156" s="63"/>
      <c r="K156" s="102"/>
      <c r="L156" s="103"/>
      <c r="M156" s="36"/>
      <c r="N156" s="25"/>
      <c r="O156" s="13">
        <v>25</v>
      </c>
      <c r="P156" s="29"/>
      <c r="Q156" s="30"/>
      <c r="R156" s="14" t="e">
        <f t="shared" si="1"/>
        <v>#DIV/0!</v>
      </c>
    </row>
    <row r="157" spans="2:18" x14ac:dyDescent="0.2">
      <c r="B157" s="96">
        <v>148</v>
      </c>
      <c r="C157" s="106" t="s">
        <v>332</v>
      </c>
      <c r="D157" s="108" t="s">
        <v>487</v>
      </c>
      <c r="E157" s="109"/>
      <c r="F157" s="11" t="s">
        <v>196</v>
      </c>
      <c r="G157" s="11" t="s">
        <v>200</v>
      </c>
      <c r="H157" s="12">
        <v>1</v>
      </c>
      <c r="I157" s="24"/>
      <c r="J157" s="63"/>
      <c r="K157" s="102"/>
      <c r="L157" s="103"/>
      <c r="M157" s="36"/>
      <c r="N157" s="25"/>
      <c r="O157" s="13">
        <v>45</v>
      </c>
      <c r="P157" s="29"/>
      <c r="Q157" s="30"/>
      <c r="R157" s="14" t="e">
        <f t="shared" si="1"/>
        <v>#DIV/0!</v>
      </c>
    </row>
    <row r="158" spans="2:18" x14ac:dyDescent="0.2">
      <c r="B158" s="96">
        <v>149</v>
      </c>
      <c r="C158" s="106" t="s">
        <v>333</v>
      </c>
      <c r="D158" s="108" t="s">
        <v>488</v>
      </c>
      <c r="E158" s="109"/>
      <c r="F158" s="11" t="s">
        <v>196</v>
      </c>
      <c r="G158" s="11" t="s">
        <v>200</v>
      </c>
      <c r="H158" s="12">
        <v>1</v>
      </c>
      <c r="I158" s="24"/>
      <c r="J158" s="63"/>
      <c r="K158" s="102"/>
      <c r="L158" s="103"/>
      <c r="M158" s="36"/>
      <c r="N158" s="25"/>
      <c r="O158" s="13">
        <v>30</v>
      </c>
      <c r="P158" s="29"/>
      <c r="Q158" s="30"/>
      <c r="R158" s="14" t="e">
        <f t="shared" si="1"/>
        <v>#DIV/0!</v>
      </c>
    </row>
    <row r="159" spans="2:18" x14ac:dyDescent="0.2">
      <c r="B159" s="96">
        <v>150</v>
      </c>
      <c r="C159" s="106" t="s">
        <v>61</v>
      </c>
      <c r="D159" s="108" t="s">
        <v>155</v>
      </c>
      <c r="E159" s="109"/>
      <c r="F159" s="11" t="s">
        <v>196</v>
      </c>
      <c r="G159" s="11" t="s">
        <v>200</v>
      </c>
      <c r="H159" s="12">
        <v>1</v>
      </c>
      <c r="I159" s="24"/>
      <c r="J159" s="63"/>
      <c r="K159" s="102"/>
      <c r="L159" s="103"/>
      <c r="M159" s="36"/>
      <c r="N159" s="25"/>
      <c r="O159" s="13">
        <v>300</v>
      </c>
      <c r="P159" s="29"/>
      <c r="Q159" s="30"/>
      <c r="R159" s="14" t="e">
        <f t="shared" si="1"/>
        <v>#DIV/0!</v>
      </c>
    </row>
    <row r="160" spans="2:18" x14ac:dyDescent="0.2">
      <c r="B160" s="96">
        <v>151</v>
      </c>
      <c r="C160" s="106" t="s">
        <v>334</v>
      </c>
      <c r="D160" s="108" t="s">
        <v>489</v>
      </c>
      <c r="E160" s="109"/>
      <c r="F160" s="11" t="s">
        <v>196</v>
      </c>
      <c r="G160" s="11" t="s">
        <v>198</v>
      </c>
      <c r="H160" s="12">
        <v>100</v>
      </c>
      <c r="I160" s="24"/>
      <c r="J160" s="63"/>
      <c r="K160" s="102"/>
      <c r="L160" s="103"/>
      <c r="M160" s="36"/>
      <c r="N160" s="25"/>
      <c r="O160" s="13">
        <v>10</v>
      </c>
      <c r="P160" s="29"/>
      <c r="Q160" s="30"/>
      <c r="R160" s="14" t="e">
        <f t="shared" si="1"/>
        <v>#DIV/0!</v>
      </c>
    </row>
    <row r="161" spans="2:18" x14ac:dyDescent="0.2">
      <c r="B161" s="96">
        <v>152</v>
      </c>
      <c r="C161" s="106" t="s">
        <v>62</v>
      </c>
      <c r="D161" s="108" t="s">
        <v>156</v>
      </c>
      <c r="E161" s="109"/>
      <c r="F161" s="11" t="s">
        <v>196</v>
      </c>
      <c r="G161" s="11" t="s">
        <v>201</v>
      </c>
      <c r="H161" s="12">
        <v>25</v>
      </c>
      <c r="I161" s="24"/>
      <c r="J161" s="63"/>
      <c r="K161" s="102"/>
      <c r="L161" s="103"/>
      <c r="M161" s="36"/>
      <c r="N161" s="25"/>
      <c r="O161" s="13">
        <v>100</v>
      </c>
      <c r="P161" s="29"/>
      <c r="Q161" s="30"/>
      <c r="R161" s="14" t="e">
        <f t="shared" si="1"/>
        <v>#DIV/0!</v>
      </c>
    </row>
    <row r="162" spans="2:18" x14ac:dyDescent="0.2">
      <c r="B162" s="96">
        <v>153</v>
      </c>
      <c r="C162" s="106" t="s">
        <v>97</v>
      </c>
      <c r="D162" s="108" t="s">
        <v>192</v>
      </c>
      <c r="E162" s="109"/>
      <c r="F162" s="11" t="s">
        <v>197</v>
      </c>
      <c r="G162" s="11" t="s">
        <v>198</v>
      </c>
      <c r="H162" s="12">
        <v>100</v>
      </c>
      <c r="I162" s="24"/>
      <c r="J162" s="63"/>
      <c r="K162" s="102"/>
      <c r="L162" s="103"/>
      <c r="M162" s="36"/>
      <c r="N162" s="25"/>
      <c r="O162" s="13">
        <v>650</v>
      </c>
      <c r="P162" s="29"/>
      <c r="Q162" s="30"/>
      <c r="R162" s="14" t="e">
        <f t="shared" si="1"/>
        <v>#DIV/0!</v>
      </c>
    </row>
    <row r="163" spans="2:18" x14ac:dyDescent="0.2">
      <c r="B163" s="96">
        <v>154</v>
      </c>
      <c r="C163" s="106" t="s">
        <v>335</v>
      </c>
      <c r="D163" s="108" t="s">
        <v>490</v>
      </c>
      <c r="E163" s="109"/>
      <c r="F163" s="11" t="s">
        <v>196</v>
      </c>
      <c r="G163" s="11" t="s">
        <v>199</v>
      </c>
      <c r="H163" s="12">
        <v>1000</v>
      </c>
      <c r="I163" s="24"/>
      <c r="J163" s="63"/>
      <c r="K163" s="102"/>
      <c r="L163" s="103"/>
      <c r="M163" s="36"/>
      <c r="N163" s="25"/>
      <c r="O163" s="13">
        <v>30</v>
      </c>
      <c r="P163" s="29"/>
      <c r="Q163" s="30"/>
      <c r="R163" s="14" t="e">
        <f t="shared" si="1"/>
        <v>#DIV/0!</v>
      </c>
    </row>
    <row r="164" spans="2:18" x14ac:dyDescent="0.2">
      <c r="B164" s="96">
        <v>155</v>
      </c>
      <c r="C164" s="106" t="s">
        <v>98</v>
      </c>
      <c r="D164" s="108" t="s">
        <v>193</v>
      </c>
      <c r="E164" s="109"/>
      <c r="F164" s="11" t="s">
        <v>197</v>
      </c>
      <c r="G164" s="11" t="s">
        <v>198</v>
      </c>
      <c r="H164" s="12">
        <v>100</v>
      </c>
      <c r="I164" s="24"/>
      <c r="J164" s="63"/>
      <c r="K164" s="102"/>
      <c r="L164" s="103"/>
      <c r="M164" s="36"/>
      <c r="N164" s="25"/>
      <c r="O164" s="13">
        <v>300</v>
      </c>
      <c r="P164" s="29"/>
      <c r="Q164" s="30"/>
      <c r="R164" s="14" t="e">
        <f t="shared" si="1"/>
        <v>#DIV/0!</v>
      </c>
    </row>
    <row r="165" spans="2:18" x14ac:dyDescent="0.2">
      <c r="B165" s="96">
        <v>156</v>
      </c>
      <c r="C165" s="106" t="s">
        <v>336</v>
      </c>
      <c r="D165" s="108" t="s">
        <v>491</v>
      </c>
      <c r="E165" s="109"/>
      <c r="F165" s="11" t="s">
        <v>196</v>
      </c>
      <c r="G165" s="11" t="s">
        <v>199</v>
      </c>
      <c r="H165" s="12">
        <v>125</v>
      </c>
      <c r="I165" s="24"/>
      <c r="J165" s="63"/>
      <c r="K165" s="102"/>
      <c r="L165" s="103"/>
      <c r="M165" s="36"/>
      <c r="N165" s="25"/>
      <c r="O165" s="13">
        <v>60</v>
      </c>
      <c r="P165" s="29"/>
      <c r="Q165" s="30"/>
      <c r="R165" s="14" t="e">
        <f t="shared" si="1"/>
        <v>#DIV/0!</v>
      </c>
    </row>
    <row r="166" spans="2:18" x14ac:dyDescent="0.2">
      <c r="B166" s="96">
        <v>157</v>
      </c>
      <c r="C166" s="106" t="s">
        <v>337</v>
      </c>
      <c r="D166" s="108" t="s">
        <v>492</v>
      </c>
      <c r="E166" s="109"/>
      <c r="F166" s="11" t="s">
        <v>196</v>
      </c>
      <c r="G166" s="11" t="s">
        <v>216</v>
      </c>
      <c r="H166" s="12">
        <v>50</v>
      </c>
      <c r="I166" s="24"/>
      <c r="J166" s="63"/>
      <c r="K166" s="102"/>
      <c r="L166" s="103"/>
      <c r="M166" s="36"/>
      <c r="N166" s="25"/>
      <c r="O166" s="13">
        <v>7</v>
      </c>
      <c r="P166" s="29"/>
      <c r="Q166" s="30"/>
      <c r="R166" s="14" t="e">
        <f t="shared" si="1"/>
        <v>#DIV/0!</v>
      </c>
    </row>
    <row r="167" spans="2:18" x14ac:dyDescent="0.2">
      <c r="B167" s="96">
        <v>158</v>
      </c>
      <c r="C167" s="106" t="s">
        <v>338</v>
      </c>
      <c r="D167" s="108" t="s">
        <v>493</v>
      </c>
      <c r="E167" s="109"/>
      <c r="F167" s="11" t="s">
        <v>196</v>
      </c>
      <c r="G167" s="11" t="s">
        <v>200</v>
      </c>
      <c r="H167" s="12">
        <v>1</v>
      </c>
      <c r="I167" s="24"/>
      <c r="J167" s="63"/>
      <c r="K167" s="102"/>
      <c r="L167" s="103"/>
      <c r="M167" s="36"/>
      <c r="N167" s="25"/>
      <c r="O167" s="13">
        <v>2</v>
      </c>
      <c r="P167" s="29"/>
      <c r="Q167" s="30"/>
      <c r="R167" s="14" t="e">
        <f t="shared" si="1"/>
        <v>#DIV/0!</v>
      </c>
    </row>
    <row r="168" spans="2:18" x14ac:dyDescent="0.2">
      <c r="B168" s="96">
        <v>159</v>
      </c>
      <c r="C168" s="106" t="s">
        <v>63</v>
      </c>
      <c r="D168" s="108" t="s">
        <v>157</v>
      </c>
      <c r="E168" s="109"/>
      <c r="F168" s="11" t="s">
        <v>196</v>
      </c>
      <c r="G168" s="11" t="s">
        <v>198</v>
      </c>
      <c r="H168" s="12">
        <v>10</v>
      </c>
      <c r="I168" s="24"/>
      <c r="J168" s="63"/>
      <c r="K168" s="102"/>
      <c r="L168" s="103"/>
      <c r="M168" s="36"/>
      <c r="N168" s="25"/>
      <c r="O168" s="13">
        <v>25</v>
      </c>
      <c r="P168" s="29"/>
      <c r="Q168" s="30"/>
      <c r="R168" s="14" t="e">
        <f t="shared" si="1"/>
        <v>#DIV/0!</v>
      </c>
    </row>
    <row r="169" spans="2:18" x14ac:dyDescent="0.2">
      <c r="B169" s="96">
        <v>160</v>
      </c>
      <c r="C169" s="106" t="s">
        <v>339</v>
      </c>
      <c r="D169" s="108" t="s">
        <v>494</v>
      </c>
      <c r="E169" s="109"/>
      <c r="F169" s="11" t="s">
        <v>196</v>
      </c>
      <c r="G169" s="11" t="s">
        <v>200</v>
      </c>
      <c r="H169" s="12">
        <v>1</v>
      </c>
      <c r="I169" s="24"/>
      <c r="J169" s="63"/>
      <c r="K169" s="102"/>
      <c r="L169" s="103"/>
      <c r="M169" s="36"/>
      <c r="N169" s="25"/>
      <c r="O169" s="13">
        <v>25</v>
      </c>
      <c r="P169" s="29"/>
      <c r="Q169" s="30"/>
      <c r="R169" s="14" t="e">
        <f t="shared" si="1"/>
        <v>#DIV/0!</v>
      </c>
    </row>
    <row r="170" spans="2:18" x14ac:dyDescent="0.2">
      <c r="B170" s="96">
        <v>161</v>
      </c>
      <c r="C170" s="106" t="s">
        <v>340</v>
      </c>
      <c r="D170" s="108" t="s">
        <v>495</v>
      </c>
      <c r="E170" s="109"/>
      <c r="F170" s="11" t="s">
        <v>196</v>
      </c>
      <c r="G170" s="11" t="s">
        <v>198</v>
      </c>
      <c r="H170" s="12">
        <v>10</v>
      </c>
      <c r="I170" s="24"/>
      <c r="J170" s="63"/>
      <c r="K170" s="102"/>
      <c r="L170" s="103"/>
      <c r="M170" s="36"/>
      <c r="N170" s="25"/>
      <c r="O170" s="13">
        <v>10</v>
      </c>
      <c r="P170" s="29"/>
      <c r="Q170" s="30"/>
      <c r="R170" s="14" t="e">
        <f t="shared" si="1"/>
        <v>#DIV/0!</v>
      </c>
    </row>
    <row r="171" spans="2:18" x14ac:dyDescent="0.2">
      <c r="B171" s="96">
        <v>162</v>
      </c>
      <c r="C171" s="106" t="s">
        <v>341</v>
      </c>
      <c r="D171" s="108" t="s">
        <v>496</v>
      </c>
      <c r="E171" s="109"/>
      <c r="F171" s="11" t="s">
        <v>196</v>
      </c>
      <c r="G171" s="11" t="s">
        <v>198</v>
      </c>
      <c r="H171" s="12">
        <v>10</v>
      </c>
      <c r="I171" s="24"/>
      <c r="J171" s="63"/>
      <c r="K171" s="102"/>
      <c r="L171" s="103"/>
      <c r="M171" s="36"/>
      <c r="N171" s="25"/>
      <c r="O171" s="13">
        <v>10</v>
      </c>
      <c r="P171" s="29"/>
      <c r="Q171" s="30"/>
      <c r="R171" s="14" t="e">
        <f t="shared" si="1"/>
        <v>#DIV/0!</v>
      </c>
    </row>
    <row r="172" spans="2:18" x14ac:dyDescent="0.2">
      <c r="B172" s="96">
        <v>163</v>
      </c>
      <c r="C172" s="106" t="s">
        <v>342</v>
      </c>
      <c r="D172" s="108" t="s">
        <v>497</v>
      </c>
      <c r="E172" s="109"/>
      <c r="F172" s="11" t="s">
        <v>196</v>
      </c>
      <c r="G172" s="11" t="s">
        <v>201</v>
      </c>
      <c r="H172" s="12">
        <v>6.3</v>
      </c>
      <c r="I172" s="24"/>
      <c r="J172" s="63"/>
      <c r="K172" s="102"/>
      <c r="L172" s="103"/>
      <c r="M172" s="36"/>
      <c r="N172" s="25"/>
      <c r="O172" s="13">
        <v>25</v>
      </c>
      <c r="P172" s="29"/>
      <c r="Q172" s="30"/>
      <c r="R172" s="14" t="e">
        <f t="shared" si="1"/>
        <v>#DIV/0!</v>
      </c>
    </row>
    <row r="173" spans="2:18" x14ac:dyDescent="0.2">
      <c r="B173" s="96">
        <v>164</v>
      </c>
      <c r="C173" s="106" t="s">
        <v>343</v>
      </c>
      <c r="D173" s="108" t="s">
        <v>498</v>
      </c>
      <c r="E173" s="109"/>
      <c r="F173" s="11" t="s">
        <v>196</v>
      </c>
      <c r="G173" s="11" t="s">
        <v>201</v>
      </c>
      <c r="H173" s="12">
        <v>396</v>
      </c>
      <c r="I173" s="24"/>
      <c r="J173" s="63"/>
      <c r="K173" s="102"/>
      <c r="L173" s="103"/>
      <c r="M173" s="36"/>
      <c r="N173" s="25"/>
      <c r="O173" s="13">
        <v>2</v>
      </c>
      <c r="P173" s="29"/>
      <c r="Q173" s="30"/>
      <c r="R173" s="14" t="e">
        <f t="shared" si="1"/>
        <v>#DIV/0!</v>
      </c>
    </row>
    <row r="174" spans="2:18" x14ac:dyDescent="0.2">
      <c r="B174" s="96">
        <v>165</v>
      </c>
      <c r="C174" s="106" t="s">
        <v>64</v>
      </c>
      <c r="D174" s="108" t="s">
        <v>158</v>
      </c>
      <c r="E174" s="109"/>
      <c r="F174" s="11" t="s">
        <v>197</v>
      </c>
      <c r="G174" s="11" t="s">
        <v>201</v>
      </c>
      <c r="H174" s="12">
        <v>33</v>
      </c>
      <c r="I174" s="24"/>
      <c r="J174" s="63"/>
      <c r="K174" s="102"/>
      <c r="L174" s="103"/>
      <c r="M174" s="36"/>
      <c r="N174" s="25"/>
      <c r="O174" s="13">
        <v>2200</v>
      </c>
      <c r="P174" s="29"/>
      <c r="Q174" s="30"/>
      <c r="R174" s="14" t="e">
        <f t="shared" si="1"/>
        <v>#DIV/0!</v>
      </c>
    </row>
    <row r="175" spans="2:18" x14ac:dyDescent="0.2">
      <c r="B175" s="96">
        <v>166</v>
      </c>
      <c r="C175" s="106" t="s">
        <v>344</v>
      </c>
      <c r="D175" s="108" t="s">
        <v>499</v>
      </c>
      <c r="E175" s="109"/>
      <c r="F175" s="11" t="s">
        <v>196</v>
      </c>
      <c r="G175" s="11" t="s">
        <v>201</v>
      </c>
      <c r="H175" s="12">
        <v>660</v>
      </c>
      <c r="I175" s="24"/>
      <c r="J175" s="63"/>
      <c r="K175" s="102"/>
      <c r="L175" s="103"/>
      <c r="M175" s="36"/>
      <c r="N175" s="25"/>
      <c r="O175" s="13">
        <v>10</v>
      </c>
      <c r="P175" s="29"/>
      <c r="Q175" s="30"/>
      <c r="R175" s="14" t="e">
        <f t="shared" si="1"/>
        <v>#DIV/0!</v>
      </c>
    </row>
    <row r="176" spans="2:18" x14ac:dyDescent="0.2">
      <c r="B176" s="96">
        <v>167</v>
      </c>
      <c r="C176" s="106" t="s">
        <v>345</v>
      </c>
      <c r="D176" s="108" t="s">
        <v>500</v>
      </c>
      <c r="E176" s="109"/>
      <c r="F176" s="11" t="s">
        <v>196</v>
      </c>
      <c r="G176" s="11" t="s">
        <v>216</v>
      </c>
      <c r="H176" s="12">
        <v>500</v>
      </c>
      <c r="I176" s="24"/>
      <c r="J176" s="63"/>
      <c r="K176" s="102"/>
      <c r="L176" s="103"/>
      <c r="M176" s="36"/>
      <c r="N176" s="25"/>
      <c r="O176" s="13">
        <v>10</v>
      </c>
      <c r="P176" s="29"/>
      <c r="Q176" s="30"/>
      <c r="R176" s="14" t="e">
        <f t="shared" si="1"/>
        <v>#DIV/0!</v>
      </c>
    </row>
    <row r="177" spans="2:18" x14ac:dyDescent="0.2">
      <c r="B177" s="96">
        <v>168</v>
      </c>
      <c r="C177" s="106" t="s">
        <v>346</v>
      </c>
      <c r="D177" s="108" t="s">
        <v>501</v>
      </c>
      <c r="E177" s="109"/>
      <c r="F177" s="11" t="s">
        <v>196</v>
      </c>
      <c r="G177" s="11" t="s">
        <v>216</v>
      </c>
      <c r="H177" s="12">
        <v>250</v>
      </c>
      <c r="I177" s="24"/>
      <c r="J177" s="63"/>
      <c r="K177" s="102"/>
      <c r="L177" s="103"/>
      <c r="M177" s="36"/>
      <c r="N177" s="25"/>
      <c r="O177" s="13">
        <v>650</v>
      </c>
      <c r="P177" s="29"/>
      <c r="Q177" s="30"/>
      <c r="R177" s="14" t="e">
        <f t="shared" si="1"/>
        <v>#DIV/0!</v>
      </c>
    </row>
    <row r="178" spans="2:18" x14ac:dyDescent="0.2">
      <c r="B178" s="96">
        <v>169</v>
      </c>
      <c r="C178" s="106" t="s">
        <v>65</v>
      </c>
      <c r="D178" s="108" t="s">
        <v>159</v>
      </c>
      <c r="E178" s="109"/>
      <c r="F178" s="11" t="s">
        <v>196</v>
      </c>
      <c r="G178" s="11" t="s">
        <v>200</v>
      </c>
      <c r="H178" s="12">
        <v>1</v>
      </c>
      <c r="I178" s="24"/>
      <c r="J178" s="63"/>
      <c r="K178" s="102"/>
      <c r="L178" s="103"/>
      <c r="M178" s="36"/>
      <c r="N178" s="25"/>
      <c r="O178" s="13">
        <v>10</v>
      </c>
      <c r="P178" s="29"/>
      <c r="Q178" s="30"/>
      <c r="R178" s="14" t="e">
        <f t="shared" si="1"/>
        <v>#DIV/0!</v>
      </c>
    </row>
    <row r="179" spans="2:18" x14ac:dyDescent="0.2">
      <c r="B179" s="96">
        <v>170</v>
      </c>
      <c r="C179" s="106" t="s">
        <v>66</v>
      </c>
      <c r="D179" s="108" t="s">
        <v>160</v>
      </c>
      <c r="E179" s="109"/>
      <c r="F179" s="11" t="s">
        <v>196</v>
      </c>
      <c r="G179" s="11" t="s">
        <v>200</v>
      </c>
      <c r="H179" s="12">
        <v>1</v>
      </c>
      <c r="I179" s="24"/>
      <c r="J179" s="63"/>
      <c r="K179" s="102"/>
      <c r="L179" s="103"/>
      <c r="M179" s="36"/>
      <c r="N179" s="25"/>
      <c r="O179" s="13">
        <v>50</v>
      </c>
      <c r="P179" s="29"/>
      <c r="Q179" s="30"/>
      <c r="R179" s="14" t="e">
        <f t="shared" si="1"/>
        <v>#DIV/0!</v>
      </c>
    </row>
    <row r="180" spans="2:18" x14ac:dyDescent="0.2">
      <c r="B180" s="96">
        <v>171</v>
      </c>
      <c r="C180" s="106" t="s">
        <v>67</v>
      </c>
      <c r="D180" s="108" t="s">
        <v>161</v>
      </c>
      <c r="E180" s="109"/>
      <c r="F180" s="11" t="s">
        <v>196</v>
      </c>
      <c r="G180" s="11" t="s">
        <v>200</v>
      </c>
      <c r="H180" s="12">
        <v>1</v>
      </c>
      <c r="I180" s="24"/>
      <c r="J180" s="63"/>
      <c r="K180" s="102"/>
      <c r="L180" s="103"/>
      <c r="M180" s="36"/>
      <c r="N180" s="25"/>
      <c r="O180" s="13">
        <v>350</v>
      </c>
      <c r="P180" s="29"/>
      <c r="Q180" s="30"/>
      <c r="R180" s="14" t="e">
        <f t="shared" si="1"/>
        <v>#DIV/0!</v>
      </c>
    </row>
    <row r="181" spans="2:18" x14ac:dyDescent="0.2">
      <c r="B181" s="96">
        <v>172</v>
      </c>
      <c r="C181" s="106" t="s">
        <v>347</v>
      </c>
      <c r="D181" s="108" t="s">
        <v>502</v>
      </c>
      <c r="E181" s="109"/>
      <c r="F181" s="11" t="s">
        <v>196</v>
      </c>
      <c r="G181" s="11" t="s">
        <v>199</v>
      </c>
      <c r="H181" s="12">
        <v>5</v>
      </c>
      <c r="I181" s="24"/>
      <c r="J181" s="63"/>
      <c r="K181" s="102"/>
      <c r="L181" s="103"/>
      <c r="M181" s="36"/>
      <c r="N181" s="25"/>
      <c r="O181" s="13">
        <v>2</v>
      </c>
      <c r="P181" s="29"/>
      <c r="Q181" s="30"/>
      <c r="R181" s="14" t="e">
        <f t="shared" si="1"/>
        <v>#DIV/0!</v>
      </c>
    </row>
    <row r="182" spans="2:18" x14ac:dyDescent="0.2">
      <c r="B182" s="96">
        <v>173</v>
      </c>
      <c r="C182" s="106" t="s">
        <v>348</v>
      </c>
      <c r="D182" s="108" t="s">
        <v>503</v>
      </c>
      <c r="E182" s="109"/>
      <c r="F182" s="11" t="s">
        <v>196</v>
      </c>
      <c r="G182" s="11" t="s">
        <v>216</v>
      </c>
      <c r="H182" s="12">
        <v>96</v>
      </c>
      <c r="I182" s="24"/>
      <c r="J182" s="63"/>
      <c r="K182" s="102"/>
      <c r="L182" s="103"/>
      <c r="M182" s="36"/>
      <c r="N182" s="25"/>
      <c r="O182" s="13">
        <v>50</v>
      </c>
      <c r="P182" s="29"/>
      <c r="Q182" s="30"/>
      <c r="R182" s="14" t="e">
        <f t="shared" si="1"/>
        <v>#DIV/0!</v>
      </c>
    </row>
    <row r="183" spans="2:18" x14ac:dyDescent="0.2">
      <c r="B183" s="96">
        <v>174</v>
      </c>
      <c r="C183" s="106" t="s">
        <v>349</v>
      </c>
      <c r="D183" s="108" t="s">
        <v>504</v>
      </c>
      <c r="E183" s="109"/>
      <c r="F183" s="11" t="s">
        <v>196</v>
      </c>
      <c r="G183" s="11" t="s">
        <v>216</v>
      </c>
      <c r="H183" s="12">
        <v>96</v>
      </c>
      <c r="I183" s="24"/>
      <c r="J183" s="63"/>
      <c r="K183" s="102"/>
      <c r="L183" s="103"/>
      <c r="M183" s="36"/>
      <c r="N183" s="25"/>
      <c r="O183" s="13">
        <v>120</v>
      </c>
      <c r="P183" s="29"/>
      <c r="Q183" s="30"/>
      <c r="R183" s="14" t="e">
        <f t="shared" si="1"/>
        <v>#DIV/0!</v>
      </c>
    </row>
    <row r="184" spans="2:18" x14ac:dyDescent="0.2">
      <c r="B184" s="96">
        <v>175</v>
      </c>
      <c r="C184" s="106" t="s">
        <v>350</v>
      </c>
      <c r="D184" s="108" t="s">
        <v>505</v>
      </c>
      <c r="E184" s="109"/>
      <c r="F184" s="11" t="s">
        <v>196</v>
      </c>
      <c r="G184" s="11" t="s">
        <v>552</v>
      </c>
      <c r="H184" s="114">
        <v>0.25</v>
      </c>
      <c r="I184" s="24"/>
      <c r="J184" s="63"/>
      <c r="K184" s="102"/>
      <c r="L184" s="103"/>
      <c r="M184" s="36"/>
      <c r="N184" s="25"/>
      <c r="O184" s="13">
        <v>55</v>
      </c>
      <c r="P184" s="29"/>
      <c r="Q184" s="30"/>
      <c r="R184" s="14" t="e">
        <f t="shared" si="1"/>
        <v>#DIV/0!</v>
      </c>
    </row>
    <row r="185" spans="2:18" x14ac:dyDescent="0.2">
      <c r="B185" s="96">
        <v>176</v>
      </c>
      <c r="C185" s="106" t="s">
        <v>68</v>
      </c>
      <c r="D185" s="108" t="s">
        <v>162</v>
      </c>
      <c r="E185" s="109"/>
      <c r="F185" s="11" t="s">
        <v>197</v>
      </c>
      <c r="G185" s="11" t="s">
        <v>198</v>
      </c>
      <c r="H185" s="12">
        <v>70</v>
      </c>
      <c r="I185" s="24"/>
      <c r="J185" s="63"/>
      <c r="K185" s="102"/>
      <c r="L185" s="103"/>
      <c r="M185" s="36"/>
      <c r="N185" s="25"/>
      <c r="O185" s="13">
        <v>1000</v>
      </c>
      <c r="P185" s="29"/>
      <c r="Q185" s="30"/>
      <c r="R185" s="14" t="e">
        <f t="shared" si="1"/>
        <v>#DIV/0!</v>
      </c>
    </row>
    <row r="186" spans="2:18" x14ac:dyDescent="0.2">
      <c r="B186" s="96">
        <v>177</v>
      </c>
      <c r="C186" s="106" t="s">
        <v>69</v>
      </c>
      <c r="D186" s="108" t="s">
        <v>163</v>
      </c>
      <c r="E186" s="109"/>
      <c r="F186" s="11" t="s">
        <v>196</v>
      </c>
      <c r="G186" s="11" t="s">
        <v>203</v>
      </c>
      <c r="H186" s="12">
        <v>250</v>
      </c>
      <c r="I186" s="24"/>
      <c r="J186" s="63"/>
      <c r="K186" s="102"/>
      <c r="L186" s="103"/>
      <c r="M186" s="36"/>
      <c r="N186" s="25"/>
      <c r="O186" s="13">
        <v>10</v>
      </c>
      <c r="P186" s="29"/>
      <c r="Q186" s="30"/>
      <c r="R186" s="14" t="e">
        <f t="shared" si="1"/>
        <v>#DIV/0!</v>
      </c>
    </row>
    <row r="187" spans="2:18" x14ac:dyDescent="0.2">
      <c r="B187" s="96">
        <v>178</v>
      </c>
      <c r="C187" s="106" t="s">
        <v>351</v>
      </c>
      <c r="D187" s="108" t="s">
        <v>506</v>
      </c>
      <c r="E187" s="109"/>
      <c r="F187" s="11" t="s">
        <v>196</v>
      </c>
      <c r="G187" s="11" t="s">
        <v>200</v>
      </c>
      <c r="H187" s="12">
        <v>1</v>
      </c>
      <c r="I187" s="24"/>
      <c r="J187" s="63"/>
      <c r="K187" s="102"/>
      <c r="L187" s="103"/>
      <c r="M187" s="36"/>
      <c r="N187" s="25"/>
      <c r="O187" s="13">
        <v>10</v>
      </c>
      <c r="P187" s="29"/>
      <c r="Q187" s="30"/>
      <c r="R187" s="14" t="e">
        <f t="shared" si="1"/>
        <v>#DIV/0!</v>
      </c>
    </row>
    <row r="188" spans="2:18" x14ac:dyDescent="0.2">
      <c r="B188" s="96">
        <v>179</v>
      </c>
      <c r="C188" s="106" t="s">
        <v>352</v>
      </c>
      <c r="D188" s="108" t="s">
        <v>507</v>
      </c>
      <c r="E188" s="109"/>
      <c r="F188" s="11" t="s">
        <v>196</v>
      </c>
      <c r="G188" s="11" t="s">
        <v>200</v>
      </c>
      <c r="H188" s="12">
        <v>1</v>
      </c>
      <c r="I188" s="24"/>
      <c r="J188" s="63"/>
      <c r="K188" s="102"/>
      <c r="L188" s="103"/>
      <c r="M188" s="36"/>
      <c r="N188" s="25"/>
      <c r="O188" s="13">
        <v>15</v>
      </c>
      <c r="P188" s="29"/>
      <c r="Q188" s="30"/>
      <c r="R188" s="14" t="e">
        <f t="shared" si="1"/>
        <v>#DIV/0!</v>
      </c>
    </row>
    <row r="189" spans="2:18" x14ac:dyDescent="0.2">
      <c r="B189" s="96">
        <v>180</v>
      </c>
      <c r="C189" s="106" t="s">
        <v>353</v>
      </c>
      <c r="D189" s="108" t="s">
        <v>508</v>
      </c>
      <c r="E189" s="109"/>
      <c r="F189" s="11" t="s">
        <v>196</v>
      </c>
      <c r="G189" s="11" t="s">
        <v>200</v>
      </c>
      <c r="H189" s="12">
        <v>1</v>
      </c>
      <c r="I189" s="24"/>
      <c r="J189" s="63"/>
      <c r="K189" s="102"/>
      <c r="L189" s="103"/>
      <c r="M189" s="36"/>
      <c r="N189" s="25"/>
      <c r="O189" s="13">
        <v>45</v>
      </c>
      <c r="P189" s="29"/>
      <c r="Q189" s="30"/>
      <c r="R189" s="14" t="e">
        <f t="shared" si="1"/>
        <v>#DIV/0!</v>
      </c>
    </row>
    <row r="190" spans="2:18" x14ac:dyDescent="0.2">
      <c r="B190" s="96">
        <v>181</v>
      </c>
      <c r="C190" s="106" t="s">
        <v>354</v>
      </c>
      <c r="D190" s="108" t="s">
        <v>509</v>
      </c>
      <c r="E190" s="109"/>
      <c r="F190" s="11" t="s">
        <v>196</v>
      </c>
      <c r="G190" s="11" t="s">
        <v>200</v>
      </c>
      <c r="H190" s="12">
        <v>1</v>
      </c>
      <c r="I190" s="24"/>
      <c r="J190" s="63"/>
      <c r="K190" s="102"/>
      <c r="L190" s="103"/>
      <c r="M190" s="36"/>
      <c r="N190" s="25"/>
      <c r="O190" s="13">
        <v>90</v>
      </c>
      <c r="P190" s="29"/>
      <c r="Q190" s="30"/>
      <c r="R190" s="14" t="e">
        <f t="shared" si="1"/>
        <v>#DIV/0!</v>
      </c>
    </row>
    <row r="191" spans="2:18" x14ac:dyDescent="0.2">
      <c r="B191" s="96">
        <v>182</v>
      </c>
      <c r="C191" s="106" t="s">
        <v>70</v>
      </c>
      <c r="D191" s="108" t="s">
        <v>164</v>
      </c>
      <c r="E191" s="109"/>
      <c r="F191" s="11" t="s">
        <v>197</v>
      </c>
      <c r="G191" s="11" t="s">
        <v>199</v>
      </c>
      <c r="H191" s="12">
        <v>100</v>
      </c>
      <c r="I191" s="24"/>
      <c r="J191" s="63"/>
      <c r="K191" s="102"/>
      <c r="L191" s="103"/>
      <c r="M191" s="36"/>
      <c r="N191" s="25"/>
      <c r="O191" s="13">
        <v>400</v>
      </c>
      <c r="P191" s="29"/>
      <c r="Q191" s="30"/>
      <c r="R191" s="14" t="e">
        <f t="shared" si="1"/>
        <v>#DIV/0!</v>
      </c>
    </row>
    <row r="192" spans="2:18" x14ac:dyDescent="0.2">
      <c r="B192" s="96">
        <v>183</v>
      </c>
      <c r="C192" s="106" t="s">
        <v>355</v>
      </c>
      <c r="D192" s="108" t="s">
        <v>510</v>
      </c>
      <c r="E192" s="109"/>
      <c r="F192" s="11" t="s">
        <v>196</v>
      </c>
      <c r="G192" s="11" t="s">
        <v>216</v>
      </c>
      <c r="H192" s="12">
        <v>1440</v>
      </c>
      <c r="I192" s="24"/>
      <c r="J192" s="63"/>
      <c r="K192" s="102"/>
      <c r="L192" s="103"/>
      <c r="M192" s="36"/>
      <c r="N192" s="25"/>
      <c r="O192" s="13">
        <v>10</v>
      </c>
      <c r="P192" s="29"/>
      <c r="Q192" s="30"/>
      <c r="R192" s="14" t="e">
        <f t="shared" si="1"/>
        <v>#DIV/0!</v>
      </c>
    </row>
    <row r="193" spans="2:18" x14ac:dyDescent="0.2">
      <c r="B193" s="96">
        <v>184</v>
      </c>
      <c r="C193" s="106" t="s">
        <v>71</v>
      </c>
      <c r="D193" s="108" t="s">
        <v>165</v>
      </c>
      <c r="E193" s="109"/>
      <c r="F193" s="11" t="s">
        <v>197</v>
      </c>
      <c r="G193" s="11" t="s">
        <v>216</v>
      </c>
      <c r="H193" s="12">
        <v>500</v>
      </c>
      <c r="I193" s="24"/>
      <c r="J193" s="63"/>
      <c r="K193" s="102"/>
      <c r="L193" s="103"/>
      <c r="M193" s="36"/>
      <c r="N193" s="25"/>
      <c r="O193" s="13">
        <v>130</v>
      </c>
      <c r="P193" s="29"/>
      <c r="Q193" s="30"/>
      <c r="R193" s="14" t="e">
        <f t="shared" si="1"/>
        <v>#DIV/0!</v>
      </c>
    </row>
    <row r="194" spans="2:18" x14ac:dyDescent="0.2">
      <c r="B194" s="96">
        <v>185</v>
      </c>
      <c r="C194" s="106" t="s">
        <v>72</v>
      </c>
      <c r="D194" s="108" t="s">
        <v>166</v>
      </c>
      <c r="E194" s="109"/>
      <c r="F194" s="11" t="s">
        <v>197</v>
      </c>
      <c r="G194" s="11" t="s">
        <v>216</v>
      </c>
      <c r="H194" s="12">
        <v>500</v>
      </c>
      <c r="I194" s="24"/>
      <c r="J194" s="63"/>
      <c r="K194" s="102"/>
      <c r="L194" s="103"/>
      <c r="M194" s="36"/>
      <c r="N194" s="25"/>
      <c r="O194" s="13">
        <v>700</v>
      </c>
      <c r="P194" s="29"/>
      <c r="Q194" s="30"/>
      <c r="R194" s="14" t="e">
        <f t="shared" ref="R194:R257" si="2">H194/M194*O194*(P194*(1-Q194))</f>
        <v>#DIV/0!</v>
      </c>
    </row>
    <row r="195" spans="2:18" x14ac:dyDescent="0.2">
      <c r="B195" s="96">
        <v>186</v>
      </c>
      <c r="C195" s="106" t="s">
        <v>356</v>
      </c>
      <c r="D195" s="108" t="s">
        <v>511</v>
      </c>
      <c r="E195" s="109"/>
      <c r="F195" s="11" t="s">
        <v>196</v>
      </c>
      <c r="G195" s="11" t="s">
        <v>216</v>
      </c>
      <c r="H195" s="12">
        <v>500</v>
      </c>
      <c r="I195" s="24"/>
      <c r="J195" s="63"/>
      <c r="K195" s="102"/>
      <c r="L195" s="103"/>
      <c r="M195" s="36"/>
      <c r="N195" s="25"/>
      <c r="O195" s="13">
        <v>75</v>
      </c>
      <c r="P195" s="29"/>
      <c r="Q195" s="30"/>
      <c r="R195" s="14" t="e">
        <f t="shared" si="2"/>
        <v>#DIV/0!</v>
      </c>
    </row>
    <row r="196" spans="2:18" x14ac:dyDescent="0.2">
      <c r="B196" s="96">
        <v>187</v>
      </c>
      <c r="C196" s="106" t="s">
        <v>357</v>
      </c>
      <c r="D196" s="108" t="s">
        <v>512</v>
      </c>
      <c r="E196" s="109"/>
      <c r="F196" s="11" t="s">
        <v>196</v>
      </c>
      <c r="G196" s="11" t="s">
        <v>216</v>
      </c>
      <c r="H196" s="12">
        <v>500</v>
      </c>
      <c r="I196" s="24"/>
      <c r="J196" s="63"/>
      <c r="K196" s="102"/>
      <c r="L196" s="103"/>
      <c r="M196" s="36"/>
      <c r="N196" s="25"/>
      <c r="O196" s="13">
        <v>120</v>
      </c>
      <c r="P196" s="29"/>
      <c r="Q196" s="30"/>
      <c r="R196" s="14" t="e">
        <f t="shared" si="2"/>
        <v>#DIV/0!</v>
      </c>
    </row>
    <row r="197" spans="2:18" x14ac:dyDescent="0.2">
      <c r="B197" s="96">
        <v>188</v>
      </c>
      <c r="C197" s="106" t="s">
        <v>73</v>
      </c>
      <c r="D197" s="108" t="s">
        <v>167</v>
      </c>
      <c r="E197" s="109"/>
      <c r="F197" s="11" t="s">
        <v>196</v>
      </c>
      <c r="G197" s="11" t="s">
        <v>200</v>
      </c>
      <c r="H197" s="12">
        <v>1</v>
      </c>
      <c r="I197" s="24"/>
      <c r="J197" s="63"/>
      <c r="K197" s="102"/>
      <c r="L197" s="103"/>
      <c r="M197" s="36"/>
      <c r="N197" s="25"/>
      <c r="O197" s="13">
        <v>350</v>
      </c>
      <c r="P197" s="29"/>
      <c r="Q197" s="30"/>
      <c r="R197" s="14" t="e">
        <f t="shared" si="2"/>
        <v>#DIV/0!</v>
      </c>
    </row>
    <row r="198" spans="2:18" x14ac:dyDescent="0.2">
      <c r="B198" s="96">
        <v>189</v>
      </c>
      <c r="C198" s="106" t="s">
        <v>358</v>
      </c>
      <c r="D198" s="108" t="s">
        <v>513</v>
      </c>
      <c r="E198" s="109"/>
      <c r="F198" s="11" t="s">
        <v>196</v>
      </c>
      <c r="G198" s="11" t="s">
        <v>554</v>
      </c>
      <c r="H198" s="12">
        <v>20</v>
      </c>
      <c r="I198" s="24"/>
      <c r="J198" s="63"/>
      <c r="K198" s="102"/>
      <c r="L198" s="103"/>
      <c r="M198" s="36"/>
      <c r="N198" s="25"/>
      <c r="O198" s="13">
        <v>30</v>
      </c>
      <c r="P198" s="29"/>
      <c r="Q198" s="30"/>
      <c r="R198" s="14" t="e">
        <f t="shared" si="2"/>
        <v>#DIV/0!</v>
      </c>
    </row>
    <row r="199" spans="2:18" x14ac:dyDescent="0.2">
      <c r="B199" s="96">
        <v>190</v>
      </c>
      <c r="C199" s="106" t="s">
        <v>359</v>
      </c>
      <c r="D199" s="108" t="s">
        <v>514</v>
      </c>
      <c r="E199" s="109"/>
      <c r="F199" s="11" t="s">
        <v>196</v>
      </c>
      <c r="G199" s="11" t="s">
        <v>555</v>
      </c>
      <c r="H199" s="12">
        <v>24</v>
      </c>
      <c r="I199" s="24"/>
      <c r="J199" s="63"/>
      <c r="K199" s="102"/>
      <c r="L199" s="103"/>
      <c r="M199" s="36"/>
      <c r="N199" s="25"/>
      <c r="O199" s="13">
        <v>25</v>
      </c>
      <c r="P199" s="29"/>
      <c r="Q199" s="30"/>
      <c r="R199" s="14" t="e">
        <f t="shared" si="2"/>
        <v>#DIV/0!</v>
      </c>
    </row>
    <row r="200" spans="2:18" x14ac:dyDescent="0.2">
      <c r="B200" s="96">
        <v>191</v>
      </c>
      <c r="C200" s="106" t="s">
        <v>360</v>
      </c>
      <c r="D200" s="108" t="s">
        <v>515</v>
      </c>
      <c r="E200" s="109"/>
      <c r="F200" s="11" t="s">
        <v>196</v>
      </c>
      <c r="G200" s="11" t="s">
        <v>199</v>
      </c>
      <c r="H200" s="12">
        <v>10</v>
      </c>
      <c r="I200" s="24"/>
      <c r="J200" s="63"/>
      <c r="K200" s="102"/>
      <c r="L200" s="103"/>
      <c r="M200" s="36"/>
      <c r="N200" s="25"/>
      <c r="O200" s="13">
        <v>10</v>
      </c>
      <c r="P200" s="29"/>
      <c r="Q200" s="30"/>
      <c r="R200" s="14" t="e">
        <f t="shared" si="2"/>
        <v>#DIV/0!</v>
      </c>
    </row>
    <row r="201" spans="2:18" x14ac:dyDescent="0.2">
      <c r="B201" s="96">
        <v>192</v>
      </c>
      <c r="C201" s="106" t="s">
        <v>361</v>
      </c>
      <c r="D201" s="108" t="s">
        <v>516</v>
      </c>
      <c r="E201" s="109"/>
      <c r="F201" s="11" t="s">
        <v>196</v>
      </c>
      <c r="G201" s="11" t="s">
        <v>199</v>
      </c>
      <c r="H201" s="12">
        <v>10</v>
      </c>
      <c r="I201" s="24"/>
      <c r="J201" s="63"/>
      <c r="K201" s="102"/>
      <c r="L201" s="103"/>
      <c r="M201" s="36"/>
      <c r="N201" s="25"/>
      <c r="O201" s="13">
        <v>10</v>
      </c>
      <c r="P201" s="29"/>
      <c r="Q201" s="30"/>
      <c r="R201" s="14" t="e">
        <f t="shared" si="2"/>
        <v>#DIV/0!</v>
      </c>
    </row>
    <row r="202" spans="2:18" x14ac:dyDescent="0.2">
      <c r="B202" s="96">
        <v>193</v>
      </c>
      <c r="C202" s="106" t="s">
        <v>362</v>
      </c>
      <c r="D202" s="108" t="s">
        <v>517</v>
      </c>
      <c r="E202" s="109"/>
      <c r="F202" s="11" t="s">
        <v>196</v>
      </c>
      <c r="G202" s="11" t="s">
        <v>198</v>
      </c>
      <c r="H202" s="12">
        <v>100</v>
      </c>
      <c r="I202" s="24"/>
      <c r="J202" s="63"/>
      <c r="K202" s="102"/>
      <c r="L202" s="103"/>
      <c r="M202" s="36"/>
      <c r="N202" s="25"/>
      <c r="O202" s="13">
        <v>15</v>
      </c>
      <c r="P202" s="29"/>
      <c r="Q202" s="30"/>
      <c r="R202" s="14" t="e">
        <f t="shared" si="2"/>
        <v>#DIV/0!</v>
      </c>
    </row>
    <row r="203" spans="2:18" x14ac:dyDescent="0.2">
      <c r="B203" s="96">
        <v>194</v>
      </c>
      <c r="C203" s="106" t="s">
        <v>363</v>
      </c>
      <c r="D203" s="108" t="s">
        <v>518</v>
      </c>
      <c r="E203" s="109"/>
      <c r="F203" s="11" t="s">
        <v>196</v>
      </c>
      <c r="G203" s="11" t="s">
        <v>199</v>
      </c>
      <c r="H203" s="12">
        <v>50</v>
      </c>
      <c r="I203" s="24"/>
      <c r="J203" s="63"/>
      <c r="K203" s="102"/>
      <c r="L203" s="103"/>
      <c r="M203" s="36"/>
      <c r="N203" s="25"/>
      <c r="O203" s="13">
        <v>2</v>
      </c>
      <c r="P203" s="29"/>
      <c r="Q203" s="30"/>
      <c r="R203" s="14" t="e">
        <f t="shared" si="2"/>
        <v>#DIV/0!</v>
      </c>
    </row>
    <row r="204" spans="2:18" x14ac:dyDescent="0.2">
      <c r="B204" s="96">
        <v>195</v>
      </c>
      <c r="C204" s="106" t="s">
        <v>96</v>
      </c>
      <c r="D204" s="108" t="s">
        <v>191</v>
      </c>
      <c r="E204" s="109"/>
      <c r="F204" s="11" t="s">
        <v>197</v>
      </c>
      <c r="G204" s="11" t="s">
        <v>199</v>
      </c>
      <c r="H204" s="12">
        <v>25</v>
      </c>
      <c r="I204" s="24"/>
      <c r="J204" s="63"/>
      <c r="K204" s="102"/>
      <c r="L204" s="103"/>
      <c r="M204" s="36"/>
      <c r="N204" s="25"/>
      <c r="O204" s="13">
        <v>750</v>
      </c>
      <c r="P204" s="29"/>
      <c r="Q204" s="30"/>
      <c r="R204" s="14" t="e">
        <f t="shared" si="2"/>
        <v>#DIV/0!</v>
      </c>
    </row>
    <row r="205" spans="2:18" x14ac:dyDescent="0.2">
      <c r="B205" s="96">
        <v>196</v>
      </c>
      <c r="C205" s="106" t="s">
        <v>364</v>
      </c>
      <c r="D205" s="108" t="s">
        <v>519</v>
      </c>
      <c r="E205" s="109"/>
      <c r="F205" s="11" t="s">
        <v>196</v>
      </c>
      <c r="G205" s="11" t="s">
        <v>200</v>
      </c>
      <c r="H205" s="12">
        <v>1</v>
      </c>
      <c r="I205" s="24"/>
      <c r="J205" s="63"/>
      <c r="K205" s="102"/>
      <c r="L205" s="103"/>
      <c r="M205" s="36"/>
      <c r="N205" s="25"/>
      <c r="O205" s="13">
        <v>2</v>
      </c>
      <c r="P205" s="29"/>
      <c r="Q205" s="30"/>
      <c r="R205" s="14" t="e">
        <f t="shared" si="2"/>
        <v>#DIV/0!</v>
      </c>
    </row>
    <row r="206" spans="2:18" x14ac:dyDescent="0.2">
      <c r="B206" s="96">
        <v>197</v>
      </c>
      <c r="C206" s="106" t="s">
        <v>365</v>
      </c>
      <c r="D206" s="108" t="s">
        <v>520</v>
      </c>
      <c r="E206" s="109"/>
      <c r="F206" s="11" t="s">
        <v>196</v>
      </c>
      <c r="G206" s="11" t="s">
        <v>200</v>
      </c>
      <c r="H206" s="12">
        <v>1</v>
      </c>
      <c r="I206" s="24"/>
      <c r="J206" s="63"/>
      <c r="K206" s="102"/>
      <c r="L206" s="103"/>
      <c r="M206" s="36"/>
      <c r="N206" s="25"/>
      <c r="O206" s="13">
        <v>2</v>
      </c>
      <c r="P206" s="29"/>
      <c r="Q206" s="30"/>
      <c r="R206" s="14" t="e">
        <f t="shared" si="2"/>
        <v>#DIV/0!</v>
      </c>
    </row>
    <row r="207" spans="2:18" x14ac:dyDescent="0.2">
      <c r="B207" s="96">
        <v>198</v>
      </c>
      <c r="C207" s="106" t="s">
        <v>366</v>
      </c>
      <c r="D207" s="108" t="s">
        <v>521</v>
      </c>
      <c r="E207" s="109"/>
      <c r="F207" s="11" t="s">
        <v>196</v>
      </c>
      <c r="G207" s="11" t="s">
        <v>200</v>
      </c>
      <c r="H207" s="12">
        <v>1</v>
      </c>
      <c r="I207" s="24"/>
      <c r="J207" s="63"/>
      <c r="K207" s="102"/>
      <c r="L207" s="103"/>
      <c r="M207" s="36"/>
      <c r="N207" s="25"/>
      <c r="O207" s="13">
        <v>25</v>
      </c>
      <c r="P207" s="29"/>
      <c r="Q207" s="30"/>
      <c r="R207" s="14" t="e">
        <f t="shared" si="2"/>
        <v>#DIV/0!</v>
      </c>
    </row>
    <row r="208" spans="2:18" x14ac:dyDescent="0.2">
      <c r="B208" s="96">
        <v>199</v>
      </c>
      <c r="C208" s="106" t="s">
        <v>367</v>
      </c>
      <c r="D208" s="108" t="s">
        <v>522</v>
      </c>
      <c r="E208" s="109"/>
      <c r="F208" s="11" t="s">
        <v>196</v>
      </c>
      <c r="G208" s="11" t="s">
        <v>200</v>
      </c>
      <c r="H208" s="12">
        <v>1</v>
      </c>
      <c r="I208" s="24"/>
      <c r="J208" s="63"/>
      <c r="K208" s="102"/>
      <c r="L208" s="103"/>
      <c r="M208" s="36"/>
      <c r="N208" s="25"/>
      <c r="O208" s="13">
        <v>35</v>
      </c>
      <c r="P208" s="29"/>
      <c r="Q208" s="30"/>
      <c r="R208" s="14" t="e">
        <f t="shared" si="2"/>
        <v>#DIV/0!</v>
      </c>
    </row>
    <row r="209" spans="2:18" x14ac:dyDescent="0.2">
      <c r="B209" s="96">
        <v>200</v>
      </c>
      <c r="C209" s="106" t="s">
        <v>368</v>
      </c>
      <c r="D209" s="108" t="s">
        <v>523</v>
      </c>
      <c r="E209" s="109"/>
      <c r="F209" s="11" t="s">
        <v>196</v>
      </c>
      <c r="G209" s="11" t="s">
        <v>200</v>
      </c>
      <c r="H209" s="12">
        <v>1</v>
      </c>
      <c r="I209" s="24"/>
      <c r="J209" s="63"/>
      <c r="K209" s="102"/>
      <c r="L209" s="103"/>
      <c r="M209" s="36"/>
      <c r="N209" s="25"/>
      <c r="O209" s="13">
        <v>10</v>
      </c>
      <c r="P209" s="29"/>
      <c r="Q209" s="30"/>
      <c r="R209" s="14" t="e">
        <f t="shared" si="2"/>
        <v>#DIV/0!</v>
      </c>
    </row>
    <row r="210" spans="2:18" x14ac:dyDescent="0.2">
      <c r="B210" s="96">
        <v>201</v>
      </c>
      <c r="C210" s="106" t="s">
        <v>369</v>
      </c>
      <c r="D210" s="108" t="s">
        <v>524</v>
      </c>
      <c r="E210" s="109"/>
      <c r="F210" s="11" t="s">
        <v>196</v>
      </c>
      <c r="G210" s="11" t="s">
        <v>554</v>
      </c>
      <c r="H210" s="12">
        <v>32</v>
      </c>
      <c r="I210" s="24"/>
      <c r="J210" s="63"/>
      <c r="K210" s="102"/>
      <c r="L210" s="103"/>
      <c r="M210" s="36"/>
      <c r="N210" s="25"/>
      <c r="O210" s="13">
        <v>7</v>
      </c>
      <c r="P210" s="29"/>
      <c r="Q210" s="30"/>
      <c r="R210" s="14" t="e">
        <f t="shared" si="2"/>
        <v>#DIV/0!</v>
      </c>
    </row>
    <row r="211" spans="2:18" x14ac:dyDescent="0.2">
      <c r="B211" s="96">
        <v>202</v>
      </c>
      <c r="C211" s="106" t="s">
        <v>370</v>
      </c>
      <c r="D211" s="108" t="s">
        <v>525</v>
      </c>
      <c r="E211" s="109"/>
      <c r="F211" s="11" t="s">
        <v>196</v>
      </c>
      <c r="G211" s="11" t="s">
        <v>216</v>
      </c>
      <c r="H211" s="12">
        <v>500</v>
      </c>
      <c r="I211" s="24"/>
      <c r="J211" s="63"/>
      <c r="K211" s="102"/>
      <c r="L211" s="103"/>
      <c r="M211" s="36"/>
      <c r="N211" s="25"/>
      <c r="O211" s="13">
        <v>600</v>
      </c>
      <c r="P211" s="29"/>
      <c r="Q211" s="30"/>
      <c r="R211" s="14" t="e">
        <f t="shared" si="2"/>
        <v>#DIV/0!</v>
      </c>
    </row>
    <row r="212" spans="2:18" x14ac:dyDescent="0.2">
      <c r="B212" s="96">
        <v>203</v>
      </c>
      <c r="C212" s="106" t="s">
        <v>371</v>
      </c>
      <c r="D212" s="108" t="s">
        <v>526</v>
      </c>
      <c r="E212" s="109"/>
      <c r="F212" s="11" t="s">
        <v>196</v>
      </c>
      <c r="G212" s="11" t="s">
        <v>200</v>
      </c>
      <c r="H212" s="12">
        <v>1</v>
      </c>
      <c r="I212" s="24"/>
      <c r="J212" s="63"/>
      <c r="K212" s="102"/>
      <c r="L212" s="103"/>
      <c r="M212" s="36"/>
      <c r="N212" s="25"/>
      <c r="O212" s="13">
        <v>85</v>
      </c>
      <c r="P212" s="29"/>
      <c r="Q212" s="30"/>
      <c r="R212" s="14" t="e">
        <f t="shared" si="2"/>
        <v>#DIV/0!</v>
      </c>
    </row>
    <row r="213" spans="2:18" x14ac:dyDescent="0.2">
      <c r="B213" s="96">
        <v>204</v>
      </c>
      <c r="C213" s="106" t="s">
        <v>74</v>
      </c>
      <c r="D213" s="108" t="s">
        <v>168</v>
      </c>
      <c r="E213" s="109"/>
      <c r="F213" s="11" t="s">
        <v>196</v>
      </c>
      <c r="G213" s="11" t="s">
        <v>200</v>
      </c>
      <c r="H213" s="12">
        <v>1</v>
      </c>
      <c r="I213" s="24"/>
      <c r="J213" s="63"/>
      <c r="K213" s="102"/>
      <c r="L213" s="103"/>
      <c r="M213" s="36"/>
      <c r="N213" s="25"/>
      <c r="O213" s="13">
        <v>40</v>
      </c>
      <c r="P213" s="29"/>
      <c r="Q213" s="30"/>
      <c r="R213" s="14" t="e">
        <f t="shared" si="2"/>
        <v>#DIV/0!</v>
      </c>
    </row>
    <row r="214" spans="2:18" x14ac:dyDescent="0.2">
      <c r="B214" s="96">
        <v>205</v>
      </c>
      <c r="C214" s="106" t="s">
        <v>75</v>
      </c>
      <c r="D214" s="108" t="s">
        <v>169</v>
      </c>
      <c r="E214" s="109"/>
      <c r="F214" s="11" t="s">
        <v>196</v>
      </c>
      <c r="G214" s="11" t="s">
        <v>199</v>
      </c>
      <c r="H214" s="12">
        <v>5</v>
      </c>
      <c r="I214" s="24"/>
      <c r="J214" s="63"/>
      <c r="K214" s="102"/>
      <c r="L214" s="103"/>
      <c r="M214" s="36"/>
      <c r="N214" s="25"/>
      <c r="O214" s="13">
        <v>10</v>
      </c>
      <c r="P214" s="29"/>
      <c r="Q214" s="30"/>
      <c r="R214" s="14" t="e">
        <f t="shared" si="2"/>
        <v>#DIV/0!</v>
      </c>
    </row>
    <row r="215" spans="2:18" x14ac:dyDescent="0.2">
      <c r="B215" s="96">
        <v>206</v>
      </c>
      <c r="C215" s="106" t="s">
        <v>372</v>
      </c>
      <c r="D215" s="108" t="s">
        <v>527</v>
      </c>
      <c r="E215" s="109"/>
      <c r="F215" s="11" t="s">
        <v>196</v>
      </c>
      <c r="G215" s="11" t="s">
        <v>199</v>
      </c>
      <c r="H215" s="12">
        <v>5</v>
      </c>
      <c r="I215" s="24"/>
      <c r="J215" s="63"/>
      <c r="K215" s="102"/>
      <c r="L215" s="103"/>
      <c r="M215" s="36"/>
      <c r="N215" s="25"/>
      <c r="O215" s="13">
        <v>20</v>
      </c>
      <c r="P215" s="29"/>
      <c r="Q215" s="30"/>
      <c r="R215" s="14" t="e">
        <f t="shared" si="2"/>
        <v>#DIV/0!</v>
      </c>
    </row>
    <row r="216" spans="2:18" x14ac:dyDescent="0.2">
      <c r="B216" s="96">
        <v>207</v>
      </c>
      <c r="C216" s="106" t="s">
        <v>373</v>
      </c>
      <c r="D216" s="108" t="s">
        <v>528</v>
      </c>
      <c r="E216" s="109"/>
      <c r="F216" s="11" t="s">
        <v>196</v>
      </c>
      <c r="G216" s="11" t="s">
        <v>199</v>
      </c>
      <c r="H216" s="12">
        <v>5</v>
      </c>
      <c r="I216" s="24"/>
      <c r="J216" s="63"/>
      <c r="K216" s="102"/>
      <c r="L216" s="103"/>
      <c r="M216" s="36"/>
      <c r="N216" s="25"/>
      <c r="O216" s="13">
        <v>10</v>
      </c>
      <c r="P216" s="29"/>
      <c r="Q216" s="30"/>
      <c r="R216" s="14" t="e">
        <f t="shared" si="2"/>
        <v>#DIV/0!</v>
      </c>
    </row>
    <row r="217" spans="2:18" x14ac:dyDescent="0.2">
      <c r="B217" s="96">
        <v>208</v>
      </c>
      <c r="C217" s="106" t="s">
        <v>374</v>
      </c>
      <c r="D217" s="108" t="s">
        <v>529</v>
      </c>
      <c r="E217" s="109"/>
      <c r="F217" s="11" t="s">
        <v>196</v>
      </c>
      <c r="G217" s="11" t="s">
        <v>199</v>
      </c>
      <c r="H217" s="12">
        <v>5</v>
      </c>
      <c r="I217" s="24"/>
      <c r="J217" s="63"/>
      <c r="K217" s="102"/>
      <c r="L217" s="103"/>
      <c r="M217" s="36"/>
      <c r="N217" s="25"/>
      <c r="O217" s="13">
        <v>10</v>
      </c>
      <c r="P217" s="29"/>
      <c r="Q217" s="30"/>
      <c r="R217" s="14" t="e">
        <f t="shared" si="2"/>
        <v>#DIV/0!</v>
      </c>
    </row>
    <row r="218" spans="2:18" x14ac:dyDescent="0.2">
      <c r="B218" s="96">
        <v>209</v>
      </c>
      <c r="C218" s="106" t="s">
        <v>76</v>
      </c>
      <c r="D218" s="108" t="s">
        <v>170</v>
      </c>
      <c r="E218" s="109"/>
      <c r="F218" s="11" t="s">
        <v>196</v>
      </c>
      <c r="G218" s="11" t="s">
        <v>216</v>
      </c>
      <c r="H218" s="12">
        <v>10</v>
      </c>
      <c r="I218" s="24"/>
      <c r="J218" s="63"/>
      <c r="K218" s="102"/>
      <c r="L218" s="103"/>
      <c r="M218" s="36"/>
      <c r="N218" s="25"/>
      <c r="O218" s="13">
        <v>1900</v>
      </c>
      <c r="P218" s="29"/>
      <c r="Q218" s="30"/>
      <c r="R218" s="14" t="e">
        <f t="shared" si="2"/>
        <v>#DIV/0!</v>
      </c>
    </row>
    <row r="219" spans="2:18" x14ac:dyDescent="0.2">
      <c r="B219" s="96">
        <v>210</v>
      </c>
      <c r="C219" s="106" t="s">
        <v>375</v>
      </c>
      <c r="D219" s="108" t="s">
        <v>530</v>
      </c>
      <c r="E219" s="109"/>
      <c r="F219" s="11" t="s">
        <v>196</v>
      </c>
      <c r="G219" s="11" t="s">
        <v>216</v>
      </c>
      <c r="H219" s="12">
        <v>10</v>
      </c>
      <c r="I219" s="24"/>
      <c r="J219" s="63"/>
      <c r="K219" s="102"/>
      <c r="L219" s="103"/>
      <c r="M219" s="36"/>
      <c r="N219" s="25"/>
      <c r="O219" s="13">
        <v>350</v>
      </c>
      <c r="P219" s="29"/>
      <c r="Q219" s="30"/>
      <c r="R219" s="14" t="e">
        <f t="shared" si="2"/>
        <v>#DIV/0!</v>
      </c>
    </row>
    <row r="220" spans="2:18" x14ac:dyDescent="0.2">
      <c r="B220" s="96">
        <v>211</v>
      </c>
      <c r="C220" s="106" t="s">
        <v>376</v>
      </c>
      <c r="D220" s="108" t="s">
        <v>531</v>
      </c>
      <c r="E220" s="109"/>
      <c r="F220" s="11" t="s">
        <v>196</v>
      </c>
      <c r="G220" s="11" t="s">
        <v>216</v>
      </c>
      <c r="H220" s="12">
        <v>12</v>
      </c>
      <c r="I220" s="24"/>
      <c r="J220" s="63"/>
      <c r="K220" s="102"/>
      <c r="L220" s="103"/>
      <c r="M220" s="36"/>
      <c r="N220" s="25"/>
      <c r="O220" s="13">
        <v>120</v>
      </c>
      <c r="P220" s="29"/>
      <c r="Q220" s="30"/>
      <c r="R220" s="14" t="e">
        <f t="shared" si="2"/>
        <v>#DIV/0!</v>
      </c>
    </row>
    <row r="221" spans="2:18" x14ac:dyDescent="0.2">
      <c r="B221" s="96">
        <v>212</v>
      </c>
      <c r="C221" s="106" t="s">
        <v>77</v>
      </c>
      <c r="D221" s="108" t="s">
        <v>171</v>
      </c>
      <c r="E221" s="109"/>
      <c r="F221" s="11" t="s">
        <v>196</v>
      </c>
      <c r="G221" s="11" t="s">
        <v>216</v>
      </c>
      <c r="H221" s="12">
        <v>10</v>
      </c>
      <c r="I221" s="24"/>
      <c r="J221" s="63"/>
      <c r="K221" s="102"/>
      <c r="L221" s="103"/>
      <c r="M221" s="36"/>
      <c r="N221" s="25"/>
      <c r="O221" s="13">
        <v>3500</v>
      </c>
      <c r="P221" s="29"/>
      <c r="Q221" s="30"/>
      <c r="R221" s="14" t="e">
        <f t="shared" si="2"/>
        <v>#DIV/0!</v>
      </c>
    </row>
    <row r="222" spans="2:18" x14ac:dyDescent="0.2">
      <c r="B222" s="96">
        <v>213</v>
      </c>
      <c r="C222" s="106" t="s">
        <v>377</v>
      </c>
      <c r="D222" s="108" t="s">
        <v>532</v>
      </c>
      <c r="E222" s="109"/>
      <c r="F222" s="11" t="s">
        <v>196</v>
      </c>
      <c r="G222" s="11" t="s">
        <v>216</v>
      </c>
      <c r="H222" s="12">
        <v>12</v>
      </c>
      <c r="I222" s="24"/>
      <c r="J222" s="63"/>
      <c r="K222" s="102"/>
      <c r="L222" s="103"/>
      <c r="M222" s="36"/>
      <c r="N222" s="25"/>
      <c r="O222" s="13">
        <v>35</v>
      </c>
      <c r="P222" s="29"/>
      <c r="Q222" s="30"/>
      <c r="R222" s="14" t="e">
        <f t="shared" si="2"/>
        <v>#DIV/0!</v>
      </c>
    </row>
    <row r="223" spans="2:18" x14ac:dyDescent="0.2">
      <c r="B223" s="96">
        <v>214</v>
      </c>
      <c r="C223" s="106" t="s">
        <v>78</v>
      </c>
      <c r="D223" s="108" t="s">
        <v>172</v>
      </c>
      <c r="E223" s="109"/>
      <c r="F223" s="11" t="s">
        <v>196</v>
      </c>
      <c r="G223" s="11" t="s">
        <v>200</v>
      </c>
      <c r="H223" s="12">
        <v>1</v>
      </c>
      <c r="I223" s="24"/>
      <c r="J223" s="63"/>
      <c r="K223" s="102"/>
      <c r="L223" s="103"/>
      <c r="M223" s="36"/>
      <c r="N223" s="25"/>
      <c r="O223" s="13">
        <v>160</v>
      </c>
      <c r="P223" s="29"/>
      <c r="Q223" s="30"/>
      <c r="R223" s="14" t="e">
        <f t="shared" si="2"/>
        <v>#DIV/0!</v>
      </c>
    </row>
    <row r="224" spans="2:18" x14ac:dyDescent="0.2">
      <c r="B224" s="96">
        <v>215</v>
      </c>
      <c r="C224" s="106" t="s">
        <v>378</v>
      </c>
      <c r="D224" s="108" t="s">
        <v>533</v>
      </c>
      <c r="E224" s="109"/>
      <c r="F224" s="11" t="s">
        <v>196</v>
      </c>
      <c r="G224" s="11" t="s">
        <v>200</v>
      </c>
      <c r="H224" s="12">
        <v>1</v>
      </c>
      <c r="I224" s="24"/>
      <c r="J224" s="63"/>
      <c r="K224" s="102"/>
      <c r="L224" s="103"/>
      <c r="M224" s="36"/>
      <c r="N224" s="25"/>
      <c r="O224" s="13">
        <v>10</v>
      </c>
      <c r="P224" s="29"/>
      <c r="Q224" s="30"/>
      <c r="R224" s="14" t="e">
        <f t="shared" si="2"/>
        <v>#DIV/0!</v>
      </c>
    </row>
    <row r="225" spans="2:18" x14ac:dyDescent="0.2">
      <c r="B225" s="96">
        <v>216</v>
      </c>
      <c r="C225" s="106" t="s">
        <v>79</v>
      </c>
      <c r="D225" s="108" t="s">
        <v>173</v>
      </c>
      <c r="E225" s="109"/>
      <c r="F225" s="11" t="s">
        <v>196</v>
      </c>
      <c r="G225" s="11" t="s">
        <v>200</v>
      </c>
      <c r="H225" s="12">
        <v>1</v>
      </c>
      <c r="I225" s="24"/>
      <c r="J225" s="63"/>
      <c r="K225" s="102"/>
      <c r="L225" s="103"/>
      <c r="M225" s="36"/>
      <c r="N225" s="25"/>
      <c r="O225" s="13">
        <v>120</v>
      </c>
      <c r="P225" s="29"/>
      <c r="Q225" s="30"/>
      <c r="R225" s="14" t="e">
        <f t="shared" si="2"/>
        <v>#DIV/0!</v>
      </c>
    </row>
    <row r="226" spans="2:18" x14ac:dyDescent="0.2">
      <c r="B226" s="96">
        <v>217</v>
      </c>
      <c r="C226" s="106" t="s">
        <v>379</v>
      </c>
      <c r="D226" s="108" t="s">
        <v>534</v>
      </c>
      <c r="E226" s="109"/>
      <c r="F226" s="11" t="s">
        <v>196</v>
      </c>
      <c r="G226" s="11" t="s">
        <v>201</v>
      </c>
      <c r="H226" s="12">
        <v>7</v>
      </c>
      <c r="I226" s="24"/>
      <c r="J226" s="63"/>
      <c r="K226" s="102"/>
      <c r="L226" s="103"/>
      <c r="M226" s="36"/>
      <c r="N226" s="25"/>
      <c r="O226" s="13">
        <v>25</v>
      </c>
      <c r="P226" s="29"/>
      <c r="Q226" s="30"/>
      <c r="R226" s="14" t="e">
        <f t="shared" si="2"/>
        <v>#DIV/0!</v>
      </c>
    </row>
    <row r="227" spans="2:18" x14ac:dyDescent="0.2">
      <c r="B227" s="96">
        <v>218</v>
      </c>
      <c r="C227" s="106" t="s">
        <v>80</v>
      </c>
      <c r="D227" s="108" t="s">
        <v>174</v>
      </c>
      <c r="E227" s="109"/>
      <c r="F227" s="11" t="s">
        <v>196</v>
      </c>
      <c r="G227" s="11" t="s">
        <v>201</v>
      </c>
      <c r="H227" s="12">
        <v>7</v>
      </c>
      <c r="I227" s="24"/>
      <c r="J227" s="63"/>
      <c r="K227" s="102"/>
      <c r="L227" s="103"/>
      <c r="M227" s="36"/>
      <c r="N227" s="25"/>
      <c r="O227" s="13">
        <v>65</v>
      </c>
      <c r="P227" s="29"/>
      <c r="Q227" s="30"/>
      <c r="R227" s="14" t="e">
        <f t="shared" si="2"/>
        <v>#DIV/0!</v>
      </c>
    </row>
    <row r="228" spans="2:18" x14ac:dyDescent="0.2">
      <c r="B228" s="96">
        <v>219</v>
      </c>
      <c r="C228" s="106" t="s">
        <v>380</v>
      </c>
      <c r="D228" s="108" t="s">
        <v>535</v>
      </c>
      <c r="E228" s="109"/>
      <c r="F228" s="11" t="s">
        <v>196</v>
      </c>
      <c r="G228" s="11" t="s">
        <v>201</v>
      </c>
      <c r="H228" s="12">
        <v>7</v>
      </c>
      <c r="I228" s="24"/>
      <c r="J228" s="63"/>
      <c r="K228" s="102"/>
      <c r="L228" s="103"/>
      <c r="M228" s="36"/>
      <c r="N228" s="25"/>
      <c r="O228" s="13">
        <v>7</v>
      </c>
      <c r="P228" s="29"/>
      <c r="Q228" s="30"/>
      <c r="R228" s="14" t="e">
        <f t="shared" si="2"/>
        <v>#DIV/0!</v>
      </c>
    </row>
    <row r="229" spans="2:18" x14ac:dyDescent="0.2">
      <c r="B229" s="96">
        <v>220</v>
      </c>
      <c r="C229" s="106" t="s">
        <v>381</v>
      </c>
      <c r="D229" s="108" t="s">
        <v>536</v>
      </c>
      <c r="E229" s="109"/>
      <c r="F229" s="11" t="s">
        <v>196</v>
      </c>
      <c r="G229" s="11" t="s">
        <v>199</v>
      </c>
      <c r="H229" s="12">
        <v>130</v>
      </c>
      <c r="I229" s="24"/>
      <c r="J229" s="63"/>
      <c r="K229" s="102"/>
      <c r="L229" s="103"/>
      <c r="M229" s="36"/>
      <c r="N229" s="25"/>
      <c r="O229" s="13">
        <v>25</v>
      </c>
      <c r="P229" s="29"/>
      <c r="Q229" s="30"/>
      <c r="R229" s="14" t="e">
        <f t="shared" si="2"/>
        <v>#DIV/0!</v>
      </c>
    </row>
    <row r="230" spans="2:18" x14ac:dyDescent="0.2">
      <c r="B230" s="96">
        <v>221</v>
      </c>
      <c r="C230" s="106" t="s">
        <v>81</v>
      </c>
      <c r="D230" s="108" t="s">
        <v>175</v>
      </c>
      <c r="E230" s="109"/>
      <c r="F230" s="11" t="s">
        <v>196</v>
      </c>
      <c r="G230" s="11" t="s">
        <v>199</v>
      </c>
      <c r="H230" s="12">
        <v>260</v>
      </c>
      <c r="I230" s="24"/>
      <c r="J230" s="63"/>
      <c r="K230" s="102"/>
      <c r="L230" s="103"/>
      <c r="M230" s="36"/>
      <c r="N230" s="25"/>
      <c r="O230" s="13">
        <v>130</v>
      </c>
      <c r="P230" s="29"/>
      <c r="Q230" s="30"/>
      <c r="R230" s="14" t="e">
        <f t="shared" si="2"/>
        <v>#DIV/0!</v>
      </c>
    </row>
    <row r="231" spans="2:18" x14ac:dyDescent="0.2">
      <c r="B231" s="96">
        <v>222</v>
      </c>
      <c r="C231" s="106" t="s">
        <v>382</v>
      </c>
      <c r="D231" s="108" t="s">
        <v>537</v>
      </c>
      <c r="E231" s="109"/>
      <c r="F231" s="11" t="s">
        <v>196</v>
      </c>
      <c r="G231" s="11" t="s">
        <v>201</v>
      </c>
      <c r="H231" s="12">
        <v>4</v>
      </c>
      <c r="I231" s="24"/>
      <c r="J231" s="63"/>
      <c r="K231" s="102"/>
      <c r="L231" s="103"/>
      <c r="M231" s="36"/>
      <c r="N231" s="25"/>
      <c r="O231" s="13">
        <v>30</v>
      </c>
      <c r="P231" s="29"/>
      <c r="Q231" s="30"/>
      <c r="R231" s="14" t="e">
        <f t="shared" si="2"/>
        <v>#DIV/0!</v>
      </c>
    </row>
    <row r="232" spans="2:18" x14ac:dyDescent="0.2">
      <c r="B232" s="96">
        <v>223</v>
      </c>
      <c r="C232" s="106" t="s">
        <v>383</v>
      </c>
      <c r="D232" s="108" t="s">
        <v>538</v>
      </c>
      <c r="E232" s="109"/>
      <c r="F232" s="11" t="s">
        <v>196</v>
      </c>
      <c r="G232" s="11" t="s">
        <v>201</v>
      </c>
      <c r="H232" s="12">
        <v>8</v>
      </c>
      <c r="I232" s="24"/>
      <c r="J232" s="63"/>
      <c r="K232" s="102"/>
      <c r="L232" s="103"/>
      <c r="M232" s="36"/>
      <c r="N232" s="25"/>
      <c r="O232" s="13">
        <v>50</v>
      </c>
      <c r="P232" s="29"/>
      <c r="Q232" s="30"/>
      <c r="R232" s="14" t="e">
        <f t="shared" si="2"/>
        <v>#DIV/0!</v>
      </c>
    </row>
    <row r="233" spans="2:18" x14ac:dyDescent="0.2">
      <c r="B233" s="96">
        <v>224</v>
      </c>
      <c r="C233" s="106" t="s">
        <v>384</v>
      </c>
      <c r="D233" s="108" t="s">
        <v>539</v>
      </c>
      <c r="E233" s="109"/>
      <c r="F233" s="11" t="s">
        <v>196</v>
      </c>
      <c r="G233" s="11" t="s">
        <v>201</v>
      </c>
      <c r="H233" s="12">
        <v>8</v>
      </c>
      <c r="I233" s="24"/>
      <c r="J233" s="63"/>
      <c r="K233" s="102"/>
      <c r="L233" s="103"/>
      <c r="M233" s="36"/>
      <c r="N233" s="25"/>
      <c r="O233" s="13">
        <v>5</v>
      </c>
      <c r="P233" s="29"/>
      <c r="Q233" s="30"/>
      <c r="R233" s="14" t="e">
        <f t="shared" si="2"/>
        <v>#DIV/0!</v>
      </c>
    </row>
    <row r="234" spans="2:18" x14ac:dyDescent="0.2">
      <c r="B234" s="96">
        <v>225</v>
      </c>
      <c r="C234" s="106" t="s">
        <v>82</v>
      </c>
      <c r="D234" s="108" t="s">
        <v>176</v>
      </c>
      <c r="E234" s="109"/>
      <c r="F234" s="11" t="s">
        <v>196</v>
      </c>
      <c r="G234" s="11" t="s">
        <v>201</v>
      </c>
      <c r="H234" s="12">
        <v>50</v>
      </c>
      <c r="I234" s="24"/>
      <c r="J234" s="63"/>
      <c r="K234" s="102"/>
      <c r="L234" s="103"/>
      <c r="M234" s="36"/>
      <c r="N234" s="25"/>
      <c r="O234" s="13">
        <v>90</v>
      </c>
      <c r="P234" s="29"/>
      <c r="Q234" s="30"/>
      <c r="R234" s="14" t="e">
        <f t="shared" si="2"/>
        <v>#DIV/0!</v>
      </c>
    </row>
    <row r="235" spans="2:18" x14ac:dyDescent="0.2">
      <c r="B235" s="96">
        <v>226</v>
      </c>
      <c r="C235" s="106" t="s">
        <v>385</v>
      </c>
      <c r="D235" s="108" t="s">
        <v>540</v>
      </c>
      <c r="E235" s="109"/>
      <c r="F235" s="11" t="s">
        <v>196</v>
      </c>
      <c r="G235" s="11" t="s">
        <v>201</v>
      </c>
      <c r="H235" s="12">
        <v>20</v>
      </c>
      <c r="I235" s="24"/>
      <c r="J235" s="63"/>
      <c r="K235" s="102"/>
      <c r="L235" s="103"/>
      <c r="M235" s="36"/>
      <c r="N235" s="25"/>
      <c r="O235" s="13">
        <v>10</v>
      </c>
      <c r="P235" s="29"/>
      <c r="Q235" s="30"/>
      <c r="R235" s="14" t="e">
        <f t="shared" si="2"/>
        <v>#DIV/0!</v>
      </c>
    </row>
    <row r="236" spans="2:18" x14ac:dyDescent="0.2">
      <c r="B236" s="96">
        <v>227</v>
      </c>
      <c r="C236" s="106" t="s">
        <v>83</v>
      </c>
      <c r="D236" s="108" t="s">
        <v>177</v>
      </c>
      <c r="E236" s="109"/>
      <c r="F236" s="11" t="s">
        <v>197</v>
      </c>
      <c r="G236" s="11" t="s">
        <v>198</v>
      </c>
      <c r="H236" s="12">
        <v>5</v>
      </c>
      <c r="I236" s="24"/>
      <c r="J236" s="63"/>
      <c r="K236" s="102"/>
      <c r="L236" s="103"/>
      <c r="M236" s="36"/>
      <c r="N236" s="25"/>
      <c r="O236" s="13">
        <v>700</v>
      </c>
      <c r="P236" s="29"/>
      <c r="Q236" s="30"/>
      <c r="R236" s="14" t="e">
        <f t="shared" si="2"/>
        <v>#DIV/0!</v>
      </c>
    </row>
    <row r="237" spans="2:18" x14ac:dyDescent="0.2">
      <c r="B237" s="96">
        <v>228</v>
      </c>
      <c r="C237" s="106" t="s">
        <v>386</v>
      </c>
      <c r="D237" s="108" t="s">
        <v>541</v>
      </c>
      <c r="E237" s="109"/>
      <c r="F237" s="11" t="s">
        <v>196</v>
      </c>
      <c r="G237" s="11" t="s">
        <v>198</v>
      </c>
      <c r="H237" s="12">
        <v>5</v>
      </c>
      <c r="I237" s="24"/>
      <c r="J237" s="63"/>
      <c r="K237" s="102"/>
      <c r="L237" s="103"/>
      <c r="M237" s="36"/>
      <c r="N237" s="25"/>
      <c r="O237" s="13">
        <v>400</v>
      </c>
      <c r="P237" s="29"/>
      <c r="Q237" s="30"/>
      <c r="R237" s="14" t="e">
        <f t="shared" si="2"/>
        <v>#DIV/0!</v>
      </c>
    </row>
    <row r="238" spans="2:18" x14ac:dyDescent="0.2">
      <c r="B238" s="96">
        <v>229</v>
      </c>
      <c r="C238" s="106" t="s">
        <v>84</v>
      </c>
      <c r="D238" s="108" t="s">
        <v>178</v>
      </c>
      <c r="E238" s="109"/>
      <c r="F238" s="11" t="s">
        <v>197</v>
      </c>
      <c r="G238" s="11" t="s">
        <v>198</v>
      </c>
      <c r="H238" s="12">
        <v>5</v>
      </c>
      <c r="I238" s="24"/>
      <c r="J238" s="63"/>
      <c r="K238" s="102"/>
      <c r="L238" s="103"/>
      <c r="M238" s="36"/>
      <c r="N238" s="25"/>
      <c r="O238" s="13">
        <v>425</v>
      </c>
      <c r="P238" s="29"/>
      <c r="Q238" s="30"/>
      <c r="R238" s="14" t="e">
        <f t="shared" si="2"/>
        <v>#DIV/0!</v>
      </c>
    </row>
    <row r="239" spans="2:18" x14ac:dyDescent="0.2">
      <c r="B239" s="96">
        <v>230</v>
      </c>
      <c r="C239" s="106" t="s">
        <v>387</v>
      </c>
      <c r="D239" s="108" t="s">
        <v>542</v>
      </c>
      <c r="E239" s="109"/>
      <c r="F239" s="11" t="s">
        <v>196</v>
      </c>
      <c r="G239" s="11" t="s">
        <v>198</v>
      </c>
      <c r="H239" s="12">
        <v>5</v>
      </c>
      <c r="I239" s="24"/>
      <c r="J239" s="63"/>
      <c r="K239" s="102"/>
      <c r="L239" s="103"/>
      <c r="M239" s="36"/>
      <c r="N239" s="25"/>
      <c r="O239" s="13">
        <v>170</v>
      </c>
      <c r="P239" s="29"/>
      <c r="Q239" s="30"/>
      <c r="R239" s="14" t="e">
        <f t="shared" si="2"/>
        <v>#DIV/0!</v>
      </c>
    </row>
    <row r="240" spans="2:18" x14ac:dyDescent="0.2">
      <c r="B240" s="96">
        <v>231</v>
      </c>
      <c r="C240" s="106" t="s">
        <v>85</v>
      </c>
      <c r="D240" s="108" t="s">
        <v>179</v>
      </c>
      <c r="E240" s="109"/>
      <c r="F240" s="11" t="s">
        <v>197</v>
      </c>
      <c r="G240" s="11" t="s">
        <v>198</v>
      </c>
      <c r="H240" s="12">
        <v>5</v>
      </c>
      <c r="I240" s="24"/>
      <c r="J240" s="63"/>
      <c r="K240" s="102"/>
      <c r="L240" s="103"/>
      <c r="M240" s="36"/>
      <c r="N240" s="25"/>
      <c r="O240" s="13">
        <v>275</v>
      </c>
      <c r="P240" s="29"/>
      <c r="Q240" s="30"/>
      <c r="R240" s="14" t="e">
        <f t="shared" si="2"/>
        <v>#DIV/0!</v>
      </c>
    </row>
    <row r="241" spans="2:18" x14ac:dyDescent="0.2">
      <c r="B241" s="96">
        <v>232</v>
      </c>
      <c r="C241" s="106" t="s">
        <v>388</v>
      </c>
      <c r="D241" s="108" t="s">
        <v>543</v>
      </c>
      <c r="E241" s="109"/>
      <c r="F241" s="11" t="s">
        <v>196</v>
      </c>
      <c r="G241" s="11" t="s">
        <v>198</v>
      </c>
      <c r="H241" s="12">
        <v>10</v>
      </c>
      <c r="I241" s="24"/>
      <c r="J241" s="63"/>
      <c r="K241" s="102"/>
      <c r="L241" s="103"/>
      <c r="M241" s="36"/>
      <c r="N241" s="25"/>
      <c r="O241" s="13">
        <v>25</v>
      </c>
      <c r="P241" s="29"/>
      <c r="Q241" s="30"/>
      <c r="R241" s="14" t="e">
        <f t="shared" si="2"/>
        <v>#DIV/0!</v>
      </c>
    </row>
    <row r="242" spans="2:18" x14ac:dyDescent="0.2">
      <c r="B242" s="96">
        <v>233</v>
      </c>
      <c r="C242" s="106" t="s">
        <v>86</v>
      </c>
      <c r="D242" s="108" t="s">
        <v>180</v>
      </c>
      <c r="E242" s="109"/>
      <c r="F242" s="11" t="s">
        <v>196</v>
      </c>
      <c r="G242" s="11" t="s">
        <v>199</v>
      </c>
      <c r="H242" s="12">
        <v>10</v>
      </c>
      <c r="I242" s="24"/>
      <c r="J242" s="63"/>
      <c r="K242" s="102"/>
      <c r="L242" s="103"/>
      <c r="M242" s="36"/>
      <c r="N242" s="25"/>
      <c r="O242" s="13">
        <v>45</v>
      </c>
      <c r="P242" s="29"/>
      <c r="Q242" s="30"/>
      <c r="R242" s="14" t="e">
        <f t="shared" si="2"/>
        <v>#DIV/0!</v>
      </c>
    </row>
    <row r="243" spans="2:18" x14ac:dyDescent="0.2">
      <c r="B243" s="96">
        <v>234</v>
      </c>
      <c r="C243" s="106" t="s">
        <v>87</v>
      </c>
      <c r="D243" s="108" t="s">
        <v>181</v>
      </c>
      <c r="E243" s="109"/>
      <c r="F243" s="11" t="s">
        <v>196</v>
      </c>
      <c r="G243" s="11" t="s">
        <v>198</v>
      </c>
      <c r="H243" s="12">
        <v>5</v>
      </c>
      <c r="I243" s="24"/>
      <c r="J243" s="63"/>
      <c r="K243" s="102"/>
      <c r="L243" s="103"/>
      <c r="M243" s="36"/>
      <c r="N243" s="25"/>
      <c r="O243" s="13">
        <v>25</v>
      </c>
      <c r="P243" s="29"/>
      <c r="Q243" s="30"/>
      <c r="R243" s="14" t="e">
        <f t="shared" si="2"/>
        <v>#DIV/0!</v>
      </c>
    </row>
    <row r="244" spans="2:18" x14ac:dyDescent="0.2">
      <c r="B244" s="96">
        <v>235</v>
      </c>
      <c r="C244" s="106" t="s">
        <v>389</v>
      </c>
      <c r="D244" s="108" t="s">
        <v>544</v>
      </c>
      <c r="E244" s="109"/>
      <c r="F244" s="11" t="s">
        <v>196</v>
      </c>
      <c r="G244" s="11" t="s">
        <v>200</v>
      </c>
      <c r="H244" s="12">
        <v>1</v>
      </c>
      <c r="I244" s="24"/>
      <c r="J244" s="63"/>
      <c r="K244" s="102"/>
      <c r="L244" s="103"/>
      <c r="M244" s="36"/>
      <c r="N244" s="25"/>
      <c r="O244" s="13">
        <v>10</v>
      </c>
      <c r="P244" s="29"/>
      <c r="Q244" s="30"/>
      <c r="R244" s="14" t="e">
        <f t="shared" si="2"/>
        <v>#DIV/0!</v>
      </c>
    </row>
    <row r="245" spans="2:18" x14ac:dyDescent="0.2">
      <c r="B245" s="96">
        <v>236</v>
      </c>
      <c r="C245" s="106" t="s">
        <v>390</v>
      </c>
      <c r="D245" s="108" t="s">
        <v>545</v>
      </c>
      <c r="E245" s="109"/>
      <c r="F245" s="11" t="s">
        <v>196</v>
      </c>
      <c r="G245" s="11" t="s">
        <v>200</v>
      </c>
      <c r="H245" s="12">
        <v>1</v>
      </c>
      <c r="I245" s="24"/>
      <c r="J245" s="63"/>
      <c r="K245" s="102"/>
      <c r="L245" s="103"/>
      <c r="M245" s="36"/>
      <c r="N245" s="25"/>
      <c r="O245" s="13">
        <v>55</v>
      </c>
      <c r="P245" s="29"/>
      <c r="Q245" s="30"/>
      <c r="R245" s="14" t="e">
        <f t="shared" si="2"/>
        <v>#DIV/0!</v>
      </c>
    </row>
    <row r="246" spans="2:18" x14ac:dyDescent="0.2">
      <c r="B246" s="96">
        <v>237</v>
      </c>
      <c r="C246" s="106" t="s">
        <v>391</v>
      </c>
      <c r="D246" s="108" t="s">
        <v>546</v>
      </c>
      <c r="E246" s="109"/>
      <c r="F246" s="11" t="s">
        <v>196</v>
      </c>
      <c r="G246" s="11" t="s">
        <v>201</v>
      </c>
      <c r="H246" s="12">
        <v>16</v>
      </c>
      <c r="I246" s="24"/>
      <c r="J246" s="63"/>
      <c r="K246" s="102"/>
      <c r="L246" s="103"/>
      <c r="M246" s="36"/>
      <c r="N246" s="25"/>
      <c r="O246" s="13">
        <v>10</v>
      </c>
      <c r="P246" s="29"/>
      <c r="Q246" s="30"/>
      <c r="R246" s="14" t="e">
        <f t="shared" si="2"/>
        <v>#DIV/0!</v>
      </c>
    </row>
    <row r="247" spans="2:18" x14ac:dyDescent="0.2">
      <c r="B247" s="96">
        <v>238</v>
      </c>
      <c r="C247" s="106" t="s">
        <v>88</v>
      </c>
      <c r="D247" s="108" t="s">
        <v>182</v>
      </c>
      <c r="E247" s="109"/>
      <c r="F247" s="11" t="s">
        <v>196</v>
      </c>
      <c r="G247" s="11" t="s">
        <v>201</v>
      </c>
      <c r="H247" s="12">
        <v>500</v>
      </c>
      <c r="I247" s="24"/>
      <c r="J247" s="63"/>
      <c r="K247" s="102"/>
      <c r="L247" s="103"/>
      <c r="M247" s="36"/>
      <c r="N247" s="25"/>
      <c r="O247" s="13">
        <v>35</v>
      </c>
      <c r="P247" s="29"/>
      <c r="Q247" s="30"/>
      <c r="R247" s="14" t="e">
        <f t="shared" si="2"/>
        <v>#DIV/0!</v>
      </c>
    </row>
    <row r="248" spans="2:18" x14ac:dyDescent="0.2">
      <c r="B248" s="96">
        <v>239</v>
      </c>
      <c r="C248" s="106" t="s">
        <v>392</v>
      </c>
      <c r="D248" s="108" t="s">
        <v>547</v>
      </c>
      <c r="E248" s="109"/>
      <c r="F248" s="11" t="s">
        <v>196</v>
      </c>
      <c r="G248" s="11" t="s">
        <v>201</v>
      </c>
      <c r="H248" s="12">
        <v>396</v>
      </c>
      <c r="I248" s="24"/>
      <c r="J248" s="63"/>
      <c r="K248" s="102"/>
      <c r="L248" s="103"/>
      <c r="M248" s="36"/>
      <c r="N248" s="25"/>
      <c r="O248" s="13">
        <v>5</v>
      </c>
      <c r="P248" s="29"/>
      <c r="Q248" s="30"/>
      <c r="R248" s="14" t="e">
        <f t="shared" si="2"/>
        <v>#DIV/0!</v>
      </c>
    </row>
    <row r="249" spans="2:18" x14ac:dyDescent="0.2">
      <c r="B249" s="96">
        <v>240</v>
      </c>
      <c r="C249" s="106" t="s">
        <v>393</v>
      </c>
      <c r="D249" s="108" t="s">
        <v>548</v>
      </c>
      <c r="E249" s="109"/>
      <c r="F249" s="11" t="s">
        <v>196</v>
      </c>
      <c r="G249" s="11" t="s">
        <v>201</v>
      </c>
      <c r="H249" s="12">
        <v>396</v>
      </c>
      <c r="I249" s="24"/>
      <c r="J249" s="63"/>
      <c r="K249" s="102"/>
      <c r="L249" s="103"/>
      <c r="M249" s="36"/>
      <c r="N249" s="25"/>
      <c r="O249" s="13">
        <v>10</v>
      </c>
      <c r="P249" s="29"/>
      <c r="Q249" s="30"/>
      <c r="R249" s="14" t="e">
        <f t="shared" si="2"/>
        <v>#DIV/0!</v>
      </c>
    </row>
    <row r="250" spans="2:18" x14ac:dyDescent="0.2">
      <c r="B250" s="96">
        <v>241</v>
      </c>
      <c r="C250" s="106" t="s">
        <v>394</v>
      </c>
      <c r="D250" s="108" t="s">
        <v>549</v>
      </c>
      <c r="E250" s="109"/>
      <c r="F250" s="11" t="s">
        <v>196</v>
      </c>
      <c r="G250" s="11" t="s">
        <v>201</v>
      </c>
      <c r="H250" s="12">
        <v>66</v>
      </c>
      <c r="I250" s="24"/>
      <c r="J250" s="63"/>
      <c r="K250" s="102"/>
      <c r="L250" s="103"/>
      <c r="M250" s="36"/>
      <c r="N250" s="25"/>
      <c r="O250" s="13">
        <v>30</v>
      </c>
      <c r="P250" s="29"/>
      <c r="Q250" s="30"/>
      <c r="R250" s="14" t="e">
        <f t="shared" si="2"/>
        <v>#DIV/0!</v>
      </c>
    </row>
    <row r="251" spans="2:18" x14ac:dyDescent="0.2">
      <c r="B251" s="96">
        <v>242</v>
      </c>
      <c r="C251" s="106" t="s">
        <v>395</v>
      </c>
      <c r="D251" s="108" t="s">
        <v>183</v>
      </c>
      <c r="E251" s="109"/>
      <c r="F251" s="11" t="s">
        <v>196</v>
      </c>
      <c r="G251" s="11" t="s">
        <v>199</v>
      </c>
      <c r="H251" s="12">
        <v>20</v>
      </c>
      <c r="I251" s="24"/>
      <c r="J251" s="63"/>
      <c r="K251" s="102"/>
      <c r="L251" s="103"/>
      <c r="M251" s="36"/>
      <c r="N251" s="25"/>
      <c r="O251" s="13">
        <v>95</v>
      </c>
      <c r="P251" s="29"/>
      <c r="Q251" s="30"/>
      <c r="R251" s="14" t="e">
        <f t="shared" si="2"/>
        <v>#DIV/0!</v>
      </c>
    </row>
    <row r="252" spans="2:18" x14ac:dyDescent="0.2">
      <c r="B252" s="96">
        <v>243</v>
      </c>
      <c r="C252" s="106" t="s">
        <v>396</v>
      </c>
      <c r="D252" s="108" t="s">
        <v>550</v>
      </c>
      <c r="E252" s="109"/>
      <c r="F252" s="11" t="s">
        <v>196</v>
      </c>
      <c r="G252" s="11" t="s">
        <v>552</v>
      </c>
      <c r="H252" s="12">
        <v>400</v>
      </c>
      <c r="I252" s="24"/>
      <c r="J252" s="63"/>
      <c r="K252" s="102"/>
      <c r="L252" s="103"/>
      <c r="M252" s="36"/>
      <c r="N252" s="25"/>
      <c r="O252" s="13">
        <v>10</v>
      </c>
      <c r="P252" s="29"/>
      <c r="Q252" s="30"/>
      <c r="R252" s="14" t="e">
        <f t="shared" si="2"/>
        <v>#DIV/0!</v>
      </c>
    </row>
    <row r="253" spans="2:18" x14ac:dyDescent="0.2">
      <c r="B253" s="96">
        <v>244</v>
      </c>
      <c r="C253" s="106" t="s">
        <v>89</v>
      </c>
      <c r="D253" s="108" t="s">
        <v>184</v>
      </c>
      <c r="E253" s="109"/>
      <c r="F253" s="11" t="s">
        <v>196</v>
      </c>
      <c r="G253" s="11" t="s">
        <v>199</v>
      </c>
      <c r="H253" s="12">
        <v>10</v>
      </c>
      <c r="I253" s="24"/>
      <c r="J253" s="63"/>
      <c r="K253" s="102"/>
      <c r="L253" s="103"/>
      <c r="M253" s="36"/>
      <c r="N253" s="25"/>
      <c r="O253" s="13">
        <v>50</v>
      </c>
      <c r="P253" s="29"/>
      <c r="Q253" s="30"/>
      <c r="R253" s="14" t="e">
        <f t="shared" si="2"/>
        <v>#DIV/0!</v>
      </c>
    </row>
    <row r="254" spans="2:18" x14ac:dyDescent="0.2">
      <c r="B254" s="96">
        <v>245</v>
      </c>
      <c r="C254" s="106" t="s">
        <v>90</v>
      </c>
      <c r="D254" s="108" t="s">
        <v>185</v>
      </c>
      <c r="E254" s="109"/>
      <c r="F254" s="11" t="s">
        <v>196</v>
      </c>
      <c r="G254" s="11" t="s">
        <v>199</v>
      </c>
      <c r="H254" s="12">
        <v>10</v>
      </c>
      <c r="I254" s="24"/>
      <c r="J254" s="63"/>
      <c r="K254" s="102"/>
      <c r="L254" s="103"/>
      <c r="M254" s="36"/>
      <c r="N254" s="25"/>
      <c r="O254" s="13">
        <v>25</v>
      </c>
      <c r="P254" s="29"/>
      <c r="Q254" s="30"/>
      <c r="R254" s="14" t="e">
        <f t="shared" si="2"/>
        <v>#DIV/0!</v>
      </c>
    </row>
    <row r="255" spans="2:18" x14ac:dyDescent="0.2">
      <c r="B255" s="96">
        <v>246</v>
      </c>
      <c r="C255" s="106" t="s">
        <v>91</v>
      </c>
      <c r="D255" s="108" t="s">
        <v>186</v>
      </c>
      <c r="E255" s="109"/>
      <c r="F255" s="11" t="s">
        <v>196</v>
      </c>
      <c r="G255" s="11" t="s">
        <v>199</v>
      </c>
      <c r="H255" s="12">
        <v>8</v>
      </c>
      <c r="I255" s="24"/>
      <c r="J255" s="63"/>
      <c r="K255" s="102"/>
      <c r="L255" s="103"/>
      <c r="M255" s="36"/>
      <c r="N255" s="25"/>
      <c r="O255" s="13">
        <v>25</v>
      </c>
      <c r="P255" s="29"/>
      <c r="Q255" s="30"/>
      <c r="R255" s="14" t="e">
        <f t="shared" si="2"/>
        <v>#DIV/0!</v>
      </c>
    </row>
    <row r="256" spans="2:18" x14ac:dyDescent="0.2">
      <c r="B256" s="96">
        <v>247</v>
      </c>
      <c r="C256" s="106" t="s">
        <v>92</v>
      </c>
      <c r="D256" s="108" t="s">
        <v>187</v>
      </c>
      <c r="E256" s="109"/>
      <c r="F256" s="11" t="s">
        <v>197</v>
      </c>
      <c r="G256" s="11" t="s">
        <v>198</v>
      </c>
      <c r="H256" s="12">
        <v>10</v>
      </c>
      <c r="I256" s="24"/>
      <c r="J256" s="63"/>
      <c r="K256" s="102"/>
      <c r="L256" s="103"/>
      <c r="M256" s="36"/>
      <c r="N256" s="25"/>
      <c r="O256" s="13">
        <v>130</v>
      </c>
      <c r="P256" s="29"/>
      <c r="Q256" s="30"/>
      <c r="R256" s="14" t="e">
        <f t="shared" si="2"/>
        <v>#DIV/0!</v>
      </c>
    </row>
    <row r="257" spans="2:18" x14ac:dyDescent="0.2">
      <c r="B257" s="96">
        <v>248</v>
      </c>
      <c r="C257" s="106" t="s">
        <v>397</v>
      </c>
      <c r="D257" s="108" t="s">
        <v>551</v>
      </c>
      <c r="E257" s="109"/>
      <c r="F257" s="11" t="s">
        <v>196</v>
      </c>
      <c r="G257" s="11" t="s">
        <v>198</v>
      </c>
      <c r="H257" s="12">
        <v>10</v>
      </c>
      <c r="I257" s="24"/>
      <c r="J257" s="63"/>
      <c r="K257" s="102"/>
      <c r="L257" s="103"/>
      <c r="M257" s="36"/>
      <c r="N257" s="25"/>
      <c r="O257" s="13">
        <v>15</v>
      </c>
      <c r="P257" s="29"/>
      <c r="Q257" s="30"/>
      <c r="R257" s="14" t="e">
        <f t="shared" si="2"/>
        <v>#DIV/0!</v>
      </c>
    </row>
    <row r="258" spans="2:18" x14ac:dyDescent="0.2">
      <c r="B258" s="96">
        <v>249</v>
      </c>
      <c r="C258" s="106" t="s">
        <v>93</v>
      </c>
      <c r="D258" s="108" t="s">
        <v>188</v>
      </c>
      <c r="E258" s="109"/>
      <c r="F258" s="11" t="s">
        <v>197</v>
      </c>
      <c r="G258" s="11" t="s">
        <v>198</v>
      </c>
      <c r="H258" s="12">
        <v>10</v>
      </c>
      <c r="I258" s="24"/>
      <c r="J258" s="63"/>
      <c r="K258" s="102"/>
      <c r="L258" s="103"/>
      <c r="M258" s="36"/>
      <c r="N258" s="25"/>
      <c r="O258" s="13">
        <v>110</v>
      </c>
      <c r="P258" s="29"/>
      <c r="Q258" s="30"/>
      <c r="R258" s="14" t="e">
        <f t="shared" ref="R258:R259" si="3">H258/M258*O258*(P258*(1-Q258))</f>
        <v>#DIV/0!</v>
      </c>
    </row>
    <row r="259" spans="2:18" ht="13.5" thickBot="1" x14ac:dyDescent="0.25">
      <c r="B259" s="98">
        <v>250</v>
      </c>
      <c r="C259" s="111" t="s">
        <v>94</v>
      </c>
      <c r="D259" s="112" t="s">
        <v>189</v>
      </c>
      <c r="E259" s="113"/>
      <c r="F259" s="15" t="s">
        <v>197</v>
      </c>
      <c r="G259" s="15" t="s">
        <v>198</v>
      </c>
      <c r="H259" s="17">
        <v>10</v>
      </c>
      <c r="I259" s="27"/>
      <c r="J259" s="64"/>
      <c r="K259" s="104"/>
      <c r="L259" s="105"/>
      <c r="M259" s="37"/>
      <c r="N259" s="28"/>
      <c r="O259" s="18">
        <v>230</v>
      </c>
      <c r="P259" s="31"/>
      <c r="Q259" s="32"/>
      <c r="R259" s="14" t="e">
        <f t="shared" si="3"/>
        <v>#DIV/0!</v>
      </c>
    </row>
    <row r="260" spans="2:18" s="19" customFormat="1" ht="15" customHeight="1" thickBot="1" x14ac:dyDescent="0.3">
      <c r="B260" s="20"/>
      <c r="C260" s="20"/>
      <c r="F260" s="20"/>
      <c r="G260" s="20"/>
      <c r="H260" s="20"/>
      <c r="I260" s="20"/>
      <c r="J260" s="20"/>
      <c r="K260" s="20"/>
      <c r="L260" s="20"/>
      <c r="M260" s="20"/>
      <c r="N260" s="48" t="s">
        <v>225</v>
      </c>
      <c r="O260" s="49"/>
      <c r="P260" s="49"/>
      <c r="Q260" s="50"/>
      <c r="R260" s="21" t="e">
        <f>SUM(R10:R259)</f>
        <v>#DIV/0!</v>
      </c>
    </row>
    <row r="261" spans="2:18" ht="15" customHeight="1" x14ac:dyDescent="0.2"/>
    <row r="262" spans="2:18" ht="15" customHeight="1" x14ac:dyDescent="0.2">
      <c r="N262" s="22" t="str">
        <f>IF(COUNTBLANK(P10:Q259)+(COUNTBLANK(I10:N259))&gt;0,"LET OP: Niet alle benodigde cellen zijn ingevuld","")</f>
        <v>LET OP: Niet alle benodigde cellen zijn ingevuld</v>
      </c>
      <c r="O262" s="3"/>
    </row>
    <row r="263" spans="2:18" ht="15" customHeight="1" thickBot="1" x14ac:dyDescent="0.3">
      <c r="B263" s="91" t="s">
        <v>222</v>
      </c>
      <c r="C263" s="92"/>
      <c r="D263" s="92"/>
      <c r="E263" s="42"/>
      <c r="N263" s="22"/>
      <c r="O263" s="3"/>
    </row>
    <row r="264" spans="2:18" s="33" customFormat="1" ht="26.25" thickBot="1" x14ac:dyDescent="0.25">
      <c r="B264" s="46" t="s">
        <v>223</v>
      </c>
      <c r="C264" s="47"/>
      <c r="D264" s="8" t="s">
        <v>236</v>
      </c>
      <c r="E264" s="7" t="s">
        <v>235</v>
      </c>
      <c r="F264" s="8" t="s">
        <v>239</v>
      </c>
      <c r="G264" s="7" t="s">
        <v>240</v>
      </c>
      <c r="H264" s="8" t="s">
        <v>241</v>
      </c>
      <c r="I264" s="7" t="s">
        <v>242</v>
      </c>
      <c r="J264" s="8" t="s">
        <v>224</v>
      </c>
      <c r="K264" s="7" t="s">
        <v>226</v>
      </c>
      <c r="M264" s="35"/>
      <c r="O264" s="34"/>
      <c r="P264" s="34"/>
      <c r="Q264" s="34"/>
    </row>
    <row r="265" spans="2:18" ht="15" customHeight="1" x14ac:dyDescent="0.25">
      <c r="B265" s="65" t="s">
        <v>227</v>
      </c>
      <c r="C265" s="61"/>
      <c r="D265" s="9">
        <v>8</v>
      </c>
      <c r="E265" s="38">
        <v>11</v>
      </c>
      <c r="F265" s="9">
        <v>12</v>
      </c>
      <c r="G265" s="38">
        <v>12</v>
      </c>
      <c r="H265" s="9">
        <v>12</v>
      </c>
      <c r="I265" s="38">
        <v>1</v>
      </c>
      <c r="J265" s="43"/>
      <c r="K265" s="39">
        <f t="shared" ref="K265:K271" si="4">D265*(E265+F265+G265+H265+I265)*J265</f>
        <v>0</v>
      </c>
      <c r="M265" s="22"/>
      <c r="N265" s="3"/>
      <c r="R265" s="3"/>
    </row>
    <row r="266" spans="2:18" ht="15" customHeight="1" x14ac:dyDescent="0.25">
      <c r="B266" s="62" t="s">
        <v>228</v>
      </c>
      <c r="C266" s="57"/>
      <c r="D266" s="11">
        <v>1</v>
      </c>
      <c r="E266" s="10">
        <v>11</v>
      </c>
      <c r="F266" s="11">
        <v>12</v>
      </c>
      <c r="G266" s="10">
        <v>12</v>
      </c>
      <c r="H266" s="11">
        <v>12</v>
      </c>
      <c r="I266" s="10">
        <v>1</v>
      </c>
      <c r="J266" s="29"/>
      <c r="K266" s="40">
        <f t="shared" si="4"/>
        <v>0</v>
      </c>
      <c r="M266" s="22"/>
      <c r="N266" s="3"/>
      <c r="R266" s="3"/>
    </row>
    <row r="267" spans="2:18" ht="15" customHeight="1" x14ac:dyDescent="0.25">
      <c r="B267" s="62" t="s">
        <v>229</v>
      </c>
      <c r="C267" s="57"/>
      <c r="D267" s="11">
        <v>2</v>
      </c>
      <c r="E267" s="10">
        <v>11</v>
      </c>
      <c r="F267" s="11">
        <v>12</v>
      </c>
      <c r="G267" s="10">
        <v>4</v>
      </c>
      <c r="H267" s="11">
        <v>0</v>
      </c>
      <c r="I267" s="10">
        <v>0</v>
      </c>
      <c r="J267" s="29"/>
      <c r="K267" s="40">
        <f t="shared" si="4"/>
        <v>0</v>
      </c>
      <c r="M267" s="22"/>
      <c r="N267" s="3"/>
      <c r="R267" s="3"/>
    </row>
    <row r="268" spans="2:18" ht="15" customHeight="1" x14ac:dyDescent="0.25">
      <c r="B268" s="62" t="s">
        <v>230</v>
      </c>
      <c r="C268" s="57"/>
      <c r="D268" s="11">
        <v>11</v>
      </c>
      <c r="E268" s="10">
        <v>11</v>
      </c>
      <c r="F268" s="11">
        <v>12</v>
      </c>
      <c r="G268" s="10">
        <v>4</v>
      </c>
      <c r="H268" s="11">
        <v>0</v>
      </c>
      <c r="I268" s="10">
        <v>0</v>
      </c>
      <c r="J268" s="29"/>
      <c r="K268" s="40">
        <f t="shared" si="4"/>
        <v>0</v>
      </c>
      <c r="M268" s="22"/>
      <c r="N268" s="3"/>
      <c r="R268" s="3"/>
    </row>
    <row r="269" spans="2:18" ht="15" customHeight="1" x14ac:dyDescent="0.25">
      <c r="B269" s="62" t="s">
        <v>231</v>
      </c>
      <c r="C269" s="57"/>
      <c r="D269" s="11">
        <v>1</v>
      </c>
      <c r="E269" s="10">
        <v>11</v>
      </c>
      <c r="F269" s="11">
        <v>12</v>
      </c>
      <c r="G269" s="10">
        <v>12</v>
      </c>
      <c r="H269" s="11">
        <v>12</v>
      </c>
      <c r="I269" s="10">
        <v>1</v>
      </c>
      <c r="J269" s="29"/>
      <c r="K269" s="40">
        <f t="shared" si="4"/>
        <v>0</v>
      </c>
      <c r="M269" s="22"/>
      <c r="N269" s="3"/>
      <c r="R269" s="3"/>
    </row>
    <row r="270" spans="2:18" ht="15" customHeight="1" x14ac:dyDescent="0.25">
      <c r="B270" s="62" t="s">
        <v>232</v>
      </c>
      <c r="C270" s="57"/>
      <c r="D270" s="11">
        <v>1</v>
      </c>
      <c r="E270" s="10">
        <v>11</v>
      </c>
      <c r="F270" s="11">
        <v>12</v>
      </c>
      <c r="G270" s="10">
        <v>12</v>
      </c>
      <c r="H270" s="11">
        <v>12</v>
      </c>
      <c r="I270" s="10">
        <v>1</v>
      </c>
      <c r="J270" s="29"/>
      <c r="K270" s="40">
        <f t="shared" si="4"/>
        <v>0</v>
      </c>
      <c r="M270" s="22"/>
      <c r="N270" s="3"/>
      <c r="R270" s="3"/>
    </row>
    <row r="271" spans="2:18" ht="15" customHeight="1" thickBot="1" x14ac:dyDescent="0.3">
      <c r="B271" s="58" t="s">
        <v>233</v>
      </c>
      <c r="C271" s="59"/>
      <c r="D271" s="15">
        <v>6</v>
      </c>
      <c r="E271" s="16">
        <v>0</v>
      </c>
      <c r="F271" s="15">
        <v>0</v>
      </c>
      <c r="G271" s="16">
        <v>8</v>
      </c>
      <c r="H271" s="15">
        <v>12</v>
      </c>
      <c r="I271" s="16">
        <v>1</v>
      </c>
      <c r="J271" s="31"/>
      <c r="K271" s="41">
        <f t="shared" si="4"/>
        <v>0</v>
      </c>
      <c r="M271" s="22"/>
      <c r="N271" s="3"/>
      <c r="R271" s="3"/>
    </row>
    <row r="272" spans="2:18" ht="15" customHeight="1" thickBot="1" x14ac:dyDescent="0.3">
      <c r="E272" s="4"/>
      <c r="G272" s="48" t="s">
        <v>234</v>
      </c>
      <c r="H272" s="49"/>
      <c r="I272" s="49"/>
      <c r="J272" s="50"/>
      <c r="K272" s="21">
        <f>SUM(K265:K271)</f>
        <v>0</v>
      </c>
      <c r="M272" s="22"/>
      <c r="N272" s="3"/>
      <c r="R272" s="3"/>
    </row>
    <row r="273" spans="4:18" ht="15" customHeight="1" x14ac:dyDescent="0.2">
      <c r="E273" s="4"/>
      <c r="M273" s="22"/>
      <c r="N273" s="3"/>
      <c r="R273" s="3"/>
    </row>
    <row r="274" spans="4:18" ht="15" customHeight="1" x14ac:dyDescent="0.2">
      <c r="I274" s="22" t="str">
        <f>IF(COUNTBLANK(J265:J271)&gt;0,"LET OP: Niet alle benodigde cellen zijn ingevuld","")</f>
        <v>LET OP: Niet alle benodigde cellen zijn ingevuld</v>
      </c>
      <c r="N274" s="22"/>
      <c r="O274" s="3"/>
    </row>
    <row r="275" spans="4:18" ht="15" customHeight="1" thickBot="1" x14ac:dyDescent="0.25">
      <c r="I275" s="22"/>
      <c r="N275" s="22"/>
      <c r="O275" s="3"/>
    </row>
    <row r="276" spans="4:18" ht="15" customHeight="1" thickBot="1" x14ac:dyDescent="0.3">
      <c r="G276" s="48" t="s">
        <v>206</v>
      </c>
      <c r="H276" s="49"/>
      <c r="I276" s="49"/>
      <c r="J276" s="50"/>
      <c r="K276" s="21" t="e">
        <f>R260+K272</f>
        <v>#DIV/0!</v>
      </c>
      <c r="N276" s="22"/>
      <c r="O276" s="3"/>
    </row>
    <row r="277" spans="4:18" ht="15" customHeight="1" x14ac:dyDescent="0.2">
      <c r="N277" s="22"/>
      <c r="O277" s="3"/>
    </row>
    <row r="278" spans="4:18" ht="15" customHeight="1" thickBot="1" x14ac:dyDescent="0.25"/>
    <row r="279" spans="4:18" ht="15" customHeight="1" thickBot="1" x14ac:dyDescent="0.3">
      <c r="D279" s="44" t="s">
        <v>207</v>
      </c>
      <c r="E279" s="45"/>
      <c r="F279" s="78"/>
      <c r="G279" s="79"/>
      <c r="H279" s="80"/>
      <c r="I279" s="23" t="s">
        <v>212</v>
      </c>
    </row>
    <row r="280" spans="4:18" ht="15" customHeight="1" thickBot="1" x14ac:dyDescent="0.3">
      <c r="D280" s="44" t="s">
        <v>208</v>
      </c>
      <c r="E280" s="45"/>
      <c r="F280" s="78"/>
      <c r="G280" s="79"/>
      <c r="H280" s="80"/>
      <c r="I280" s="23" t="s">
        <v>212</v>
      </c>
    </row>
    <row r="281" spans="4:18" ht="15" customHeight="1" thickBot="1" x14ac:dyDescent="0.3">
      <c r="D281" s="44" t="s">
        <v>209</v>
      </c>
      <c r="E281" s="45"/>
      <c r="F281" s="81"/>
      <c r="G281" s="82"/>
      <c r="H281" s="83"/>
      <c r="I281" s="23" t="s">
        <v>212</v>
      </c>
    </row>
    <row r="282" spans="4:18" ht="15" customHeight="1" x14ac:dyDescent="0.2">
      <c r="D282" s="51" t="s">
        <v>210</v>
      </c>
      <c r="E282" s="52"/>
      <c r="F282" s="81"/>
      <c r="G282" s="82"/>
      <c r="H282" s="83"/>
      <c r="I282" s="23"/>
    </row>
    <row r="283" spans="4:18" ht="15" customHeight="1" x14ac:dyDescent="0.2">
      <c r="D283" s="53"/>
      <c r="E283" s="54"/>
      <c r="F283" s="87"/>
      <c r="G283" s="88"/>
      <c r="H283" s="89"/>
      <c r="I283" s="23"/>
    </row>
    <row r="284" spans="4:18" ht="15" customHeight="1" x14ac:dyDescent="0.2">
      <c r="D284" s="53"/>
      <c r="E284" s="54"/>
      <c r="F284" s="87"/>
      <c r="G284" s="88"/>
      <c r="H284" s="89"/>
      <c r="I284" s="23" t="s">
        <v>213</v>
      </c>
    </row>
    <row r="285" spans="4:18" ht="15" customHeight="1" x14ac:dyDescent="0.2">
      <c r="D285" s="53"/>
      <c r="E285" s="54"/>
      <c r="F285" s="87"/>
      <c r="G285" s="88"/>
      <c r="H285" s="89"/>
      <c r="I285" s="23"/>
    </row>
    <row r="286" spans="4:18" ht="15" customHeight="1" thickBot="1" x14ac:dyDescent="0.25">
      <c r="D286" s="55"/>
      <c r="E286" s="56"/>
      <c r="F286" s="90"/>
      <c r="G286" s="85"/>
      <c r="H286" s="86"/>
      <c r="I286" s="23"/>
    </row>
    <row r="287" spans="4:18" ht="15" customHeight="1" thickBot="1" x14ac:dyDescent="0.3">
      <c r="D287" s="44" t="s">
        <v>211</v>
      </c>
      <c r="E287" s="45"/>
      <c r="F287" s="84"/>
      <c r="G287" s="85"/>
      <c r="H287" s="86"/>
      <c r="I287" s="23" t="s">
        <v>212</v>
      </c>
    </row>
    <row r="288" spans="4:18" ht="15" customHeight="1" x14ac:dyDescent="0.2"/>
    <row r="289" spans="6:7" ht="15" customHeight="1" x14ac:dyDescent="0.2">
      <c r="F289" s="22" t="str">
        <f>IF(COUNTBLANK(F279:H281)+COUNTBLANK(F287)&gt;6,"LET OP: Niet alle benodigde cellen zijn ingevuld","")</f>
        <v>LET OP: Niet alle benodigde cellen zijn ingevuld</v>
      </c>
      <c r="G289" s="3"/>
    </row>
    <row r="290" spans="6:7" ht="15" customHeight="1" x14ac:dyDescent="0.2"/>
    <row r="291" spans="6:7" ht="15" customHeight="1" x14ac:dyDescent="0.2"/>
    <row r="292" spans="6:7" ht="15" customHeight="1" x14ac:dyDescent="0.2"/>
    <row r="293" spans="6:7" ht="15" customHeight="1" x14ac:dyDescent="0.2"/>
    <row r="294" spans="6:7" ht="15" customHeight="1" x14ac:dyDescent="0.2"/>
    <row r="295" spans="6:7" ht="15" customHeight="1" x14ac:dyDescent="0.2"/>
    <row r="296" spans="6:7" ht="15" customHeight="1" x14ac:dyDescent="0.2"/>
  </sheetData>
  <sheetProtection algorithmName="SHA-512" hashValue="OIdB5mvCwqAjFLEAYzHiWBBoMzj+6mWUJCgFI48ieEAYptOIOZ1g9bjFLkJEibQKhlBy8mD0avPlGhKHAX79hQ==" saltValue="qqTattTgWnWMgcvOJrhqXw==" spinCount="100000" sheet="1" objects="1" scenarios="1"/>
  <autoFilter ref="A9:X260" xr:uid="{0D08C967-068A-4300-90B1-AF9A75E90BBF}">
    <filterColumn colId="3" showButton="0"/>
    <filterColumn colId="9" showButton="0"/>
    <filterColumn colId="10" showButton="0"/>
  </autoFilter>
  <mergeCells count="526">
    <mergeCell ref="D255:E255"/>
    <mergeCell ref="D256:E256"/>
    <mergeCell ref="D257:E257"/>
    <mergeCell ref="D246:E246"/>
    <mergeCell ref="D247:E247"/>
    <mergeCell ref="D248:E248"/>
    <mergeCell ref="D249:E249"/>
    <mergeCell ref="D250:E250"/>
    <mergeCell ref="D251:E251"/>
    <mergeCell ref="D252:E252"/>
    <mergeCell ref="D253:E253"/>
    <mergeCell ref="D254:E254"/>
    <mergeCell ref="D237:E237"/>
    <mergeCell ref="D238:E238"/>
    <mergeCell ref="D239:E239"/>
    <mergeCell ref="D240:E240"/>
    <mergeCell ref="D241:E241"/>
    <mergeCell ref="D242:E242"/>
    <mergeCell ref="D243:E243"/>
    <mergeCell ref="D244:E244"/>
    <mergeCell ref="D245:E245"/>
    <mergeCell ref="D198:E198"/>
    <mergeCell ref="D199:E199"/>
    <mergeCell ref="D200:E200"/>
    <mergeCell ref="D201:E201"/>
    <mergeCell ref="D202:E202"/>
    <mergeCell ref="D203:E203"/>
    <mergeCell ref="D204:E204"/>
    <mergeCell ref="D205:E205"/>
    <mergeCell ref="D236:E236"/>
    <mergeCell ref="D189:E189"/>
    <mergeCell ref="D190:E190"/>
    <mergeCell ref="D191:E191"/>
    <mergeCell ref="D192:E192"/>
    <mergeCell ref="D193:E193"/>
    <mergeCell ref="D194:E194"/>
    <mergeCell ref="D195:E195"/>
    <mergeCell ref="D196:E196"/>
    <mergeCell ref="D197:E197"/>
    <mergeCell ref="D91:E91"/>
    <mergeCell ref="D92:E92"/>
    <mergeCell ref="D93:E93"/>
    <mergeCell ref="D94:E94"/>
    <mergeCell ref="D95:E95"/>
    <mergeCell ref="D96:E96"/>
    <mergeCell ref="D97:E97"/>
    <mergeCell ref="D98:E98"/>
    <mergeCell ref="D161:E161"/>
    <mergeCell ref="D82:E82"/>
    <mergeCell ref="D83:E83"/>
    <mergeCell ref="D84:E84"/>
    <mergeCell ref="D85:E85"/>
    <mergeCell ref="D86:E86"/>
    <mergeCell ref="D87:E87"/>
    <mergeCell ref="D88:E88"/>
    <mergeCell ref="D89:E89"/>
    <mergeCell ref="D90:E90"/>
    <mergeCell ref="D73:E73"/>
    <mergeCell ref="D74:E74"/>
    <mergeCell ref="D75:E75"/>
    <mergeCell ref="D76:E76"/>
    <mergeCell ref="D77:E77"/>
    <mergeCell ref="D78:E78"/>
    <mergeCell ref="D79:E79"/>
    <mergeCell ref="D80:E80"/>
    <mergeCell ref="D81:E81"/>
    <mergeCell ref="D64:E64"/>
    <mergeCell ref="D65:E65"/>
    <mergeCell ref="D66:E66"/>
    <mergeCell ref="D67:E67"/>
    <mergeCell ref="D68:E68"/>
    <mergeCell ref="D69:E69"/>
    <mergeCell ref="D70:E70"/>
    <mergeCell ref="D71:E71"/>
    <mergeCell ref="D72:E72"/>
    <mergeCell ref="J257:L257"/>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J248:L248"/>
    <mergeCell ref="J249:L249"/>
    <mergeCell ref="J250:L250"/>
    <mergeCell ref="J251:L251"/>
    <mergeCell ref="J252:L252"/>
    <mergeCell ref="J253:L253"/>
    <mergeCell ref="J254:L254"/>
    <mergeCell ref="J255:L255"/>
    <mergeCell ref="J256:L256"/>
    <mergeCell ref="J204:L204"/>
    <mergeCell ref="J205:L205"/>
    <mergeCell ref="J236:L236"/>
    <mergeCell ref="J237:L237"/>
    <mergeCell ref="J238:L238"/>
    <mergeCell ref="J239:L239"/>
    <mergeCell ref="J240:L240"/>
    <mergeCell ref="J241:L241"/>
    <mergeCell ref="J242:L242"/>
    <mergeCell ref="J195:L195"/>
    <mergeCell ref="J196:L196"/>
    <mergeCell ref="J197:L197"/>
    <mergeCell ref="J198:L198"/>
    <mergeCell ref="J199:L199"/>
    <mergeCell ref="J200:L200"/>
    <mergeCell ref="J201:L201"/>
    <mergeCell ref="J202:L202"/>
    <mergeCell ref="J203:L203"/>
    <mergeCell ref="J186:L186"/>
    <mergeCell ref="J187:L187"/>
    <mergeCell ref="J188:L188"/>
    <mergeCell ref="J189:L189"/>
    <mergeCell ref="J190:L190"/>
    <mergeCell ref="J191:L191"/>
    <mergeCell ref="J192:L192"/>
    <mergeCell ref="J193:L193"/>
    <mergeCell ref="J194:L194"/>
    <mergeCell ref="J177:L177"/>
    <mergeCell ref="J178:L178"/>
    <mergeCell ref="J179:L179"/>
    <mergeCell ref="J180:L180"/>
    <mergeCell ref="J181:L181"/>
    <mergeCell ref="J182:L182"/>
    <mergeCell ref="J183:L183"/>
    <mergeCell ref="J184:L184"/>
    <mergeCell ref="J185:L185"/>
    <mergeCell ref="J92:L92"/>
    <mergeCell ref="J93:L93"/>
    <mergeCell ref="J94:L94"/>
    <mergeCell ref="J95:L95"/>
    <mergeCell ref="J96:L96"/>
    <mergeCell ref="J97:L97"/>
    <mergeCell ref="J98:L98"/>
    <mergeCell ref="J161:L161"/>
    <mergeCell ref="J162:L162"/>
    <mergeCell ref="J83:L83"/>
    <mergeCell ref="J84:L84"/>
    <mergeCell ref="J85:L85"/>
    <mergeCell ref="J86:L86"/>
    <mergeCell ref="J87:L87"/>
    <mergeCell ref="J88:L88"/>
    <mergeCell ref="J89:L89"/>
    <mergeCell ref="J90:L90"/>
    <mergeCell ref="J91:L91"/>
    <mergeCell ref="J74:L74"/>
    <mergeCell ref="J75:L75"/>
    <mergeCell ref="J76:L76"/>
    <mergeCell ref="J77:L77"/>
    <mergeCell ref="J78:L78"/>
    <mergeCell ref="J79:L79"/>
    <mergeCell ref="J80:L80"/>
    <mergeCell ref="J81:L81"/>
    <mergeCell ref="J82:L82"/>
    <mergeCell ref="J65:L65"/>
    <mergeCell ref="J66:L66"/>
    <mergeCell ref="J67:L67"/>
    <mergeCell ref="J68:L68"/>
    <mergeCell ref="J69:L69"/>
    <mergeCell ref="J70:L70"/>
    <mergeCell ref="J71:L71"/>
    <mergeCell ref="J72:L72"/>
    <mergeCell ref="J73:L73"/>
    <mergeCell ref="J56:L56"/>
    <mergeCell ref="J57:L57"/>
    <mergeCell ref="J58:L58"/>
    <mergeCell ref="J59:L59"/>
    <mergeCell ref="J60:L60"/>
    <mergeCell ref="J61:L61"/>
    <mergeCell ref="J62:L62"/>
    <mergeCell ref="J63:L63"/>
    <mergeCell ref="J64:L64"/>
    <mergeCell ref="J47:L47"/>
    <mergeCell ref="J48:L48"/>
    <mergeCell ref="J49:L49"/>
    <mergeCell ref="J50:L50"/>
    <mergeCell ref="J51:L51"/>
    <mergeCell ref="J52:L52"/>
    <mergeCell ref="J53:L53"/>
    <mergeCell ref="J54:L54"/>
    <mergeCell ref="J55:L55"/>
    <mergeCell ref="J38:L38"/>
    <mergeCell ref="J39:L39"/>
    <mergeCell ref="J40:L40"/>
    <mergeCell ref="J41:L41"/>
    <mergeCell ref="J42:L42"/>
    <mergeCell ref="J43:L43"/>
    <mergeCell ref="J44:L44"/>
    <mergeCell ref="J45:L45"/>
    <mergeCell ref="J46:L46"/>
    <mergeCell ref="J29:L29"/>
    <mergeCell ref="J30:L30"/>
    <mergeCell ref="J31:L31"/>
    <mergeCell ref="J32:L32"/>
    <mergeCell ref="J33:L33"/>
    <mergeCell ref="J34:L34"/>
    <mergeCell ref="J35:L35"/>
    <mergeCell ref="J36:L36"/>
    <mergeCell ref="J37:L37"/>
    <mergeCell ref="J20:L20"/>
    <mergeCell ref="J21:L21"/>
    <mergeCell ref="J22:L22"/>
    <mergeCell ref="J23:L23"/>
    <mergeCell ref="J24:L24"/>
    <mergeCell ref="J25:L25"/>
    <mergeCell ref="J26:L26"/>
    <mergeCell ref="J27:L27"/>
    <mergeCell ref="J28:L28"/>
    <mergeCell ref="B1:R1"/>
    <mergeCell ref="B3:R7"/>
    <mergeCell ref="F280:H280"/>
    <mergeCell ref="F281:H281"/>
    <mergeCell ref="F287:H287"/>
    <mergeCell ref="F282:H286"/>
    <mergeCell ref="N260:Q260"/>
    <mergeCell ref="F279:H279"/>
    <mergeCell ref="B263:D263"/>
    <mergeCell ref="J9:L9"/>
    <mergeCell ref="J10:L10"/>
    <mergeCell ref="J99:L99"/>
    <mergeCell ref="J100:L100"/>
    <mergeCell ref="J101:L101"/>
    <mergeCell ref="J102:L102"/>
    <mergeCell ref="J11:L11"/>
    <mergeCell ref="J12:L12"/>
    <mergeCell ref="J13:L13"/>
    <mergeCell ref="J14:L14"/>
    <mergeCell ref="J15:L15"/>
    <mergeCell ref="J16:L16"/>
    <mergeCell ref="J17:L17"/>
    <mergeCell ref="J18:L18"/>
    <mergeCell ref="J19:L19"/>
    <mergeCell ref="J108:L108"/>
    <mergeCell ref="J109:L109"/>
    <mergeCell ref="J110:L110"/>
    <mergeCell ref="J111:L111"/>
    <mergeCell ref="J112:L112"/>
    <mergeCell ref="J103:L103"/>
    <mergeCell ref="J104:L104"/>
    <mergeCell ref="J105:L105"/>
    <mergeCell ref="J106:L106"/>
    <mergeCell ref="J107:L107"/>
    <mergeCell ref="J118:L118"/>
    <mergeCell ref="J119:L119"/>
    <mergeCell ref="J120:L120"/>
    <mergeCell ref="J121:L121"/>
    <mergeCell ref="J122:L122"/>
    <mergeCell ref="J113:L113"/>
    <mergeCell ref="J114:L114"/>
    <mergeCell ref="J115:L115"/>
    <mergeCell ref="J116:L116"/>
    <mergeCell ref="J117:L117"/>
    <mergeCell ref="J128:L128"/>
    <mergeCell ref="J129:L129"/>
    <mergeCell ref="J130:L130"/>
    <mergeCell ref="J131:L131"/>
    <mergeCell ref="J132:L132"/>
    <mergeCell ref="J123:L123"/>
    <mergeCell ref="J124:L124"/>
    <mergeCell ref="J125:L125"/>
    <mergeCell ref="J126:L126"/>
    <mergeCell ref="J127:L127"/>
    <mergeCell ref="J137:L137"/>
    <mergeCell ref="J138:L138"/>
    <mergeCell ref="J139:L139"/>
    <mergeCell ref="J140:L140"/>
    <mergeCell ref="J141:L141"/>
    <mergeCell ref="J133:L133"/>
    <mergeCell ref="J134:L134"/>
    <mergeCell ref="J135:L135"/>
    <mergeCell ref="J136:L136"/>
    <mergeCell ref="J147:L147"/>
    <mergeCell ref="J148:L148"/>
    <mergeCell ref="J149:L149"/>
    <mergeCell ref="J150:L150"/>
    <mergeCell ref="J151:L151"/>
    <mergeCell ref="J142:L142"/>
    <mergeCell ref="J143:L143"/>
    <mergeCell ref="J144:L144"/>
    <mergeCell ref="J145:L145"/>
    <mergeCell ref="J146:L146"/>
    <mergeCell ref="J157:L157"/>
    <mergeCell ref="J158:L158"/>
    <mergeCell ref="J159:L159"/>
    <mergeCell ref="J160:L160"/>
    <mergeCell ref="J206:L206"/>
    <mergeCell ref="J152:L152"/>
    <mergeCell ref="J153:L153"/>
    <mergeCell ref="J154:L154"/>
    <mergeCell ref="J155:L155"/>
    <mergeCell ref="J156:L156"/>
    <mergeCell ref="J163:L163"/>
    <mergeCell ref="J164:L164"/>
    <mergeCell ref="J165:L165"/>
    <mergeCell ref="J166:L166"/>
    <mergeCell ref="J167:L167"/>
    <mergeCell ref="J168:L168"/>
    <mergeCell ref="J169:L169"/>
    <mergeCell ref="J170:L170"/>
    <mergeCell ref="J171:L171"/>
    <mergeCell ref="J172:L172"/>
    <mergeCell ref="J173:L173"/>
    <mergeCell ref="J174:L174"/>
    <mergeCell ref="J175:L175"/>
    <mergeCell ref="J176:L176"/>
    <mergeCell ref="J212:L212"/>
    <mergeCell ref="J213:L213"/>
    <mergeCell ref="J214:L214"/>
    <mergeCell ref="J215:L215"/>
    <mergeCell ref="J216:L216"/>
    <mergeCell ref="J207:L207"/>
    <mergeCell ref="J208:L208"/>
    <mergeCell ref="J209:L209"/>
    <mergeCell ref="J210:L210"/>
    <mergeCell ref="J211:L211"/>
    <mergeCell ref="J222:L222"/>
    <mergeCell ref="J223:L223"/>
    <mergeCell ref="J224:L224"/>
    <mergeCell ref="J225:L225"/>
    <mergeCell ref="J226:L226"/>
    <mergeCell ref="J217:L217"/>
    <mergeCell ref="J218:L218"/>
    <mergeCell ref="J219:L219"/>
    <mergeCell ref="J220:L220"/>
    <mergeCell ref="J221:L221"/>
    <mergeCell ref="J232:L232"/>
    <mergeCell ref="J233:L233"/>
    <mergeCell ref="J234:L234"/>
    <mergeCell ref="J235:L235"/>
    <mergeCell ref="J227:L227"/>
    <mergeCell ref="J228:L228"/>
    <mergeCell ref="J229:L229"/>
    <mergeCell ref="J230:L230"/>
    <mergeCell ref="J231:L231"/>
    <mergeCell ref="D106:E106"/>
    <mergeCell ref="D107:E107"/>
    <mergeCell ref="D108:E108"/>
    <mergeCell ref="D109:E109"/>
    <mergeCell ref="D110:E110"/>
    <mergeCell ref="B266:C266"/>
    <mergeCell ref="B267:C267"/>
    <mergeCell ref="B268:C268"/>
    <mergeCell ref="B269:C269"/>
    <mergeCell ref="B265:C265"/>
    <mergeCell ref="D259:E259"/>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9:E9"/>
    <mergeCell ref="D10:E10"/>
    <mergeCell ref="D99:E99"/>
    <mergeCell ref="D100:E100"/>
    <mergeCell ref="D101:E101"/>
    <mergeCell ref="D102:E102"/>
    <mergeCell ref="D103:E103"/>
    <mergeCell ref="D104:E104"/>
    <mergeCell ref="D105:E105"/>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9:E49"/>
    <mergeCell ref="D116:E116"/>
    <mergeCell ref="D117:E117"/>
    <mergeCell ref="D118:E118"/>
    <mergeCell ref="D119:E119"/>
    <mergeCell ref="D120:E120"/>
    <mergeCell ref="D111:E111"/>
    <mergeCell ref="D112:E112"/>
    <mergeCell ref="D113:E113"/>
    <mergeCell ref="D114:E114"/>
    <mergeCell ref="D115:E115"/>
    <mergeCell ref="D126:E126"/>
    <mergeCell ref="D127:E127"/>
    <mergeCell ref="D128:E128"/>
    <mergeCell ref="D129:E129"/>
    <mergeCell ref="D130:E130"/>
    <mergeCell ref="D121:E121"/>
    <mergeCell ref="D122:E122"/>
    <mergeCell ref="D123:E123"/>
    <mergeCell ref="D124:E124"/>
    <mergeCell ref="D125:E125"/>
    <mergeCell ref="D48:E48"/>
    <mergeCell ref="D136:E136"/>
    <mergeCell ref="D137:E137"/>
    <mergeCell ref="D138:E138"/>
    <mergeCell ref="D139:E139"/>
    <mergeCell ref="D131:E131"/>
    <mergeCell ref="D132:E132"/>
    <mergeCell ref="D133:E133"/>
    <mergeCell ref="D134:E134"/>
    <mergeCell ref="D135:E135"/>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145:E145"/>
    <mergeCell ref="D146:E146"/>
    <mergeCell ref="D147:E147"/>
    <mergeCell ref="D148:E148"/>
    <mergeCell ref="D149:E149"/>
    <mergeCell ref="D140:E140"/>
    <mergeCell ref="D141:E141"/>
    <mergeCell ref="D142:E142"/>
    <mergeCell ref="D143:E143"/>
    <mergeCell ref="D144:E144"/>
    <mergeCell ref="D155:E155"/>
    <mergeCell ref="D156:E156"/>
    <mergeCell ref="D157:E157"/>
    <mergeCell ref="D158:E158"/>
    <mergeCell ref="D159:E159"/>
    <mergeCell ref="D150:E150"/>
    <mergeCell ref="D151:E151"/>
    <mergeCell ref="D152:E152"/>
    <mergeCell ref="D153:E153"/>
    <mergeCell ref="D154:E154"/>
    <mergeCell ref="D210:E210"/>
    <mergeCell ref="D211:E211"/>
    <mergeCell ref="D212:E212"/>
    <mergeCell ref="D213:E213"/>
    <mergeCell ref="D214:E214"/>
    <mergeCell ref="D160:E160"/>
    <mergeCell ref="D206:E206"/>
    <mergeCell ref="D207:E207"/>
    <mergeCell ref="D208:E208"/>
    <mergeCell ref="D209:E209"/>
    <mergeCell ref="D175:E175"/>
    <mergeCell ref="D176:E176"/>
    <mergeCell ref="D177:E177"/>
    <mergeCell ref="D178:E178"/>
    <mergeCell ref="D179:E179"/>
    <mergeCell ref="D180:E180"/>
    <mergeCell ref="D181:E181"/>
    <mergeCell ref="D182:E182"/>
    <mergeCell ref="D183:E183"/>
    <mergeCell ref="D184:E184"/>
    <mergeCell ref="D185:E185"/>
    <mergeCell ref="D186:E186"/>
    <mergeCell ref="D187:E187"/>
    <mergeCell ref="D188:E188"/>
    <mergeCell ref="D220:E220"/>
    <mergeCell ref="D221:E221"/>
    <mergeCell ref="D222:E222"/>
    <mergeCell ref="D223:E223"/>
    <mergeCell ref="D224:E224"/>
    <mergeCell ref="D215:E215"/>
    <mergeCell ref="D216:E216"/>
    <mergeCell ref="D217:E217"/>
    <mergeCell ref="D218:E218"/>
    <mergeCell ref="D219:E219"/>
    <mergeCell ref="D230:E230"/>
    <mergeCell ref="D231:E231"/>
    <mergeCell ref="D232:E232"/>
    <mergeCell ref="D233:E233"/>
    <mergeCell ref="D225:E225"/>
    <mergeCell ref="D226:E226"/>
    <mergeCell ref="D227:E227"/>
    <mergeCell ref="D228:E228"/>
    <mergeCell ref="D229:E229"/>
    <mergeCell ref="D287:E287"/>
    <mergeCell ref="B264:C264"/>
    <mergeCell ref="G276:J276"/>
    <mergeCell ref="G272:J272"/>
    <mergeCell ref="D280:E280"/>
    <mergeCell ref="D279:E279"/>
    <mergeCell ref="D281:E281"/>
    <mergeCell ref="D282:E286"/>
    <mergeCell ref="D234:E234"/>
    <mergeCell ref="D235:E235"/>
    <mergeCell ref="D258:E258"/>
    <mergeCell ref="B271:C271"/>
    <mergeCell ref="B270:C270"/>
    <mergeCell ref="J258:L258"/>
    <mergeCell ref="J259:L259"/>
    <mergeCell ref="J243:L243"/>
    <mergeCell ref="J244:L244"/>
    <mergeCell ref="J245:L245"/>
    <mergeCell ref="J246:L246"/>
    <mergeCell ref="J247:L247"/>
  </mergeCells>
  <phoneticPr fontId="9" type="noConversion"/>
  <dataValidations disablePrompts="1" count="1">
    <dataValidation type="list" allowBlank="1" showInputMessage="1" showErrorMessage="1" sqref="N10:N259" xr:uid="{A23E8798-65B9-451A-A533-61E78E174D3C}">
      <formula1>$V$100:$V$101</formula1>
    </dataValidation>
  </dataValidations>
  <pageMargins left="0.59055118110236227" right="0.39370078740157483" top="0.74803149606299213" bottom="0.74803149606299213" header="0.31496062992125984" footer="0.31496062992125984"/>
  <pageSetup paperSize="8" scale="6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Kantoorartikelen 2020-441-BWIB</vt:lpstr>
      <vt:lpstr>'Kantoorartikelen 2020-441-BWIB'!Afdrukbereik</vt:lpstr>
      <vt:lpstr>'Kantoorartikelen 2020-441-BWIB'!Afdruktitels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Koeter, Sander</dc:creator>
  <cp:lastModifiedBy>Koeter, Sander</cp:lastModifiedBy>
  <cp:lastPrinted>2020-12-02T12:52:10Z</cp:lastPrinted>
  <dcterms:created xsi:type="dcterms:W3CDTF">2020-11-05T10:45:17Z</dcterms:created>
  <dcterms:modified xsi:type="dcterms:W3CDTF">2020-12-04T16:53:24Z</dcterms:modified>
</cp:coreProperties>
</file>