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KernsysteemWerkEnParticipatie_BEC_Inkoop/Gedeelde documenten/General/Aanbesteding/Vragenrondes/Bijgewerkte documenten nav NvI 1/"/>
    </mc:Choice>
  </mc:AlternateContent>
  <xr:revisionPtr revIDLastSave="2" documentId="8_{CEECBA88-3C66-6041-B4FA-EE8503D0F031}" xr6:coauthVersionLast="47" xr6:coauthVersionMax="47" xr10:uidLastSave="{FC113DEF-7C21-DC42-A037-191228111A35}"/>
  <bookViews>
    <workbookView xWindow="0" yWindow="500" windowWidth="38400" windowHeight="19200" tabRatio="632" xr2:uid="{00000000-000D-0000-FFFF-FFFF00000000}"/>
  </bookViews>
  <sheets>
    <sheet name="1. Voorblad" sheetId="9" r:id="rId1"/>
    <sheet name="2. Implementatie" sheetId="10" r:id="rId2"/>
    <sheet name="3. SaaS-oplossing" sheetId="14" r:id="rId3"/>
    <sheet name="Koppelingen" sheetId="11" r:id="rId4"/>
    <sheet name="4. Berekening" sheetId="1" r:id="rId5"/>
    <sheet name="5. Opties" sheetId="12" r:id="rId6"/>
    <sheet name="Blad2" sheetId="8" state="hidden" r:id="rId7"/>
  </sheets>
  <calcPr calcId="191028"/>
</workbook>
</file>

<file path=xl/calcChain.xml><?xml version="1.0" encoding="utf-8"?>
<calcChain xmlns="http://schemas.openxmlformats.org/spreadsheetml/2006/main">
  <c r="G26" i="14" l="1"/>
  <c r="G77" i="14" s="1"/>
  <c r="E10" i="12" l="1"/>
  <c r="E9" i="12"/>
  <c r="E8" i="12"/>
  <c r="E17" i="14"/>
  <c r="E25" i="14"/>
  <c r="E24" i="14"/>
  <c r="E23" i="14"/>
  <c r="E22" i="14"/>
  <c r="E21" i="14"/>
  <c r="E20" i="14"/>
  <c r="E19" i="14"/>
  <c r="E18" i="14"/>
  <c r="E26" i="14" s="1"/>
  <c r="G16" i="14"/>
  <c r="F18" i="14"/>
  <c r="G18" i="14" s="1"/>
  <c r="F19" i="14"/>
  <c r="G19" i="14" s="1"/>
  <c r="F20" i="14"/>
  <c r="G20" i="14" s="1"/>
  <c r="F21" i="14"/>
  <c r="G21" i="14" s="1"/>
  <c r="F22" i="14"/>
  <c r="G22" i="14" s="1"/>
  <c r="F23" i="14"/>
  <c r="G23" i="14" s="1"/>
  <c r="F24" i="14"/>
  <c r="G24" i="14" s="1"/>
  <c r="F25" i="14"/>
  <c r="G25" i="14" s="1"/>
  <c r="F17" i="14"/>
  <c r="G17" i="14" s="1"/>
  <c r="F26" i="14" l="1"/>
  <c r="E73" i="14"/>
  <c r="F73" i="14" s="1"/>
  <c r="G73" i="14" s="1"/>
  <c r="E72" i="14"/>
  <c r="F72" i="14" s="1"/>
  <c r="G72" i="14" s="1"/>
  <c r="E71" i="14"/>
  <c r="F71" i="14" s="1"/>
  <c r="G71" i="14" s="1"/>
  <c r="E70" i="14"/>
  <c r="F70" i="14" s="1"/>
  <c r="G70" i="14" s="1"/>
  <c r="E69" i="14"/>
  <c r="F69" i="14" s="1"/>
  <c r="G69" i="14" s="1"/>
  <c r="E68" i="14"/>
  <c r="F68" i="14" s="1"/>
  <c r="G68" i="14" s="1"/>
  <c r="E67" i="14"/>
  <c r="F67" i="14" s="1"/>
  <c r="G67" i="14" s="1"/>
  <c r="E66" i="14"/>
  <c r="F66" i="14" s="1"/>
  <c r="G66" i="14" s="1"/>
  <c r="E65" i="14"/>
  <c r="E61" i="14"/>
  <c r="F61" i="14" s="1"/>
  <c r="G61" i="14" s="1"/>
  <c r="E60" i="14"/>
  <c r="F60" i="14" s="1"/>
  <c r="G60" i="14" s="1"/>
  <c r="E59" i="14"/>
  <c r="F59" i="14" s="1"/>
  <c r="G59" i="14" s="1"/>
  <c r="E58" i="14"/>
  <c r="F58" i="14" s="1"/>
  <c r="G58" i="14" s="1"/>
  <c r="E57" i="14"/>
  <c r="F57" i="14" s="1"/>
  <c r="G57" i="14" s="1"/>
  <c r="E56" i="14"/>
  <c r="F56" i="14" s="1"/>
  <c r="G56" i="14" s="1"/>
  <c r="E55" i="14"/>
  <c r="F55" i="14" s="1"/>
  <c r="G55" i="14" s="1"/>
  <c r="E54" i="14"/>
  <c r="F54" i="14" s="1"/>
  <c r="G54" i="14" s="1"/>
  <c r="E53" i="14"/>
  <c r="E49" i="14"/>
  <c r="F49" i="14" s="1"/>
  <c r="G49" i="14" s="1"/>
  <c r="E48" i="14"/>
  <c r="F48" i="14" s="1"/>
  <c r="G48" i="14" s="1"/>
  <c r="E47" i="14"/>
  <c r="F47" i="14" s="1"/>
  <c r="G47" i="14" s="1"/>
  <c r="E46" i="14"/>
  <c r="F46" i="14" s="1"/>
  <c r="G46" i="14" s="1"/>
  <c r="E45" i="14"/>
  <c r="F45" i="14" s="1"/>
  <c r="G45" i="14" s="1"/>
  <c r="E44" i="14"/>
  <c r="F44" i="14" s="1"/>
  <c r="G44" i="14" s="1"/>
  <c r="E43" i="14"/>
  <c r="F43" i="14" s="1"/>
  <c r="G43" i="14" s="1"/>
  <c r="E42" i="14"/>
  <c r="F42" i="14" s="1"/>
  <c r="G42" i="14" s="1"/>
  <c r="E41" i="14"/>
  <c r="F41" i="14" s="1"/>
  <c r="G41" i="14" s="1"/>
  <c r="F16" i="14"/>
  <c r="E29" i="14"/>
  <c r="F29" i="14" s="1"/>
  <c r="G29" i="14" s="1"/>
  <c r="E30" i="14"/>
  <c r="F30" i="14" s="1"/>
  <c r="G30" i="14" s="1"/>
  <c r="E31" i="14"/>
  <c r="F31" i="14" s="1"/>
  <c r="G31" i="14" s="1"/>
  <c r="E32" i="14"/>
  <c r="F32" i="14" s="1"/>
  <c r="G32" i="14" s="1"/>
  <c r="E33" i="14"/>
  <c r="F33" i="14" s="1"/>
  <c r="G33" i="14" s="1"/>
  <c r="E34" i="14"/>
  <c r="F34" i="14" s="1"/>
  <c r="G34" i="14" s="1"/>
  <c r="E35" i="14"/>
  <c r="F35" i="14" s="1"/>
  <c r="G35" i="14" s="1"/>
  <c r="E36" i="14"/>
  <c r="F36" i="14" s="1"/>
  <c r="G36" i="14" s="1"/>
  <c r="E37" i="14"/>
  <c r="F37" i="14" s="1"/>
  <c r="G37" i="14" s="1"/>
  <c r="C18" i="11"/>
  <c r="E74" i="14" l="1"/>
  <c r="E62" i="14"/>
  <c r="F65" i="14"/>
  <c r="F53" i="14"/>
  <c r="G53" i="14" s="1"/>
  <c r="G38" i="14"/>
  <c r="G50" i="14"/>
  <c r="E50" i="14"/>
  <c r="F38" i="14"/>
  <c r="E38" i="14"/>
  <c r="D14" i="11"/>
  <c r="E14" i="11" s="1"/>
  <c r="F74" i="14" l="1"/>
  <c r="G65" i="14"/>
  <c r="G74" i="14" s="1"/>
  <c r="F62" i="14"/>
  <c r="G62" i="14"/>
  <c r="F50" i="14"/>
  <c r="D18" i="10" l="1"/>
  <c r="D17" i="10"/>
  <c r="D16" i="10"/>
  <c r="D22" i="10" l="1"/>
  <c r="C9" i="1" l="1"/>
  <c r="D8" i="11"/>
  <c r="E8" i="11" s="1"/>
  <c r="D9" i="11"/>
  <c r="E9" i="11" s="1"/>
  <c r="D10" i="11"/>
  <c r="E10" i="11" s="1"/>
  <c r="D11" i="11"/>
  <c r="E11" i="11" s="1"/>
  <c r="D12" i="11"/>
  <c r="E12" i="11" s="1"/>
  <c r="D13" i="11"/>
  <c r="E13" i="11" s="1"/>
  <c r="D15" i="11"/>
  <c r="E15" i="11" s="1"/>
  <c r="D16" i="11"/>
  <c r="E16" i="11" s="1"/>
  <c r="D17" i="11"/>
  <c r="E17" i="11" s="1"/>
  <c r="D7" i="11"/>
  <c r="D9" i="1" l="1"/>
  <c r="E19" i="9" s="1"/>
  <c r="E17" i="9"/>
  <c r="D18" i="11"/>
  <c r="E7" i="11"/>
  <c r="E18" i="11" s="1"/>
</calcChain>
</file>

<file path=xl/sharedStrings.xml><?xml version="1.0" encoding="utf-8"?>
<sst xmlns="http://schemas.openxmlformats.org/spreadsheetml/2006/main" count="112" uniqueCount="89">
  <si>
    <t>Prijzenblad aanbesteding Kernsysteem, 20.388-SZW</t>
  </si>
  <si>
    <t>Alle witgekleurde velden op de tabbladen dienen door inschrijver te worden ingevuld.</t>
  </si>
  <si>
    <r>
      <rPr>
        <sz val="12"/>
        <color theme="1"/>
        <rFont val="Calibri"/>
        <family val="2"/>
        <scheme val="minor"/>
      </rPr>
      <t>Bedragen</t>
    </r>
    <r>
      <rPr>
        <sz val="11"/>
        <color theme="1"/>
        <rFont val="Calibri"/>
        <family val="2"/>
        <scheme val="minor"/>
      </rPr>
      <t xml:space="preserve"> dienen positief te zijn in Euro's, exclusief BTW, met een nauwkeurigheid van 2 decimalen.</t>
    </r>
  </si>
  <si>
    <t>Bedrijfsnaam inschrijver</t>
  </si>
  <si>
    <t>Naam ondertekenaar</t>
  </si>
  <si>
    <t>Handtekening</t>
  </si>
  <si>
    <t>Uw inschrijfprijs (som implementatie, SaaS-oplossing en koppelingen)</t>
  </si>
  <si>
    <t>Uw aantal punten op gunningscriterium prijs</t>
  </si>
  <si>
    <t>Prijzenblad aanbesteding Kernsysteem SZW, 20.440-SZW</t>
  </si>
  <si>
    <r>
      <t>Er worden n</t>
    </r>
    <r>
      <rPr>
        <sz val="11"/>
        <rFont val="Calibri"/>
        <family val="2"/>
      </rPr>
      <t>á</t>
    </r>
    <r>
      <rPr>
        <sz val="11"/>
        <rFont val="Calibri"/>
        <family val="2"/>
        <scheme val="minor"/>
      </rPr>
      <t xml:space="preserve"> aanvankelijke implementatie aanvullende nadere opdrachten op resultaatbasis voorzien om de oplossing te optimaliseren. </t>
    </r>
  </si>
  <si>
    <r>
      <t xml:space="preserve">Uw dagtarief voor deze consultancy neemt u op onder punt </t>
    </r>
    <r>
      <rPr>
        <i/>
        <sz val="11"/>
        <rFont val="Calibri"/>
        <family val="2"/>
        <scheme val="minor"/>
      </rPr>
      <t>2. Aanvullende dienstverlening</t>
    </r>
    <r>
      <rPr>
        <sz val="11"/>
        <rFont val="Calibri"/>
        <family val="2"/>
        <scheme val="minor"/>
      </rPr>
      <t>. De afname hiervan is optioneel.</t>
    </r>
  </si>
  <si>
    <t>1. Implementatie</t>
  </si>
  <si>
    <t>Eenmalig tarief</t>
  </si>
  <si>
    <t>Implementatie, conform uw plan in Subgunningscriterium 3</t>
  </si>
  <si>
    <r>
      <t xml:space="preserve">Implementatie mag tussen </t>
    </r>
    <r>
      <rPr>
        <sz val="11"/>
        <color rgb="FFFF0000"/>
        <rFont val="Calibri"/>
        <family val="2"/>
      </rPr>
      <t>€200.000 en €500.000 zitten.</t>
    </r>
  </si>
  <si>
    <t>2. Aanvullende dienstverlening</t>
  </si>
  <si>
    <t>Dagtarief</t>
  </si>
  <si>
    <t>Tarief over 8 jaar</t>
  </si>
  <si>
    <t>Dagtarief consultant</t>
  </si>
  <si>
    <t>10 dagen aanvullend per jaar</t>
  </si>
  <si>
    <t>Dagtarief projectleider</t>
  </si>
  <si>
    <t>5 dagen aanvullend per jaar</t>
  </si>
  <si>
    <t>Dagtarief technisch specialist</t>
  </si>
  <si>
    <t>15 dagen aanvullend per jaar</t>
  </si>
  <si>
    <r>
      <t xml:space="preserve">Dagtarief mag tussen </t>
    </r>
    <r>
      <rPr>
        <sz val="11"/>
        <color rgb="FFFF0000"/>
        <rFont val="Calibri"/>
        <family val="2"/>
      </rPr>
      <t>€700 en €1100 liggen.</t>
    </r>
  </si>
  <si>
    <t>Totaal implementatie &amp; aanvullende dienstverlening</t>
  </si>
  <si>
    <t>U gaat bij het tarief van uw SaaS-oplossing uit van onze eisen, de genoemde aantallen professionals/burgers en hetgeen u aanbiedt in de subgunningscriteria.</t>
  </si>
  <si>
    <t>Toelichting per tabel hieronder:</t>
  </si>
  <si>
    <t xml:space="preserve">0. hier hebt u de mogelijkheid een vast, maandelijks basistarief op te geven. Ook geeft u de losse/modules of functionaliteit op die het PvE afdekt. Alles in deze tabel telt voor 8 jaar mee in de Inschrijfprijs. </t>
  </si>
  <si>
    <t>1. hier geeft u de modules/functionaliteiten (met korte naam of beschrijving in kolom A) op waarmee u het Programma van Eisen (Bijlage 17) en plateau 1 uit het ambitiedocument (Bijlage 15) afdekt. Dit telt voor 8 jaar mee in de Inschrijfprijs.</t>
  </si>
  <si>
    <t>2. hier geeft u de modules/functionaliteiten (met korte naam of beschrijving in kolom A) op waarmee u  plateau 2 uit het ambitiedocument afdekt. Dit telt voor 6 jaar mee in de Inschrijfprijs.</t>
  </si>
  <si>
    <t>3. hier geeft u de modules/functionaliteiten (met korte naam of beschrijving in kolom A) op waarmee u  plateau 3 uit het ambitiedocument afdekt. Dit telt voor 4 jaar mee in de Inschrijfprijs.</t>
  </si>
  <si>
    <t>4. hier geeft u de modules/functionaliteiten (met korte naam of beschrijving in kolom A) op waarmee u  plateau 4 uit het ambitiedocument afdekt. Dit telt voor 2 jaar mee in de Inschrijfprijs.</t>
  </si>
  <si>
    <t xml:space="preserve">U geeft per module/functionaliteit een tarief per 100 gebruikers. Op- en afschalen van de SaaS-oplossing verloopt ook in stappen van 100 gebruikers. </t>
  </si>
  <si>
    <t>In dit prijzenblad wordt er gerekend met 1000 gebruikers. Meer informatie over de gebruikers vindt u in de opdrachtomschrijving.</t>
  </si>
  <si>
    <t>0. Vast basistarief per maand/alle functionaliteit t.b.v. PvE</t>
  </si>
  <si>
    <t>Tarief per 100 gebruikers per maand</t>
  </si>
  <si>
    <t>Totaal maandtarief 1000 gebruikers</t>
  </si>
  <si>
    <t>Tarief per jaar</t>
  </si>
  <si>
    <t>Vast maandtarief</t>
  </si>
  <si>
    <t>nvt</t>
  </si>
  <si>
    <t>in deze witte velden neemt u modules/functionaliteiten op</t>
  </si>
  <si>
    <t>totaal</t>
  </si>
  <si>
    <t>Tarief over 6 jaar</t>
  </si>
  <si>
    <t>Tarief over 4 jaar</t>
  </si>
  <si>
    <t>Tarief over 2 jaar</t>
  </si>
  <si>
    <t>Totaal SaaS-oplossing over 8 jaar</t>
  </si>
  <si>
    <r>
      <t>Onder 1</t>
    </r>
    <r>
      <rPr>
        <i/>
        <sz val="11"/>
        <color theme="1"/>
        <rFont val="Calibri"/>
        <family val="2"/>
        <scheme val="minor"/>
      </rPr>
      <t>. Koppelingen</t>
    </r>
    <r>
      <rPr>
        <sz val="11"/>
        <color theme="1"/>
        <rFont val="Calibri"/>
        <family val="2"/>
        <scheme val="minor"/>
      </rPr>
      <t xml:space="preserve"> geeft u per koppeling het corresponderende tarief. Meer detail over de koppelingen vindt u in Bijlage 18.</t>
    </r>
  </si>
  <si>
    <t>1. Koppelingen</t>
  </si>
  <si>
    <t>Maandtarief</t>
  </si>
  <si>
    <t>Azure AD</t>
  </si>
  <si>
    <t>Business Intelligence</t>
  </si>
  <si>
    <t>Mijn Den Haag</t>
  </si>
  <si>
    <t>Socrates</t>
  </si>
  <si>
    <t>Plato (DMS)</t>
  </si>
  <si>
    <t>eFormulier</t>
  </si>
  <si>
    <t>Print en verzend services</t>
  </si>
  <si>
    <t>DigiD</t>
  </si>
  <si>
    <t>DKD Inlezen</t>
  </si>
  <si>
    <t>Digitaal Klantdossier (DKD)</t>
  </si>
  <si>
    <t>Haal Centraal</t>
  </si>
  <si>
    <t>Totaal</t>
  </si>
  <si>
    <t>Tabblad 4: berekening prijsscore</t>
  </si>
  <si>
    <t>Omschrijving</t>
  </si>
  <si>
    <t>Waarde</t>
  </si>
  <si>
    <t>Score</t>
  </si>
  <si>
    <t>Lijnfunctie</t>
  </si>
  <si>
    <t>Slechtste waarde / laagste score</t>
  </si>
  <si>
    <t>Omslagpunt</t>
  </si>
  <si>
    <t>Beste waarde / hoogste score</t>
  </si>
  <si>
    <t>Score voor waarde van inschrijver</t>
  </si>
  <si>
    <t>Tussen de punten geldt de volgende formule:</t>
  </si>
  <si>
    <t>= max. te behalen punten - (inschrijfprijs - laagste prijs) / (hoogste prijs - laagste prijs) * (max. te behalen punten - min. te behalen punten)</t>
  </si>
  <si>
    <t>Rechts van het omslagpunt, voorbeeld inschrijfsom 3.000.000:</t>
  </si>
  <si>
    <t>Links van het omslagpunt, voorbeeld inschrijfsom 1.700.000:</t>
  </si>
  <si>
    <t>Op dit tabblad wordt uw tarief uitgevraagd voor eventueel af te nemen diensten. Deze worden niet meegewogen in de gunning.</t>
  </si>
  <si>
    <t>Bij het tarief per maand wordt gerekend met 1000 gebruikers.</t>
  </si>
  <si>
    <t>1. Opties</t>
  </si>
  <si>
    <t>Totaaltarief per maand</t>
  </si>
  <si>
    <t>Totaaltarief per jaar</t>
  </si>
  <si>
    <t>Functionaliteit t.b.v. Loonkostensubsidiemodule (zie aanbestedingsleidraad, hfst. 2.5.1)</t>
  </si>
  <si>
    <t>Een extra kopie van de oplossing (opleidingsomgeving incl. werkende koppelingen)</t>
  </si>
  <si>
    <t>Leveren functioneel beheer</t>
  </si>
  <si>
    <t>ja</t>
  </si>
  <si>
    <t>nee</t>
  </si>
  <si>
    <t>1. Modules binnen uw oplossing voor plateau 1 en verder</t>
  </si>
  <si>
    <t>2. Modules binnen uw oplossing voor plateau 2 en verder</t>
  </si>
  <si>
    <t>3. Modules binnen uw oplossing voor plateau 3 en verder</t>
  </si>
  <si>
    <t>4. Modules binnen uw oplossing voor plateau 4 en verder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</si>
</sst>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&quot;€&quot;\ #,##0.00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i/>
      <u/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4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1" applyNumberFormat="0" applyAlignment="0" applyProtection="0"/>
    <xf numFmtId="0" fontId="2" fillId="7" borderId="2" applyNumberFormat="0" applyFont="0" applyAlignment="0" applyProtection="0"/>
    <xf numFmtId="0" fontId="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7" borderId="2" applyNumberFormat="0" applyFont="0" applyAlignment="0" applyProtection="0"/>
    <xf numFmtId="0" fontId="3" fillId="0" borderId="0"/>
  </cellStyleXfs>
  <cellXfs count="183">
    <xf numFmtId="0" fontId="0" fillId="0" borderId="0" xfId="0"/>
    <xf numFmtId="0" fontId="0" fillId="0" borderId="0" xfId="0" applyProtection="1"/>
    <xf numFmtId="0" fontId="0" fillId="2" borderId="0" xfId="0" applyNumberFormat="1" applyFont="1" applyFill="1" applyBorder="1" applyAlignment="1" applyProtection="1"/>
    <xf numFmtId="0" fontId="11" fillId="2" borderId="0" xfId="0" applyFont="1" applyFill="1" applyBorder="1" applyProtection="1"/>
    <xf numFmtId="0" fontId="0" fillId="2" borderId="0" xfId="0" applyFont="1" applyFill="1" applyBorder="1" applyProtection="1"/>
    <xf numFmtId="0" fontId="0" fillId="3" borderId="0" xfId="0" applyFont="1" applyFill="1" applyProtection="1"/>
    <xf numFmtId="0" fontId="0" fillId="0" borderId="0" xfId="0" applyFont="1" applyProtection="1"/>
    <xf numFmtId="0" fontId="10" fillId="2" borderId="0" xfId="0" applyNumberFormat="1" applyFont="1" applyFill="1" applyBorder="1" applyAlignment="1" applyProtection="1"/>
    <xf numFmtId="0" fontId="0" fillId="2" borderId="0" xfId="0" applyFont="1" applyFill="1" applyProtection="1"/>
    <xf numFmtId="0" fontId="10" fillId="2" borderId="0" xfId="0" applyNumberFormat="1" applyFont="1" applyFill="1" applyBorder="1" applyAlignment="1" applyProtection="1">
      <alignment horizontal="center"/>
    </xf>
    <xf numFmtId="0" fontId="7" fillId="8" borderId="7" xfId="7" applyNumberFormat="1" applyFont="1" applyBorder="1" applyAlignment="1" applyProtection="1">
      <alignment horizontal="center" vertical="top"/>
    </xf>
    <xf numFmtId="0" fontId="7" fillId="8" borderId="11" xfId="7" applyNumberFormat="1" applyFont="1" applyBorder="1" applyAlignment="1" applyProtection="1">
      <alignment horizontal="center"/>
    </xf>
    <xf numFmtId="0" fontId="7" fillId="8" borderId="12" xfId="7" applyNumberFormat="1" applyFont="1" applyBorder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0" fontId="5" fillId="5" borderId="6" xfId="4" applyNumberFormat="1" applyFont="1" applyBorder="1" applyAlignment="1" applyProtection="1">
      <alignment horizontal="left"/>
    </xf>
    <xf numFmtId="167" fontId="14" fillId="10" borderId="13" xfId="5" applyNumberFormat="1" applyFont="1" applyFill="1" applyBorder="1" applyAlignment="1" applyProtection="1"/>
    <xf numFmtId="169" fontId="14" fillId="10" borderId="14" xfId="5" applyNumberFormat="1" applyFont="1" applyFill="1" applyBorder="1" applyProtection="1"/>
    <xf numFmtId="1" fontId="8" fillId="2" borderId="0" xfId="0" applyNumberFormat="1" applyFont="1" applyFill="1" applyBorder="1" applyProtection="1"/>
    <xf numFmtId="0" fontId="9" fillId="2" borderId="0" xfId="0" applyFont="1" applyFill="1" applyBorder="1" applyProtection="1"/>
    <xf numFmtId="165" fontId="11" fillId="2" borderId="0" xfId="0" applyNumberFormat="1" applyFont="1" applyFill="1" applyProtection="1"/>
    <xf numFmtId="166" fontId="11" fillId="2" borderId="0" xfId="0" applyNumberFormat="1" applyFont="1" applyFill="1" applyProtection="1"/>
    <xf numFmtId="0" fontId="9" fillId="2" borderId="0" xfId="0" applyFont="1" applyFill="1" applyProtection="1"/>
    <xf numFmtId="0" fontId="8" fillId="3" borderId="10" xfId="6" applyNumberFormat="1" applyFont="1" applyFill="1" applyBorder="1" applyAlignment="1" applyProtection="1">
      <alignment horizontal="left"/>
    </xf>
    <xf numFmtId="167" fontId="14" fillId="10" borderId="15" xfId="5" applyNumberFormat="1" applyFont="1" applyFill="1" applyBorder="1" applyAlignment="1" applyProtection="1"/>
    <xf numFmtId="169" fontId="14" fillId="10" borderId="16" xfId="5" applyNumberFormat="1" applyFont="1" applyFill="1" applyBorder="1" applyProtection="1"/>
    <xf numFmtId="170" fontId="4" fillId="4" borderId="5" xfId="3" applyNumberFormat="1" applyFont="1" applyBorder="1" applyAlignment="1" applyProtection="1">
      <alignment horizontal="left"/>
    </xf>
    <xf numFmtId="167" fontId="14" fillId="10" borderId="17" xfId="5" applyNumberFormat="1" applyFont="1" applyFill="1" applyBorder="1" applyAlignment="1" applyProtection="1"/>
    <xf numFmtId="169" fontId="14" fillId="10" borderId="18" xfId="5" applyNumberFormat="1" applyFont="1" applyFill="1" applyBorder="1" applyProtection="1"/>
    <xf numFmtId="0" fontId="0" fillId="2" borderId="3" xfId="0" applyFont="1" applyFill="1" applyBorder="1" applyProtection="1"/>
    <xf numFmtId="0" fontId="0" fillId="2" borderId="4" xfId="0" applyFont="1" applyFill="1" applyBorder="1" applyProtection="1"/>
    <xf numFmtId="169" fontId="0" fillId="9" borderId="7" xfId="8" applyNumberFormat="1" applyFont="1" applyBorder="1" applyProtection="1"/>
    <xf numFmtId="167" fontId="14" fillId="10" borderId="9" xfId="6" applyNumberFormat="1" applyFont="1" applyFill="1" applyBorder="1" applyAlignment="1" applyProtection="1"/>
    <xf numFmtId="0" fontId="0" fillId="2" borderId="0" xfId="0" applyNumberFormat="1" applyFont="1" applyFill="1" applyAlignment="1" applyProtection="1"/>
    <xf numFmtId="0" fontId="8" fillId="2" borderId="0" xfId="0" applyNumberFormat="1" applyFont="1" applyFill="1" applyBorder="1" applyAlignment="1" applyProtection="1">
      <alignment horizontal="left"/>
    </xf>
    <xf numFmtId="1" fontId="9" fillId="2" borderId="0" xfId="0" applyNumberFormat="1" applyFont="1" applyFill="1" applyBorder="1" applyProtection="1"/>
    <xf numFmtId="168" fontId="9" fillId="2" borderId="0" xfId="1" applyNumberFormat="1" applyFont="1" applyFill="1" applyProtection="1"/>
    <xf numFmtId="0" fontId="0" fillId="2" borderId="0" xfId="0" applyFill="1" applyProtection="1"/>
    <xf numFmtId="0" fontId="8" fillId="2" borderId="0" xfId="0" applyFont="1" applyFill="1" applyBorder="1" applyProtection="1"/>
    <xf numFmtId="0" fontId="8" fillId="2" borderId="0" xfId="0" applyFont="1" applyFill="1" applyAlignment="1" applyProtection="1">
      <alignment horizontal="left"/>
    </xf>
    <xf numFmtId="0" fontId="8" fillId="2" borderId="0" xfId="0" applyFont="1" applyFill="1" applyProtection="1"/>
    <xf numFmtId="169" fontId="8" fillId="2" borderId="0" xfId="0" applyNumberFormat="1" applyFont="1" applyFill="1" applyBorder="1" applyProtection="1"/>
    <xf numFmtId="164" fontId="13" fillId="2" borderId="0" xfId="0" quotePrefix="1" applyNumberFormat="1" applyFont="1" applyFill="1" applyBorder="1" applyAlignment="1" applyProtection="1">
      <alignment horizontal="left"/>
    </xf>
    <xf numFmtId="168" fontId="0" fillId="2" borderId="0" xfId="1" applyNumberFormat="1" applyFont="1" applyFill="1" applyBorder="1" applyProtection="1"/>
    <xf numFmtId="164" fontId="8" fillId="2" borderId="0" xfId="0" applyNumberFormat="1" applyFont="1" applyFill="1" applyBorder="1" applyAlignment="1" applyProtection="1">
      <alignment horizontal="left"/>
    </xf>
    <xf numFmtId="164" fontId="13" fillId="2" borderId="0" xfId="0" applyNumberFormat="1" applyFont="1" applyFill="1" applyBorder="1" applyAlignment="1" applyProtection="1">
      <alignment horizontal="left"/>
    </xf>
    <xf numFmtId="2" fontId="0" fillId="2" borderId="0" xfId="0" applyNumberFormat="1" applyFont="1" applyFill="1" applyBorder="1" applyProtection="1"/>
    <xf numFmtId="0" fontId="13" fillId="2" borderId="0" xfId="0" quotePrefix="1" applyNumberFormat="1" applyFont="1" applyFill="1" applyBorder="1" applyAlignment="1" applyProtection="1">
      <alignment horizontal="left"/>
    </xf>
    <xf numFmtId="0" fontId="12" fillId="2" borderId="0" xfId="0" applyFont="1" applyFill="1" applyBorder="1" applyProtection="1"/>
    <xf numFmtId="0" fontId="16" fillId="2" borderId="0" xfId="0" applyFont="1" applyFill="1" applyBorder="1" applyProtection="1"/>
    <xf numFmtId="0" fontId="17" fillId="2" borderId="0" xfId="0" applyFont="1" applyFill="1" applyBorder="1" applyProtection="1"/>
    <xf numFmtId="0" fontId="0" fillId="3" borderId="0" xfId="0" applyFont="1" applyFill="1" applyAlignment="1" applyProtection="1">
      <alignment horizontal="center"/>
    </xf>
    <xf numFmtId="1" fontId="9" fillId="2" borderId="0" xfId="0" applyNumberFormat="1" applyFont="1" applyFill="1" applyProtection="1"/>
    <xf numFmtId="1" fontId="8" fillId="2" borderId="0" xfId="0" applyNumberFormat="1" applyFont="1" applyFill="1" applyProtection="1"/>
    <xf numFmtId="0" fontId="11" fillId="3" borderId="0" xfId="0" applyFont="1" applyFill="1" applyBorder="1" applyProtection="1"/>
    <xf numFmtId="0" fontId="7" fillId="3" borderId="0" xfId="7" applyNumberFormat="1" applyFill="1" applyBorder="1" applyAlignment="1" applyProtection="1">
      <alignment vertical="center" textRotation="90"/>
    </xf>
    <xf numFmtId="0" fontId="8" fillId="2" borderId="0" xfId="0" applyNumberFormat="1" applyFont="1" applyFill="1" applyAlignment="1" applyProtection="1"/>
    <xf numFmtId="168" fontId="0" fillId="2" borderId="0" xfId="0" applyNumberFormat="1" applyFont="1" applyFill="1" applyBorder="1" applyProtection="1"/>
    <xf numFmtId="171" fontId="0" fillId="3" borderId="27" xfId="0" applyNumberFormat="1" applyFill="1" applyBorder="1" applyAlignment="1" applyProtection="1">
      <alignment horizontal="center"/>
      <protection locked="0"/>
    </xf>
    <xf numFmtId="2" fontId="0" fillId="9" borderId="8" xfId="8" applyNumberFormat="1" applyFont="1" applyBorder="1" applyProtection="1"/>
    <xf numFmtId="0" fontId="8" fillId="3" borderId="30" xfId="9" applyFont="1" applyFill="1" applyBorder="1" applyAlignment="1" applyProtection="1">
      <alignment horizontal="left"/>
      <protection locked="0"/>
    </xf>
    <xf numFmtId="0" fontId="8" fillId="3" borderId="34" xfId="9" applyFont="1" applyFill="1" applyBorder="1" applyAlignment="1" applyProtection="1">
      <alignment horizontal="left"/>
      <protection locked="0"/>
    </xf>
    <xf numFmtId="0" fontId="8" fillId="3" borderId="36" xfId="9" applyFont="1" applyFill="1" applyBorder="1" applyAlignment="1" applyProtection="1">
      <alignment horizontal="left"/>
      <protection locked="0"/>
    </xf>
    <xf numFmtId="0" fontId="8" fillId="3" borderId="38" xfId="9" applyFont="1" applyFill="1" applyBorder="1" applyAlignment="1" applyProtection="1">
      <alignment horizontal="left"/>
      <protection locked="0"/>
    </xf>
    <xf numFmtId="171" fontId="0" fillId="3" borderId="32" xfId="0" applyNumberFormat="1" applyFill="1" applyBorder="1" applyAlignment="1" applyProtection="1">
      <alignment horizontal="center"/>
      <protection locked="0"/>
    </xf>
    <xf numFmtId="171" fontId="0" fillId="3" borderId="29" xfId="0" applyNumberFormat="1" applyFill="1" applyBorder="1" applyAlignment="1" applyProtection="1">
      <alignment horizontal="center"/>
      <protection locked="0"/>
    </xf>
    <xf numFmtId="0" fontId="19" fillId="0" borderId="0" xfId="0" applyFont="1" applyFill="1" applyProtection="1"/>
    <xf numFmtId="171" fontId="0" fillId="3" borderId="29" xfId="0" applyNumberFormat="1" applyFont="1" applyFill="1" applyBorder="1" applyAlignment="1" applyProtection="1">
      <alignment horizontal="center"/>
      <protection locked="0"/>
    </xf>
    <xf numFmtId="171" fontId="8" fillId="3" borderId="27" xfId="0" applyNumberFormat="1" applyFont="1" applyFill="1" applyBorder="1" applyAlignment="1" applyProtection="1">
      <alignment horizontal="center"/>
      <protection locked="0"/>
    </xf>
    <xf numFmtId="171" fontId="0" fillId="3" borderId="41" xfId="0" applyNumberFormat="1" applyFont="1" applyFill="1" applyBorder="1" applyAlignment="1" applyProtection="1">
      <alignment horizontal="center"/>
      <protection locked="0"/>
    </xf>
    <xf numFmtId="171" fontId="0" fillId="3" borderId="32" xfId="0" applyNumberFormat="1" applyFont="1" applyFill="1" applyBorder="1" applyAlignment="1" applyProtection="1">
      <alignment horizontal="center"/>
      <protection locked="0"/>
    </xf>
    <xf numFmtId="171" fontId="0" fillId="3" borderId="42" xfId="0" applyNumberFormat="1" applyFont="1" applyFill="1" applyBorder="1" applyAlignment="1" applyProtection="1">
      <alignment horizontal="center"/>
      <protection locked="0"/>
    </xf>
    <xf numFmtId="171" fontId="0" fillId="3" borderId="27" xfId="0" applyNumberFormat="1" applyFont="1" applyFill="1" applyBorder="1" applyAlignment="1" applyProtection="1">
      <alignment horizontal="center"/>
      <protection locked="0"/>
    </xf>
    <xf numFmtId="0" fontId="26" fillId="11" borderId="0" xfId="0" applyFont="1" applyFill="1" applyProtection="1"/>
    <xf numFmtId="0" fontId="18" fillId="11" borderId="0" xfId="0" applyFont="1" applyFill="1" applyProtection="1"/>
    <xf numFmtId="0" fontId="18" fillId="12" borderId="0" xfId="0" applyFont="1" applyFill="1" applyProtection="1"/>
    <xf numFmtId="0" fontId="0" fillId="12" borderId="0" xfId="0" applyFill="1" applyProtection="1"/>
    <xf numFmtId="0" fontId="0" fillId="11" borderId="0" xfId="0" applyFill="1" applyProtection="1"/>
    <xf numFmtId="0" fontId="8" fillId="11" borderId="0" xfId="9" applyFont="1" applyFill="1" applyProtection="1"/>
    <xf numFmtId="0" fontId="8" fillId="12" borderId="0" xfId="9" applyFont="1" applyFill="1" applyProtection="1"/>
    <xf numFmtId="0" fontId="22" fillId="11" borderId="0" xfId="9" applyFont="1" applyFill="1" applyProtection="1"/>
    <xf numFmtId="0" fontId="15" fillId="12" borderId="0" xfId="9" applyFont="1" applyFill="1" applyProtection="1"/>
    <xf numFmtId="0" fontId="20" fillId="12" borderId="0" xfId="9" applyFont="1" applyFill="1" applyProtection="1"/>
    <xf numFmtId="0" fontId="21" fillId="11" borderId="0" xfId="9" applyFont="1" applyFill="1" applyProtection="1"/>
    <xf numFmtId="0" fontId="9" fillId="11" borderId="0" xfId="9" applyFont="1" applyFill="1" applyProtection="1"/>
    <xf numFmtId="0" fontId="27" fillId="11" borderId="0" xfId="9" applyFont="1" applyFill="1" applyProtection="1"/>
    <xf numFmtId="171" fontId="9" fillId="12" borderId="0" xfId="9" applyNumberFormat="1" applyFont="1" applyFill="1" applyAlignment="1" applyProtection="1">
      <alignment horizontal="center"/>
    </xf>
    <xf numFmtId="171" fontId="0" fillId="12" borderId="0" xfId="0" applyNumberFormat="1" applyFill="1" applyProtection="1"/>
    <xf numFmtId="2" fontId="0" fillId="12" borderId="0" xfId="0" applyNumberFormat="1" applyFill="1" applyProtection="1"/>
    <xf numFmtId="0" fontId="23" fillId="13" borderId="22" xfId="0" applyFont="1" applyFill="1" applyBorder="1" applyProtection="1"/>
    <xf numFmtId="0" fontId="24" fillId="13" borderId="23" xfId="0" applyFont="1" applyFill="1" applyBorder="1" applyProtection="1"/>
    <xf numFmtId="0" fontId="23" fillId="13" borderId="24" xfId="0" applyFont="1" applyFill="1" applyBorder="1" applyAlignment="1" applyProtection="1">
      <alignment horizontal="center"/>
    </xf>
    <xf numFmtId="0" fontId="23" fillId="13" borderId="25" xfId="0" applyFont="1" applyFill="1" applyBorder="1" applyAlignment="1" applyProtection="1">
      <alignment horizontal="center"/>
    </xf>
    <xf numFmtId="0" fontId="24" fillId="12" borderId="26" xfId="0" applyFont="1" applyFill="1" applyBorder="1" applyAlignment="1" applyProtection="1">
      <alignment vertical="top"/>
    </xf>
    <xf numFmtId="0" fontId="25" fillId="12" borderId="0" xfId="0" applyFont="1" applyFill="1" applyProtection="1"/>
    <xf numFmtId="171" fontId="25" fillId="12" borderId="40" xfId="0" applyNumberFormat="1" applyFont="1" applyFill="1" applyBorder="1" applyAlignment="1" applyProtection="1">
      <alignment vertical="top"/>
    </xf>
    <xf numFmtId="171" fontId="25" fillId="12" borderId="27" xfId="0" applyNumberFormat="1" applyFont="1" applyFill="1" applyBorder="1" applyAlignment="1" applyProtection="1">
      <alignment vertical="top"/>
    </xf>
    <xf numFmtId="0" fontId="0" fillId="12" borderId="26" xfId="0" applyFill="1" applyBorder="1" applyProtection="1"/>
    <xf numFmtId="0" fontId="0" fillId="12" borderId="27" xfId="0" applyFill="1" applyBorder="1" applyProtection="1"/>
    <xf numFmtId="0" fontId="0" fillId="12" borderId="28" xfId="0" applyFill="1" applyBorder="1" applyProtection="1"/>
    <xf numFmtId="171" fontId="0" fillId="12" borderId="29" xfId="0" applyNumberFormat="1" applyFill="1" applyBorder="1" applyProtection="1"/>
    <xf numFmtId="0" fontId="15" fillId="12" borderId="0" xfId="0" applyFont="1" applyFill="1" applyProtection="1"/>
    <xf numFmtId="0" fontId="0" fillId="12" borderId="0" xfId="0" quotePrefix="1" applyFill="1" applyAlignment="1" applyProtection="1">
      <alignment horizontal="right"/>
    </xf>
    <xf numFmtId="171" fontId="25" fillId="12" borderId="41" xfId="0" applyNumberFormat="1" applyFont="1" applyFill="1" applyBorder="1" applyAlignment="1" applyProtection="1">
      <alignment vertical="top"/>
    </xf>
    <xf numFmtId="171" fontId="8" fillId="12" borderId="32" xfId="9" applyNumberFormat="1" applyFont="1" applyFill="1" applyBorder="1" applyAlignment="1" applyProtection="1">
      <alignment horizontal="center" vertical="center"/>
    </xf>
    <xf numFmtId="171" fontId="0" fillId="12" borderId="42" xfId="0" applyNumberFormat="1" applyFill="1" applyBorder="1" applyProtection="1"/>
    <xf numFmtId="0" fontId="15" fillId="11" borderId="0" xfId="9" applyFont="1" applyFill="1" applyProtection="1"/>
    <xf numFmtId="0" fontId="18" fillId="11" borderId="0" xfId="0" applyFont="1" applyFill="1" applyAlignment="1" applyProtection="1">
      <alignment horizontal="center"/>
    </xf>
    <xf numFmtId="0" fontId="0" fillId="12" borderId="0" xfId="0" applyFont="1" applyFill="1" applyAlignment="1" applyProtection="1">
      <alignment horizontal="center"/>
    </xf>
    <xf numFmtId="0" fontId="0" fillId="12" borderId="0" xfId="0" applyFont="1" applyFill="1" applyProtection="1"/>
    <xf numFmtId="0" fontId="0" fillId="11" borderId="0" xfId="0" applyFont="1" applyFill="1" applyProtection="1"/>
    <xf numFmtId="0" fontId="8" fillId="12" borderId="0" xfId="9" applyFont="1" applyFill="1" applyAlignment="1" applyProtection="1">
      <alignment horizontal="center"/>
    </xf>
    <xf numFmtId="0" fontId="9" fillId="13" borderId="22" xfId="0" applyFont="1" applyFill="1" applyBorder="1" applyProtection="1"/>
    <xf numFmtId="0" fontId="31" fillId="13" borderId="23" xfId="0" applyFont="1" applyFill="1" applyBorder="1" applyProtection="1"/>
    <xf numFmtId="0" fontId="9" fillId="13" borderId="25" xfId="0" applyFont="1" applyFill="1" applyBorder="1" applyProtection="1"/>
    <xf numFmtId="0" fontId="9" fillId="13" borderId="25" xfId="0" applyFont="1" applyFill="1" applyBorder="1" applyAlignment="1" applyProtection="1">
      <alignment horizontal="center"/>
    </xf>
    <xf numFmtId="0" fontId="8" fillId="12" borderId="23" xfId="0" applyFont="1" applyFill="1" applyBorder="1" applyProtection="1"/>
    <xf numFmtId="0" fontId="7" fillId="12" borderId="23" xfId="0" applyFont="1" applyFill="1" applyBorder="1" applyProtection="1"/>
    <xf numFmtId="0" fontId="7" fillId="12" borderId="24" xfId="0" applyFont="1" applyFill="1" applyBorder="1" applyProtection="1"/>
    <xf numFmtId="0" fontId="8" fillId="12" borderId="25" xfId="0" applyFont="1" applyFill="1" applyBorder="1" applyProtection="1"/>
    <xf numFmtId="171" fontId="8" fillId="12" borderId="23" xfId="0" applyNumberFormat="1" applyFont="1" applyFill="1" applyBorder="1" applyAlignment="1" applyProtection="1">
      <alignment horizontal="center"/>
    </xf>
    <xf numFmtId="171" fontId="8" fillId="12" borderId="25" xfId="0" applyNumberFormat="1" applyFont="1" applyFill="1" applyBorder="1" applyAlignment="1" applyProtection="1">
      <alignment horizontal="center"/>
    </xf>
    <xf numFmtId="171" fontId="8" fillId="12" borderId="32" xfId="0" applyNumberFormat="1" applyFont="1" applyFill="1" applyBorder="1" applyAlignment="1" applyProtection="1">
      <alignment horizontal="center" vertical="top"/>
    </xf>
    <xf numFmtId="171" fontId="8" fillId="12" borderId="44" xfId="0" applyNumberFormat="1" applyFont="1" applyFill="1" applyBorder="1" applyAlignment="1" applyProtection="1">
      <alignment horizontal="center"/>
    </xf>
    <xf numFmtId="171" fontId="8" fillId="12" borderId="41" xfId="0" applyNumberFormat="1" applyFont="1" applyFill="1" applyBorder="1" applyAlignment="1" applyProtection="1">
      <alignment horizontal="center"/>
    </xf>
    <xf numFmtId="171" fontId="8" fillId="12" borderId="26" xfId="0" applyNumberFormat="1" applyFont="1" applyFill="1" applyBorder="1" applyAlignment="1" applyProtection="1">
      <alignment horizontal="center"/>
    </xf>
    <xf numFmtId="171" fontId="8" fillId="12" borderId="32" xfId="0" applyNumberFormat="1" applyFont="1" applyFill="1" applyBorder="1" applyAlignment="1" applyProtection="1">
      <alignment horizontal="center"/>
    </xf>
    <xf numFmtId="171" fontId="8" fillId="12" borderId="43" xfId="0" applyNumberFormat="1" applyFont="1" applyFill="1" applyBorder="1" applyAlignment="1" applyProtection="1">
      <alignment horizontal="center"/>
    </xf>
    <xf numFmtId="171" fontId="8" fillId="12" borderId="42" xfId="0" applyNumberFormat="1" applyFont="1" applyFill="1" applyBorder="1" applyAlignment="1" applyProtection="1">
      <alignment horizontal="center"/>
    </xf>
    <xf numFmtId="0" fontId="28" fillId="12" borderId="28" xfId="0" applyFont="1" applyFill="1" applyBorder="1" applyProtection="1"/>
    <xf numFmtId="0" fontId="0" fillId="12" borderId="28" xfId="0" applyFont="1" applyFill="1" applyBorder="1" applyProtection="1"/>
    <xf numFmtId="171" fontId="0" fillId="12" borderId="25" xfId="0" applyNumberFormat="1" applyFont="1" applyFill="1" applyBorder="1" applyAlignment="1" applyProtection="1">
      <alignment horizontal="center"/>
    </xf>
    <xf numFmtId="171" fontId="28" fillId="12" borderId="25" xfId="0" applyNumberFormat="1" applyFont="1" applyFill="1" applyBorder="1" applyProtection="1"/>
    <xf numFmtId="0" fontId="7" fillId="12" borderId="28" xfId="0" applyFont="1" applyFill="1" applyBorder="1" applyProtection="1"/>
    <xf numFmtId="171" fontId="7" fillId="12" borderId="28" xfId="0" applyNumberFormat="1" applyFont="1" applyFill="1" applyBorder="1" applyAlignment="1" applyProtection="1">
      <alignment horizontal="center" vertical="top"/>
    </xf>
    <xf numFmtId="171" fontId="0" fillId="12" borderId="32" xfId="0" applyNumberFormat="1" applyFont="1" applyFill="1" applyBorder="1" applyAlignment="1" applyProtection="1">
      <alignment horizontal="center"/>
    </xf>
    <xf numFmtId="0" fontId="0" fillId="11" borderId="0" xfId="0" applyFont="1" applyFill="1" applyAlignment="1" applyProtection="1">
      <alignment horizontal="center"/>
    </xf>
    <xf numFmtId="0" fontId="32" fillId="11" borderId="0" xfId="0" applyFont="1" applyFill="1" applyProtection="1"/>
    <xf numFmtId="0" fontId="32" fillId="11" borderId="0" xfId="0" applyFont="1" applyFill="1" applyAlignment="1" applyProtection="1">
      <alignment horizontal="center"/>
    </xf>
    <xf numFmtId="171" fontId="32" fillId="11" borderId="0" xfId="0" applyNumberFormat="1" applyFont="1" applyFill="1" applyProtection="1"/>
    <xf numFmtId="0" fontId="32" fillId="0" borderId="0" xfId="0" applyFont="1" applyProtection="1"/>
    <xf numFmtId="0" fontId="0" fillId="0" borderId="0" xfId="0" applyFont="1" applyAlignment="1" applyProtection="1">
      <alignment horizontal="center"/>
    </xf>
    <xf numFmtId="171" fontId="8" fillId="0" borderId="42" xfId="0" applyNumberFormat="1" applyFont="1" applyFill="1" applyBorder="1" applyAlignment="1" applyProtection="1">
      <alignment horizontal="center" vertical="top"/>
      <protection locked="0"/>
    </xf>
    <xf numFmtId="171" fontId="25" fillId="12" borderId="32" xfId="0" applyNumberFormat="1" applyFont="1" applyFill="1" applyBorder="1" applyAlignment="1" applyProtection="1">
      <alignment vertical="top"/>
    </xf>
    <xf numFmtId="171" fontId="25" fillId="12" borderId="27" xfId="0" applyNumberFormat="1" applyFont="1" applyFill="1" applyBorder="1" applyAlignment="1" applyProtection="1">
      <alignment horizontal="center" vertical="top"/>
    </xf>
    <xf numFmtId="171" fontId="0" fillId="12" borderId="0" xfId="0" applyNumberFormat="1" applyFill="1" applyAlignment="1" applyProtection="1">
      <alignment horizontal="left"/>
    </xf>
    <xf numFmtId="171" fontId="0" fillId="12" borderId="27" xfId="0" applyNumberFormat="1" applyFill="1" applyBorder="1" applyAlignment="1" applyProtection="1">
      <alignment horizontal="center"/>
    </xf>
    <xf numFmtId="171" fontId="0" fillId="12" borderId="32" xfId="0" applyNumberFormat="1" applyFill="1" applyBorder="1" applyAlignment="1" applyProtection="1">
      <alignment horizontal="center"/>
    </xf>
    <xf numFmtId="171" fontId="0" fillId="12" borderId="28" xfId="0" applyNumberFormat="1" applyFill="1" applyBorder="1" applyAlignment="1" applyProtection="1">
      <alignment horizontal="left"/>
    </xf>
    <xf numFmtId="171" fontId="0" fillId="12" borderId="29" xfId="0" applyNumberFormat="1" applyFill="1" applyBorder="1" applyAlignment="1" applyProtection="1">
      <alignment horizontal="center"/>
    </xf>
    <xf numFmtId="171" fontId="0" fillId="12" borderId="25" xfId="0" applyNumberFormat="1" applyFill="1" applyBorder="1" applyProtection="1"/>
    <xf numFmtId="171" fontId="28" fillId="12" borderId="25" xfId="0" applyNumberFormat="1" applyFont="1" applyFill="1" applyBorder="1" applyAlignment="1" applyProtection="1">
      <alignment horizontal="right"/>
    </xf>
    <xf numFmtId="171" fontId="28" fillId="12" borderId="24" xfId="0" applyNumberFormat="1" applyFont="1" applyFill="1" applyBorder="1" applyAlignment="1" applyProtection="1">
      <alignment horizontal="right"/>
    </xf>
    <xf numFmtId="171" fontId="8" fillId="12" borderId="0" xfId="9" applyNumberFormat="1" applyFont="1" applyFill="1" applyProtection="1"/>
    <xf numFmtId="171" fontId="18" fillId="12" borderId="0" xfId="0" applyNumberFormat="1" applyFont="1" applyFill="1" applyProtection="1"/>
    <xf numFmtId="171" fontId="0" fillId="12" borderId="27" xfId="0" applyNumberFormat="1" applyFill="1" applyBorder="1" applyProtection="1"/>
    <xf numFmtId="0" fontId="0" fillId="12" borderId="0" xfId="0" applyFill="1" applyBorder="1" applyProtection="1"/>
    <xf numFmtId="0" fontId="8" fillId="3" borderId="39" xfId="9" applyFont="1" applyFill="1" applyBorder="1" applyAlignment="1" applyProtection="1">
      <alignment horizontal="left"/>
      <protection locked="0"/>
    </xf>
    <xf numFmtId="0" fontId="8" fillId="3" borderId="21" xfId="9" applyFont="1" applyFill="1" applyBorder="1" applyAlignment="1" applyProtection="1">
      <alignment horizontal="left"/>
      <protection locked="0"/>
    </xf>
    <xf numFmtId="0" fontId="8" fillId="3" borderId="33" xfId="9" applyFont="1" applyFill="1" applyBorder="1" applyAlignment="1" applyProtection="1">
      <alignment horizontal="left"/>
      <protection locked="0"/>
    </xf>
    <xf numFmtId="0" fontId="8" fillId="3" borderId="31" xfId="9" applyFont="1" applyFill="1" applyBorder="1" applyAlignment="1" applyProtection="1">
      <alignment horizontal="left"/>
      <protection locked="0"/>
    </xf>
    <xf numFmtId="0" fontId="8" fillId="3" borderId="35" xfId="9" applyFont="1" applyFill="1" applyBorder="1" applyAlignment="1" applyProtection="1">
      <alignment horizontal="left"/>
      <protection locked="0"/>
    </xf>
    <xf numFmtId="0" fontId="8" fillId="3" borderId="19" xfId="9" applyFont="1" applyFill="1" applyBorder="1" applyAlignment="1" applyProtection="1">
      <alignment horizontal="left"/>
      <protection locked="0"/>
    </xf>
    <xf numFmtId="0" fontId="8" fillId="3" borderId="37" xfId="9" applyFont="1" applyFill="1" applyBorder="1" applyAlignment="1" applyProtection="1">
      <alignment horizontal="left"/>
      <protection locked="0"/>
    </xf>
    <xf numFmtId="0" fontId="8" fillId="3" borderId="20" xfId="9" applyFont="1" applyFill="1" applyBorder="1" applyAlignment="1" applyProtection="1">
      <alignment horizontal="left"/>
      <protection locked="0"/>
    </xf>
    <xf numFmtId="171" fontId="0" fillId="3" borderId="26" xfId="0" applyNumberFormat="1" applyFont="1" applyFill="1" applyBorder="1" applyAlignment="1" applyProtection="1">
      <alignment horizontal="center"/>
      <protection locked="0"/>
    </xf>
    <xf numFmtId="171" fontId="0" fillId="3" borderId="0" xfId="0" applyNumberFormat="1" applyFont="1" applyFill="1" applyBorder="1" applyAlignment="1" applyProtection="1">
      <alignment horizontal="center"/>
      <protection locked="0"/>
    </xf>
    <xf numFmtId="171" fontId="0" fillId="3" borderId="27" xfId="0" applyNumberFormat="1" applyFont="1" applyFill="1" applyBorder="1" applyAlignment="1" applyProtection="1">
      <alignment horizontal="center"/>
      <protection locked="0"/>
    </xf>
    <xf numFmtId="171" fontId="28" fillId="3" borderId="44" xfId="0" applyNumberFormat="1" applyFont="1" applyFill="1" applyBorder="1" applyAlignment="1" applyProtection="1">
      <alignment horizontal="left"/>
      <protection locked="0"/>
    </xf>
    <xf numFmtId="171" fontId="28" fillId="3" borderId="45" xfId="0" applyNumberFormat="1" applyFont="1" applyFill="1" applyBorder="1" applyAlignment="1" applyProtection="1">
      <alignment horizontal="left"/>
      <protection locked="0"/>
    </xf>
    <xf numFmtId="171" fontId="28" fillId="3" borderId="40" xfId="0" applyNumberFormat="1" applyFont="1" applyFill="1" applyBorder="1" applyAlignment="1" applyProtection="1">
      <alignment horizontal="left"/>
      <protection locked="0"/>
    </xf>
    <xf numFmtId="171" fontId="0" fillId="3" borderId="26" xfId="0" applyNumberFormat="1" applyFont="1" applyFill="1" applyBorder="1" applyAlignment="1" applyProtection="1">
      <alignment horizontal="left"/>
      <protection locked="0"/>
    </xf>
    <xf numFmtId="171" fontId="0" fillId="3" borderId="0" xfId="0" applyNumberFormat="1" applyFont="1" applyFill="1" applyBorder="1" applyAlignment="1" applyProtection="1">
      <alignment horizontal="left"/>
      <protection locked="0"/>
    </xf>
    <xf numFmtId="171" fontId="0" fillId="3" borderId="27" xfId="0" applyNumberFormat="1" applyFont="1" applyFill="1" applyBorder="1" applyAlignment="1" applyProtection="1">
      <alignment horizontal="left"/>
      <protection locked="0"/>
    </xf>
    <xf numFmtId="171" fontId="0" fillId="3" borderId="44" xfId="0" applyNumberFormat="1" applyFont="1" applyFill="1" applyBorder="1" applyAlignment="1" applyProtection="1">
      <alignment horizontal="left"/>
      <protection locked="0"/>
    </xf>
    <xf numFmtId="171" fontId="0" fillId="3" borderId="45" xfId="0" applyNumberFormat="1" applyFont="1" applyFill="1" applyBorder="1" applyAlignment="1" applyProtection="1">
      <alignment horizontal="left"/>
      <protection locked="0"/>
    </xf>
    <xf numFmtId="171" fontId="0" fillId="3" borderId="40" xfId="0" applyNumberFormat="1" applyFont="1" applyFill="1" applyBorder="1" applyAlignment="1" applyProtection="1">
      <alignment horizontal="left"/>
      <protection locked="0"/>
    </xf>
    <xf numFmtId="171" fontId="0" fillId="3" borderId="43" xfId="0" applyNumberFormat="1" applyFont="1" applyFill="1" applyBorder="1" applyAlignment="1" applyProtection="1">
      <alignment horizontal="left"/>
      <protection locked="0"/>
    </xf>
    <xf numFmtId="171" fontId="0" fillId="3" borderId="28" xfId="0" applyNumberFormat="1" applyFont="1" applyFill="1" applyBorder="1" applyAlignment="1" applyProtection="1">
      <alignment horizontal="left"/>
      <protection locked="0"/>
    </xf>
    <xf numFmtId="171" fontId="0" fillId="3" borderId="29" xfId="0" applyNumberFormat="1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 applyProtection="1">
      <alignment horizontal="center"/>
    </xf>
    <xf numFmtId="0" fontId="7" fillId="8" borderId="6" xfId="7" applyNumberFormat="1" applyBorder="1" applyAlignment="1" applyProtection="1">
      <alignment horizontal="center" vertical="center" textRotation="90"/>
    </xf>
    <xf numFmtId="0" fontId="7" fillId="8" borderId="3" xfId="7" applyNumberFormat="1" applyBorder="1" applyAlignment="1" applyProtection="1">
      <alignment horizontal="center" vertical="center" textRotation="90"/>
    </xf>
    <xf numFmtId="0" fontId="7" fillId="8" borderId="5" xfId="7" applyNumberFormat="1" applyBorder="1" applyAlignment="1" applyProtection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'4. Berekening'!$C$5:$C$7</c:f>
              <c:numCache>
                <c:formatCode>_-"€"\ * #,##0.00_-;_-"€"\ * #,##0.00\-;_-"€"\ * "-"??_-;_-@_-</c:formatCode>
                <c:ptCount val="3"/>
                <c:pt idx="0">
                  <c:v>3500000</c:v>
                </c:pt>
                <c:pt idx="1">
                  <c:v>3000000</c:v>
                </c:pt>
                <c:pt idx="2">
                  <c:v>1300000</c:v>
                </c:pt>
              </c:numCache>
            </c:numRef>
          </c:xVal>
          <c:yVal>
            <c:numRef>
              <c:f>'4. Berekening'!$D$5:$D$7</c:f>
              <c:numCache>
                <c:formatCode>0.0</c:formatCode>
                <c:ptCount val="3"/>
                <c:pt idx="0">
                  <c:v>0</c:v>
                </c:pt>
                <c:pt idx="1">
                  <c:v>250</c:v>
                </c:pt>
                <c:pt idx="2">
                  <c:v>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'4. Berekening'!$C$9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'4. Berekening'!$D$9</c:f>
              <c:numCache>
                <c:formatCode>0.00</c:formatCode>
                <c:ptCount val="1"/>
                <c:pt idx="0">
                  <c:v>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ax val="3600000"/>
          <c:min val="13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  <c:majorUnit val="400000"/>
      </c:valAx>
      <c:valAx>
        <c:axId val="106442752"/>
        <c:scaling>
          <c:orientation val="minMax"/>
          <c:max val="3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209550</xdr:rowOff>
    </xdr:from>
    <xdr:to>
      <xdr:col>4</xdr:col>
      <xdr:colOff>2077720</xdr:colOff>
      <xdr:row>4</xdr:row>
      <xdr:rowOff>39370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2B7902A7-211B-4610-A3EF-7F7A35FE00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209550"/>
          <a:ext cx="1677670" cy="706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215349</xdr:colOff>
      <xdr:row>0</xdr:row>
      <xdr:rowOff>148257</xdr:rowOff>
    </xdr:from>
    <xdr:to>
      <xdr:col>9</xdr:col>
      <xdr:colOff>969065</xdr:colOff>
      <xdr:row>15</xdr:row>
      <xdr:rowOff>16564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19</xdr:row>
      <xdr:rowOff>76200</xdr:rowOff>
    </xdr:from>
    <xdr:ext cx="354785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95274" y="3728830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/>
                      <a:cs typeface="+mn-cs"/>
                    </a:rPr>
                    <m:t>3</m:t>
                  </m:r>
                  <m:r>
                    <a:rPr lang="en-US" sz="1000" b="0" i="1">
                      <a:latin typeface="Cambria Math" panose="02040503050406030204" pitchFamily="18" charset="0"/>
                      <a:cs typeface="+mn-cs"/>
                    </a:rPr>
                    <m:t>00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2.50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3.500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2.500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125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295274" y="3728830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/>
                  <a:cs typeface="+mn-cs"/>
                </a:rPr>
                <a:t>3</a:t>
              </a:r>
              <a:r>
                <a:rPr lang="en-US" sz="1000" b="0" i="0">
                  <a:latin typeface="Cambria Math" panose="02040503050406030204" pitchFamily="18" charset="0"/>
                  <a:cs typeface="+mn-cs"/>
                </a:rPr>
                <a:t>00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2.50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3.500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2.500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125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24</xdr:row>
      <xdr:rowOff>104775</xdr:rowOff>
    </xdr:from>
    <xdr:ext cx="3538332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701623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en-US" sz="1000" b="0" i="0">
                      <a:latin typeface="Cambria Math" panose="02040503050406030204" pitchFamily="18" charset="0"/>
                      <a:cs typeface="+mn-cs"/>
                    </a:rPr>
                    <m:t>3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0−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1.7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1.300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2.500.000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1.300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283,33</a:t>
              </a:r>
            </a:p>
          </xdr:txBody>
        </xdr:sp>
      </mc:Choice>
      <mc:Fallback xmlns="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701623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en-US" sz="1000" b="0" i="0">
                  <a:latin typeface="Cambria Math" panose="02040503050406030204" pitchFamily="18" charset="0"/>
                  <a:cs typeface="+mn-cs"/>
                </a:rPr>
                <a:t>3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/>
                </a:rPr>
                <a:t>0−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1.7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1.300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2.500.000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1.300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250))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283,33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6C48-2FD0-4ABD-A6E1-2EF7C17951BB}">
  <dimension ref="A1:P23"/>
  <sheetViews>
    <sheetView tabSelected="1" zoomScale="115" zoomScaleNormal="115" workbookViewId="0">
      <selection activeCell="A5" sqref="A5"/>
    </sheetView>
  </sheetViews>
  <sheetFormatPr baseColWidth="10" defaultColWidth="9.1640625" defaultRowHeight="15" x14ac:dyDescent="0.2"/>
  <cols>
    <col min="1" max="1" width="19.6640625" style="1" customWidth="1"/>
    <col min="2" max="2" width="29.6640625" style="1" customWidth="1"/>
    <col min="3" max="3" width="24.6640625" style="1" customWidth="1"/>
    <col min="4" max="4" width="31.1640625" style="1" customWidth="1"/>
    <col min="5" max="6" width="31.83203125" style="1" customWidth="1"/>
    <col min="7" max="7" width="22.33203125" style="1" customWidth="1"/>
    <col min="8" max="16384" width="9.1640625" style="1"/>
  </cols>
  <sheetData>
    <row r="1" spans="1:16" ht="24" x14ac:dyDescent="0.3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x14ac:dyDescent="0.2">
      <c r="A2" s="73"/>
      <c r="B2" s="74"/>
      <c r="C2" s="75"/>
      <c r="D2" s="75"/>
      <c r="E2" s="75"/>
      <c r="F2" s="75"/>
      <c r="G2" s="75"/>
      <c r="H2" s="76"/>
      <c r="I2" s="76"/>
      <c r="J2" s="76"/>
      <c r="K2" s="76"/>
      <c r="L2" s="76"/>
      <c r="M2" s="76"/>
      <c r="N2" s="76"/>
      <c r="O2" s="76"/>
      <c r="P2" s="76"/>
    </row>
    <row r="3" spans="1:16" x14ac:dyDescent="0.2">
      <c r="A3" s="77" t="s">
        <v>1</v>
      </c>
      <c r="B3" s="78"/>
      <c r="C3" s="78"/>
      <c r="D3" s="78"/>
      <c r="E3" s="78"/>
      <c r="F3" s="78"/>
      <c r="G3" s="75"/>
      <c r="H3" s="76"/>
      <c r="I3" s="76"/>
      <c r="J3" s="76"/>
      <c r="K3" s="76"/>
      <c r="L3" s="76"/>
      <c r="M3" s="76"/>
      <c r="N3" s="76"/>
      <c r="O3" s="76"/>
      <c r="P3" s="76"/>
    </row>
    <row r="4" spans="1:16" ht="16" x14ac:dyDescent="0.2">
      <c r="A4" s="77" t="s">
        <v>2</v>
      </c>
      <c r="B4" s="78"/>
      <c r="C4" s="78"/>
      <c r="D4" s="78"/>
      <c r="E4" s="78"/>
      <c r="F4" s="78"/>
      <c r="G4" s="75"/>
      <c r="H4" s="76"/>
      <c r="I4" s="76"/>
      <c r="J4" s="76"/>
      <c r="K4" s="76"/>
      <c r="L4" s="76"/>
      <c r="M4" s="76"/>
      <c r="N4" s="76"/>
      <c r="O4" s="76"/>
      <c r="P4" s="76"/>
    </row>
    <row r="5" spans="1:16" x14ac:dyDescent="0.2">
      <c r="A5" s="79"/>
      <c r="B5" s="80"/>
      <c r="C5" s="78"/>
      <c r="D5" s="78"/>
      <c r="E5" s="78"/>
      <c r="F5" s="78"/>
      <c r="G5" s="81"/>
      <c r="H5" s="77"/>
      <c r="I5" s="82"/>
      <c r="J5" s="82"/>
      <c r="K5" s="82"/>
      <c r="L5" s="82"/>
      <c r="M5" s="82"/>
      <c r="N5" s="82"/>
      <c r="O5" s="82"/>
      <c r="P5" s="82"/>
    </row>
    <row r="6" spans="1:16" x14ac:dyDescent="0.2">
      <c r="A6" s="75"/>
      <c r="B6" s="75"/>
      <c r="C6" s="78"/>
      <c r="D6" s="78"/>
      <c r="E6" s="78"/>
      <c r="F6" s="78"/>
      <c r="G6" s="78"/>
      <c r="H6" s="77"/>
      <c r="I6" s="82"/>
      <c r="J6" s="82"/>
      <c r="K6" s="82"/>
      <c r="L6" s="82"/>
      <c r="M6" s="82"/>
      <c r="N6" s="82"/>
      <c r="O6" s="82"/>
      <c r="P6" s="82"/>
    </row>
    <row r="7" spans="1:16" x14ac:dyDescent="0.2">
      <c r="A7" s="77" t="s">
        <v>3</v>
      </c>
      <c r="B7" s="78"/>
      <c r="C7" s="59"/>
      <c r="D7" s="158"/>
      <c r="E7" s="159"/>
      <c r="F7" s="78"/>
      <c r="G7" s="78"/>
      <c r="H7" s="78"/>
      <c r="I7" s="82"/>
      <c r="J7" s="82"/>
      <c r="K7" s="82"/>
      <c r="L7" s="82"/>
      <c r="M7" s="82"/>
      <c r="N7" s="82"/>
      <c r="O7" s="82"/>
      <c r="P7" s="82"/>
    </row>
    <row r="8" spans="1:16" x14ac:dyDescent="0.2">
      <c r="A8" s="77" t="s">
        <v>4</v>
      </c>
      <c r="B8" s="78"/>
      <c r="C8" s="59"/>
      <c r="D8" s="158"/>
      <c r="E8" s="159"/>
      <c r="F8" s="78"/>
      <c r="G8" s="78"/>
      <c r="H8" s="78"/>
      <c r="I8" s="82"/>
      <c r="J8" s="82"/>
      <c r="K8" s="82"/>
      <c r="L8" s="82"/>
      <c r="M8" s="82"/>
      <c r="N8" s="82"/>
      <c r="O8" s="82"/>
      <c r="P8" s="82"/>
    </row>
    <row r="9" spans="1:16" x14ac:dyDescent="0.2">
      <c r="A9" s="77" t="s">
        <v>5</v>
      </c>
      <c r="B9" s="78"/>
      <c r="C9" s="60"/>
      <c r="D9" s="160"/>
      <c r="E9" s="161"/>
      <c r="F9" s="78"/>
      <c r="G9" s="78"/>
      <c r="H9" s="78"/>
      <c r="I9" s="82"/>
      <c r="J9" s="82"/>
      <c r="K9" s="82"/>
      <c r="L9" s="82"/>
      <c r="M9" s="82"/>
      <c r="N9" s="82"/>
      <c r="O9" s="82"/>
      <c r="P9" s="82"/>
    </row>
    <row r="10" spans="1:16" x14ac:dyDescent="0.2">
      <c r="A10" s="77"/>
      <c r="B10" s="78"/>
      <c r="C10" s="61"/>
      <c r="D10" s="162"/>
      <c r="E10" s="163"/>
      <c r="F10" s="78"/>
      <c r="G10" s="78"/>
      <c r="H10" s="78"/>
      <c r="I10" s="82"/>
      <c r="J10" s="82"/>
      <c r="K10" s="82"/>
      <c r="L10" s="82"/>
      <c r="M10" s="82"/>
      <c r="N10" s="82"/>
      <c r="O10" s="82"/>
      <c r="P10" s="82"/>
    </row>
    <row r="11" spans="1:16" x14ac:dyDescent="0.2">
      <c r="A11" s="77"/>
      <c r="B11" s="78"/>
      <c r="C11" s="61"/>
      <c r="D11" s="162"/>
      <c r="E11" s="163"/>
      <c r="F11" s="78"/>
      <c r="G11" s="78"/>
      <c r="H11" s="77"/>
      <c r="I11" s="82"/>
      <c r="J11" s="82"/>
      <c r="K11" s="82"/>
      <c r="L11" s="82"/>
      <c r="M11" s="82"/>
      <c r="N11" s="82"/>
      <c r="O11" s="82"/>
      <c r="P11" s="82"/>
    </row>
    <row r="12" spans="1:16" x14ac:dyDescent="0.2">
      <c r="A12" s="77"/>
      <c r="B12" s="78"/>
      <c r="C12" s="61"/>
      <c r="D12" s="162"/>
      <c r="E12" s="163"/>
      <c r="F12" s="78"/>
      <c r="G12" s="78"/>
      <c r="H12" s="77"/>
      <c r="I12" s="82"/>
      <c r="J12" s="82"/>
      <c r="K12" s="82"/>
      <c r="L12" s="82"/>
      <c r="M12" s="82"/>
      <c r="N12" s="82"/>
      <c r="O12" s="82"/>
      <c r="P12" s="82"/>
    </row>
    <row r="13" spans="1:16" x14ac:dyDescent="0.2">
      <c r="A13" s="77"/>
      <c r="B13" s="78"/>
      <c r="C13" s="62"/>
      <c r="D13" s="156"/>
      <c r="E13" s="157"/>
      <c r="F13" s="78"/>
      <c r="G13" s="78"/>
      <c r="H13" s="77"/>
      <c r="I13" s="82"/>
      <c r="J13" s="82"/>
      <c r="K13" s="82"/>
      <c r="L13" s="82"/>
      <c r="M13" s="82"/>
      <c r="N13" s="82"/>
      <c r="O13" s="82"/>
      <c r="P13" s="82"/>
    </row>
    <row r="14" spans="1:16" x14ac:dyDescent="0.2">
      <c r="A14" s="83"/>
      <c r="B14" s="78"/>
      <c r="C14" s="78"/>
      <c r="D14" s="78"/>
      <c r="E14" s="78"/>
      <c r="F14" s="78"/>
      <c r="G14" s="75"/>
      <c r="H14" s="77"/>
      <c r="I14" s="82"/>
      <c r="J14" s="82"/>
      <c r="K14" s="82"/>
      <c r="L14" s="82"/>
      <c r="M14" s="82"/>
      <c r="N14" s="82"/>
      <c r="O14" s="82"/>
      <c r="P14" s="82"/>
    </row>
    <row r="15" spans="1:16" x14ac:dyDescent="0.2">
      <c r="A15" s="83"/>
      <c r="B15" s="78"/>
      <c r="C15" s="78"/>
      <c r="D15" s="78"/>
      <c r="E15" s="75"/>
      <c r="F15" s="75"/>
      <c r="G15" s="76"/>
      <c r="H15" s="77"/>
      <c r="I15" s="82"/>
      <c r="J15" s="82"/>
      <c r="K15" s="82"/>
      <c r="L15" s="82"/>
      <c r="M15" s="82"/>
      <c r="N15" s="82"/>
      <c r="O15" s="82"/>
      <c r="P15" s="82"/>
    </row>
    <row r="16" spans="1:16" x14ac:dyDescent="0.2">
      <c r="A16" s="83"/>
      <c r="B16" s="78"/>
      <c r="C16" s="78"/>
      <c r="D16" s="78"/>
      <c r="E16" s="75"/>
      <c r="F16" s="75"/>
      <c r="G16" s="76"/>
      <c r="H16" s="77"/>
      <c r="I16" s="82"/>
      <c r="J16" s="82"/>
      <c r="K16" s="82"/>
      <c r="L16" s="82"/>
      <c r="M16" s="82"/>
      <c r="N16" s="82"/>
      <c r="O16" s="82"/>
      <c r="P16" s="82"/>
    </row>
    <row r="17" spans="1:16" ht="24" x14ac:dyDescent="0.3">
      <c r="A17" s="84" t="s">
        <v>6</v>
      </c>
      <c r="B17" s="78"/>
      <c r="C17" s="78"/>
      <c r="D17" s="85"/>
      <c r="E17" s="86">
        <f>'4. Berekening'!C9</f>
        <v>0</v>
      </c>
      <c r="F17" s="75"/>
      <c r="G17" s="76"/>
      <c r="H17" s="77"/>
      <c r="I17" s="82"/>
      <c r="J17" s="82"/>
      <c r="K17" s="82"/>
      <c r="L17" s="82"/>
      <c r="M17" s="82"/>
      <c r="N17" s="82"/>
      <c r="O17" s="82"/>
      <c r="P17" s="82"/>
    </row>
    <row r="18" spans="1:16" x14ac:dyDescent="0.2">
      <c r="A18" s="83"/>
      <c r="B18" s="78"/>
      <c r="C18" s="78"/>
      <c r="D18" s="78"/>
      <c r="E18" s="75"/>
      <c r="F18" s="75"/>
      <c r="G18" s="76"/>
      <c r="H18" s="77"/>
      <c r="I18" s="82"/>
      <c r="J18" s="82"/>
      <c r="K18" s="82"/>
      <c r="L18" s="82"/>
      <c r="M18" s="82"/>
      <c r="N18" s="82"/>
      <c r="O18" s="82"/>
      <c r="P18" s="82"/>
    </row>
    <row r="19" spans="1:16" ht="24" x14ac:dyDescent="0.3">
      <c r="A19" s="84" t="s">
        <v>7</v>
      </c>
      <c r="B19" s="78"/>
      <c r="C19" s="78"/>
      <c r="D19" s="78"/>
      <c r="E19" s="87">
        <f>'4. Berekening'!D9</f>
        <v>300</v>
      </c>
      <c r="F19" s="75"/>
      <c r="G19" s="76"/>
      <c r="H19" s="77"/>
      <c r="I19" s="82"/>
      <c r="J19" s="82"/>
      <c r="K19" s="82"/>
      <c r="L19" s="82"/>
      <c r="M19" s="82"/>
      <c r="N19" s="82"/>
      <c r="O19" s="82"/>
      <c r="P19" s="82"/>
    </row>
    <row r="20" spans="1:16" x14ac:dyDescent="0.2">
      <c r="A20" s="83"/>
      <c r="B20" s="78"/>
      <c r="C20" s="78"/>
      <c r="D20" s="78"/>
      <c r="E20" s="75"/>
      <c r="F20" s="75"/>
      <c r="G20" s="76"/>
      <c r="H20" s="77"/>
      <c r="I20" s="82"/>
      <c r="J20" s="82"/>
      <c r="K20" s="82"/>
      <c r="L20" s="82"/>
      <c r="M20" s="82"/>
      <c r="N20" s="82"/>
      <c r="O20" s="82"/>
      <c r="P20" s="82"/>
    </row>
    <row r="21" spans="1:16" x14ac:dyDescent="0.2">
      <c r="A21" s="83"/>
      <c r="B21" s="78"/>
      <c r="C21" s="78"/>
      <c r="D21" s="78"/>
      <c r="E21" s="75"/>
      <c r="F21" s="75"/>
      <c r="G21" s="76"/>
      <c r="H21" s="77"/>
      <c r="I21" s="82"/>
      <c r="J21" s="82"/>
      <c r="K21" s="82"/>
      <c r="L21" s="82"/>
      <c r="M21" s="82"/>
      <c r="N21" s="82"/>
      <c r="O21" s="82"/>
      <c r="P21" s="82"/>
    </row>
    <row r="22" spans="1:16" x14ac:dyDescent="0.2">
      <c r="A22" s="83"/>
      <c r="B22" s="78"/>
      <c r="C22" s="78"/>
      <c r="D22" s="78"/>
      <c r="E22" s="75"/>
      <c r="F22" s="75"/>
      <c r="G22" s="76"/>
      <c r="H22" s="77"/>
      <c r="I22" s="82"/>
      <c r="J22" s="82"/>
      <c r="K22" s="82"/>
      <c r="L22" s="82"/>
      <c r="M22" s="82"/>
      <c r="N22" s="82"/>
      <c r="O22" s="82"/>
      <c r="P22" s="82"/>
    </row>
    <row r="23" spans="1:16" x14ac:dyDescent="0.2">
      <c r="A23" s="83"/>
      <c r="B23" s="78"/>
      <c r="C23" s="78"/>
      <c r="D23" s="78"/>
      <c r="E23" s="75"/>
      <c r="F23" s="75"/>
      <c r="G23" s="76"/>
      <c r="H23" s="77"/>
      <c r="I23" s="82"/>
      <c r="J23" s="82"/>
      <c r="K23" s="82"/>
      <c r="L23" s="82"/>
      <c r="M23" s="82"/>
      <c r="N23" s="82"/>
      <c r="O23" s="82"/>
      <c r="P23" s="82"/>
    </row>
  </sheetData>
  <mergeCells count="7">
    <mergeCell ref="D13:E13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86AA-7E99-4512-A251-B7F9BF00794B}">
  <dimension ref="A1:P28"/>
  <sheetViews>
    <sheetView workbookViewId="0">
      <selection activeCell="B5" sqref="B5"/>
    </sheetView>
  </sheetViews>
  <sheetFormatPr baseColWidth="10" defaultColWidth="9.1640625" defaultRowHeight="15" x14ac:dyDescent="0.2"/>
  <cols>
    <col min="1" max="1" width="19.6640625" style="1" customWidth="1"/>
    <col min="2" max="2" width="29.6640625" style="1" customWidth="1"/>
    <col min="3" max="3" width="24.6640625" style="1" customWidth="1"/>
    <col min="4" max="4" width="31.1640625" style="1" customWidth="1"/>
    <col min="5" max="6" width="31.83203125" style="1" customWidth="1"/>
    <col min="7" max="7" width="22.33203125" style="1" customWidth="1"/>
    <col min="8" max="16384" width="9.1640625" style="1"/>
  </cols>
  <sheetData>
    <row r="1" spans="1:16" ht="24" x14ac:dyDescent="0.3">
      <c r="A1" s="72" t="s">
        <v>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x14ac:dyDescent="0.2">
      <c r="A2" s="73"/>
      <c r="B2" s="74"/>
      <c r="C2" s="75"/>
      <c r="D2" s="75"/>
      <c r="E2" s="75"/>
      <c r="F2" s="75"/>
      <c r="G2" s="75"/>
      <c r="H2" s="76"/>
      <c r="I2" s="76"/>
      <c r="J2" s="76"/>
      <c r="K2" s="76"/>
      <c r="L2" s="76"/>
      <c r="M2" s="76"/>
      <c r="N2" s="76"/>
      <c r="O2" s="76"/>
      <c r="P2" s="76"/>
    </row>
    <row r="3" spans="1:16" x14ac:dyDescent="0.2">
      <c r="A3" s="77" t="s">
        <v>9</v>
      </c>
      <c r="B3" s="78"/>
      <c r="C3" s="78"/>
      <c r="D3" s="78"/>
      <c r="E3" s="78"/>
      <c r="F3" s="78"/>
      <c r="G3" s="75"/>
      <c r="H3" s="76"/>
      <c r="I3" s="76"/>
      <c r="J3" s="76"/>
      <c r="K3" s="76"/>
      <c r="L3" s="76"/>
      <c r="M3" s="76"/>
      <c r="N3" s="76"/>
      <c r="O3" s="76"/>
      <c r="P3" s="76"/>
    </row>
    <row r="4" spans="1:16" x14ac:dyDescent="0.2">
      <c r="A4" s="77" t="s">
        <v>10</v>
      </c>
      <c r="B4" s="80"/>
      <c r="C4" s="78"/>
      <c r="D4" s="78"/>
      <c r="E4" s="78"/>
      <c r="F4" s="78"/>
      <c r="G4" s="81"/>
      <c r="H4" s="77"/>
      <c r="I4" s="82"/>
      <c r="J4" s="82"/>
      <c r="K4" s="82"/>
      <c r="L4" s="82"/>
      <c r="M4" s="82"/>
      <c r="N4" s="82"/>
      <c r="O4" s="82"/>
      <c r="P4" s="82"/>
    </row>
    <row r="5" spans="1:16" x14ac:dyDescent="0.2">
      <c r="A5" s="77"/>
      <c r="B5" s="80"/>
      <c r="C5" s="78"/>
      <c r="D5" s="78"/>
      <c r="E5" s="78"/>
      <c r="F5" s="78"/>
      <c r="G5" s="81"/>
      <c r="H5" s="77"/>
      <c r="I5" s="82"/>
      <c r="J5" s="82"/>
      <c r="K5" s="82"/>
      <c r="L5" s="82"/>
      <c r="M5" s="82"/>
      <c r="N5" s="82"/>
      <c r="O5" s="82"/>
      <c r="P5" s="82"/>
    </row>
    <row r="6" spans="1:16" ht="16" thickBot="1" x14ac:dyDescent="0.25">
      <c r="A6" s="83"/>
      <c r="B6" s="78"/>
      <c r="C6" s="78"/>
      <c r="D6" s="78"/>
      <c r="E6" s="78"/>
      <c r="F6" s="78"/>
      <c r="G6" s="75"/>
      <c r="H6" s="77"/>
      <c r="I6" s="82"/>
      <c r="J6" s="82"/>
      <c r="K6" s="82"/>
      <c r="L6" s="82"/>
      <c r="M6" s="82"/>
      <c r="N6" s="82"/>
      <c r="O6" s="82"/>
      <c r="P6" s="82"/>
    </row>
    <row r="7" spans="1:16" ht="17" thickBot="1" x14ac:dyDescent="0.25">
      <c r="A7" s="88" t="s">
        <v>11</v>
      </c>
      <c r="B7" s="89"/>
      <c r="C7" s="90"/>
      <c r="D7" s="91" t="s">
        <v>12</v>
      </c>
      <c r="E7" s="73"/>
      <c r="F7" s="73"/>
      <c r="G7" s="73"/>
      <c r="H7" s="73"/>
      <c r="I7" s="76"/>
      <c r="J7" s="76"/>
      <c r="K7" s="76"/>
      <c r="L7" s="76"/>
      <c r="M7" s="76"/>
      <c r="N7" s="76"/>
      <c r="O7" s="76"/>
      <c r="P7" s="76"/>
    </row>
    <row r="8" spans="1:16" ht="16" x14ac:dyDescent="0.2">
      <c r="A8" s="92"/>
      <c r="B8" s="93"/>
      <c r="C8" s="94"/>
      <c r="D8" s="95"/>
      <c r="E8" s="75"/>
      <c r="F8" s="75"/>
      <c r="G8" s="76"/>
      <c r="H8" s="76"/>
      <c r="I8" s="76"/>
      <c r="J8" s="76"/>
      <c r="K8" s="76"/>
      <c r="L8" s="76"/>
      <c r="M8" s="76"/>
      <c r="N8" s="76"/>
      <c r="O8" s="76"/>
      <c r="P8" s="76"/>
    </row>
    <row r="9" spans="1:16" x14ac:dyDescent="0.2">
      <c r="A9" s="96" t="s">
        <v>13</v>
      </c>
      <c r="B9" s="75"/>
      <c r="C9" s="97"/>
      <c r="D9" s="57"/>
      <c r="E9" s="75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16" ht="15" customHeight="1" thickBot="1" x14ac:dyDescent="0.25">
      <c r="A10" s="98"/>
      <c r="B10" s="98"/>
      <c r="C10" s="99"/>
      <c r="D10" s="99"/>
      <c r="E10" s="75"/>
      <c r="F10" s="75"/>
      <c r="G10" s="76"/>
      <c r="H10" s="76"/>
      <c r="I10" s="76"/>
      <c r="J10" s="76"/>
      <c r="K10" s="76"/>
      <c r="L10" s="76"/>
      <c r="M10" s="76"/>
      <c r="N10" s="76"/>
      <c r="O10" s="76"/>
      <c r="P10" s="76"/>
    </row>
    <row r="11" spans="1:16" x14ac:dyDescent="0.2">
      <c r="A11" s="100" t="s">
        <v>14</v>
      </c>
      <c r="B11" s="75"/>
      <c r="C11" s="101"/>
      <c r="D11" s="75"/>
      <c r="E11" s="75"/>
      <c r="F11" s="75"/>
      <c r="G11" s="76"/>
      <c r="H11" s="76"/>
      <c r="I11" s="76"/>
      <c r="J11" s="76"/>
      <c r="K11" s="76"/>
      <c r="L11" s="76"/>
      <c r="M11" s="76"/>
      <c r="N11" s="76"/>
      <c r="O11" s="76"/>
      <c r="P11" s="76"/>
    </row>
    <row r="12" spans="1:16" x14ac:dyDescent="0.2">
      <c r="A12" s="75"/>
      <c r="B12" s="75"/>
      <c r="C12" s="101"/>
      <c r="D12" s="75"/>
      <c r="E12" s="75"/>
      <c r="F12" s="75"/>
      <c r="G12" s="76"/>
      <c r="H12" s="76"/>
      <c r="I12" s="76"/>
      <c r="J12" s="76"/>
      <c r="K12" s="76"/>
      <c r="L12" s="76"/>
      <c r="M12" s="76"/>
      <c r="N12" s="76"/>
      <c r="O12" s="76"/>
      <c r="P12" s="76"/>
    </row>
    <row r="13" spans="1:16" ht="16" thickBot="1" x14ac:dyDescent="0.25">
      <c r="A13" s="83"/>
      <c r="B13" s="78"/>
      <c r="C13" s="78"/>
      <c r="D13" s="78"/>
      <c r="E13" s="75"/>
      <c r="F13" s="75"/>
      <c r="G13" s="76"/>
      <c r="H13" s="77"/>
      <c r="I13" s="82"/>
      <c r="J13" s="82"/>
      <c r="K13" s="82"/>
      <c r="L13" s="82"/>
      <c r="M13" s="82"/>
      <c r="N13" s="82"/>
      <c r="O13" s="82"/>
      <c r="P13" s="82"/>
    </row>
    <row r="14" spans="1:16" ht="17" thickBot="1" x14ac:dyDescent="0.25">
      <c r="A14" s="88" t="s">
        <v>15</v>
      </c>
      <c r="B14" s="89"/>
      <c r="C14" s="91" t="s">
        <v>16</v>
      </c>
      <c r="D14" s="91" t="s">
        <v>17</v>
      </c>
      <c r="E14" s="75"/>
      <c r="F14" s="75"/>
      <c r="G14" s="76"/>
      <c r="H14" s="77"/>
      <c r="I14" s="82"/>
      <c r="J14" s="82"/>
      <c r="K14" s="82"/>
      <c r="L14" s="82"/>
      <c r="M14" s="82"/>
      <c r="N14" s="82"/>
      <c r="O14" s="82"/>
      <c r="P14" s="82"/>
    </row>
    <row r="15" spans="1:16" ht="16" x14ac:dyDescent="0.2">
      <c r="A15" s="92"/>
      <c r="B15" s="93"/>
      <c r="C15" s="102"/>
      <c r="D15" s="95"/>
      <c r="E15" s="78"/>
      <c r="F15" s="78"/>
      <c r="G15" s="75"/>
      <c r="H15" s="77"/>
      <c r="I15" s="82"/>
      <c r="J15" s="82"/>
      <c r="K15" s="82"/>
      <c r="L15" s="82"/>
      <c r="M15" s="82"/>
      <c r="N15" s="82"/>
      <c r="O15" s="82"/>
      <c r="P15" s="82"/>
    </row>
    <row r="16" spans="1:16" ht="16" x14ac:dyDescent="0.2">
      <c r="A16" s="96" t="s">
        <v>18</v>
      </c>
      <c r="B16" s="93"/>
      <c r="C16" s="63"/>
      <c r="D16" s="103">
        <f>C16*80</f>
        <v>0</v>
      </c>
      <c r="E16" s="78" t="s">
        <v>19</v>
      </c>
      <c r="F16" s="78"/>
      <c r="G16" s="75"/>
      <c r="H16" s="77"/>
      <c r="I16" s="82"/>
      <c r="J16" s="82"/>
      <c r="K16" s="82"/>
      <c r="L16" s="82"/>
      <c r="M16" s="82"/>
      <c r="N16" s="82"/>
      <c r="O16" s="82"/>
      <c r="P16" s="82"/>
    </row>
    <row r="17" spans="1:16" ht="16" x14ac:dyDescent="0.2">
      <c r="A17" s="96" t="s">
        <v>20</v>
      </c>
      <c r="B17" s="93"/>
      <c r="C17" s="63"/>
      <c r="D17" s="103">
        <f>C17*40</f>
        <v>0</v>
      </c>
      <c r="E17" s="78" t="s">
        <v>21</v>
      </c>
      <c r="F17" s="78"/>
      <c r="G17" s="75"/>
      <c r="H17" s="77"/>
      <c r="I17" s="82"/>
      <c r="J17" s="82"/>
      <c r="K17" s="82"/>
      <c r="L17" s="82"/>
      <c r="M17" s="82"/>
      <c r="N17" s="82"/>
      <c r="O17" s="82"/>
      <c r="P17" s="82"/>
    </row>
    <row r="18" spans="1:16" x14ac:dyDescent="0.2">
      <c r="A18" s="96" t="s">
        <v>22</v>
      </c>
      <c r="B18" s="75"/>
      <c r="C18" s="63"/>
      <c r="D18" s="103">
        <f>C18*120</f>
        <v>0</v>
      </c>
      <c r="E18" s="78" t="s">
        <v>23</v>
      </c>
      <c r="F18" s="78"/>
      <c r="G18" s="75"/>
      <c r="H18" s="77"/>
      <c r="I18" s="82"/>
      <c r="J18" s="82"/>
      <c r="K18" s="82"/>
      <c r="L18" s="82"/>
      <c r="M18" s="82"/>
      <c r="N18" s="82"/>
      <c r="O18" s="82"/>
      <c r="P18" s="82"/>
    </row>
    <row r="19" spans="1:16" ht="16" thickBot="1" x14ac:dyDescent="0.25">
      <c r="A19" s="98"/>
      <c r="B19" s="98"/>
      <c r="C19" s="104"/>
      <c r="D19" s="99"/>
      <c r="E19" s="78"/>
      <c r="F19" s="78"/>
      <c r="G19" s="75"/>
      <c r="H19" s="77"/>
      <c r="I19" s="82"/>
      <c r="J19" s="82"/>
      <c r="K19" s="82"/>
      <c r="L19" s="82"/>
      <c r="M19" s="82"/>
      <c r="N19" s="82"/>
      <c r="O19" s="82"/>
      <c r="P19" s="82"/>
    </row>
    <row r="20" spans="1:16" x14ac:dyDescent="0.2">
      <c r="A20" s="105" t="s">
        <v>24</v>
      </c>
      <c r="B20" s="78"/>
      <c r="C20" s="78"/>
      <c r="D20" s="78"/>
      <c r="E20" s="75"/>
      <c r="F20" s="75"/>
      <c r="G20" s="76"/>
      <c r="H20" s="77"/>
      <c r="I20" s="82"/>
      <c r="J20" s="82"/>
      <c r="K20" s="82"/>
      <c r="L20" s="82"/>
      <c r="M20" s="82"/>
      <c r="N20" s="82"/>
      <c r="O20" s="82"/>
      <c r="P20" s="82"/>
    </row>
    <row r="21" spans="1:16" x14ac:dyDescent="0.2">
      <c r="A21" s="83"/>
      <c r="B21" s="78"/>
      <c r="C21" s="78"/>
      <c r="D21" s="78"/>
      <c r="E21" s="75"/>
      <c r="F21" s="75"/>
      <c r="G21" s="76"/>
      <c r="H21" s="77"/>
      <c r="I21" s="82"/>
      <c r="J21" s="82"/>
      <c r="K21" s="82"/>
      <c r="L21" s="82"/>
      <c r="M21" s="82"/>
      <c r="N21" s="82"/>
      <c r="O21" s="82"/>
      <c r="P21" s="82"/>
    </row>
    <row r="22" spans="1:16" x14ac:dyDescent="0.2">
      <c r="A22" s="83" t="s">
        <v>25</v>
      </c>
      <c r="B22" s="78"/>
      <c r="C22" s="78"/>
      <c r="D22" s="85">
        <f>D9+D16+D17+D18</f>
        <v>0</v>
      </c>
      <c r="E22" s="75"/>
      <c r="F22" s="75"/>
      <c r="G22" s="76"/>
      <c r="H22" s="77"/>
      <c r="I22" s="82"/>
      <c r="J22" s="82"/>
      <c r="K22" s="82"/>
      <c r="L22" s="82"/>
      <c r="M22" s="82"/>
      <c r="N22" s="82"/>
      <c r="O22" s="82"/>
      <c r="P22" s="82"/>
    </row>
    <row r="23" spans="1:16" x14ac:dyDescent="0.2">
      <c r="A23" s="83"/>
      <c r="B23" s="78"/>
      <c r="C23" s="78"/>
      <c r="D23" s="78"/>
      <c r="E23" s="75"/>
      <c r="F23" s="75"/>
      <c r="G23" s="76"/>
      <c r="H23" s="77"/>
      <c r="I23" s="82"/>
      <c r="J23" s="82"/>
      <c r="K23" s="82"/>
      <c r="L23" s="82"/>
      <c r="M23" s="82"/>
      <c r="N23" s="82"/>
      <c r="O23" s="82"/>
      <c r="P23" s="82"/>
    </row>
    <row r="24" spans="1:16" x14ac:dyDescent="0.2">
      <c r="A24" s="83"/>
      <c r="B24" s="78"/>
      <c r="C24" s="78"/>
      <c r="D24" s="78"/>
      <c r="E24" s="75"/>
      <c r="F24" s="75"/>
      <c r="G24" s="76"/>
      <c r="H24" s="77"/>
      <c r="I24" s="82"/>
      <c r="J24" s="82"/>
      <c r="K24" s="82"/>
      <c r="L24" s="82"/>
      <c r="M24" s="82"/>
      <c r="N24" s="82"/>
      <c r="O24" s="82"/>
      <c r="P24" s="82"/>
    </row>
    <row r="25" spans="1:16" x14ac:dyDescent="0.2">
      <c r="A25" s="83"/>
      <c r="B25" s="78"/>
      <c r="C25" s="78"/>
      <c r="D25" s="78"/>
      <c r="E25" s="75"/>
      <c r="F25" s="75"/>
      <c r="G25" s="76"/>
      <c r="H25" s="77"/>
      <c r="I25" s="82"/>
      <c r="J25" s="82"/>
      <c r="K25" s="82"/>
      <c r="L25" s="82"/>
      <c r="M25" s="82"/>
      <c r="N25" s="82"/>
      <c r="O25" s="82"/>
      <c r="P25" s="82"/>
    </row>
    <row r="26" spans="1:16" x14ac:dyDescent="0.2">
      <c r="A26" s="83"/>
      <c r="B26" s="78"/>
      <c r="C26" s="78"/>
      <c r="D26" s="78"/>
      <c r="E26" s="75"/>
      <c r="F26" s="75"/>
      <c r="G26" s="76"/>
      <c r="H26" s="77"/>
      <c r="I26" s="82"/>
      <c r="J26" s="82"/>
      <c r="K26" s="82"/>
      <c r="L26" s="82"/>
      <c r="M26" s="82"/>
      <c r="N26" s="82"/>
      <c r="O26" s="82"/>
      <c r="P26" s="82"/>
    </row>
    <row r="27" spans="1:16" x14ac:dyDescent="0.2">
      <c r="A27" s="83"/>
      <c r="B27" s="78"/>
      <c r="C27" s="78"/>
      <c r="D27" s="78"/>
      <c r="E27" s="75"/>
      <c r="F27" s="75"/>
      <c r="G27" s="76"/>
      <c r="H27" s="77"/>
      <c r="I27" s="82"/>
      <c r="J27" s="82"/>
      <c r="K27" s="82"/>
      <c r="L27" s="82"/>
      <c r="M27" s="82"/>
      <c r="N27" s="82"/>
      <c r="O27" s="82"/>
      <c r="P27" s="82"/>
    </row>
    <row r="28" spans="1:16" x14ac:dyDescent="0.2">
      <c r="A28" s="83"/>
      <c r="B28" s="78"/>
      <c r="C28" s="78"/>
      <c r="D28" s="78"/>
      <c r="E28" s="75"/>
      <c r="F28" s="75"/>
      <c r="G28" s="76"/>
      <c r="H28" s="77"/>
      <c r="I28" s="82"/>
      <c r="J28" s="82"/>
      <c r="K28" s="82"/>
      <c r="L28" s="82"/>
      <c r="M28" s="82"/>
      <c r="N28" s="82"/>
      <c r="O28" s="82"/>
      <c r="P28" s="82"/>
    </row>
  </sheetData>
  <sheetProtection algorithmName="SHA-512" hashValue="qcmTj0RQzziv3zXaIMPWjyh/qklyVV2Af9sDddzF9JrmKRvIu0Z6Tn5Oqg2y0mjTrWC1h68ijdPRVmBjm2pERw==" saltValue="Ct38im2kGh2EzTT0+T6UOw==" spinCount="100000" sheet="1" objects="1" scenarios="1"/>
  <dataValidations count="2">
    <dataValidation type="whole" allowBlank="1" showInputMessage="1" showErrorMessage="1" sqref="C16:C18" xr:uid="{9039080F-6D80-4AF6-A85D-E1790E168C9A}">
      <formula1>700</formula1>
      <formula2>1100</formula2>
    </dataValidation>
    <dataValidation type="whole" allowBlank="1" showInputMessage="1" showErrorMessage="1" sqref="D9" xr:uid="{F95AC0D4-BE6F-4A6E-BE14-4FDCBCE0DA68}">
      <formula1>200000</formula1>
      <formula2>500000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3AD3-866E-4AF3-8D94-6CE17F571A04}">
  <dimension ref="A1:T79"/>
  <sheetViews>
    <sheetView workbookViewId="0">
      <selection activeCell="G27" sqref="G27"/>
    </sheetView>
  </sheetViews>
  <sheetFormatPr baseColWidth="10" defaultColWidth="9.1640625" defaultRowHeight="15" x14ac:dyDescent="0.2"/>
  <cols>
    <col min="1" max="1" width="19.6640625" style="6" customWidth="1"/>
    <col min="2" max="2" width="29.6640625" style="6" customWidth="1"/>
    <col min="3" max="3" width="31.83203125" style="6" customWidth="1"/>
    <col min="4" max="4" width="33.6640625" style="6" customWidth="1"/>
    <col min="5" max="5" width="33.5" style="140" customWidth="1"/>
    <col min="6" max="6" width="31.1640625" style="6" customWidth="1"/>
    <col min="7" max="8" width="31.83203125" style="6" customWidth="1"/>
    <col min="9" max="9" width="22.33203125" style="6" customWidth="1"/>
    <col min="10" max="16384" width="9.1640625" style="6"/>
  </cols>
  <sheetData>
    <row r="1" spans="1:18" ht="24" x14ac:dyDescent="0.3">
      <c r="A1" s="72" t="s">
        <v>8</v>
      </c>
      <c r="B1" s="73"/>
      <c r="C1" s="73"/>
      <c r="D1" s="73"/>
      <c r="E1" s="106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8" x14ac:dyDescent="0.2">
      <c r="A2" s="73"/>
      <c r="B2" s="74"/>
      <c r="C2" s="74"/>
      <c r="D2" s="74"/>
      <c r="E2" s="107"/>
      <c r="F2" s="108"/>
      <c r="G2" s="108"/>
      <c r="H2" s="108"/>
      <c r="I2" s="108"/>
      <c r="J2" s="109"/>
      <c r="K2" s="109"/>
      <c r="L2" s="109"/>
      <c r="M2" s="109"/>
      <c r="N2" s="109"/>
      <c r="O2" s="109"/>
      <c r="P2" s="109"/>
      <c r="Q2" s="109"/>
      <c r="R2" s="109"/>
    </row>
    <row r="3" spans="1:18" x14ac:dyDescent="0.2">
      <c r="A3" s="109" t="s">
        <v>26</v>
      </c>
      <c r="B3" s="74"/>
      <c r="C3" s="74"/>
      <c r="D3" s="74"/>
      <c r="E3" s="107"/>
      <c r="F3" s="108"/>
      <c r="G3" s="108"/>
      <c r="H3" s="108"/>
      <c r="I3" s="108"/>
      <c r="J3" s="109"/>
      <c r="K3" s="109"/>
      <c r="L3" s="109"/>
      <c r="M3" s="109"/>
      <c r="N3" s="109"/>
      <c r="O3" s="109"/>
      <c r="P3" s="109"/>
      <c r="Q3" s="109"/>
      <c r="R3" s="109"/>
    </row>
    <row r="4" spans="1:18" x14ac:dyDescent="0.2">
      <c r="A4" s="77"/>
      <c r="B4" s="74"/>
      <c r="C4" s="74"/>
      <c r="D4" s="74"/>
      <c r="E4" s="107"/>
      <c r="F4" s="108"/>
      <c r="G4" s="108"/>
      <c r="H4" s="108"/>
      <c r="I4" s="108"/>
      <c r="J4" s="109"/>
      <c r="K4" s="109"/>
      <c r="L4" s="109"/>
      <c r="M4" s="109"/>
      <c r="N4" s="109"/>
      <c r="O4" s="109"/>
      <c r="P4" s="109"/>
      <c r="Q4" s="109"/>
      <c r="R4" s="109"/>
    </row>
    <row r="5" spans="1:18" x14ac:dyDescent="0.2">
      <c r="A5" s="83" t="s">
        <v>27</v>
      </c>
      <c r="B5" s="74"/>
      <c r="C5" s="74"/>
      <c r="D5" s="74"/>
      <c r="E5" s="107"/>
      <c r="F5" s="108"/>
      <c r="G5" s="108"/>
      <c r="H5" s="108"/>
      <c r="I5" s="108"/>
      <c r="J5" s="109"/>
      <c r="K5" s="109"/>
      <c r="L5" s="109"/>
      <c r="M5" s="109"/>
      <c r="N5" s="109"/>
      <c r="O5" s="109"/>
      <c r="P5" s="109"/>
      <c r="Q5" s="109"/>
      <c r="R5" s="109"/>
    </row>
    <row r="6" spans="1:18" x14ac:dyDescent="0.2">
      <c r="A6" s="109" t="s">
        <v>28</v>
      </c>
      <c r="B6" s="74"/>
      <c r="C6" s="74"/>
      <c r="D6" s="74"/>
      <c r="E6" s="107"/>
      <c r="F6" s="108"/>
      <c r="G6" s="108"/>
      <c r="H6" s="108"/>
      <c r="I6" s="108"/>
      <c r="J6" s="109"/>
      <c r="K6" s="109"/>
      <c r="L6" s="109"/>
      <c r="M6" s="109"/>
      <c r="N6" s="109"/>
      <c r="O6" s="109"/>
      <c r="P6" s="109"/>
      <c r="Q6" s="109"/>
      <c r="R6" s="109"/>
    </row>
    <row r="7" spans="1:18" x14ac:dyDescent="0.2">
      <c r="A7" s="109" t="s">
        <v>29</v>
      </c>
      <c r="B7" s="74"/>
      <c r="C7" s="74"/>
      <c r="D7" s="74"/>
      <c r="E7" s="107"/>
      <c r="F7" s="108"/>
      <c r="G7" s="108"/>
      <c r="H7" s="108"/>
      <c r="I7" s="108"/>
      <c r="J7" s="109"/>
      <c r="K7" s="109"/>
      <c r="L7" s="109"/>
      <c r="M7" s="109"/>
      <c r="N7" s="109"/>
      <c r="O7" s="109"/>
      <c r="P7" s="109"/>
      <c r="Q7" s="109"/>
      <c r="R7" s="109"/>
    </row>
    <row r="8" spans="1:18" x14ac:dyDescent="0.2">
      <c r="A8" s="109" t="s">
        <v>30</v>
      </c>
      <c r="B8" s="74"/>
      <c r="C8" s="74"/>
      <c r="D8" s="74"/>
      <c r="E8" s="107"/>
      <c r="F8" s="108"/>
      <c r="G8" s="108"/>
      <c r="H8" s="108"/>
      <c r="I8" s="108"/>
      <c r="J8" s="109"/>
      <c r="K8" s="109"/>
      <c r="L8" s="109"/>
      <c r="M8" s="109"/>
      <c r="N8" s="109"/>
      <c r="O8" s="109"/>
      <c r="P8" s="109"/>
      <c r="Q8" s="109"/>
      <c r="R8" s="109"/>
    </row>
    <row r="9" spans="1:18" x14ac:dyDescent="0.2">
      <c r="A9" s="109" t="s">
        <v>31</v>
      </c>
      <c r="B9" s="74"/>
      <c r="C9" s="74"/>
      <c r="D9" s="74"/>
      <c r="E9" s="107"/>
      <c r="F9" s="108"/>
      <c r="G9" s="108"/>
      <c r="H9" s="108"/>
      <c r="I9" s="108"/>
      <c r="J9" s="109"/>
      <c r="K9" s="109"/>
      <c r="L9" s="109"/>
      <c r="M9" s="109"/>
      <c r="N9" s="109"/>
      <c r="O9" s="109"/>
      <c r="P9" s="109"/>
      <c r="Q9" s="109"/>
      <c r="R9" s="109"/>
    </row>
    <row r="10" spans="1:18" x14ac:dyDescent="0.2">
      <c r="A10" s="109" t="s">
        <v>32</v>
      </c>
      <c r="B10" s="74"/>
      <c r="C10" s="74"/>
      <c r="D10" s="74"/>
      <c r="E10" s="107"/>
      <c r="F10" s="108"/>
      <c r="G10" s="108"/>
      <c r="H10" s="108"/>
      <c r="I10" s="108"/>
      <c r="J10" s="109"/>
      <c r="K10" s="109"/>
      <c r="L10" s="109"/>
      <c r="M10" s="109"/>
      <c r="N10" s="109"/>
      <c r="O10" s="109"/>
      <c r="P10" s="109"/>
      <c r="Q10" s="109"/>
      <c r="R10" s="109"/>
    </row>
    <row r="11" spans="1:18" x14ac:dyDescent="0.2">
      <c r="A11" s="109"/>
      <c r="B11" s="74"/>
      <c r="C11" s="74"/>
      <c r="D11" s="74"/>
      <c r="E11" s="107"/>
      <c r="F11" s="108"/>
      <c r="G11" s="108"/>
      <c r="H11" s="108"/>
      <c r="I11" s="108"/>
      <c r="J11" s="109"/>
      <c r="K11" s="109"/>
      <c r="L11" s="109"/>
      <c r="M11" s="109"/>
      <c r="N11" s="109"/>
      <c r="O11" s="109"/>
      <c r="P11" s="109"/>
      <c r="Q11" s="109"/>
      <c r="R11" s="109"/>
    </row>
    <row r="12" spans="1:18" x14ac:dyDescent="0.2">
      <c r="A12" s="109" t="s">
        <v>33</v>
      </c>
      <c r="B12" s="74"/>
      <c r="C12" s="74"/>
      <c r="D12" s="74"/>
      <c r="E12" s="107"/>
      <c r="F12" s="108"/>
      <c r="G12" s="108"/>
      <c r="H12" s="108"/>
      <c r="I12" s="108"/>
      <c r="J12" s="109"/>
      <c r="K12" s="109"/>
      <c r="L12" s="109"/>
      <c r="M12" s="109"/>
      <c r="N12" s="109"/>
      <c r="O12" s="109"/>
      <c r="P12" s="109"/>
      <c r="Q12" s="109"/>
      <c r="R12" s="109"/>
    </row>
    <row r="13" spans="1:18" x14ac:dyDescent="0.2">
      <c r="A13" s="109" t="s">
        <v>34</v>
      </c>
      <c r="B13" s="74"/>
      <c r="C13" s="74"/>
      <c r="D13" s="74"/>
      <c r="E13" s="107"/>
      <c r="F13" s="108"/>
      <c r="G13" s="108"/>
      <c r="H13" s="108"/>
      <c r="I13" s="108"/>
      <c r="J13" s="109"/>
      <c r="K13" s="109"/>
      <c r="L13" s="109"/>
      <c r="M13" s="109"/>
      <c r="N13" s="109"/>
      <c r="O13" s="109"/>
      <c r="P13" s="109"/>
      <c r="Q13" s="109"/>
      <c r="R13" s="109"/>
    </row>
    <row r="14" spans="1:18" ht="16" thickBot="1" x14ac:dyDescent="0.25">
      <c r="A14" s="83"/>
      <c r="B14" s="78"/>
      <c r="C14" s="78"/>
      <c r="D14" s="78"/>
      <c r="E14" s="110"/>
      <c r="F14" s="78"/>
      <c r="G14" s="78"/>
      <c r="H14" s="78"/>
      <c r="I14" s="78"/>
      <c r="J14" s="77"/>
      <c r="K14" s="77"/>
      <c r="L14" s="77"/>
      <c r="M14" s="77"/>
      <c r="N14" s="77"/>
      <c r="O14" s="77"/>
      <c r="P14" s="77"/>
      <c r="Q14" s="77"/>
      <c r="R14" s="77"/>
    </row>
    <row r="15" spans="1:18" ht="16" thickBot="1" x14ac:dyDescent="0.25">
      <c r="A15" s="111" t="s">
        <v>35</v>
      </c>
      <c r="B15" s="112"/>
      <c r="C15" s="112"/>
      <c r="D15" s="113" t="s">
        <v>36</v>
      </c>
      <c r="E15" s="114" t="s">
        <v>37</v>
      </c>
      <c r="F15" s="114" t="s">
        <v>38</v>
      </c>
      <c r="G15" s="114" t="s">
        <v>17</v>
      </c>
      <c r="H15" s="73"/>
      <c r="I15" s="73"/>
      <c r="J15" s="109"/>
      <c r="K15" s="109"/>
      <c r="L15" s="109"/>
      <c r="M15" s="109"/>
      <c r="N15" s="109"/>
      <c r="O15" s="109"/>
      <c r="P15" s="109"/>
      <c r="Q15" s="109"/>
      <c r="R15" s="109"/>
    </row>
    <row r="16" spans="1:18" ht="16" thickBot="1" x14ac:dyDescent="0.25">
      <c r="A16" s="115" t="s">
        <v>39</v>
      </c>
      <c r="B16" s="116"/>
      <c r="C16" s="117"/>
      <c r="D16" s="118" t="s">
        <v>40</v>
      </c>
      <c r="E16" s="141"/>
      <c r="F16" s="119">
        <f>E16*12</f>
        <v>0</v>
      </c>
      <c r="G16" s="120">
        <f>F16*8</f>
        <v>0</v>
      </c>
      <c r="H16" s="108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x14ac:dyDescent="0.2">
      <c r="A17" s="167" t="s">
        <v>41</v>
      </c>
      <c r="B17" s="168"/>
      <c r="C17" s="169"/>
      <c r="D17" s="68"/>
      <c r="E17" s="121">
        <f>D17*10</f>
        <v>0</v>
      </c>
      <c r="F17" s="122">
        <f>E17*12</f>
        <v>0</v>
      </c>
      <c r="G17" s="123">
        <f>F17*8</f>
        <v>0</v>
      </c>
      <c r="H17" s="108"/>
      <c r="I17" s="109"/>
      <c r="J17" s="109"/>
      <c r="K17" s="109"/>
      <c r="L17" s="109"/>
      <c r="M17" s="109"/>
      <c r="N17" s="109"/>
      <c r="O17" s="109"/>
      <c r="P17" s="109"/>
      <c r="Q17" s="109"/>
      <c r="R17" s="109"/>
    </row>
    <row r="18" spans="1:18" x14ac:dyDescent="0.2">
      <c r="A18" s="164"/>
      <c r="B18" s="165"/>
      <c r="C18" s="166"/>
      <c r="D18" s="69"/>
      <c r="E18" s="121">
        <f t="shared" ref="E18:E25" si="0">D18*10</f>
        <v>0</v>
      </c>
      <c r="F18" s="124">
        <f t="shared" ref="F18:F25" si="1">E18*12</f>
        <v>0</v>
      </c>
      <c r="G18" s="125">
        <f t="shared" ref="G18:G25" si="2">F18*8</f>
        <v>0</v>
      </c>
      <c r="H18" s="108"/>
      <c r="I18" s="109"/>
      <c r="J18" s="109"/>
      <c r="K18" s="109"/>
      <c r="L18" s="109"/>
      <c r="M18" s="109"/>
      <c r="N18" s="109"/>
      <c r="O18" s="109"/>
      <c r="P18" s="109"/>
      <c r="Q18" s="109"/>
      <c r="R18" s="109"/>
    </row>
    <row r="19" spans="1:18" x14ac:dyDescent="0.2">
      <c r="A19" s="164"/>
      <c r="B19" s="165"/>
      <c r="C19" s="166"/>
      <c r="D19" s="69"/>
      <c r="E19" s="121">
        <f t="shared" si="0"/>
        <v>0</v>
      </c>
      <c r="F19" s="124">
        <f t="shared" si="1"/>
        <v>0</v>
      </c>
      <c r="G19" s="125">
        <f t="shared" si="2"/>
        <v>0</v>
      </c>
      <c r="H19" s="108"/>
      <c r="I19" s="109"/>
      <c r="J19" s="109"/>
      <c r="K19" s="109"/>
      <c r="L19" s="109"/>
      <c r="M19" s="109"/>
      <c r="N19" s="109"/>
      <c r="O19" s="109"/>
      <c r="P19" s="109"/>
      <c r="Q19" s="109"/>
      <c r="R19" s="109"/>
    </row>
    <row r="20" spans="1:18" x14ac:dyDescent="0.2">
      <c r="A20" s="164"/>
      <c r="B20" s="165"/>
      <c r="C20" s="166"/>
      <c r="D20" s="69"/>
      <c r="E20" s="121">
        <f t="shared" si="0"/>
        <v>0</v>
      </c>
      <c r="F20" s="124">
        <f t="shared" si="1"/>
        <v>0</v>
      </c>
      <c r="G20" s="125">
        <f t="shared" si="2"/>
        <v>0</v>
      </c>
      <c r="H20" s="108"/>
      <c r="I20" s="109"/>
      <c r="J20" s="109"/>
      <c r="K20" s="109"/>
      <c r="L20" s="109"/>
      <c r="M20" s="109"/>
      <c r="N20" s="109"/>
      <c r="O20" s="109"/>
      <c r="P20" s="109"/>
      <c r="Q20" s="109"/>
      <c r="R20" s="109"/>
    </row>
    <row r="21" spans="1:18" x14ac:dyDescent="0.2">
      <c r="A21" s="164"/>
      <c r="B21" s="165"/>
      <c r="C21" s="166"/>
      <c r="D21" s="69"/>
      <c r="E21" s="121">
        <f t="shared" si="0"/>
        <v>0</v>
      </c>
      <c r="F21" s="124">
        <f t="shared" si="1"/>
        <v>0</v>
      </c>
      <c r="G21" s="125">
        <f t="shared" si="2"/>
        <v>0</v>
      </c>
      <c r="H21" s="108"/>
      <c r="I21" s="109"/>
      <c r="J21" s="109"/>
      <c r="K21" s="109"/>
      <c r="L21" s="109"/>
      <c r="M21" s="109"/>
      <c r="N21" s="109"/>
      <c r="O21" s="109"/>
      <c r="P21" s="109"/>
      <c r="Q21" s="109"/>
      <c r="R21" s="109"/>
    </row>
    <row r="22" spans="1:18" x14ac:dyDescent="0.2">
      <c r="A22" s="164"/>
      <c r="B22" s="165"/>
      <c r="C22" s="166"/>
      <c r="D22" s="69"/>
      <c r="E22" s="121">
        <f t="shared" si="0"/>
        <v>0</v>
      </c>
      <c r="F22" s="124">
        <f t="shared" si="1"/>
        <v>0</v>
      </c>
      <c r="G22" s="125">
        <f t="shared" si="2"/>
        <v>0</v>
      </c>
      <c r="H22" s="108"/>
      <c r="I22" s="109"/>
      <c r="J22" s="109"/>
      <c r="K22" s="109"/>
      <c r="L22" s="109"/>
      <c r="M22" s="109"/>
      <c r="N22" s="109"/>
      <c r="O22" s="109"/>
      <c r="P22" s="109"/>
      <c r="Q22" s="109"/>
      <c r="R22" s="109"/>
    </row>
    <row r="23" spans="1:18" x14ac:dyDescent="0.2">
      <c r="A23" s="164"/>
      <c r="B23" s="165"/>
      <c r="C23" s="166"/>
      <c r="D23" s="69"/>
      <c r="E23" s="121">
        <f t="shared" si="0"/>
        <v>0</v>
      </c>
      <c r="F23" s="124">
        <f t="shared" si="1"/>
        <v>0</v>
      </c>
      <c r="G23" s="125">
        <f t="shared" si="2"/>
        <v>0</v>
      </c>
      <c r="H23" s="108"/>
      <c r="I23" s="109"/>
      <c r="J23" s="109"/>
      <c r="K23" s="109"/>
      <c r="L23" s="109"/>
      <c r="M23" s="109"/>
      <c r="N23" s="109"/>
      <c r="O23" s="109"/>
      <c r="P23" s="109"/>
      <c r="Q23" s="109"/>
      <c r="R23" s="109"/>
    </row>
    <row r="24" spans="1:18" x14ac:dyDescent="0.2">
      <c r="A24" s="164"/>
      <c r="B24" s="165"/>
      <c r="C24" s="166"/>
      <c r="D24" s="69"/>
      <c r="E24" s="121">
        <f t="shared" si="0"/>
        <v>0</v>
      </c>
      <c r="F24" s="124">
        <f t="shared" si="1"/>
        <v>0</v>
      </c>
      <c r="G24" s="125">
        <f t="shared" si="2"/>
        <v>0</v>
      </c>
      <c r="H24" s="108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ht="16" thickBot="1" x14ac:dyDescent="0.25">
      <c r="A25" s="164"/>
      <c r="B25" s="165"/>
      <c r="C25" s="166"/>
      <c r="D25" s="70"/>
      <c r="E25" s="121">
        <f t="shared" si="0"/>
        <v>0</v>
      </c>
      <c r="F25" s="126">
        <f t="shared" si="1"/>
        <v>0</v>
      </c>
      <c r="G25" s="127">
        <f t="shared" si="2"/>
        <v>0</v>
      </c>
      <c r="H25" s="108"/>
      <c r="I25" s="109"/>
      <c r="J25" s="109"/>
      <c r="K25" s="109"/>
      <c r="L25" s="109"/>
      <c r="M25" s="109"/>
      <c r="N25" s="109"/>
      <c r="O25" s="109"/>
      <c r="P25" s="109"/>
      <c r="Q25" s="109"/>
      <c r="R25" s="109"/>
    </row>
    <row r="26" spans="1:18" ht="16" thickBot="1" x14ac:dyDescent="0.25">
      <c r="A26" s="128" t="s">
        <v>42</v>
      </c>
      <c r="B26" s="129"/>
      <c r="C26" s="129"/>
      <c r="D26" s="129"/>
      <c r="E26" s="130">
        <f>SUM(E17:E25)</f>
        <v>0</v>
      </c>
      <c r="F26" s="131">
        <f>SUM(F17:F25)</f>
        <v>0</v>
      </c>
      <c r="G26" s="131">
        <f>SUM(G16:G25)</f>
        <v>0</v>
      </c>
      <c r="H26" s="108"/>
      <c r="I26" s="109"/>
      <c r="J26" s="109"/>
      <c r="K26" s="109"/>
      <c r="L26" s="109"/>
      <c r="M26" s="109"/>
      <c r="N26" s="109"/>
      <c r="O26" s="109"/>
      <c r="P26" s="109"/>
      <c r="Q26" s="109"/>
      <c r="R26" s="109"/>
    </row>
    <row r="27" spans="1:18" ht="16" thickBot="1" x14ac:dyDescent="0.25">
      <c r="A27" s="132"/>
      <c r="B27" s="132"/>
      <c r="C27" s="132"/>
      <c r="D27" s="132"/>
      <c r="E27" s="133"/>
      <c r="F27" s="133"/>
      <c r="G27" s="133"/>
      <c r="H27" s="108"/>
      <c r="I27" s="109"/>
      <c r="J27" s="109"/>
      <c r="K27" s="109"/>
      <c r="L27" s="109"/>
      <c r="M27" s="109"/>
      <c r="N27" s="109"/>
      <c r="O27" s="109"/>
      <c r="P27" s="109"/>
      <c r="Q27" s="109"/>
      <c r="R27" s="109"/>
    </row>
    <row r="28" spans="1:18" ht="16" thickBot="1" x14ac:dyDescent="0.25">
      <c r="A28" s="111" t="s">
        <v>85</v>
      </c>
      <c r="B28" s="112"/>
      <c r="C28" s="112"/>
      <c r="D28" s="113" t="s">
        <v>36</v>
      </c>
      <c r="E28" s="114" t="s">
        <v>37</v>
      </c>
      <c r="F28" s="114" t="s">
        <v>38</v>
      </c>
      <c r="G28" s="114" t="s">
        <v>17</v>
      </c>
      <c r="H28" s="73"/>
      <c r="I28" s="73"/>
      <c r="J28" s="109"/>
      <c r="K28" s="109"/>
      <c r="L28" s="109"/>
      <c r="M28" s="109"/>
      <c r="N28" s="109"/>
      <c r="O28" s="109"/>
      <c r="P28" s="109"/>
      <c r="Q28" s="109"/>
      <c r="R28" s="109"/>
    </row>
    <row r="29" spans="1:18" x14ac:dyDescent="0.2">
      <c r="A29" s="173"/>
      <c r="B29" s="174"/>
      <c r="C29" s="175"/>
      <c r="D29" s="71"/>
      <c r="E29" s="121">
        <f>D29*10</f>
        <v>0</v>
      </c>
      <c r="F29" s="134">
        <f>E29*12</f>
        <v>0</v>
      </c>
      <c r="G29" s="134">
        <f>F29*8</f>
        <v>0</v>
      </c>
      <c r="H29" s="108"/>
      <c r="I29" s="109"/>
      <c r="J29" s="109"/>
      <c r="K29" s="109"/>
      <c r="L29" s="109"/>
      <c r="M29" s="109"/>
      <c r="N29" s="109"/>
      <c r="O29" s="109"/>
      <c r="P29" s="109"/>
      <c r="Q29" s="109"/>
      <c r="R29" s="109"/>
    </row>
    <row r="30" spans="1:18" x14ac:dyDescent="0.2">
      <c r="A30" s="170"/>
      <c r="B30" s="171"/>
      <c r="C30" s="172"/>
      <c r="D30" s="71"/>
      <c r="E30" s="121">
        <f t="shared" ref="E30:E37" si="3">D30*10</f>
        <v>0</v>
      </c>
      <c r="F30" s="134">
        <f t="shared" ref="F30:F37" si="4">E30*12</f>
        <v>0</v>
      </c>
      <c r="G30" s="134">
        <f t="shared" ref="G30:G37" si="5">F30*8</f>
        <v>0</v>
      </c>
      <c r="H30" s="108"/>
      <c r="I30" s="109"/>
      <c r="J30" s="109"/>
      <c r="K30" s="109"/>
      <c r="L30" s="109"/>
      <c r="M30" s="109"/>
      <c r="N30" s="109"/>
      <c r="O30" s="109"/>
      <c r="P30" s="109"/>
      <c r="Q30" s="109"/>
      <c r="R30" s="109"/>
    </row>
    <row r="31" spans="1:18" x14ac:dyDescent="0.2">
      <c r="A31" s="170"/>
      <c r="B31" s="171"/>
      <c r="C31" s="172"/>
      <c r="D31" s="71"/>
      <c r="E31" s="121">
        <f t="shared" si="3"/>
        <v>0</v>
      </c>
      <c r="F31" s="134">
        <f t="shared" si="4"/>
        <v>0</v>
      </c>
      <c r="G31" s="134">
        <f t="shared" si="5"/>
        <v>0</v>
      </c>
      <c r="H31" s="108"/>
      <c r="I31" s="109"/>
      <c r="J31" s="109"/>
      <c r="K31" s="109"/>
      <c r="L31" s="109"/>
      <c r="M31" s="109"/>
      <c r="N31" s="109"/>
      <c r="O31" s="109"/>
      <c r="P31" s="109"/>
      <c r="Q31" s="109"/>
      <c r="R31" s="109"/>
    </row>
    <row r="32" spans="1:18" x14ac:dyDescent="0.2">
      <c r="A32" s="170"/>
      <c r="B32" s="171"/>
      <c r="C32" s="172"/>
      <c r="D32" s="71"/>
      <c r="E32" s="121">
        <f t="shared" si="3"/>
        <v>0</v>
      </c>
      <c r="F32" s="134">
        <f t="shared" si="4"/>
        <v>0</v>
      </c>
      <c r="G32" s="134">
        <f t="shared" si="5"/>
        <v>0</v>
      </c>
      <c r="H32" s="108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1:18" x14ac:dyDescent="0.2">
      <c r="A33" s="170"/>
      <c r="B33" s="171"/>
      <c r="C33" s="172"/>
      <c r="D33" s="71"/>
      <c r="E33" s="121">
        <f t="shared" si="3"/>
        <v>0</v>
      </c>
      <c r="F33" s="134">
        <f t="shared" si="4"/>
        <v>0</v>
      </c>
      <c r="G33" s="134">
        <f t="shared" si="5"/>
        <v>0</v>
      </c>
      <c r="H33" s="108"/>
      <c r="I33" s="109"/>
      <c r="J33" s="109"/>
      <c r="K33" s="109"/>
      <c r="L33" s="109"/>
      <c r="M33" s="109"/>
      <c r="N33" s="109"/>
      <c r="O33" s="109"/>
      <c r="P33" s="109"/>
      <c r="Q33" s="109"/>
      <c r="R33" s="109"/>
    </row>
    <row r="34" spans="1:18" x14ac:dyDescent="0.2">
      <c r="A34" s="170"/>
      <c r="B34" s="171"/>
      <c r="C34" s="172"/>
      <c r="D34" s="71"/>
      <c r="E34" s="121">
        <f t="shared" si="3"/>
        <v>0</v>
      </c>
      <c r="F34" s="134">
        <f t="shared" si="4"/>
        <v>0</v>
      </c>
      <c r="G34" s="134">
        <f t="shared" si="5"/>
        <v>0</v>
      </c>
      <c r="H34" s="73"/>
      <c r="I34" s="73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x14ac:dyDescent="0.2">
      <c r="A35" s="170"/>
      <c r="B35" s="171"/>
      <c r="C35" s="172"/>
      <c r="D35" s="71"/>
      <c r="E35" s="121">
        <f t="shared" si="3"/>
        <v>0</v>
      </c>
      <c r="F35" s="134">
        <f t="shared" si="4"/>
        <v>0</v>
      </c>
      <c r="G35" s="134">
        <f t="shared" si="5"/>
        <v>0</v>
      </c>
      <c r="H35" s="108"/>
      <c r="I35" s="109"/>
      <c r="J35" s="109"/>
      <c r="K35" s="109"/>
      <c r="L35" s="109"/>
      <c r="M35" s="109"/>
      <c r="N35" s="109"/>
      <c r="O35" s="109"/>
      <c r="P35" s="109"/>
      <c r="Q35" s="109"/>
      <c r="R35" s="109"/>
    </row>
    <row r="36" spans="1:18" x14ac:dyDescent="0.2">
      <c r="A36" s="170"/>
      <c r="B36" s="171"/>
      <c r="C36" s="172"/>
      <c r="D36" s="71"/>
      <c r="E36" s="121">
        <f t="shared" si="3"/>
        <v>0</v>
      </c>
      <c r="F36" s="134">
        <f t="shared" si="4"/>
        <v>0</v>
      </c>
      <c r="G36" s="134">
        <f t="shared" si="5"/>
        <v>0</v>
      </c>
      <c r="H36" s="108"/>
      <c r="I36" s="109"/>
      <c r="J36" s="109"/>
      <c r="K36" s="109"/>
      <c r="L36" s="109"/>
      <c r="M36" s="109"/>
      <c r="N36" s="109"/>
      <c r="O36" s="109"/>
      <c r="P36" s="109"/>
      <c r="Q36" s="109"/>
      <c r="R36" s="109"/>
    </row>
    <row r="37" spans="1:18" ht="16" thickBot="1" x14ac:dyDescent="0.25">
      <c r="A37" s="176"/>
      <c r="B37" s="177"/>
      <c r="C37" s="178"/>
      <c r="D37" s="66"/>
      <c r="E37" s="121">
        <f t="shared" si="3"/>
        <v>0</v>
      </c>
      <c r="F37" s="134">
        <f t="shared" si="4"/>
        <v>0</v>
      </c>
      <c r="G37" s="134">
        <f t="shared" si="5"/>
        <v>0</v>
      </c>
      <c r="H37" s="108"/>
      <c r="I37" s="109"/>
      <c r="J37" s="109"/>
      <c r="K37" s="109"/>
      <c r="L37" s="109"/>
      <c r="M37" s="109"/>
      <c r="N37" s="109"/>
      <c r="O37" s="109"/>
      <c r="P37" s="109"/>
      <c r="Q37" s="109"/>
      <c r="R37" s="109"/>
    </row>
    <row r="38" spans="1:18" ht="16" thickBot="1" x14ac:dyDescent="0.25">
      <c r="A38" s="128" t="s">
        <v>42</v>
      </c>
      <c r="B38" s="129"/>
      <c r="C38" s="129"/>
      <c r="D38" s="129"/>
      <c r="E38" s="130">
        <f>SUM(E29:E37)</f>
        <v>0</v>
      </c>
      <c r="F38" s="131">
        <f>SUM(F29:F37)</f>
        <v>0</v>
      </c>
      <c r="G38" s="131">
        <f>SUM(G29:G37)</f>
        <v>0</v>
      </c>
      <c r="H38" s="108"/>
      <c r="I38" s="109"/>
      <c r="J38" s="109"/>
      <c r="K38" s="109"/>
      <c r="L38" s="109"/>
      <c r="M38" s="109"/>
      <c r="N38" s="109"/>
      <c r="O38" s="109"/>
      <c r="P38" s="109"/>
      <c r="Q38" s="109"/>
      <c r="R38" s="109"/>
    </row>
    <row r="39" spans="1:18" ht="16" thickBot="1" x14ac:dyDescent="0.25">
      <c r="A39" s="83"/>
      <c r="B39" s="78"/>
      <c r="C39" s="78"/>
      <c r="D39" s="78"/>
      <c r="E39" s="110"/>
      <c r="F39" s="78"/>
      <c r="G39" s="108"/>
      <c r="H39" s="108"/>
      <c r="I39" s="109"/>
      <c r="J39" s="77"/>
      <c r="K39" s="77"/>
      <c r="L39" s="77"/>
      <c r="M39" s="77"/>
      <c r="N39" s="77"/>
      <c r="O39" s="77"/>
      <c r="P39" s="77"/>
      <c r="Q39" s="77"/>
      <c r="R39" s="77"/>
    </row>
    <row r="40" spans="1:18" ht="16" thickBot="1" x14ac:dyDescent="0.25">
      <c r="A40" s="111" t="s">
        <v>86</v>
      </c>
      <c r="B40" s="112"/>
      <c r="C40" s="112"/>
      <c r="D40" s="113" t="s">
        <v>36</v>
      </c>
      <c r="E40" s="114" t="s">
        <v>37</v>
      </c>
      <c r="F40" s="114" t="s">
        <v>38</v>
      </c>
      <c r="G40" s="114" t="s">
        <v>43</v>
      </c>
      <c r="H40" s="73"/>
      <c r="I40" s="73"/>
      <c r="J40" s="109"/>
      <c r="K40" s="109"/>
      <c r="L40" s="109"/>
      <c r="M40" s="109"/>
      <c r="N40" s="109"/>
      <c r="O40" s="109"/>
      <c r="P40" s="109"/>
      <c r="Q40" s="109"/>
      <c r="R40" s="109"/>
    </row>
    <row r="41" spans="1:18" x14ac:dyDescent="0.2">
      <c r="A41" s="173"/>
      <c r="B41" s="174"/>
      <c r="C41" s="175"/>
      <c r="D41" s="71"/>
      <c r="E41" s="121">
        <f t="shared" ref="E41:E49" si="6">D41*10</f>
        <v>0</v>
      </c>
      <c r="F41" s="134">
        <f t="shared" ref="F41:F49" si="7">E41*12</f>
        <v>0</v>
      </c>
      <c r="G41" s="134">
        <f>F41*6</f>
        <v>0</v>
      </c>
      <c r="H41" s="108"/>
      <c r="I41" s="109"/>
      <c r="J41" s="109"/>
      <c r="K41" s="109"/>
      <c r="L41" s="109"/>
      <c r="M41" s="109"/>
      <c r="N41" s="109"/>
      <c r="O41" s="109"/>
      <c r="P41" s="109"/>
      <c r="Q41" s="109"/>
      <c r="R41" s="109"/>
    </row>
    <row r="42" spans="1:18" x14ac:dyDescent="0.2">
      <c r="A42" s="170"/>
      <c r="B42" s="171"/>
      <c r="C42" s="172"/>
      <c r="D42" s="71"/>
      <c r="E42" s="121">
        <f t="shared" si="6"/>
        <v>0</v>
      </c>
      <c r="F42" s="134">
        <f t="shared" si="7"/>
        <v>0</v>
      </c>
      <c r="G42" s="134">
        <f t="shared" ref="G42:G49" si="8">F42*6</f>
        <v>0</v>
      </c>
      <c r="H42" s="108"/>
      <c r="I42" s="109"/>
      <c r="J42" s="109"/>
      <c r="K42" s="109"/>
      <c r="L42" s="109"/>
      <c r="M42" s="109"/>
      <c r="N42" s="109"/>
      <c r="O42" s="109"/>
      <c r="P42" s="109"/>
      <c r="Q42" s="109"/>
      <c r="R42" s="109"/>
    </row>
    <row r="43" spans="1:18" x14ac:dyDescent="0.2">
      <c r="A43" s="170"/>
      <c r="B43" s="171"/>
      <c r="C43" s="172"/>
      <c r="D43" s="71"/>
      <c r="E43" s="121">
        <f t="shared" si="6"/>
        <v>0</v>
      </c>
      <c r="F43" s="134">
        <f t="shared" si="7"/>
        <v>0</v>
      </c>
      <c r="G43" s="134">
        <f t="shared" si="8"/>
        <v>0</v>
      </c>
      <c r="H43" s="108"/>
      <c r="I43" s="109"/>
      <c r="J43" s="109"/>
      <c r="K43" s="109"/>
      <c r="L43" s="109"/>
      <c r="M43" s="109"/>
      <c r="N43" s="109"/>
      <c r="O43" s="109"/>
      <c r="P43" s="109"/>
      <c r="Q43" s="109"/>
      <c r="R43" s="109"/>
    </row>
    <row r="44" spans="1:18" x14ac:dyDescent="0.2">
      <c r="A44" s="170"/>
      <c r="B44" s="171"/>
      <c r="C44" s="172"/>
      <c r="D44" s="71"/>
      <c r="E44" s="121">
        <f t="shared" si="6"/>
        <v>0</v>
      </c>
      <c r="F44" s="134">
        <f t="shared" si="7"/>
        <v>0</v>
      </c>
      <c r="G44" s="134">
        <f t="shared" si="8"/>
        <v>0</v>
      </c>
      <c r="H44" s="108"/>
      <c r="I44" s="109"/>
      <c r="J44" s="109"/>
      <c r="K44" s="109"/>
      <c r="L44" s="109"/>
      <c r="M44" s="109"/>
      <c r="N44" s="109"/>
      <c r="O44" s="109"/>
      <c r="P44" s="109"/>
      <c r="Q44" s="109"/>
      <c r="R44" s="109"/>
    </row>
    <row r="45" spans="1:18" x14ac:dyDescent="0.2">
      <c r="A45" s="170"/>
      <c r="B45" s="171"/>
      <c r="C45" s="172"/>
      <c r="D45" s="71"/>
      <c r="E45" s="121">
        <f t="shared" si="6"/>
        <v>0</v>
      </c>
      <c r="F45" s="134">
        <f t="shared" si="7"/>
        <v>0</v>
      </c>
      <c r="G45" s="134">
        <f t="shared" si="8"/>
        <v>0</v>
      </c>
      <c r="H45" s="108"/>
      <c r="I45" s="109"/>
      <c r="J45" s="109"/>
      <c r="K45" s="109"/>
      <c r="L45" s="109"/>
      <c r="M45" s="109"/>
      <c r="N45" s="109"/>
      <c r="O45" s="109"/>
      <c r="P45" s="109"/>
      <c r="Q45" s="109"/>
      <c r="R45" s="109"/>
    </row>
    <row r="46" spans="1:18" x14ac:dyDescent="0.2">
      <c r="A46" s="170"/>
      <c r="B46" s="171"/>
      <c r="C46" s="172"/>
      <c r="D46" s="71"/>
      <c r="E46" s="121">
        <f t="shared" si="6"/>
        <v>0</v>
      </c>
      <c r="F46" s="134">
        <f t="shared" si="7"/>
        <v>0</v>
      </c>
      <c r="G46" s="134">
        <f t="shared" si="8"/>
        <v>0</v>
      </c>
      <c r="H46" s="73"/>
      <c r="I46" s="73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1:18" x14ac:dyDescent="0.2">
      <c r="A47" s="170"/>
      <c r="B47" s="171"/>
      <c r="C47" s="172"/>
      <c r="D47" s="71"/>
      <c r="E47" s="121">
        <f t="shared" si="6"/>
        <v>0</v>
      </c>
      <c r="F47" s="134">
        <f t="shared" si="7"/>
        <v>0</v>
      </c>
      <c r="G47" s="134">
        <f t="shared" si="8"/>
        <v>0</v>
      </c>
      <c r="H47" s="108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  <row r="48" spans="1:18" x14ac:dyDescent="0.2">
      <c r="A48" s="170"/>
      <c r="B48" s="171"/>
      <c r="C48" s="172"/>
      <c r="D48" s="71"/>
      <c r="E48" s="121">
        <f t="shared" si="6"/>
        <v>0</v>
      </c>
      <c r="F48" s="134">
        <f t="shared" si="7"/>
        <v>0</v>
      </c>
      <c r="G48" s="134">
        <f t="shared" si="8"/>
        <v>0</v>
      </c>
      <c r="H48" s="108"/>
      <c r="I48" s="109"/>
      <c r="J48" s="109"/>
      <c r="K48" s="109"/>
      <c r="L48" s="109"/>
      <c r="M48" s="109"/>
      <c r="N48" s="109"/>
      <c r="O48" s="109"/>
      <c r="P48" s="109"/>
      <c r="Q48" s="109"/>
      <c r="R48" s="109"/>
    </row>
    <row r="49" spans="1:20" ht="16" thickBot="1" x14ac:dyDescent="0.25">
      <c r="A49" s="176"/>
      <c r="B49" s="177"/>
      <c r="C49" s="178"/>
      <c r="D49" s="66"/>
      <c r="E49" s="121">
        <f t="shared" si="6"/>
        <v>0</v>
      </c>
      <c r="F49" s="134">
        <f t="shared" si="7"/>
        <v>0</v>
      </c>
      <c r="G49" s="134">
        <f t="shared" si="8"/>
        <v>0</v>
      </c>
      <c r="H49" s="108"/>
      <c r="I49" s="109"/>
      <c r="J49" s="109"/>
      <c r="K49" s="109"/>
      <c r="L49" s="109"/>
      <c r="M49" s="109"/>
      <c r="N49" s="109"/>
      <c r="O49" s="109"/>
      <c r="P49" s="109"/>
      <c r="Q49" s="109"/>
      <c r="R49" s="109"/>
    </row>
    <row r="50" spans="1:20" ht="16" thickBot="1" x14ac:dyDescent="0.25">
      <c r="A50" s="128" t="s">
        <v>42</v>
      </c>
      <c r="B50" s="129"/>
      <c r="C50" s="129"/>
      <c r="D50" s="129"/>
      <c r="E50" s="130">
        <f>SUM(E41:E49)</f>
        <v>0</v>
      </c>
      <c r="F50" s="131">
        <f>SUM(F41:F49)</f>
        <v>0</v>
      </c>
      <c r="G50" s="131">
        <f>SUM(G41:G49)</f>
        <v>0</v>
      </c>
      <c r="H50" s="108"/>
      <c r="I50" s="109"/>
      <c r="J50" s="109"/>
      <c r="K50" s="109"/>
      <c r="L50" s="109"/>
      <c r="M50" s="109"/>
      <c r="N50" s="109"/>
      <c r="O50" s="109"/>
      <c r="P50" s="109"/>
      <c r="Q50" s="109"/>
      <c r="R50" s="109"/>
    </row>
    <row r="51" spans="1:20" ht="16" thickBot="1" x14ac:dyDescent="0.25">
      <c r="A51" s="109"/>
      <c r="B51" s="109"/>
      <c r="C51" s="109"/>
      <c r="D51" s="109"/>
      <c r="E51" s="135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</row>
    <row r="52" spans="1:20" ht="16" thickBot="1" x14ac:dyDescent="0.25">
      <c r="A52" s="111" t="s">
        <v>87</v>
      </c>
      <c r="B52" s="112"/>
      <c r="C52" s="112"/>
      <c r="D52" s="113" t="s">
        <v>36</v>
      </c>
      <c r="E52" s="114" t="s">
        <v>37</v>
      </c>
      <c r="F52" s="114" t="s">
        <v>38</v>
      </c>
      <c r="G52" s="114" t="s">
        <v>44</v>
      </c>
      <c r="H52" s="73"/>
      <c r="I52" s="73"/>
      <c r="J52" s="109"/>
      <c r="K52" s="109"/>
      <c r="L52" s="109"/>
      <c r="M52" s="109"/>
      <c r="N52" s="109"/>
      <c r="O52" s="109"/>
      <c r="P52" s="109"/>
      <c r="Q52" s="109"/>
      <c r="R52" s="109"/>
    </row>
    <row r="53" spans="1:20" x14ac:dyDescent="0.2">
      <c r="A53" s="173"/>
      <c r="B53" s="174"/>
      <c r="C53" s="175"/>
      <c r="D53" s="71"/>
      <c r="E53" s="121">
        <f t="shared" ref="E53:E61" si="9">D53*10</f>
        <v>0</v>
      </c>
      <c r="F53" s="134">
        <f t="shared" ref="F53:F61" si="10">E53*12</f>
        <v>0</v>
      </c>
      <c r="G53" s="134">
        <f>F53*4</f>
        <v>0</v>
      </c>
      <c r="H53" s="108"/>
      <c r="I53" s="109"/>
      <c r="J53" s="109"/>
      <c r="K53" s="109"/>
      <c r="L53" s="109"/>
      <c r="M53" s="109"/>
      <c r="N53" s="109"/>
      <c r="O53" s="109"/>
      <c r="P53" s="109"/>
      <c r="Q53" s="109"/>
      <c r="R53" s="109"/>
    </row>
    <row r="54" spans="1:20" x14ac:dyDescent="0.2">
      <c r="A54" s="170"/>
      <c r="B54" s="171"/>
      <c r="C54" s="172"/>
      <c r="D54" s="71"/>
      <c r="E54" s="121">
        <f t="shared" si="9"/>
        <v>0</v>
      </c>
      <c r="F54" s="134">
        <f t="shared" si="10"/>
        <v>0</v>
      </c>
      <c r="G54" s="134">
        <f t="shared" ref="G54:G61" si="11">F54*4</f>
        <v>0</v>
      </c>
      <c r="H54" s="108"/>
      <c r="I54" s="109"/>
      <c r="J54" s="109"/>
      <c r="K54" s="109"/>
      <c r="L54" s="109"/>
      <c r="M54" s="109"/>
      <c r="N54" s="109"/>
      <c r="O54" s="109"/>
      <c r="P54" s="109"/>
      <c r="Q54" s="109"/>
      <c r="R54" s="109"/>
    </row>
    <row r="55" spans="1:20" x14ac:dyDescent="0.2">
      <c r="A55" s="170"/>
      <c r="B55" s="171"/>
      <c r="C55" s="172"/>
      <c r="D55" s="71"/>
      <c r="E55" s="121">
        <f t="shared" si="9"/>
        <v>0</v>
      </c>
      <c r="F55" s="134">
        <f t="shared" si="10"/>
        <v>0</v>
      </c>
      <c r="G55" s="134">
        <f t="shared" si="11"/>
        <v>0</v>
      </c>
      <c r="H55" s="108"/>
      <c r="I55" s="109"/>
      <c r="J55" s="109"/>
      <c r="K55" s="109"/>
      <c r="L55" s="109"/>
      <c r="M55" s="109"/>
      <c r="N55" s="109"/>
      <c r="O55" s="109"/>
      <c r="P55" s="109"/>
      <c r="Q55" s="109"/>
      <c r="R55" s="109"/>
    </row>
    <row r="56" spans="1:20" x14ac:dyDescent="0.2">
      <c r="A56" s="170"/>
      <c r="B56" s="171"/>
      <c r="C56" s="172"/>
      <c r="D56" s="71"/>
      <c r="E56" s="121">
        <f t="shared" si="9"/>
        <v>0</v>
      </c>
      <c r="F56" s="134">
        <f t="shared" si="10"/>
        <v>0</v>
      </c>
      <c r="G56" s="134">
        <f t="shared" si="11"/>
        <v>0</v>
      </c>
      <c r="H56" s="108"/>
      <c r="I56" s="109"/>
      <c r="J56" s="109"/>
      <c r="K56" s="109"/>
      <c r="L56" s="109"/>
      <c r="M56" s="109"/>
      <c r="N56" s="109"/>
      <c r="O56" s="109"/>
      <c r="P56" s="109"/>
      <c r="Q56" s="109"/>
      <c r="R56" s="109"/>
    </row>
    <row r="57" spans="1:20" x14ac:dyDescent="0.2">
      <c r="A57" s="170"/>
      <c r="B57" s="171"/>
      <c r="C57" s="172"/>
      <c r="D57" s="71"/>
      <c r="E57" s="121">
        <f t="shared" si="9"/>
        <v>0</v>
      </c>
      <c r="F57" s="134">
        <f t="shared" si="10"/>
        <v>0</v>
      </c>
      <c r="G57" s="134">
        <f t="shared" si="11"/>
        <v>0</v>
      </c>
      <c r="H57" s="108"/>
      <c r="I57" s="109"/>
      <c r="J57" s="109"/>
      <c r="K57" s="109"/>
      <c r="L57" s="109"/>
      <c r="M57" s="109"/>
      <c r="N57" s="109"/>
      <c r="O57" s="109"/>
      <c r="P57" s="109"/>
      <c r="Q57" s="109"/>
      <c r="R57" s="109"/>
    </row>
    <row r="58" spans="1:20" x14ac:dyDescent="0.2">
      <c r="A58" s="170"/>
      <c r="B58" s="171"/>
      <c r="C58" s="172"/>
      <c r="D58" s="71"/>
      <c r="E58" s="121">
        <f t="shared" si="9"/>
        <v>0</v>
      </c>
      <c r="F58" s="134">
        <f t="shared" si="10"/>
        <v>0</v>
      </c>
      <c r="G58" s="134">
        <f t="shared" si="11"/>
        <v>0</v>
      </c>
      <c r="H58" s="73"/>
      <c r="I58" s="73"/>
      <c r="J58" s="109"/>
      <c r="K58" s="109"/>
      <c r="L58" s="109"/>
      <c r="M58" s="109"/>
      <c r="N58" s="109"/>
      <c r="O58" s="109"/>
      <c r="P58" s="109"/>
      <c r="Q58" s="109"/>
      <c r="R58" s="109"/>
    </row>
    <row r="59" spans="1:20" x14ac:dyDescent="0.2">
      <c r="A59" s="170"/>
      <c r="B59" s="171"/>
      <c r="C59" s="172"/>
      <c r="D59" s="71"/>
      <c r="E59" s="121">
        <f t="shared" si="9"/>
        <v>0</v>
      </c>
      <c r="F59" s="134">
        <f t="shared" si="10"/>
        <v>0</v>
      </c>
      <c r="G59" s="134">
        <f t="shared" si="11"/>
        <v>0</v>
      </c>
      <c r="H59" s="108"/>
      <c r="I59" s="109"/>
      <c r="J59" s="109"/>
      <c r="K59" s="109"/>
      <c r="L59" s="109"/>
      <c r="M59" s="109"/>
      <c r="N59" s="109"/>
      <c r="O59" s="109"/>
      <c r="P59" s="109"/>
      <c r="Q59" s="109"/>
      <c r="R59" s="109"/>
    </row>
    <row r="60" spans="1:20" x14ac:dyDescent="0.2">
      <c r="A60" s="170"/>
      <c r="B60" s="171"/>
      <c r="C60" s="172"/>
      <c r="D60" s="71"/>
      <c r="E60" s="121">
        <f t="shared" si="9"/>
        <v>0</v>
      </c>
      <c r="F60" s="134">
        <f t="shared" si="10"/>
        <v>0</v>
      </c>
      <c r="G60" s="134">
        <f t="shared" si="11"/>
        <v>0</v>
      </c>
      <c r="H60" s="108"/>
      <c r="I60" s="109"/>
      <c r="J60" s="109"/>
      <c r="K60" s="109"/>
      <c r="L60" s="109"/>
      <c r="M60" s="109"/>
      <c r="N60" s="109"/>
      <c r="O60" s="109"/>
      <c r="P60" s="109"/>
      <c r="Q60" s="109"/>
      <c r="R60" s="109"/>
    </row>
    <row r="61" spans="1:20" ht="16" thickBot="1" x14ac:dyDescent="0.25">
      <c r="A61" s="176"/>
      <c r="B61" s="177"/>
      <c r="C61" s="178"/>
      <c r="D61" s="66"/>
      <c r="E61" s="121">
        <f t="shared" si="9"/>
        <v>0</v>
      </c>
      <c r="F61" s="134">
        <f t="shared" si="10"/>
        <v>0</v>
      </c>
      <c r="G61" s="134">
        <f t="shared" si="11"/>
        <v>0</v>
      </c>
      <c r="H61" s="108"/>
      <c r="I61" s="109"/>
      <c r="J61" s="109"/>
      <c r="K61" s="109"/>
      <c r="L61" s="109"/>
      <c r="M61" s="109"/>
      <c r="N61" s="109"/>
      <c r="O61" s="109"/>
      <c r="P61" s="109"/>
      <c r="Q61" s="109"/>
      <c r="R61" s="109"/>
    </row>
    <row r="62" spans="1:20" ht="16" thickBot="1" x14ac:dyDescent="0.25">
      <c r="A62" s="128" t="s">
        <v>42</v>
      </c>
      <c r="B62" s="129"/>
      <c r="C62" s="129"/>
      <c r="D62" s="129"/>
      <c r="E62" s="130">
        <f>SUM(E53:E61)</f>
        <v>0</v>
      </c>
      <c r="F62" s="131">
        <f>SUM(F53:F61)</f>
        <v>0</v>
      </c>
      <c r="G62" s="131">
        <f>SUM(G53:G61)</f>
        <v>0</v>
      </c>
      <c r="H62" s="108"/>
      <c r="I62" s="109"/>
      <c r="J62" s="109"/>
      <c r="K62" s="109"/>
      <c r="L62" s="109"/>
      <c r="M62" s="109"/>
      <c r="N62" s="109"/>
      <c r="O62" s="109"/>
      <c r="P62" s="109"/>
      <c r="Q62" s="109"/>
      <c r="R62" s="109"/>
    </row>
    <row r="63" spans="1:20" ht="16" thickBot="1" x14ac:dyDescent="0.25">
      <c r="A63" s="109"/>
      <c r="B63" s="109"/>
      <c r="C63" s="109"/>
      <c r="D63" s="109"/>
      <c r="E63" s="135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</row>
    <row r="64" spans="1:20" ht="16" thickBot="1" x14ac:dyDescent="0.25">
      <c r="A64" s="111" t="s">
        <v>88</v>
      </c>
      <c r="B64" s="112"/>
      <c r="C64" s="112"/>
      <c r="D64" s="113" t="s">
        <v>36</v>
      </c>
      <c r="E64" s="114" t="s">
        <v>37</v>
      </c>
      <c r="F64" s="114" t="s">
        <v>38</v>
      </c>
      <c r="G64" s="114" t="s">
        <v>45</v>
      </c>
      <c r="H64" s="73"/>
      <c r="I64" s="73"/>
      <c r="J64" s="109"/>
      <c r="K64" s="109"/>
      <c r="L64" s="109"/>
      <c r="M64" s="109"/>
      <c r="N64" s="109"/>
      <c r="O64" s="109"/>
      <c r="P64" s="109"/>
      <c r="Q64" s="109"/>
      <c r="R64" s="109"/>
    </row>
    <row r="65" spans="1:20" x14ac:dyDescent="0.2">
      <c r="A65" s="173"/>
      <c r="B65" s="174"/>
      <c r="C65" s="175"/>
      <c r="D65" s="71"/>
      <c r="E65" s="121">
        <f t="shared" ref="E65:E73" si="12">D65*10</f>
        <v>0</v>
      </c>
      <c r="F65" s="134">
        <f t="shared" ref="F65:F73" si="13">E65*12</f>
        <v>0</v>
      </c>
      <c r="G65" s="134">
        <f>F65*4</f>
        <v>0</v>
      </c>
      <c r="H65" s="108"/>
      <c r="I65" s="109"/>
      <c r="J65" s="109"/>
      <c r="K65" s="109"/>
      <c r="L65" s="109"/>
      <c r="M65" s="109"/>
      <c r="N65" s="109"/>
      <c r="O65" s="109"/>
      <c r="P65" s="109"/>
      <c r="Q65" s="109"/>
      <c r="R65" s="109"/>
    </row>
    <row r="66" spans="1:20" x14ac:dyDescent="0.2">
      <c r="A66" s="170"/>
      <c r="B66" s="171"/>
      <c r="C66" s="172"/>
      <c r="D66" s="71"/>
      <c r="E66" s="121">
        <f t="shared" si="12"/>
        <v>0</v>
      </c>
      <c r="F66" s="134">
        <f t="shared" si="13"/>
        <v>0</v>
      </c>
      <c r="G66" s="134">
        <f t="shared" ref="G66:G73" si="14">F66*4</f>
        <v>0</v>
      </c>
      <c r="H66" s="108"/>
      <c r="I66" s="109"/>
      <c r="J66" s="109"/>
      <c r="K66" s="109"/>
      <c r="L66" s="109"/>
      <c r="M66" s="109"/>
      <c r="N66" s="109"/>
      <c r="O66" s="109"/>
      <c r="P66" s="109"/>
      <c r="Q66" s="109"/>
      <c r="R66" s="109"/>
    </row>
    <row r="67" spans="1:20" x14ac:dyDescent="0.2">
      <c r="A67" s="170"/>
      <c r="B67" s="171"/>
      <c r="C67" s="172"/>
      <c r="D67" s="71"/>
      <c r="E67" s="121">
        <f t="shared" si="12"/>
        <v>0</v>
      </c>
      <c r="F67" s="134">
        <f t="shared" si="13"/>
        <v>0</v>
      </c>
      <c r="G67" s="134">
        <f t="shared" si="14"/>
        <v>0</v>
      </c>
      <c r="H67" s="108"/>
      <c r="I67" s="109"/>
      <c r="J67" s="109"/>
      <c r="K67" s="109"/>
      <c r="L67" s="109"/>
      <c r="M67" s="109"/>
      <c r="N67" s="109"/>
      <c r="O67" s="109"/>
      <c r="P67" s="109"/>
      <c r="Q67" s="109"/>
      <c r="R67" s="109"/>
    </row>
    <row r="68" spans="1:20" x14ac:dyDescent="0.2">
      <c r="A68" s="170"/>
      <c r="B68" s="171"/>
      <c r="C68" s="172"/>
      <c r="D68" s="71"/>
      <c r="E68" s="121">
        <f t="shared" si="12"/>
        <v>0</v>
      </c>
      <c r="F68" s="134">
        <f t="shared" si="13"/>
        <v>0</v>
      </c>
      <c r="G68" s="134">
        <f t="shared" si="14"/>
        <v>0</v>
      </c>
      <c r="H68" s="108"/>
      <c r="I68" s="109"/>
      <c r="J68" s="109"/>
      <c r="K68" s="109"/>
      <c r="L68" s="109"/>
      <c r="M68" s="109"/>
      <c r="N68" s="109"/>
      <c r="O68" s="109"/>
      <c r="P68" s="109"/>
      <c r="Q68" s="109"/>
      <c r="R68" s="109"/>
    </row>
    <row r="69" spans="1:20" x14ac:dyDescent="0.2">
      <c r="A69" s="170"/>
      <c r="B69" s="171"/>
      <c r="C69" s="172"/>
      <c r="D69" s="71"/>
      <c r="E69" s="121">
        <f t="shared" si="12"/>
        <v>0</v>
      </c>
      <c r="F69" s="134">
        <f t="shared" si="13"/>
        <v>0</v>
      </c>
      <c r="G69" s="134">
        <f t="shared" si="14"/>
        <v>0</v>
      </c>
      <c r="H69" s="108"/>
      <c r="I69" s="109"/>
      <c r="J69" s="109"/>
      <c r="K69" s="109"/>
      <c r="L69" s="109"/>
      <c r="M69" s="109"/>
      <c r="N69" s="109"/>
      <c r="O69" s="109"/>
      <c r="P69" s="109"/>
      <c r="Q69" s="109"/>
      <c r="R69" s="109"/>
    </row>
    <row r="70" spans="1:20" x14ac:dyDescent="0.2">
      <c r="A70" s="170"/>
      <c r="B70" s="171"/>
      <c r="C70" s="172"/>
      <c r="D70" s="71"/>
      <c r="E70" s="121">
        <f t="shared" si="12"/>
        <v>0</v>
      </c>
      <c r="F70" s="134">
        <f t="shared" si="13"/>
        <v>0</v>
      </c>
      <c r="G70" s="134">
        <f t="shared" si="14"/>
        <v>0</v>
      </c>
      <c r="H70" s="73"/>
      <c r="I70" s="73"/>
      <c r="J70" s="109"/>
      <c r="K70" s="109"/>
      <c r="L70" s="109"/>
      <c r="M70" s="109"/>
      <c r="N70" s="109"/>
      <c r="O70" s="109"/>
      <c r="P70" s="109"/>
      <c r="Q70" s="109"/>
      <c r="R70" s="109"/>
    </row>
    <row r="71" spans="1:20" x14ac:dyDescent="0.2">
      <c r="A71" s="170"/>
      <c r="B71" s="171"/>
      <c r="C71" s="172"/>
      <c r="D71" s="71"/>
      <c r="E71" s="121">
        <f t="shared" si="12"/>
        <v>0</v>
      </c>
      <c r="F71" s="134">
        <f t="shared" si="13"/>
        <v>0</v>
      </c>
      <c r="G71" s="134">
        <f t="shared" si="14"/>
        <v>0</v>
      </c>
      <c r="H71" s="108"/>
      <c r="I71" s="109"/>
      <c r="J71" s="109"/>
      <c r="K71" s="109"/>
      <c r="L71" s="109"/>
      <c r="M71" s="109"/>
      <c r="N71" s="109"/>
      <c r="O71" s="109"/>
      <c r="P71" s="109"/>
      <c r="Q71" s="109"/>
      <c r="R71" s="109"/>
    </row>
    <row r="72" spans="1:20" x14ac:dyDescent="0.2">
      <c r="A72" s="170"/>
      <c r="B72" s="171"/>
      <c r="C72" s="172"/>
      <c r="D72" s="71"/>
      <c r="E72" s="121">
        <f t="shared" si="12"/>
        <v>0</v>
      </c>
      <c r="F72" s="134">
        <f t="shared" si="13"/>
        <v>0</v>
      </c>
      <c r="G72" s="134">
        <f t="shared" si="14"/>
        <v>0</v>
      </c>
      <c r="H72" s="108"/>
      <c r="I72" s="109"/>
      <c r="J72" s="109"/>
      <c r="K72" s="109"/>
      <c r="L72" s="109"/>
      <c r="M72" s="109"/>
      <c r="N72" s="109"/>
      <c r="O72" s="109"/>
      <c r="P72" s="109"/>
      <c r="Q72" s="109"/>
      <c r="R72" s="109"/>
    </row>
    <row r="73" spans="1:20" ht="16" thickBot="1" x14ac:dyDescent="0.25">
      <c r="A73" s="176"/>
      <c r="B73" s="177"/>
      <c r="C73" s="178"/>
      <c r="D73" s="66"/>
      <c r="E73" s="121">
        <f t="shared" si="12"/>
        <v>0</v>
      </c>
      <c r="F73" s="134">
        <f t="shared" si="13"/>
        <v>0</v>
      </c>
      <c r="G73" s="134">
        <f t="shared" si="14"/>
        <v>0</v>
      </c>
      <c r="H73" s="108"/>
      <c r="I73" s="109"/>
      <c r="J73" s="109"/>
      <c r="K73" s="109"/>
      <c r="L73" s="109"/>
      <c r="M73" s="109"/>
      <c r="N73" s="109"/>
      <c r="O73" s="109"/>
      <c r="P73" s="109"/>
      <c r="Q73" s="109"/>
      <c r="R73" s="109"/>
    </row>
    <row r="74" spans="1:20" ht="16" thickBot="1" x14ac:dyDescent="0.25">
      <c r="A74" s="128" t="s">
        <v>42</v>
      </c>
      <c r="B74" s="129"/>
      <c r="C74" s="129"/>
      <c r="D74" s="129"/>
      <c r="E74" s="130">
        <f>SUM(E65:E73)</f>
        <v>0</v>
      </c>
      <c r="F74" s="131">
        <f>SUM(F65:F73)</f>
        <v>0</v>
      </c>
      <c r="G74" s="131">
        <f>SUM(G65:G73)</f>
        <v>0</v>
      </c>
      <c r="H74" s="108"/>
      <c r="I74" s="109"/>
      <c r="J74" s="109"/>
      <c r="K74" s="109"/>
      <c r="L74" s="109"/>
      <c r="M74" s="109"/>
      <c r="N74" s="109"/>
      <c r="O74" s="109"/>
      <c r="P74" s="109"/>
      <c r="Q74" s="109"/>
      <c r="R74" s="109"/>
    </row>
    <row r="75" spans="1:20" x14ac:dyDescent="0.2">
      <c r="A75" s="109"/>
      <c r="B75" s="109"/>
      <c r="C75" s="109"/>
      <c r="D75" s="109"/>
      <c r="E75" s="135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</row>
    <row r="76" spans="1:20" x14ac:dyDescent="0.2">
      <c r="A76" s="109"/>
      <c r="B76" s="109"/>
      <c r="C76" s="109"/>
      <c r="D76" s="109"/>
      <c r="E76" s="135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</row>
    <row r="77" spans="1:20" s="139" customFormat="1" ht="21" x14ac:dyDescent="0.25">
      <c r="A77" s="136" t="s">
        <v>46</v>
      </c>
      <c r="B77" s="136"/>
      <c r="C77" s="136"/>
      <c r="D77" s="136"/>
      <c r="E77" s="137"/>
      <c r="F77" s="136"/>
      <c r="G77" s="138">
        <f>G26+G38+G50+G62+G74</f>
        <v>0</v>
      </c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</row>
    <row r="78" spans="1:20" x14ac:dyDescent="0.2">
      <c r="A78" s="109"/>
      <c r="B78" s="109"/>
      <c r="C78" s="109"/>
      <c r="D78" s="109"/>
      <c r="E78" s="135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</row>
    <row r="79" spans="1:20" x14ac:dyDescent="0.2">
      <c r="A79" s="109"/>
      <c r="B79" s="109"/>
      <c r="C79" s="109"/>
      <c r="D79" s="109"/>
      <c r="E79" s="135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</row>
  </sheetData>
  <sheetProtection algorithmName="SHA-512" hashValue="6rPkBFRZndtNGYlqfrbGrYiQzl/RrHf7P0dJSUrI7eOK347ZXbo75hx8l7EvdYM1b813s6CTJfc0arD1ntv54A==" saltValue="6uymvGlHUMZBaaEyzEvO3g==" spinCount="100000" sheet="1" objects="1" scenarios="1"/>
  <mergeCells count="45">
    <mergeCell ref="A73:C73"/>
    <mergeCell ref="A59:C59"/>
    <mergeCell ref="A60:C60"/>
    <mergeCell ref="A61:C61"/>
    <mergeCell ref="A65:C65"/>
    <mergeCell ref="A66:C66"/>
    <mergeCell ref="A67:C67"/>
    <mergeCell ref="A68:C68"/>
    <mergeCell ref="A69:C69"/>
    <mergeCell ref="A70:C70"/>
    <mergeCell ref="A71:C71"/>
    <mergeCell ref="A72:C72"/>
    <mergeCell ref="A58:C58"/>
    <mergeCell ref="A44:C44"/>
    <mergeCell ref="A45:C45"/>
    <mergeCell ref="A46:C46"/>
    <mergeCell ref="A47:C47"/>
    <mergeCell ref="A48:C48"/>
    <mergeCell ref="A49:C49"/>
    <mergeCell ref="A53:C53"/>
    <mergeCell ref="A54:C54"/>
    <mergeCell ref="A55:C55"/>
    <mergeCell ref="A56:C56"/>
    <mergeCell ref="A57:C57"/>
    <mergeCell ref="A43:C43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41:C41"/>
    <mergeCell ref="A42:C42"/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2EB4-3A7B-460D-A967-559DEF492AF9}">
  <dimension ref="A1:P29"/>
  <sheetViews>
    <sheetView topLeftCell="A4" workbookViewId="0">
      <selection activeCell="C41" sqref="C41"/>
    </sheetView>
  </sheetViews>
  <sheetFormatPr baseColWidth="10" defaultColWidth="9.1640625" defaultRowHeight="15" x14ac:dyDescent="0.2"/>
  <cols>
    <col min="1" max="1" width="19.6640625" style="1" customWidth="1"/>
    <col min="2" max="2" width="29.6640625" style="1" customWidth="1"/>
    <col min="3" max="3" width="24.6640625" style="1" customWidth="1"/>
    <col min="4" max="4" width="31.1640625" style="1" customWidth="1"/>
    <col min="5" max="6" width="31.83203125" style="1" customWidth="1"/>
    <col min="7" max="7" width="22.33203125" style="1" customWidth="1"/>
    <col min="8" max="16384" width="9.1640625" style="1"/>
  </cols>
  <sheetData>
    <row r="1" spans="1:16" ht="24" x14ac:dyDescent="0.3">
      <c r="A1" s="72" t="s">
        <v>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x14ac:dyDescent="0.2">
      <c r="A2" s="73"/>
      <c r="B2" s="74"/>
      <c r="C2" s="75"/>
      <c r="D2" s="75"/>
      <c r="E2" s="75"/>
      <c r="F2" s="75"/>
      <c r="G2" s="75"/>
      <c r="H2" s="76"/>
      <c r="I2" s="76"/>
      <c r="J2" s="76"/>
      <c r="K2" s="76"/>
      <c r="L2" s="76"/>
      <c r="M2" s="76"/>
      <c r="N2" s="76"/>
      <c r="O2" s="76"/>
      <c r="P2" s="76"/>
    </row>
    <row r="3" spans="1:16" x14ac:dyDescent="0.2">
      <c r="A3" s="76" t="s">
        <v>47</v>
      </c>
      <c r="B3" s="74"/>
      <c r="C3" s="75"/>
      <c r="D3" s="75"/>
      <c r="E3" s="75"/>
      <c r="F3" s="75"/>
      <c r="G3" s="75"/>
      <c r="H3" s="76"/>
      <c r="I3" s="76"/>
      <c r="J3" s="76"/>
      <c r="K3" s="76"/>
      <c r="L3" s="76"/>
      <c r="M3" s="76"/>
      <c r="N3" s="76"/>
      <c r="O3" s="76"/>
      <c r="P3" s="76"/>
    </row>
    <row r="4" spans="1:16" ht="16" thickBot="1" x14ac:dyDescent="0.25">
      <c r="A4" s="83"/>
      <c r="B4" s="78"/>
      <c r="C4" s="78"/>
      <c r="D4" s="78"/>
      <c r="E4" s="75"/>
      <c r="F4" s="75"/>
      <c r="G4" s="76"/>
      <c r="H4" s="77"/>
      <c r="I4" s="82"/>
      <c r="J4" s="82"/>
      <c r="K4" s="82"/>
      <c r="L4" s="82"/>
      <c r="M4" s="82"/>
      <c r="N4" s="82"/>
      <c r="O4" s="82"/>
      <c r="P4" s="82"/>
    </row>
    <row r="5" spans="1:16" ht="17" thickBot="1" x14ac:dyDescent="0.25">
      <c r="A5" s="88" t="s">
        <v>48</v>
      </c>
      <c r="B5" s="89"/>
      <c r="C5" s="91" t="s">
        <v>49</v>
      </c>
      <c r="D5" s="91" t="s">
        <v>38</v>
      </c>
      <c r="E5" s="91" t="s">
        <v>17</v>
      </c>
      <c r="F5" s="76"/>
      <c r="G5" s="76"/>
      <c r="H5" s="77"/>
      <c r="I5" s="82"/>
      <c r="J5" s="82"/>
      <c r="K5" s="82"/>
      <c r="L5" s="82"/>
      <c r="M5" s="82"/>
      <c r="N5" s="82"/>
      <c r="O5" s="82"/>
      <c r="P5" s="82"/>
    </row>
    <row r="6" spans="1:16" ht="16" x14ac:dyDescent="0.2">
      <c r="A6" s="92"/>
      <c r="B6" s="93"/>
      <c r="C6" s="142"/>
      <c r="D6" s="143"/>
      <c r="E6" s="143"/>
      <c r="F6" s="82"/>
      <c r="G6" s="82"/>
      <c r="H6" s="77"/>
      <c r="I6" s="82"/>
      <c r="J6" s="82"/>
      <c r="K6" s="82"/>
      <c r="L6" s="82"/>
      <c r="M6" s="82"/>
      <c r="N6" s="82"/>
      <c r="O6" s="82"/>
      <c r="P6" s="82"/>
    </row>
    <row r="7" spans="1:16" x14ac:dyDescent="0.2">
      <c r="A7" s="144" t="s">
        <v>50</v>
      </c>
      <c r="B7" s="145"/>
      <c r="C7" s="57"/>
      <c r="D7" s="146">
        <f>C7*12</f>
        <v>0</v>
      </c>
      <c r="E7" s="146">
        <f>D7*8</f>
        <v>0</v>
      </c>
      <c r="F7" s="76"/>
      <c r="G7" s="76"/>
      <c r="H7" s="77"/>
      <c r="I7" s="82"/>
      <c r="J7" s="82"/>
      <c r="K7" s="82"/>
      <c r="L7" s="82"/>
      <c r="M7" s="82"/>
      <c r="N7" s="82"/>
      <c r="O7" s="82"/>
      <c r="P7" s="82"/>
    </row>
    <row r="8" spans="1:16" x14ac:dyDescent="0.2">
      <c r="A8" s="144" t="s">
        <v>51</v>
      </c>
      <c r="B8" s="145"/>
      <c r="C8" s="57"/>
      <c r="D8" s="146">
        <f t="shared" ref="D8:D17" si="0">C8*12</f>
        <v>0</v>
      </c>
      <c r="E8" s="146">
        <f t="shared" ref="E8:E17" si="1">D8*8</f>
        <v>0</v>
      </c>
      <c r="F8" s="76"/>
      <c r="G8" s="76"/>
      <c r="H8" s="77"/>
      <c r="I8" s="82"/>
      <c r="J8" s="82"/>
      <c r="K8" s="82"/>
      <c r="L8" s="82"/>
      <c r="M8" s="82"/>
      <c r="N8" s="82"/>
      <c r="O8" s="82"/>
      <c r="P8" s="82"/>
    </row>
    <row r="9" spans="1:16" x14ac:dyDescent="0.2">
      <c r="A9" s="144" t="s">
        <v>52</v>
      </c>
      <c r="B9" s="145"/>
      <c r="C9" s="57"/>
      <c r="D9" s="146">
        <f t="shared" si="0"/>
        <v>0</v>
      </c>
      <c r="E9" s="146">
        <f t="shared" si="1"/>
        <v>0</v>
      </c>
      <c r="F9" s="76"/>
      <c r="G9" s="76"/>
      <c r="H9" s="77"/>
      <c r="I9" s="82"/>
      <c r="J9" s="82"/>
      <c r="K9" s="82"/>
      <c r="L9" s="82"/>
      <c r="M9" s="82"/>
      <c r="N9" s="82"/>
      <c r="O9" s="82"/>
      <c r="P9" s="82"/>
    </row>
    <row r="10" spans="1:16" x14ac:dyDescent="0.2">
      <c r="A10" s="144" t="s">
        <v>53</v>
      </c>
      <c r="B10" s="145"/>
      <c r="C10" s="57"/>
      <c r="D10" s="146">
        <f t="shared" si="0"/>
        <v>0</v>
      </c>
      <c r="E10" s="146">
        <f t="shared" si="1"/>
        <v>0</v>
      </c>
      <c r="F10" s="76"/>
      <c r="G10" s="76"/>
      <c r="H10" s="77"/>
      <c r="I10" s="82"/>
      <c r="J10" s="82"/>
      <c r="K10" s="82"/>
      <c r="L10" s="82"/>
      <c r="M10" s="82"/>
      <c r="N10" s="82"/>
      <c r="O10" s="82"/>
      <c r="P10" s="82"/>
    </row>
    <row r="11" spans="1:16" x14ac:dyDescent="0.2">
      <c r="A11" s="144" t="s">
        <v>54</v>
      </c>
      <c r="B11" s="145"/>
      <c r="C11" s="57"/>
      <c r="D11" s="146">
        <f t="shared" si="0"/>
        <v>0</v>
      </c>
      <c r="E11" s="146">
        <f t="shared" si="1"/>
        <v>0</v>
      </c>
      <c r="F11" s="76"/>
      <c r="G11" s="76"/>
      <c r="H11" s="77"/>
      <c r="I11" s="82"/>
      <c r="J11" s="82"/>
      <c r="K11" s="82"/>
      <c r="L11" s="82"/>
      <c r="M11" s="82"/>
      <c r="N11" s="82"/>
      <c r="O11" s="82"/>
      <c r="P11" s="82"/>
    </row>
    <row r="12" spans="1:16" x14ac:dyDescent="0.2">
      <c r="A12" s="144" t="s">
        <v>55</v>
      </c>
      <c r="B12" s="145"/>
      <c r="C12" s="57"/>
      <c r="D12" s="146">
        <f t="shared" si="0"/>
        <v>0</v>
      </c>
      <c r="E12" s="146">
        <f t="shared" si="1"/>
        <v>0</v>
      </c>
      <c r="F12" s="76"/>
      <c r="G12" s="76"/>
      <c r="H12" s="77"/>
      <c r="I12" s="82"/>
      <c r="J12" s="82"/>
      <c r="K12" s="82"/>
      <c r="L12" s="82"/>
      <c r="M12" s="82"/>
      <c r="N12" s="82"/>
      <c r="O12" s="82"/>
      <c r="P12" s="82"/>
    </row>
    <row r="13" spans="1:16" x14ac:dyDescent="0.2">
      <c r="A13" s="144" t="s">
        <v>56</v>
      </c>
      <c r="B13" s="145"/>
      <c r="C13" s="57"/>
      <c r="D13" s="146">
        <f t="shared" si="0"/>
        <v>0</v>
      </c>
      <c r="E13" s="146">
        <f t="shared" si="1"/>
        <v>0</v>
      </c>
      <c r="F13" s="76"/>
      <c r="G13" s="76"/>
      <c r="H13" s="77"/>
      <c r="I13" s="82"/>
      <c r="J13" s="82"/>
      <c r="K13" s="82"/>
      <c r="L13" s="82"/>
      <c r="M13" s="82"/>
      <c r="N13" s="82"/>
      <c r="O13" s="82"/>
      <c r="P13" s="82"/>
    </row>
    <row r="14" spans="1:16" x14ac:dyDescent="0.2">
      <c r="A14" s="144" t="s">
        <v>57</v>
      </c>
      <c r="B14" s="145"/>
      <c r="C14" s="57"/>
      <c r="D14" s="146">
        <f t="shared" si="0"/>
        <v>0</v>
      </c>
      <c r="E14" s="146">
        <f t="shared" si="1"/>
        <v>0</v>
      </c>
      <c r="F14" s="76"/>
      <c r="G14" s="76"/>
      <c r="H14" s="77"/>
      <c r="I14" s="82"/>
      <c r="J14" s="82"/>
      <c r="K14" s="82"/>
      <c r="L14" s="82"/>
      <c r="M14" s="82"/>
      <c r="N14" s="82"/>
      <c r="O14" s="82"/>
      <c r="P14" s="82"/>
    </row>
    <row r="15" spans="1:16" x14ac:dyDescent="0.2">
      <c r="A15" s="144" t="s">
        <v>58</v>
      </c>
      <c r="B15" s="145"/>
      <c r="C15" s="57"/>
      <c r="D15" s="146">
        <f t="shared" si="0"/>
        <v>0</v>
      </c>
      <c r="E15" s="146">
        <f t="shared" si="1"/>
        <v>0</v>
      </c>
      <c r="F15" s="76"/>
      <c r="G15" s="76"/>
      <c r="H15" s="77"/>
      <c r="I15" s="82"/>
      <c r="J15" s="82"/>
      <c r="K15" s="82"/>
      <c r="L15" s="82"/>
      <c r="M15" s="82"/>
      <c r="N15" s="82"/>
      <c r="O15" s="82"/>
      <c r="P15" s="82"/>
    </row>
    <row r="16" spans="1:16" x14ac:dyDescent="0.2">
      <c r="A16" s="144" t="s">
        <v>59</v>
      </c>
      <c r="B16" s="145"/>
      <c r="C16" s="57"/>
      <c r="D16" s="146">
        <f t="shared" si="0"/>
        <v>0</v>
      </c>
      <c r="E16" s="146">
        <f t="shared" si="1"/>
        <v>0</v>
      </c>
      <c r="F16" s="76"/>
      <c r="G16" s="76"/>
      <c r="H16" s="77"/>
      <c r="I16" s="82"/>
      <c r="J16" s="82"/>
      <c r="K16" s="82"/>
      <c r="L16" s="82"/>
      <c r="M16" s="82"/>
      <c r="N16" s="82"/>
      <c r="O16" s="82"/>
      <c r="P16" s="82"/>
    </row>
    <row r="17" spans="1:16" ht="16" thickBot="1" x14ac:dyDescent="0.25">
      <c r="A17" s="147" t="s">
        <v>60</v>
      </c>
      <c r="B17" s="148"/>
      <c r="C17" s="64"/>
      <c r="D17" s="146">
        <f t="shared" si="0"/>
        <v>0</v>
      </c>
      <c r="E17" s="146">
        <f t="shared" si="1"/>
        <v>0</v>
      </c>
      <c r="F17" s="75"/>
      <c r="G17" s="76"/>
      <c r="H17" s="77"/>
      <c r="I17" s="82"/>
      <c r="J17" s="82"/>
      <c r="K17" s="82"/>
      <c r="L17" s="82"/>
      <c r="M17" s="82"/>
      <c r="N17" s="82"/>
      <c r="O17" s="82"/>
      <c r="P17" s="82"/>
    </row>
    <row r="18" spans="1:16" ht="16" thickBot="1" x14ac:dyDescent="0.25">
      <c r="A18" s="98" t="s">
        <v>61</v>
      </c>
      <c r="B18" s="98"/>
      <c r="C18" s="149">
        <f>SUM(C7:C17)</f>
        <v>0</v>
      </c>
      <c r="D18" s="150">
        <f>SUM(D7:D17)</f>
        <v>0</v>
      </c>
      <c r="E18" s="151">
        <f>SUM(E7:E17)</f>
        <v>0</v>
      </c>
      <c r="F18" s="75"/>
      <c r="G18" s="76"/>
      <c r="H18" s="77"/>
      <c r="I18" s="82"/>
      <c r="J18" s="82"/>
      <c r="K18" s="82"/>
      <c r="L18" s="82"/>
      <c r="M18" s="82"/>
      <c r="N18" s="82"/>
      <c r="O18" s="82"/>
      <c r="P18" s="82"/>
    </row>
    <row r="19" spans="1:16" x14ac:dyDescent="0.2">
      <c r="A19" s="105"/>
      <c r="B19" s="78"/>
      <c r="C19" s="78"/>
      <c r="D19" s="78"/>
      <c r="E19" s="75"/>
      <c r="F19" s="75"/>
      <c r="G19" s="76"/>
      <c r="H19" s="77"/>
      <c r="I19" s="82"/>
      <c r="J19" s="82"/>
      <c r="K19" s="82"/>
      <c r="L19" s="82"/>
      <c r="M19" s="82"/>
      <c r="N19" s="82"/>
      <c r="O19" s="82"/>
      <c r="P19" s="82"/>
    </row>
    <row r="20" spans="1:16" x14ac:dyDescent="0.2">
      <c r="A20" s="83"/>
      <c r="B20" s="78"/>
      <c r="C20" s="78"/>
      <c r="D20" s="78"/>
      <c r="E20" s="75"/>
      <c r="F20" s="75"/>
      <c r="G20" s="76"/>
      <c r="H20" s="77"/>
      <c r="I20" s="82"/>
      <c r="J20" s="82"/>
      <c r="K20" s="82"/>
      <c r="L20" s="82"/>
      <c r="M20" s="82"/>
      <c r="N20" s="82"/>
      <c r="O20" s="82"/>
      <c r="P20" s="82"/>
    </row>
    <row r="21" spans="1:16" x14ac:dyDescent="0.2">
      <c r="A21" s="83"/>
      <c r="B21" s="78"/>
      <c r="C21" s="78"/>
      <c r="D21" s="78"/>
      <c r="E21" s="75"/>
      <c r="F21" s="75"/>
      <c r="G21" s="76"/>
      <c r="H21" s="77"/>
      <c r="I21" s="82"/>
      <c r="J21" s="82"/>
      <c r="K21" s="82"/>
      <c r="L21" s="82"/>
      <c r="M21" s="82"/>
      <c r="N21" s="82"/>
      <c r="O21" s="82"/>
      <c r="P21" s="82"/>
    </row>
    <row r="22" spans="1:16" x14ac:dyDescent="0.2">
      <c r="A22" s="83"/>
      <c r="B22" s="78"/>
      <c r="C22" s="78"/>
      <c r="D22" s="78"/>
      <c r="E22" s="75"/>
      <c r="F22" s="75"/>
      <c r="G22" s="76"/>
      <c r="H22" s="77"/>
      <c r="I22" s="82"/>
      <c r="J22" s="82"/>
      <c r="K22" s="82"/>
      <c r="L22" s="82"/>
      <c r="M22" s="82"/>
      <c r="N22" s="82"/>
      <c r="O22" s="82"/>
      <c r="P22" s="82"/>
    </row>
    <row r="23" spans="1:16" x14ac:dyDescent="0.2">
      <c r="A23" s="83"/>
      <c r="B23" s="78"/>
      <c r="C23" s="83"/>
      <c r="D23" s="152"/>
      <c r="E23" s="153"/>
      <c r="F23" s="75"/>
      <c r="G23" s="76"/>
      <c r="H23" s="77"/>
      <c r="I23" s="82"/>
      <c r="J23" s="82"/>
      <c r="K23" s="82"/>
      <c r="L23" s="82"/>
      <c r="M23" s="82"/>
      <c r="N23" s="82"/>
      <c r="O23" s="82"/>
      <c r="P23" s="82"/>
    </row>
    <row r="24" spans="1:16" x14ac:dyDescent="0.2">
      <c r="A24" s="83"/>
      <c r="B24" s="78"/>
      <c r="C24" s="78"/>
      <c r="D24" s="78"/>
      <c r="E24" s="75"/>
      <c r="F24" s="75"/>
      <c r="G24" s="76"/>
      <c r="H24" s="77"/>
      <c r="I24" s="82"/>
      <c r="J24" s="82"/>
      <c r="K24" s="82"/>
      <c r="L24" s="82"/>
      <c r="M24" s="82"/>
      <c r="N24" s="82"/>
      <c r="O24" s="82"/>
      <c r="P24" s="82"/>
    </row>
    <row r="25" spans="1:16" x14ac:dyDescent="0.2">
      <c r="A25" s="83"/>
      <c r="B25" s="78"/>
      <c r="C25" s="78"/>
      <c r="D25" s="78"/>
      <c r="E25" s="75"/>
      <c r="F25" s="75"/>
      <c r="G25" s="76"/>
      <c r="H25" s="77"/>
      <c r="I25" s="82"/>
      <c r="J25" s="82"/>
      <c r="K25" s="82"/>
      <c r="L25" s="82"/>
      <c r="M25" s="82"/>
      <c r="N25" s="82"/>
      <c r="O25" s="82"/>
      <c r="P25" s="82"/>
    </row>
    <row r="26" spans="1:16" x14ac:dyDescent="0.2">
      <c r="A26" s="83"/>
      <c r="B26" s="78"/>
      <c r="C26" s="78"/>
      <c r="D26" s="78"/>
      <c r="E26" s="75"/>
      <c r="F26" s="75"/>
      <c r="G26" s="76"/>
      <c r="H26" s="77"/>
      <c r="I26" s="82"/>
      <c r="J26" s="82"/>
      <c r="K26" s="82"/>
      <c r="L26" s="82"/>
      <c r="M26" s="82"/>
      <c r="N26" s="82"/>
      <c r="O26" s="82"/>
      <c r="P26" s="82"/>
    </row>
    <row r="27" spans="1:16" x14ac:dyDescent="0.2">
      <c r="A27" s="83"/>
      <c r="B27" s="78"/>
      <c r="C27" s="78"/>
      <c r="D27" s="78"/>
      <c r="E27" s="75"/>
      <c r="F27" s="75"/>
      <c r="G27" s="76"/>
      <c r="H27" s="77"/>
      <c r="I27" s="82"/>
      <c r="J27" s="82"/>
      <c r="K27" s="82"/>
      <c r="L27" s="82"/>
      <c r="M27" s="82"/>
      <c r="N27" s="82"/>
      <c r="O27" s="82"/>
      <c r="P27" s="82"/>
    </row>
    <row r="28" spans="1:16" x14ac:dyDescent="0.2">
      <c r="A28" s="83"/>
      <c r="B28" s="78"/>
      <c r="C28" s="78"/>
      <c r="D28" s="78"/>
      <c r="E28" s="75"/>
      <c r="F28" s="75"/>
      <c r="G28" s="76"/>
      <c r="H28" s="77"/>
      <c r="I28" s="82"/>
      <c r="J28" s="82"/>
      <c r="K28" s="82"/>
      <c r="L28" s="82"/>
      <c r="M28" s="82"/>
      <c r="N28" s="82"/>
      <c r="O28" s="82"/>
      <c r="P28" s="82"/>
    </row>
    <row r="29" spans="1:16" x14ac:dyDescent="0.2">
      <c r="A29" s="83"/>
      <c r="B29" s="78"/>
      <c r="C29" s="78"/>
      <c r="D29" s="78"/>
      <c r="E29" s="75"/>
      <c r="F29" s="75"/>
      <c r="G29" s="76"/>
      <c r="H29" s="77"/>
      <c r="I29" s="82"/>
      <c r="J29" s="82"/>
      <c r="K29" s="82"/>
      <c r="L29" s="82"/>
      <c r="M29" s="82"/>
      <c r="N29" s="82"/>
      <c r="O29" s="82"/>
      <c r="P29" s="82"/>
    </row>
  </sheetData>
  <sheetProtection algorithmName="SHA-512" hashValue="cPkOhiQg+hGmcC4WGBDrio/KUWPWnqo7VAfvVomv8navc4Vo1hhgaVdAa2Id/Tb+q4ifH1hx5PIZRj9DVeJMBg==" saltValue="z/VX8F9M5/JEtSoTos2HQg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4" tint="0.79998168889431442"/>
  </sheetPr>
  <dimension ref="A1:Q30"/>
  <sheetViews>
    <sheetView zoomScale="130" zoomScaleNormal="130" workbookViewId="0">
      <selection activeCell="C9" sqref="C9"/>
    </sheetView>
  </sheetViews>
  <sheetFormatPr baseColWidth="10" defaultColWidth="0" defaultRowHeight="15" zeroHeight="1" x14ac:dyDescent="0.2"/>
  <cols>
    <col min="1" max="1" width="2.83203125" style="32" customWidth="1"/>
    <col min="2" max="2" width="29.83203125" style="33" customWidth="1"/>
    <col min="3" max="3" width="16" style="8" customWidth="1"/>
    <col min="4" max="4" width="12.83203125" style="8" customWidth="1"/>
    <col min="5" max="5" width="24.1640625" style="8" customWidth="1"/>
    <col min="6" max="7" width="14.33203125" style="8" customWidth="1"/>
    <col min="8" max="8" width="2.5" style="8" customWidth="1"/>
    <col min="9" max="9" width="14.33203125" style="8" customWidth="1"/>
    <col min="10" max="10" width="16.33203125" style="8" customWidth="1"/>
    <col min="11" max="11" width="2.5" style="8" customWidth="1"/>
    <col min="12" max="13" width="14.33203125" style="5" hidden="1" customWidth="1"/>
    <col min="14" max="17" width="9.1640625" style="5" hidden="1" customWidth="1"/>
    <col min="18" max="16384" width="9.1640625" style="6" hidden="1"/>
  </cols>
  <sheetData>
    <row r="1" spans="1:11" ht="15" customHeight="1" x14ac:dyDescent="0.25">
      <c r="A1" s="2"/>
      <c r="B1" s="65" t="s">
        <v>62</v>
      </c>
      <c r="C1" s="3"/>
      <c r="D1" s="3"/>
      <c r="E1" s="3"/>
      <c r="F1" s="4"/>
      <c r="G1" s="4"/>
      <c r="H1" s="4"/>
      <c r="I1" s="4"/>
      <c r="J1" s="4"/>
      <c r="K1" s="4"/>
    </row>
    <row r="2" spans="1:11" ht="15" customHeight="1" x14ac:dyDescent="0.2">
      <c r="A2" s="2"/>
      <c r="B2" s="7"/>
      <c r="C2" s="3"/>
      <c r="D2" s="3"/>
      <c r="E2" s="179"/>
      <c r="F2" s="179"/>
      <c r="G2" s="179"/>
      <c r="H2" s="179"/>
      <c r="I2" s="179"/>
      <c r="J2" s="179"/>
      <c r="K2" s="4"/>
    </row>
    <row r="3" spans="1:11" ht="15" customHeight="1" x14ac:dyDescent="0.2">
      <c r="A3" s="2"/>
      <c r="B3" s="7"/>
      <c r="C3" s="3"/>
      <c r="K3" s="4"/>
    </row>
    <row r="4" spans="1:11" ht="16" thickBot="1" x14ac:dyDescent="0.25">
      <c r="A4" s="9"/>
      <c r="B4" s="10" t="s">
        <v>63</v>
      </c>
      <c r="C4" s="11" t="s">
        <v>64</v>
      </c>
      <c r="D4" s="12" t="s">
        <v>65</v>
      </c>
      <c r="K4" s="13"/>
    </row>
    <row r="5" spans="1:11" ht="15" customHeight="1" x14ac:dyDescent="0.2">
      <c r="A5" s="180" t="s">
        <v>66</v>
      </c>
      <c r="B5" s="14" t="s">
        <v>67</v>
      </c>
      <c r="C5" s="15">
        <v>3500000</v>
      </c>
      <c r="D5" s="16">
        <v>0</v>
      </c>
      <c r="E5" s="17"/>
      <c r="F5" s="18"/>
      <c r="G5" s="19"/>
      <c r="H5" s="20"/>
      <c r="I5" s="21"/>
      <c r="J5" s="21"/>
      <c r="K5" s="21"/>
    </row>
    <row r="6" spans="1:11" x14ac:dyDescent="0.2">
      <c r="A6" s="181"/>
      <c r="B6" s="22" t="s">
        <v>68</v>
      </c>
      <c r="C6" s="23">
        <v>3000000</v>
      </c>
      <c r="D6" s="24">
        <v>250</v>
      </c>
      <c r="E6" s="17"/>
      <c r="F6" s="18"/>
      <c r="G6" s="19"/>
      <c r="H6" s="20"/>
      <c r="I6" s="21"/>
      <c r="J6" s="21"/>
      <c r="K6" s="21"/>
    </row>
    <row r="7" spans="1:11" ht="16" thickBot="1" x14ac:dyDescent="0.25">
      <c r="A7" s="181"/>
      <c r="B7" s="25" t="s">
        <v>69</v>
      </c>
      <c r="C7" s="26">
        <v>1300000</v>
      </c>
      <c r="D7" s="27">
        <v>300</v>
      </c>
      <c r="E7" s="17"/>
      <c r="F7" s="18"/>
      <c r="G7" s="19"/>
      <c r="H7" s="20"/>
      <c r="I7" s="21"/>
      <c r="J7" s="21"/>
      <c r="K7" s="21"/>
    </row>
    <row r="8" spans="1:11" ht="16" thickBot="1" x14ac:dyDescent="0.25">
      <c r="A8" s="181"/>
      <c r="B8" s="28"/>
      <c r="C8" s="4"/>
      <c r="D8" s="29"/>
      <c r="E8" s="17"/>
      <c r="F8" s="18"/>
      <c r="G8" s="19"/>
      <c r="H8" s="20"/>
      <c r="I8" s="21"/>
      <c r="J8" s="21"/>
      <c r="K8" s="21"/>
    </row>
    <row r="9" spans="1:11" ht="16" thickBot="1" x14ac:dyDescent="0.25">
      <c r="A9" s="182"/>
      <c r="B9" s="30" t="s">
        <v>70</v>
      </c>
      <c r="C9" s="31">
        <f>'2. Implementatie'!D22+'3. SaaS-oplossing'!G77+Koppelingen!E18</f>
        <v>0</v>
      </c>
      <c r="D9" s="58">
        <f>IF(C9&lt;&gt;"",IF(IF(C$7&gt;=C$5,C9&gt;=C$6,C9&lt;=C$6),MIN(D$7,MAX(D$6,D$7-(C9-C$7)/((C$6-C$7)/(D$7-D$6)))),MIN(D$6,MAX(D$5,D$6-(C9-C$6)/((C$5-C$6)/(D$6-D$5))))),"")</f>
        <v>300</v>
      </c>
      <c r="E9" s="17"/>
      <c r="F9" s="18"/>
      <c r="G9" s="21"/>
      <c r="H9" s="21"/>
      <c r="I9" s="21"/>
      <c r="J9" s="21"/>
      <c r="K9" s="21"/>
    </row>
    <row r="10" spans="1:11" x14ac:dyDescent="0.2">
      <c r="E10" s="34"/>
      <c r="F10" s="18"/>
      <c r="G10" s="21"/>
      <c r="H10" s="21"/>
      <c r="I10" s="21"/>
      <c r="J10" s="21"/>
      <c r="K10" s="21"/>
    </row>
    <row r="11" spans="1:11" x14ac:dyDescent="0.2">
      <c r="A11" s="33"/>
      <c r="E11" s="34"/>
      <c r="F11" s="18"/>
      <c r="G11" s="21"/>
      <c r="H11" s="21"/>
      <c r="I11" s="21"/>
      <c r="J11" s="21"/>
      <c r="K11" s="21"/>
    </row>
    <row r="12" spans="1:11" x14ac:dyDescent="0.2">
      <c r="E12" s="34"/>
      <c r="F12" s="18"/>
      <c r="G12" s="21"/>
      <c r="H12" s="21"/>
      <c r="I12" s="21"/>
      <c r="J12" s="35"/>
      <c r="K12" s="21"/>
    </row>
    <row r="13" spans="1:11" x14ac:dyDescent="0.2">
      <c r="E13" s="34"/>
      <c r="F13" s="18"/>
      <c r="G13" s="21"/>
      <c r="H13" s="21"/>
      <c r="I13" s="21"/>
      <c r="J13" s="6"/>
      <c r="K13" s="21"/>
    </row>
    <row r="14" spans="1:11" x14ac:dyDescent="0.2">
      <c r="A14" s="33"/>
      <c r="B14" s="36"/>
      <c r="C14" s="3"/>
      <c r="E14" s="17"/>
      <c r="F14" s="37"/>
      <c r="G14" s="38"/>
      <c r="H14" s="39"/>
      <c r="I14" s="39"/>
      <c r="J14" s="39"/>
      <c r="K14" s="39"/>
    </row>
    <row r="15" spans="1:11" ht="15" customHeight="1" x14ac:dyDescent="0.2">
      <c r="E15" s="40"/>
      <c r="F15" s="37"/>
      <c r="G15" s="39"/>
      <c r="H15" s="39"/>
      <c r="I15" s="39"/>
      <c r="J15" s="39"/>
      <c r="K15" s="39"/>
    </row>
    <row r="16" spans="1:11" x14ac:dyDescent="0.2">
      <c r="B16" s="33" t="s">
        <v>71</v>
      </c>
      <c r="E16" s="40"/>
      <c r="F16" s="37"/>
      <c r="G16" s="39"/>
      <c r="H16" s="39"/>
      <c r="I16" s="39"/>
      <c r="J16" s="39"/>
      <c r="K16" s="39"/>
    </row>
    <row r="17" spans="1:11" x14ac:dyDescent="0.2">
      <c r="A17" s="2"/>
      <c r="B17" s="41" t="s">
        <v>72</v>
      </c>
      <c r="C17" s="3"/>
      <c r="D17" s="3"/>
      <c r="E17" s="3"/>
      <c r="F17" s="4"/>
      <c r="G17" s="4"/>
      <c r="H17" s="4"/>
      <c r="I17" s="4"/>
      <c r="J17" s="42"/>
      <c r="K17" s="4"/>
    </row>
    <row r="18" spans="1:11" x14ac:dyDescent="0.2">
      <c r="A18" s="2"/>
      <c r="B18" s="43"/>
      <c r="C18" s="3"/>
      <c r="D18" s="3"/>
      <c r="E18" s="3"/>
      <c r="F18" s="4"/>
      <c r="G18" s="4"/>
      <c r="H18" s="4"/>
      <c r="I18" s="4"/>
      <c r="J18" s="42"/>
      <c r="K18" s="4"/>
    </row>
    <row r="19" spans="1:11" x14ac:dyDescent="0.2">
      <c r="A19" s="2"/>
      <c r="B19" s="44" t="s">
        <v>73</v>
      </c>
      <c r="C19" s="3"/>
      <c r="D19" s="3"/>
      <c r="E19" s="3"/>
      <c r="F19" s="45"/>
      <c r="G19" s="4"/>
      <c r="H19" s="4"/>
      <c r="I19" s="4"/>
      <c r="J19" s="42"/>
      <c r="K19" s="4"/>
    </row>
    <row r="20" spans="1:11" ht="14.5" customHeight="1" x14ac:dyDescent="0.2">
      <c r="A20" s="2"/>
      <c r="B20" s="46"/>
      <c r="C20" s="3"/>
      <c r="D20" s="6"/>
      <c r="E20" s="47"/>
      <c r="F20" s="1"/>
      <c r="G20" s="4"/>
      <c r="H20" s="4"/>
      <c r="I20" s="4"/>
      <c r="J20" s="42"/>
      <c r="K20" s="4"/>
    </row>
    <row r="21" spans="1:11" x14ac:dyDescent="0.2">
      <c r="A21" s="2"/>
      <c r="C21" s="3"/>
      <c r="D21" s="3"/>
      <c r="E21" s="48"/>
      <c r="F21" s="4"/>
      <c r="G21" s="4"/>
      <c r="H21" s="4"/>
      <c r="I21" s="4"/>
      <c r="J21" s="42"/>
      <c r="K21" s="4"/>
    </row>
    <row r="22" spans="1:11" x14ac:dyDescent="0.2">
      <c r="A22" s="2"/>
      <c r="C22" s="3"/>
      <c r="D22" s="6"/>
      <c r="E22" s="49"/>
      <c r="F22" s="4"/>
      <c r="G22" s="4"/>
      <c r="H22" s="4"/>
      <c r="I22" s="4"/>
      <c r="J22" s="42"/>
      <c r="K22" s="4"/>
    </row>
    <row r="23" spans="1:11" x14ac:dyDescent="0.2">
      <c r="A23" s="33"/>
      <c r="E23" s="6"/>
      <c r="F23" s="5"/>
      <c r="G23" s="5"/>
      <c r="H23" s="5"/>
      <c r="I23" s="5"/>
      <c r="J23" s="5"/>
      <c r="K23" s="50"/>
    </row>
    <row r="24" spans="1:11" x14ac:dyDescent="0.2">
      <c r="B24" s="44" t="s">
        <v>74</v>
      </c>
      <c r="C24" s="3"/>
      <c r="D24" s="3"/>
      <c r="E24" s="17"/>
      <c r="F24" s="18"/>
      <c r="G24" s="19"/>
      <c r="H24" s="20"/>
      <c r="I24" s="21"/>
      <c r="J24" s="51"/>
      <c r="K24" s="51"/>
    </row>
    <row r="25" spans="1:11" x14ac:dyDescent="0.2">
      <c r="B25" s="46"/>
      <c r="C25" s="3"/>
      <c r="D25" s="3"/>
      <c r="E25" s="40"/>
      <c r="F25" s="37"/>
      <c r="G25" s="39"/>
      <c r="H25" s="39"/>
      <c r="I25" s="39"/>
      <c r="J25" s="52"/>
      <c r="K25" s="39"/>
    </row>
    <row r="26" spans="1:11" x14ac:dyDescent="0.2">
      <c r="B26" s="53"/>
      <c r="C26" s="3"/>
      <c r="D26" s="3"/>
      <c r="E26" s="48"/>
      <c r="F26" s="37"/>
      <c r="G26" s="39"/>
      <c r="H26" s="39"/>
      <c r="I26" s="39"/>
      <c r="J26" s="39"/>
      <c r="K26" s="39"/>
    </row>
    <row r="27" spans="1:11" x14ac:dyDescent="0.2">
      <c r="A27" s="54"/>
      <c r="B27" s="53"/>
      <c r="C27" s="3"/>
      <c r="D27" s="3"/>
      <c r="E27" s="49"/>
      <c r="F27" s="37"/>
      <c r="G27" s="39"/>
      <c r="H27" s="39"/>
      <c r="I27" s="39"/>
      <c r="J27" s="39"/>
      <c r="K27" s="39"/>
    </row>
    <row r="28" spans="1:11" x14ac:dyDescent="0.2">
      <c r="A28" s="55"/>
      <c r="B28" s="3"/>
      <c r="C28" s="3"/>
      <c r="D28" s="3"/>
      <c r="E28" s="4"/>
      <c r="F28" s="56"/>
    </row>
    <row r="29" spans="1:11" x14ac:dyDescent="0.2">
      <c r="B29" s="3"/>
      <c r="C29" s="3"/>
      <c r="D29" s="3"/>
    </row>
    <row r="30" spans="1:11" hidden="1" x14ac:dyDescent="0.2">
      <c r="B30" s="3"/>
      <c r="C30" s="3"/>
      <c r="D30" s="3"/>
    </row>
  </sheetData>
  <sheetProtection algorithmName="SHA-512" hashValue="NszDh4HKdGregvx6o+y2GQIHKUwIjAm8+nectl/UTJm4WQzY9I8djhD5BpRgko5AAXPFcVI70oNnuOQ2Tx3XSA==" saltValue="dkW/ru7zlAzq/SdtlPQZIw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D54E-8D71-4824-9ECD-00C620B2DEC3}">
  <dimension ref="A1:P22"/>
  <sheetViews>
    <sheetView workbookViewId="0">
      <selection activeCell="D8" sqref="D8:D10"/>
    </sheetView>
  </sheetViews>
  <sheetFormatPr baseColWidth="10" defaultColWidth="9.1640625" defaultRowHeight="15" x14ac:dyDescent="0.2"/>
  <cols>
    <col min="1" max="1" width="19.6640625" style="1" customWidth="1"/>
    <col min="2" max="2" width="29.6640625" style="1" customWidth="1"/>
    <col min="3" max="3" width="31.83203125" style="1" customWidth="1"/>
    <col min="4" max="4" width="31.1640625" style="1" customWidth="1"/>
    <col min="5" max="6" width="31.83203125" style="1" customWidth="1"/>
    <col min="7" max="7" width="22.33203125" style="1" customWidth="1"/>
    <col min="8" max="16384" width="9.1640625" style="1"/>
  </cols>
  <sheetData>
    <row r="1" spans="1:16" ht="24" x14ac:dyDescent="0.3">
      <c r="A1" s="72" t="s">
        <v>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x14ac:dyDescent="0.2">
      <c r="A2" s="73"/>
      <c r="B2" s="74"/>
      <c r="C2" s="75"/>
      <c r="D2" s="75"/>
      <c r="E2" s="75"/>
      <c r="F2" s="75"/>
      <c r="G2" s="75"/>
      <c r="H2" s="76"/>
      <c r="I2" s="76"/>
      <c r="J2" s="76"/>
      <c r="K2" s="76"/>
      <c r="L2" s="76"/>
      <c r="M2" s="76"/>
      <c r="N2" s="76"/>
      <c r="O2" s="76"/>
      <c r="P2" s="76"/>
    </row>
    <row r="3" spans="1:16" x14ac:dyDescent="0.2">
      <c r="A3" s="77" t="s">
        <v>75</v>
      </c>
      <c r="B3" s="80"/>
      <c r="C3" s="78"/>
      <c r="D3" s="78"/>
      <c r="E3" s="78"/>
      <c r="F3" s="78"/>
      <c r="G3" s="81"/>
      <c r="H3" s="77"/>
      <c r="I3" s="82"/>
      <c r="J3" s="82"/>
      <c r="K3" s="82"/>
      <c r="L3" s="82"/>
      <c r="M3" s="82"/>
      <c r="N3" s="82"/>
      <c r="O3" s="82"/>
      <c r="P3" s="82"/>
    </row>
    <row r="4" spans="1:16" x14ac:dyDescent="0.2">
      <c r="A4" s="77" t="s">
        <v>76</v>
      </c>
      <c r="B4" s="80"/>
      <c r="C4" s="78"/>
      <c r="D4" s="78"/>
      <c r="E4" s="78"/>
      <c r="F4" s="78"/>
      <c r="G4" s="81"/>
      <c r="H4" s="77"/>
      <c r="I4" s="82"/>
      <c r="J4" s="82"/>
      <c r="K4" s="82"/>
      <c r="L4" s="82"/>
      <c r="M4" s="82"/>
      <c r="N4" s="82"/>
      <c r="O4" s="82"/>
      <c r="P4" s="82"/>
    </row>
    <row r="5" spans="1:16" x14ac:dyDescent="0.2">
      <c r="A5" s="83"/>
      <c r="B5" s="78"/>
      <c r="C5" s="78"/>
      <c r="D5" s="78"/>
      <c r="E5" s="78"/>
      <c r="F5" s="78"/>
      <c r="G5" s="75"/>
      <c r="H5" s="77"/>
      <c r="I5" s="82"/>
      <c r="J5" s="82"/>
      <c r="K5" s="82"/>
      <c r="L5" s="82"/>
      <c r="M5" s="82"/>
      <c r="N5" s="82"/>
      <c r="O5" s="82"/>
      <c r="P5" s="82"/>
    </row>
    <row r="6" spans="1:16" ht="16" x14ac:dyDescent="0.2">
      <c r="A6" s="88" t="s">
        <v>77</v>
      </c>
      <c r="B6" s="89"/>
      <c r="C6" s="90"/>
      <c r="D6" s="91" t="s">
        <v>78</v>
      </c>
      <c r="E6" s="91" t="s">
        <v>79</v>
      </c>
      <c r="F6" s="73"/>
      <c r="G6" s="73"/>
      <c r="H6" s="73"/>
      <c r="I6" s="76"/>
      <c r="J6" s="76"/>
      <c r="K6" s="76"/>
      <c r="L6" s="76"/>
      <c r="M6" s="76"/>
      <c r="N6" s="76"/>
      <c r="O6" s="76"/>
      <c r="P6" s="76"/>
    </row>
    <row r="7" spans="1:16" ht="16.5" customHeight="1" x14ac:dyDescent="0.2">
      <c r="A7" s="92"/>
      <c r="B7" s="93"/>
      <c r="C7" s="94"/>
      <c r="D7" s="95"/>
      <c r="E7" s="95"/>
      <c r="F7" s="75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16" ht="16" x14ac:dyDescent="0.2">
      <c r="A8" s="96" t="s">
        <v>80</v>
      </c>
      <c r="B8" s="93"/>
      <c r="C8" s="95"/>
      <c r="D8" s="67"/>
      <c r="E8" s="154">
        <f>D8*12</f>
        <v>0</v>
      </c>
      <c r="F8" s="75"/>
      <c r="G8" s="76"/>
      <c r="H8" s="76"/>
      <c r="I8" s="76"/>
      <c r="J8" s="76"/>
      <c r="K8" s="76"/>
      <c r="L8" s="76"/>
      <c r="M8" s="76"/>
      <c r="N8" s="76"/>
      <c r="O8" s="76"/>
      <c r="P8" s="76"/>
    </row>
    <row r="9" spans="1:16" x14ac:dyDescent="0.2">
      <c r="A9" s="96" t="s">
        <v>81</v>
      </c>
      <c r="B9" s="75"/>
      <c r="C9" s="97"/>
      <c r="D9" s="67"/>
      <c r="E9" s="154">
        <f>D9*12</f>
        <v>0</v>
      </c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16" x14ac:dyDescent="0.2">
      <c r="A10" s="155" t="s">
        <v>82</v>
      </c>
      <c r="B10" s="75"/>
      <c r="C10" s="97"/>
      <c r="D10" s="67"/>
      <c r="E10" s="154">
        <f>D10*12</f>
        <v>0</v>
      </c>
      <c r="F10" s="75"/>
      <c r="G10" s="76"/>
      <c r="H10" s="76"/>
      <c r="I10" s="76"/>
      <c r="J10" s="76"/>
      <c r="K10" s="76"/>
      <c r="L10" s="76"/>
      <c r="M10" s="76"/>
      <c r="N10" s="76"/>
      <c r="O10" s="76"/>
      <c r="P10" s="76"/>
    </row>
    <row r="11" spans="1:16" ht="15" customHeight="1" x14ac:dyDescent="0.2">
      <c r="A11" s="98"/>
      <c r="B11" s="98"/>
      <c r="C11" s="99"/>
      <c r="D11" s="99"/>
      <c r="E11" s="104"/>
      <c r="F11" s="75"/>
      <c r="G11" s="76"/>
      <c r="H11" s="76"/>
      <c r="I11" s="76"/>
      <c r="J11" s="76"/>
      <c r="K11" s="76"/>
      <c r="L11" s="76"/>
      <c r="M11" s="76"/>
      <c r="N11" s="76"/>
      <c r="O11" s="76"/>
      <c r="P11" s="76"/>
    </row>
    <row r="12" spans="1:16" x14ac:dyDescent="0.2">
      <c r="A12" s="75"/>
      <c r="B12" s="75"/>
      <c r="C12" s="101"/>
      <c r="D12" s="75"/>
      <c r="E12" s="75"/>
      <c r="F12" s="75"/>
      <c r="G12" s="76"/>
      <c r="H12" s="76"/>
      <c r="I12" s="76"/>
      <c r="J12" s="76"/>
      <c r="K12" s="76"/>
      <c r="L12" s="76"/>
      <c r="M12" s="76"/>
      <c r="N12" s="76"/>
      <c r="O12" s="76"/>
      <c r="P12" s="76"/>
    </row>
    <row r="13" spans="1:16" x14ac:dyDescent="0.2">
      <c r="A13" s="83"/>
      <c r="B13" s="78"/>
      <c r="C13" s="78"/>
      <c r="D13" s="78"/>
      <c r="E13" s="75"/>
      <c r="F13" s="75"/>
      <c r="G13" s="76"/>
      <c r="H13" s="77"/>
      <c r="I13" s="82"/>
      <c r="J13" s="82"/>
      <c r="K13" s="82"/>
      <c r="L13" s="82"/>
      <c r="M13" s="82"/>
      <c r="N13" s="82"/>
      <c r="O13" s="82"/>
      <c r="P13" s="82"/>
    </row>
    <row r="14" spans="1:16" x14ac:dyDescent="0.2">
      <c r="A14" s="83"/>
      <c r="B14" s="78"/>
      <c r="C14" s="78"/>
      <c r="D14" s="78"/>
      <c r="E14" s="75"/>
      <c r="F14" s="75"/>
      <c r="G14" s="76"/>
      <c r="H14" s="77"/>
      <c r="I14" s="82"/>
      <c r="J14" s="82"/>
      <c r="K14" s="82"/>
      <c r="L14" s="82"/>
      <c r="M14" s="82"/>
      <c r="N14" s="82"/>
      <c r="O14" s="82"/>
      <c r="P14" s="82"/>
    </row>
    <row r="15" spans="1:16" x14ac:dyDescent="0.2">
      <c r="A15" s="83"/>
      <c r="B15" s="78"/>
      <c r="C15" s="78"/>
      <c r="D15" s="78"/>
      <c r="E15" s="75"/>
      <c r="F15" s="75"/>
      <c r="G15" s="76"/>
      <c r="H15" s="77"/>
      <c r="I15" s="82"/>
      <c r="J15" s="82"/>
      <c r="K15" s="82"/>
      <c r="L15" s="82"/>
      <c r="M15" s="82"/>
      <c r="N15" s="82"/>
      <c r="O15" s="82"/>
      <c r="P15" s="82"/>
    </row>
    <row r="16" spans="1:16" x14ac:dyDescent="0.2">
      <c r="A16" s="83"/>
      <c r="B16" s="78"/>
      <c r="C16" s="78"/>
      <c r="D16" s="85"/>
      <c r="E16" s="75"/>
      <c r="F16" s="75"/>
      <c r="G16" s="76"/>
      <c r="H16" s="77"/>
      <c r="I16" s="82"/>
      <c r="J16" s="82"/>
      <c r="K16" s="82"/>
      <c r="L16" s="82"/>
      <c r="M16" s="82"/>
      <c r="N16" s="82"/>
      <c r="O16" s="82"/>
      <c r="P16" s="82"/>
    </row>
    <row r="17" spans="1:16" x14ac:dyDescent="0.2">
      <c r="A17" s="83"/>
      <c r="B17" s="78"/>
      <c r="C17" s="78"/>
      <c r="D17" s="78"/>
      <c r="E17" s="75"/>
      <c r="F17" s="75"/>
      <c r="G17" s="76"/>
      <c r="H17" s="77"/>
      <c r="I17" s="82"/>
      <c r="J17" s="82"/>
      <c r="K17" s="82"/>
      <c r="L17" s="82"/>
      <c r="M17" s="82"/>
      <c r="N17" s="82"/>
      <c r="O17" s="82"/>
      <c r="P17" s="82"/>
    </row>
    <row r="18" spans="1:16" x14ac:dyDescent="0.2">
      <c r="A18" s="83"/>
      <c r="B18" s="78"/>
      <c r="C18" s="78"/>
      <c r="D18" s="78"/>
      <c r="E18" s="75"/>
      <c r="F18" s="75"/>
      <c r="G18" s="76"/>
      <c r="H18" s="77"/>
      <c r="I18" s="82"/>
      <c r="J18" s="82"/>
      <c r="K18" s="82"/>
      <c r="L18" s="82"/>
      <c r="M18" s="82"/>
      <c r="N18" s="82"/>
      <c r="O18" s="82"/>
      <c r="P18" s="82"/>
    </row>
    <row r="19" spans="1:16" x14ac:dyDescent="0.2">
      <c r="A19" s="83"/>
      <c r="B19" s="78"/>
      <c r="C19" s="78"/>
      <c r="D19" s="78"/>
      <c r="E19" s="75"/>
      <c r="F19" s="75"/>
      <c r="G19" s="76"/>
      <c r="H19" s="77"/>
      <c r="I19" s="82"/>
      <c r="J19" s="82"/>
      <c r="K19" s="82"/>
      <c r="L19" s="82"/>
      <c r="M19" s="82"/>
      <c r="N19" s="82"/>
      <c r="O19" s="82"/>
      <c r="P19" s="82"/>
    </row>
    <row r="20" spans="1:16" x14ac:dyDescent="0.2">
      <c r="A20" s="83"/>
      <c r="B20" s="78"/>
      <c r="C20" s="78"/>
      <c r="D20" s="78"/>
      <c r="E20" s="75"/>
      <c r="F20" s="75"/>
      <c r="G20" s="76"/>
      <c r="H20" s="77"/>
      <c r="I20" s="82"/>
      <c r="J20" s="82"/>
      <c r="K20" s="82"/>
      <c r="L20" s="82"/>
      <c r="M20" s="82"/>
      <c r="N20" s="82"/>
      <c r="O20" s="82"/>
      <c r="P20" s="82"/>
    </row>
    <row r="21" spans="1:16" x14ac:dyDescent="0.2">
      <c r="A21" s="83"/>
      <c r="B21" s="78"/>
      <c r="C21" s="78"/>
      <c r="D21" s="78"/>
      <c r="E21" s="75"/>
      <c r="F21" s="75"/>
      <c r="G21" s="76"/>
      <c r="H21" s="77"/>
      <c r="I21" s="82"/>
      <c r="J21" s="82"/>
      <c r="K21" s="82"/>
      <c r="L21" s="82"/>
      <c r="M21" s="82"/>
      <c r="N21" s="82"/>
      <c r="O21" s="82"/>
      <c r="P21" s="82"/>
    </row>
    <row r="22" spans="1:16" x14ac:dyDescent="0.2">
      <c r="A22" s="83"/>
      <c r="B22" s="78"/>
      <c r="C22" s="78"/>
      <c r="D22" s="78"/>
      <c r="E22" s="75"/>
      <c r="F22" s="75"/>
      <c r="G22" s="76"/>
      <c r="H22" s="77"/>
      <c r="I22" s="82"/>
      <c r="J22" s="82"/>
      <c r="K22" s="82"/>
      <c r="L22" s="82"/>
      <c r="M22" s="82"/>
      <c r="N22" s="82"/>
      <c r="O22" s="82"/>
      <c r="P22" s="82"/>
    </row>
  </sheetData>
  <sheetProtection algorithmName="SHA-512" hashValue="RwH1bY/Mw6Z40uBLndjWmSR3IZuHUFYgAYx7zNmL2wK0UKoU/1uALQLqMnZ7mWuOjyqfo1QaJRJEhSo+KNtSlg==" saltValue="tsWuxucJUgTKnKYMRPmgKg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83</v>
      </c>
    </row>
    <row r="2" spans="1:1" x14ac:dyDescent="0.2">
      <c r="A2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9f843-8e96-435b-91ef-46374e096f31">
      <Value>41</Value>
      <Value>7</Value>
    </TaxCatchAll>
    <TaxKeywordTaxHTField xmlns="3299f843-8e96-435b-91ef-46374e096f31">
      <Terms xmlns="http://schemas.microsoft.com/office/infopath/2007/PartnerControls"/>
    </TaxKeywordTaxHTField>
    <ofae577968ed4be8b7cfa6b3c1b2b2a3 xmlns="3299f843-8e96-435b-91ef-46374e096f31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Overzicht</TermName>
          <TermId xmlns="http://schemas.microsoft.com/office/infopath/2007/PartnerControls">c962c92b-6a87-487b-9c0a-ccacaebd6f0d</TermId>
        </TermInfo>
      </Terms>
    </ofae577968ed4be8b7cfa6b3c1b2b2a3>
    <ebb03eb60f1c456383d550cda2a2ac01 xmlns="3299f843-8e96-435b-91ef-46374e096f31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Publicatie TenderNed</TermName>
          <TermId xmlns="http://schemas.microsoft.com/office/infopath/2007/PartnerControls">0ae216b6-ee58-4a7e-941f-2a7a18cb672b</TermId>
        </TermInfo>
      </Terms>
    </ebb03eb60f1c456383d550cda2a2ac01>
    <_dlc_DocId xmlns="3299f843-8e96-435b-91ef-46374e096f31">6Y7CVKQCVM4C-948095370-12032</_dlc_DocId>
    <_dlc_DocIdUrl xmlns="3299f843-8e96-435b-91ef-46374e096f31">
      <Url>https://denhaag.sharepoint.com/sites/InkoopKernsysteemWerkEnParticipatie_BEC_Inkoop/_layouts/15/DocIdRedir.aspx?ID=6Y7CVKQCVM4C-948095370-12032</Url>
      <Description>6Y7CVKQCVM4C-948095370-12032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DB3DF2908D1548A5C06D6A7E34C348" ma:contentTypeVersion="21" ma:contentTypeDescription="Een nieuw document maken." ma:contentTypeScope="" ma:versionID="1500c5025297b46b1f7a192b8f485ab6">
  <xsd:schema xmlns:xsd="http://www.w3.org/2001/XMLSchema" xmlns:xs="http://www.w3.org/2001/XMLSchema" xmlns:p="http://schemas.microsoft.com/office/2006/metadata/properties" xmlns:ns2="3299f843-8e96-435b-91ef-46374e096f31" xmlns:ns3="69cbc43e-8f4c-4450-8425-1093e7b30933" targetNamespace="http://schemas.microsoft.com/office/2006/metadata/properties" ma:root="true" ma:fieldsID="97730a8545d39736acd77a321796d3ee" ns2:_="" ns3:_="">
    <xsd:import namespace="3299f843-8e96-435b-91ef-46374e096f31"/>
    <xsd:import namespace="69cbc43e-8f4c-4450-8425-1093e7b3093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9f843-8e96-435b-91ef-46374e096f3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45c62a4c-ffc2-4fd3-8702-ba8959d188d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d1758f8d-2312-413b-910e-b1e550cdbed3}" ma:internalName="TaxCatchAll" ma:showField="CatchAllData" ma:web="3299f843-8e96-435b-91ef-46374e096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d1758f8d-2312-413b-910e-b1e550cdbed3}" ma:internalName="TaxCatchAllLabel" ma:readOnly="true" ma:showField="CatchAllDataLabel" ma:web="3299f843-8e96-435b-91ef-46374e096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bc43e-8f4c-4450-8425-1093e7b30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4CE39-C9ED-4339-ADAE-FEBED92EA66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57D0E90-B609-42B7-A10B-86D102303041}">
  <ds:schemaRefs>
    <ds:schemaRef ds:uri="http://schemas.microsoft.com/office/2006/metadata/properties"/>
    <ds:schemaRef ds:uri="http://purl.org/dc/terms/"/>
    <ds:schemaRef ds:uri="3299f843-8e96-435b-91ef-46374e096f31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69cbc43e-8f4c-4450-8425-1093e7b30933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8E73D32-CAF8-45B3-9EEF-3585B33C938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972E875-7102-4DA5-B585-33EA183CD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99f843-8e96-435b-91ef-46374e096f31"/>
    <ds:schemaRef ds:uri="69cbc43e-8f4c-4450-8425-1093e7b309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1. Voorblad</vt:lpstr>
      <vt:lpstr>2. Implementatie</vt:lpstr>
      <vt:lpstr>3. SaaS-oplossing</vt:lpstr>
      <vt:lpstr>Koppelingen</vt:lpstr>
      <vt:lpstr>4. Berekening</vt:lpstr>
      <vt:lpstr>5. Opties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/>
  <cp:keywords/>
  <dc:description/>
  <cp:lastModifiedBy>Roelof Davids</cp:lastModifiedBy>
  <cp:revision/>
  <dcterms:created xsi:type="dcterms:W3CDTF">2010-06-17T06:50:37Z</dcterms:created>
  <dcterms:modified xsi:type="dcterms:W3CDTF">2021-05-12T07:19:00Z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0x0101009EDB3DF2908D1548A5C06D6A7E34C348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Teamtrefwoorden">
    <vt:lpwstr>41;#3.1 Publicatie TenderNed|0ae216b6-ee58-4a7e-941f-2a7a18cb672b</vt:lpwstr>
  </property>
  <property fmtid="{D5CDD505-2E9C-101B-9397-08002B2CF9AE}" pid="6" name="Documentsoort">
    <vt:lpwstr>7;#Overzicht|c962c92b-6a87-487b-9c0a-ccacaebd6f0d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f7bdb66f-7328-403a-a12a-d35c3cefd1fa</vt:lpwstr>
  </property>
  <property fmtid="{D5CDD505-2E9C-101B-9397-08002B2CF9AE}" pid="9" name="DocumentSetDescription">
    <vt:lpwstr/>
  </property>
  <property fmtid="{D5CDD505-2E9C-101B-9397-08002B2CF9AE}" pid="10" name="iadc89b14e6f46d3bf0676593dca1557">
    <vt:lpwstr/>
  </property>
  <property fmtid="{D5CDD505-2E9C-101B-9397-08002B2CF9AE}" pid="11" name="Dossiertype">
    <vt:lpwstr/>
  </property>
</Properties>
</file>