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anbestedingen\Afvalverwerking milieustraat 2020\3.aanbestedingstukken\2. Bijlagen\"/>
    </mc:Choice>
  </mc:AlternateContent>
  <xr:revisionPtr revIDLastSave="0" documentId="13_ncr:1_{6BB07A2C-8364-434C-AA09-B71325CABA2C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Voorblad" sheetId="1" r:id="rId1"/>
    <sheet name="1. Inschrijfprijs" sheetId="4" r:id="rId2"/>
    <sheet name="2. Prijs perceel 1" sheetId="5" r:id="rId3"/>
    <sheet name=" 3. Prijs KCA perceel 1" sheetId="6" r:id="rId4"/>
  </sheets>
  <definedNames>
    <definedName name="_xlnm.Print_Area" localSheetId="3">' 3. Prijs KCA perceel 1'!$A$1:$G$80</definedName>
    <definedName name="_xlnm.Print_Area" localSheetId="1">'1. Inschrijfprijs'!$A$1:$C$6</definedName>
    <definedName name="_xlnm.Print_Area" localSheetId="2">'2. Prijs perceel 1'!$A$1:$G$3</definedName>
    <definedName name="_xlnm.Print_Area" localSheetId="0">Voorblad!$A$1:$J$27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6" l="1"/>
  <c r="G33" i="6"/>
  <c r="G34" i="6"/>
  <c r="G35" i="6"/>
  <c r="G36" i="6"/>
  <c r="G37" i="6"/>
  <c r="G38" i="6"/>
  <c r="G39" i="6"/>
  <c r="G40" i="6"/>
  <c r="G7" i="6" l="1"/>
  <c r="D27" i="5" l="1"/>
  <c r="D26" i="5"/>
  <c r="D19" i="5"/>
  <c r="D18" i="5"/>
  <c r="D5" i="5"/>
  <c r="D4" i="5"/>
  <c r="G24" i="6" l="1"/>
  <c r="G30" i="6" l="1"/>
  <c r="G31" i="6"/>
  <c r="G32" i="6"/>
  <c r="G29" i="6"/>
  <c r="G28" i="6"/>
  <c r="G27" i="6"/>
  <c r="G26" i="6"/>
  <c r="G25" i="6"/>
  <c r="G23" i="6"/>
  <c r="G22" i="6"/>
  <c r="G21" i="6"/>
  <c r="G20" i="6"/>
  <c r="G19" i="6"/>
  <c r="G18" i="6"/>
  <c r="G17" i="6"/>
  <c r="G16" i="6"/>
  <c r="G15" i="6"/>
  <c r="G14" i="6"/>
  <c r="G6" i="6"/>
  <c r="G8" i="6" s="1"/>
  <c r="G10" i="6" s="1"/>
  <c r="G43" i="6" l="1"/>
  <c r="G45" i="6" s="1"/>
  <c r="C5" i="4" s="1"/>
  <c r="F29" i="5" l="1"/>
  <c r="F28" i="5"/>
  <c r="F27" i="5"/>
  <c r="F26" i="5"/>
  <c r="F25" i="5"/>
  <c r="F24" i="5"/>
  <c r="F21" i="5"/>
  <c r="F30" i="5" l="1"/>
  <c r="F17" i="5"/>
  <c r="F16" i="5"/>
  <c r="F13" i="5"/>
  <c r="F12" i="5"/>
  <c r="F11" i="5"/>
  <c r="F10" i="5"/>
  <c r="F14" i="5" l="1"/>
  <c r="F19" i="5" l="1"/>
  <c r="F20" i="5"/>
  <c r="F18" i="5"/>
  <c r="F22" i="5" l="1"/>
  <c r="F7" i="5" l="1"/>
  <c r="F6" i="5"/>
  <c r="F5" i="5"/>
  <c r="F4" i="5"/>
  <c r="F8" i="5" l="1"/>
  <c r="F32" i="5" s="1"/>
  <c r="C4" i="4" l="1"/>
  <c r="C6" i="4" l="1"/>
</calcChain>
</file>

<file path=xl/sharedStrings.xml><?xml version="1.0" encoding="utf-8"?>
<sst xmlns="http://schemas.openxmlformats.org/spreadsheetml/2006/main" count="307" uniqueCount="195">
  <si>
    <t>Inhoud:</t>
  </si>
  <si>
    <t>Naam inschrijver: …………………………………………</t>
  </si>
  <si>
    <t>Nr.</t>
  </si>
  <si>
    <t>Omschrijving</t>
  </si>
  <si>
    <t>Prijs* per eenheid (A) excl. BTW</t>
  </si>
  <si>
    <t>Aantal (B)</t>
  </si>
  <si>
    <t>Eenheid</t>
  </si>
  <si>
    <t>Subtotalen (AxB) excl. BTW</t>
  </si>
  <si>
    <t>Overslag punt/
Verwerkingslokatie</t>
  </si>
  <si>
    <t>P-4.1</t>
  </si>
  <si>
    <t>P-4.2</t>
  </si>
  <si>
    <t>P-4</t>
  </si>
  <si>
    <t>P-6.1</t>
  </si>
  <si>
    <t>P-6.2</t>
  </si>
  <si>
    <t>P-6</t>
  </si>
  <si>
    <t>Inschrijfprijs</t>
  </si>
  <si>
    <t>Totaal</t>
  </si>
  <si>
    <t>Inschrijfprijs voor beoordeling</t>
  </si>
  <si>
    <t>per container per maand</t>
  </si>
  <si>
    <t>P-4.3</t>
  </si>
  <si>
    <t>Transport en verwerking Milieustraten</t>
  </si>
  <si>
    <t>subtotaal Frituurvet</t>
  </si>
  <si>
    <t>P-6.3</t>
  </si>
  <si>
    <t>P-6.4</t>
  </si>
  <si>
    <t>subtotaal gasflessen / drukhouders</t>
  </si>
  <si>
    <t>ton</t>
  </si>
  <si>
    <t>Postcode:</t>
  </si>
  <si>
    <t>Huisnr:</t>
  </si>
  <si>
    <t>Perceel 1</t>
  </si>
  <si>
    <t>Prijs verwerking frituurvet van Milieustraat Woerden</t>
  </si>
  <si>
    <t>Prijs verwerking frituurvet van Milieustraat Oudewater</t>
  </si>
  <si>
    <t>Prijs aftransport frituurvet van Milieustraat Woerden naar verwerkingslocatie, incl. beschikbaar stellen inzamelmiddelen</t>
  </si>
  <si>
    <t>Prijs aftransport frituurvet van Milieustraat Oudewater naar verwerkingslocatie, incl. beschikbaar stellen inzamelmiddelen</t>
  </si>
  <si>
    <t>per rit</t>
  </si>
  <si>
    <t>Prijs aftransport gasflessen / drukhouders van Milieustraat Woerden naar verwerkingslocatie</t>
  </si>
  <si>
    <t>Prijs aftransport gasflessen / drukhouders van Milieustraat Oudewater naar verwerkingslocatie</t>
  </si>
  <si>
    <t>Prijs verwerking gasflessen / drukhouders van Milieustraat Woerden</t>
  </si>
  <si>
    <t>Prijs verwerking gasflessen / drukhouders van Milieustraat Oudewater</t>
  </si>
  <si>
    <t>Prijs banden (zonder velg) beschikbaar stellen container Milieustraat Woerden</t>
  </si>
  <si>
    <t>Prijs banden (zonder velg) beschikbaar stellen container Milieustraat Oudewater</t>
  </si>
  <si>
    <t>Prijs aftransport banden zonder velg van Milieustraat Woerden naar verwerkingslocatie</t>
  </si>
  <si>
    <t>Prijs aftransport banden zonder velg van Milieustraat  Oudewater naar verwerkingslocatie</t>
  </si>
  <si>
    <t>Prijs verwerking banden zonder velg van Milieustraat Woerden</t>
  </si>
  <si>
    <t>Prijs verwerking banden zonder velg van Milieustraat Oudewater</t>
  </si>
  <si>
    <t>Prijs aftransport mobiele telefoons van Milieustraat Oudewater naar verwerkingslocatie</t>
  </si>
  <si>
    <t>Prijs verwerking mobiele telefoons van Milieustraat Woerden</t>
  </si>
  <si>
    <t>Prijs verwerking mobiele telefoons van Milieustraat Oudewater</t>
  </si>
  <si>
    <t>Prijs aftransport mobiele telefoons van Milieustraat Woerden naar verwerkingslocatie</t>
  </si>
  <si>
    <t>Deel A</t>
  </si>
  <si>
    <t>Inzameling</t>
  </si>
  <si>
    <t>Prijs per eenheid (1)</t>
  </si>
  <si>
    <t>Aantal (2)</t>
  </si>
  <si>
    <t>Subtotaal</t>
  </si>
  <si>
    <t>Prijs per stuk</t>
  </si>
  <si>
    <t>PR-2</t>
  </si>
  <si>
    <t>PR-3</t>
  </si>
  <si>
    <t>Subtotaal depot</t>
  </si>
  <si>
    <t>kosten</t>
  </si>
  <si>
    <t>Subtotaal Deel A Inzameling (3)</t>
  </si>
  <si>
    <t>opbrengsten</t>
  </si>
  <si>
    <t>Deel B</t>
  </si>
  <si>
    <t xml:space="preserve">Verwerking </t>
  </si>
  <si>
    <t>NR.</t>
  </si>
  <si>
    <t>Categorie</t>
  </si>
  <si>
    <t>Deelstroom</t>
  </si>
  <si>
    <t>verduidelijking</t>
  </si>
  <si>
    <t>Aantal (kg) (2)</t>
  </si>
  <si>
    <t>Kosten of opbrengst</t>
  </si>
  <si>
    <t>PR-4</t>
  </si>
  <si>
    <t>PR-6</t>
  </si>
  <si>
    <t>PR-7</t>
  </si>
  <si>
    <t>PR-8</t>
  </si>
  <si>
    <t>PR-9</t>
  </si>
  <si>
    <t>PR-10</t>
  </si>
  <si>
    <t>PR-11</t>
  </si>
  <si>
    <t>PR-13</t>
  </si>
  <si>
    <t>PR-14</t>
  </si>
  <si>
    <t>PR-15</t>
  </si>
  <si>
    <t>PR-16</t>
  </si>
  <si>
    <t>PR-18</t>
  </si>
  <si>
    <t>PR-21</t>
  </si>
  <si>
    <t>PR-22</t>
  </si>
  <si>
    <t>Subtotaal Deel B Verwerking (4)</t>
  </si>
  <si>
    <t>Gegevens overslaglocatie(s) voor tussen opslag (6)</t>
  </si>
  <si>
    <t>Naam</t>
  </si>
  <si>
    <t>Adres</t>
  </si>
  <si>
    <t>Postcode</t>
  </si>
  <si>
    <t>Plaats</t>
  </si>
  <si>
    <t>Eigenaar</t>
  </si>
  <si>
    <t>PR-30</t>
  </si>
  <si>
    <t>PR-31</t>
  </si>
  <si>
    <t>PR-32</t>
  </si>
  <si>
    <t>Gegevens verwerkingslocatie(s) (7)</t>
  </si>
  <si>
    <t xml:space="preserve">Voorwaarden </t>
  </si>
  <si>
    <t>Voorwaarde</t>
  </si>
  <si>
    <t>ALG</t>
  </si>
  <si>
    <t>Inschrijver past alleen de geel gearceerde cellen aan.</t>
  </si>
  <si>
    <t>Vaste prijs voor de genoemde dienstverlening conform alle voorwaarden uit het programma van eisen. Dit inclusief het aanbieden en beschikbaar houden van de eerste overslaglocatie. Het invullen van een 0 prijs is verboden. Als het kosten voor de opdrachtgever betreffen is de minimaal in te dienen prijs is € 0,01. Als het opbrengsten voor opdrachtgever betreffen is de minimaal in te dienen prijs €-0,01. Prijzen die opbrengsten voor opdrachtgever betreffen moet inschrijver als negatief getal invullen.</t>
  </si>
  <si>
    <t>De genoemde hoeveelheid (het aantal) wordt gebruikt voor de beoordeling. Aan de genoemde hoeveelheden kunnen geen rechten worden ontleend. De prijs per eenheid is van toepassing ongeacht het daadwerkelijke aantal.</t>
  </si>
  <si>
    <t>Dit is de totale inschrijfprijs (subtotaal B plus subtotaal A). De totale inschrijfprijs wordt gebruikt voor de beoordeling van het onderdeel prijs.</t>
  </si>
  <si>
    <t>Inschrijver vermeldt in de correcte NAW gegevens van de eerste ontvangstlocatie, alsmede de eigenaar van de betreffende locatie.</t>
  </si>
  <si>
    <t xml:space="preserve">Inschrijver vermeldt in de correcte NAW gegevens van de verwerkingslocatie(s), alsmede de eigenaar van de betreffende locatie. </t>
  </si>
  <si>
    <t>Dit prijsformulier moet door inschrijver rechtsgeldig ondertekend worden.</t>
  </si>
  <si>
    <t>Ondertekening (8)</t>
  </si>
  <si>
    <t>Naam inschrijver</t>
  </si>
  <si>
    <t>Naam ondertekenaar</t>
  </si>
  <si>
    <t>Datum ondertekening</t>
  </si>
  <si>
    <t>Handtekening</t>
  </si>
  <si>
    <t>3. PRIJSINVULFORMULIER - Transport en verwerking Perceel 1 KCA</t>
  </si>
  <si>
    <t>PR-12</t>
  </si>
  <si>
    <t>PR-17</t>
  </si>
  <si>
    <t>PR-19</t>
  </si>
  <si>
    <t>PR-20</t>
  </si>
  <si>
    <t>Deel  KCA</t>
  </si>
  <si>
    <t>Inschrijver ontvangt een vaste vergoeding voor het leegrijden van een depot. Per maand wordt het daadwerkelijk aantal inzamelactiviteiten conform deze vaste prijs afgerekend.</t>
  </si>
  <si>
    <t>Dit is het subtotaal van onderdeel A Inzameling. Dit moet een positief getal zijn. Dit vormt input voor de totale inschrijfprijs.</t>
  </si>
  <si>
    <t>Dit is het subtotaal van onderdeel B Verwerking. Dit mag een negatief getal zijn. Dit vormt input voor de totale inschrijfprijs.</t>
  </si>
  <si>
    <t>Prijs mobiele telefoons beschikbaar stellen container/kluis Milieustraat Woerden</t>
  </si>
  <si>
    <t>Prijs mobiele telefoons beschikbaar stellen container/kluis Milieustraat Oudewater</t>
  </si>
  <si>
    <t xml:space="preserve">subtotaal banden </t>
  </si>
  <si>
    <t>Inschrijver vermeldt in de correcte  gegevens van de eerste ontvangstlocatie, alsmede de eigenaar van de betreffende locatie.</t>
  </si>
  <si>
    <t>gemeenten Woerden en Oudewater</t>
  </si>
  <si>
    <t>P-3.1</t>
  </si>
  <si>
    <t>P-3.2</t>
  </si>
  <si>
    <t>P-3.3</t>
  </si>
  <si>
    <t>P-3</t>
  </si>
  <si>
    <t>P-5.1</t>
  </si>
  <si>
    <t>P-5.2</t>
  </si>
  <si>
    <t>P-5.3</t>
  </si>
  <si>
    <t>P-5.4</t>
  </si>
  <si>
    <t>P-5.5</t>
  </si>
  <si>
    <t>P-5</t>
  </si>
  <si>
    <t>P-6.5</t>
  </si>
  <si>
    <t>Inschrijfprijs - Deel A Perceel 1 (excl. KCA) per jaar</t>
  </si>
  <si>
    <t>Totale Inschrijfprijs (5) per jaar</t>
  </si>
  <si>
    <t xml:space="preserve">Inschrijfprijs per deel voor 4 jaar </t>
  </si>
  <si>
    <t>PR-23</t>
  </si>
  <si>
    <t>PR-24</t>
  </si>
  <si>
    <t>PR-26</t>
  </si>
  <si>
    <t>PR-27</t>
  </si>
  <si>
    <t>PR-28</t>
  </si>
  <si>
    <t>Diverse afvalstromen</t>
  </si>
  <si>
    <t>Inschrijver vult uitsluitend de gele velden in:</t>
  </si>
  <si>
    <t>Bijlage 4 - Prijzenblad perceel 1
Behorende bij de Europese openbare aanbesteding "Afvalverwerking Milieustraat"</t>
  </si>
  <si>
    <t>subtotaal mobiele telefoons</t>
  </si>
  <si>
    <t>Transport en verwerking diverse afvalstromen perceel 1</t>
  </si>
  <si>
    <t xml:space="preserve">Emballage transport en verwerking KCA perceel 1 </t>
  </si>
  <si>
    <t>PRIJSINVULFORMULIER - Inschrijfprijs perceel 1</t>
  </si>
  <si>
    <t>PRIJSINVULFORMULIER - Transport en verwerking Perceel 1 (excl. KCA)</t>
  </si>
  <si>
    <t>Oudewater</t>
  </si>
  <si>
    <t>PR-1A</t>
  </si>
  <si>
    <t>PR-1B</t>
  </si>
  <si>
    <t xml:space="preserve">Bestrijdingsmiddelen </t>
  </si>
  <si>
    <t>Oliefilters</t>
  </si>
  <si>
    <t>Oliehoudendafval</t>
  </si>
  <si>
    <t>Vetten, autowaxen en grafiet</t>
  </si>
  <si>
    <t>Ammoniakoplossing</t>
  </si>
  <si>
    <t>Bestrijdingsmiddelen afval vloeibaar</t>
  </si>
  <si>
    <t>Koelvloeistof / anti- vries</t>
  </si>
  <si>
    <t>Brandblussers</t>
  </si>
  <si>
    <t>Brandblussers met halongas</t>
  </si>
  <si>
    <t xml:space="preserve">Lijmen, kitten, harsen, gemengd </t>
  </si>
  <si>
    <t>Oplosmiddelen, gemengd,  halogeenarm</t>
  </si>
  <si>
    <t>Nikkel - cadmium batterijen</t>
  </si>
  <si>
    <t>Verfresten in kunststof / stalen verpakking</t>
  </si>
  <si>
    <t>Afgewerkte motorolie</t>
  </si>
  <si>
    <t>Loodaccu's</t>
  </si>
  <si>
    <t>Spuitbussen</t>
  </si>
  <si>
    <t>Batterijen</t>
  </si>
  <si>
    <t>Anorganische vloeistoffen</t>
  </si>
  <si>
    <t>Cartridges</t>
  </si>
  <si>
    <t>Latex</t>
  </si>
  <si>
    <t>KCA, incl emballage</t>
  </si>
  <si>
    <t>Prijs leeg rijden van KCA depot</t>
  </si>
  <si>
    <r>
      <rPr>
        <sz val="10"/>
        <color rgb="FF000000"/>
        <rFont val="Century Gothic"/>
        <family val="2"/>
      </rPr>
      <t>Oplosmiddelen, gemengd,  halogeenh</t>
    </r>
    <r>
      <rPr>
        <sz val="10"/>
        <rFont val="Century Gothic"/>
        <family val="2"/>
      </rPr>
      <t>oudend</t>
    </r>
  </si>
  <si>
    <t xml:space="preserve">Woerden </t>
  </si>
  <si>
    <t xml:space="preserve">Lijm gas/patronen </t>
  </si>
  <si>
    <t xml:space="preserve">Spaarlampen </t>
  </si>
  <si>
    <t xml:space="preserve">PR-25 </t>
  </si>
  <si>
    <t>TL-buizen</t>
  </si>
  <si>
    <t>PR- 29</t>
  </si>
  <si>
    <t>Medicijnen</t>
  </si>
  <si>
    <t>Kwiktermometers</t>
  </si>
  <si>
    <t xml:space="preserve">Injectienaalden </t>
  </si>
  <si>
    <t xml:space="preserve">Kwikschakelaars </t>
  </si>
  <si>
    <t>Inzameling vanaf gemeentelijke depots (op afroep 'leeg rijden')</t>
  </si>
  <si>
    <t>PR-33</t>
  </si>
  <si>
    <t>PR-34</t>
  </si>
  <si>
    <t>PR-35</t>
  </si>
  <si>
    <t>PR-36</t>
  </si>
  <si>
    <t>PR-37</t>
  </si>
  <si>
    <t>PR-38</t>
  </si>
  <si>
    <t>PR-39</t>
  </si>
  <si>
    <t>PR-40</t>
  </si>
  <si>
    <t>PR-41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</si>
</sst>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#,##0_ ;\-#,##0\ "/>
    <numFmt numFmtId="166" formatCode="&quot;€&quot;\ #,##0.00"/>
    <numFmt numFmtId="167" formatCode="0.0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4"/>
      <color indexed="9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indexed="9"/>
      <name val="Century Gothic"/>
      <family val="2"/>
    </font>
    <font>
      <b/>
      <sz val="11"/>
      <name val="Century Gothic"/>
      <family val="2"/>
    </font>
    <font>
      <u/>
      <sz val="10"/>
      <name val="Century Gothic"/>
      <family val="2"/>
    </font>
    <font>
      <sz val="8"/>
      <name val="Arial"/>
      <family val="2"/>
    </font>
    <font>
      <b/>
      <sz val="14"/>
      <color theme="0"/>
      <name val="Century Gothic"/>
      <family val="2"/>
    </font>
    <font>
      <b/>
      <sz val="12"/>
      <color indexed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10"/>
      <color rgb="FF00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51">
    <border>
      <left/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5" borderId="0" applyFill="0"/>
    <xf numFmtId="0" fontId="3" fillId="5" borderId="0" applyFill="0"/>
    <xf numFmtId="0" fontId="3" fillId="0" borderId="0"/>
    <xf numFmtId="0" fontId="3" fillId="0" borderId="29"/>
    <xf numFmtId="0" fontId="2" fillId="0" borderId="0"/>
    <xf numFmtId="0" fontId="1" fillId="0" borderId="0"/>
    <xf numFmtId="0" fontId="1" fillId="0" borderId="0"/>
    <xf numFmtId="0" fontId="21" fillId="0" borderId="0"/>
  </cellStyleXfs>
  <cellXfs count="23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0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8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1" fontId="9" fillId="0" borderId="23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4" fontId="9" fillId="0" borderId="0" xfId="3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164" fontId="9" fillId="0" borderId="0" xfId="2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164" fontId="9" fillId="0" borderId="23" xfId="3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164" fontId="9" fillId="0" borderId="18" xfId="2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3" fillId="0" borderId="0" xfId="0" applyFont="1" applyFill="1" applyBorder="1"/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9" fillId="0" borderId="27" xfId="0" applyFont="1" applyBorder="1" applyAlignment="1">
      <alignment vertical="center" wrapText="1"/>
    </xf>
    <xf numFmtId="1" fontId="9" fillId="0" borderId="27" xfId="0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164" fontId="9" fillId="0" borderId="27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164" fontId="9" fillId="0" borderId="21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9" fillId="0" borderId="29" xfId="0" applyNumberFormat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left" vertical="top" wrapText="1"/>
    </xf>
    <xf numFmtId="0" fontId="9" fillId="0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0" borderId="23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4" fontId="9" fillId="0" borderId="21" xfId="0" applyNumberFormat="1" applyFont="1" applyBorder="1" applyAlignment="1">
      <alignment horizontal="center" vertical="center" wrapText="1"/>
    </xf>
    <xf numFmtId="1" fontId="9" fillId="0" borderId="29" xfId="0" applyNumberFormat="1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" fontId="9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1" fontId="9" fillId="0" borderId="27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6" fillId="2" borderId="34" xfId="1" applyFont="1" applyFill="1" applyBorder="1" applyAlignment="1">
      <alignment horizontal="center" vertical="center" wrapText="1"/>
    </xf>
    <xf numFmtId="0" fontId="16" fillId="2" borderId="35" xfId="1" applyFont="1" applyFill="1" applyBorder="1" applyAlignment="1">
      <alignment vertical="center" wrapText="1"/>
    </xf>
    <xf numFmtId="0" fontId="16" fillId="2" borderId="35" xfId="1" applyFont="1" applyFill="1" applyBorder="1" applyAlignment="1">
      <alignment horizontal="center" vertical="center" wrapText="1"/>
    </xf>
    <xf numFmtId="0" fontId="16" fillId="2" borderId="36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0" fillId="6" borderId="26" xfId="8" applyFont="1" applyFill="1" applyBorder="1" applyAlignment="1">
      <alignment horizontal="center" vertical="center" wrapText="1"/>
    </xf>
    <xf numFmtId="0" fontId="10" fillId="6" borderId="37" xfId="8" applyFont="1" applyFill="1" applyBorder="1" applyAlignment="1">
      <alignment horizontal="center" vertical="center" wrapText="1"/>
    </xf>
    <xf numFmtId="0" fontId="10" fillId="6" borderId="38" xfId="8" applyFont="1" applyFill="1" applyBorder="1" applyAlignment="1">
      <alignment horizontal="center" vertical="center" wrapText="1"/>
    </xf>
    <xf numFmtId="0" fontId="10" fillId="6" borderId="24" xfId="8" applyFont="1" applyFill="1" applyBorder="1" applyAlignment="1">
      <alignment horizontal="center" vertical="center" wrapText="1"/>
    </xf>
    <xf numFmtId="0" fontId="10" fillId="6" borderId="0" xfId="8" applyFont="1" applyFill="1" applyAlignment="1">
      <alignment horizontal="center" vertical="center" wrapText="1"/>
    </xf>
    <xf numFmtId="0" fontId="10" fillId="6" borderId="19" xfId="8" applyFont="1" applyFill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/>
    </xf>
    <xf numFmtId="0" fontId="17" fillId="0" borderId="29" xfId="9" applyFont="1" applyBorder="1" applyAlignment="1">
      <alignment horizontal="left" vertical="center" wrapText="1"/>
    </xf>
    <xf numFmtId="165" fontId="17" fillId="0" borderId="29" xfId="9" applyNumberFormat="1" applyFont="1" applyBorder="1" applyAlignment="1">
      <alignment horizontal="center" vertical="center"/>
    </xf>
    <xf numFmtId="166" fontId="17" fillId="3" borderId="29" xfId="9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9" applyNumberFormat="1" applyFont="1" applyBorder="1" applyAlignment="1">
      <alignment horizontal="center" vertical="center" wrapText="1"/>
    </xf>
    <xf numFmtId="166" fontId="17" fillId="0" borderId="29" xfId="9" applyNumberFormat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/>
    </xf>
    <xf numFmtId="0" fontId="17" fillId="0" borderId="0" xfId="9" applyFont="1" applyAlignment="1">
      <alignment horizontal="left" vertical="center"/>
    </xf>
    <xf numFmtId="164" fontId="17" fillId="0" borderId="0" xfId="9" applyNumberFormat="1" applyFont="1" applyAlignment="1">
      <alignment horizontal="center" vertical="center"/>
    </xf>
    <xf numFmtId="0" fontId="17" fillId="0" borderId="0" xfId="9" applyFont="1" applyAlignment="1">
      <alignment horizontal="center" vertical="center" wrapText="1"/>
    </xf>
    <xf numFmtId="0" fontId="17" fillId="0" borderId="40" xfId="9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/>
    </xf>
    <xf numFmtId="0" fontId="17" fillId="0" borderId="42" xfId="9" applyFont="1" applyBorder="1" applyAlignment="1">
      <alignment horizontal="left" vertical="center"/>
    </xf>
    <xf numFmtId="164" fontId="17" fillId="0" borderId="42" xfId="9" applyNumberFormat="1" applyFont="1" applyBorder="1" applyAlignment="1">
      <alignment horizontal="center" vertical="center"/>
    </xf>
    <xf numFmtId="0" fontId="17" fillId="0" borderId="42" xfId="9" applyFont="1" applyBorder="1" applyAlignment="1">
      <alignment horizontal="center" vertical="center" wrapText="1"/>
    </xf>
    <xf numFmtId="0" fontId="18" fillId="0" borderId="42" xfId="9" applyFont="1" applyBorder="1" applyAlignment="1">
      <alignment horizontal="center" vertical="center" wrapText="1"/>
    </xf>
    <xf numFmtId="166" fontId="17" fillId="0" borderId="43" xfId="9" applyNumberFormat="1" applyFont="1" applyBorder="1" applyAlignment="1">
      <alignment horizontal="center" vertical="center" wrapText="1"/>
    </xf>
    <xf numFmtId="164" fontId="19" fillId="0" borderId="0" xfId="9" applyNumberFormat="1" applyFont="1" applyAlignment="1">
      <alignment horizontal="center" vertical="center"/>
    </xf>
    <xf numFmtId="0" fontId="7" fillId="2" borderId="44" xfId="1" applyFont="1" applyFill="1" applyBorder="1" applyAlignment="1">
      <alignment horizontal="center" vertical="center" wrapText="1"/>
    </xf>
    <xf numFmtId="166" fontId="20" fillId="7" borderId="45" xfId="9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6" fontId="20" fillId="0" borderId="0" xfId="9" applyNumberFormat="1" applyFont="1" applyAlignment="1">
      <alignment horizontal="center" vertical="center" wrapText="1"/>
    </xf>
    <xf numFmtId="0" fontId="10" fillId="6" borderId="39" xfId="8" applyFont="1" applyFill="1" applyBorder="1" applyAlignment="1">
      <alignment horizontal="center" vertical="center" wrapText="1"/>
    </xf>
    <xf numFmtId="0" fontId="10" fillId="6" borderId="0" xfId="8" applyFont="1" applyFill="1" applyAlignment="1">
      <alignment vertical="center" wrapText="1"/>
    </xf>
    <xf numFmtId="0" fontId="10" fillId="6" borderId="40" xfId="8" applyFont="1" applyFill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vertical="center"/>
    </xf>
    <xf numFmtId="0" fontId="9" fillId="3" borderId="29" xfId="1" applyFont="1" applyFill="1" applyBorder="1" applyAlignment="1" applyProtection="1">
      <alignment horizontal="center" vertical="center" wrapText="1"/>
      <protection locked="0"/>
    </xf>
    <xf numFmtId="166" fontId="17" fillId="3" borderId="29" xfId="1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1" applyNumberFormat="1" applyFont="1" applyBorder="1" applyAlignment="1">
      <alignment horizontal="center" vertical="center"/>
    </xf>
    <xf numFmtId="166" fontId="17" fillId="0" borderId="46" xfId="9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166" fontId="17" fillId="0" borderId="0" xfId="9" applyNumberFormat="1" applyFont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166" fontId="20" fillId="5" borderId="45" xfId="9" applyNumberFormat="1" applyFont="1" applyFill="1" applyBorder="1" applyAlignment="1">
      <alignment horizontal="center" vertical="center" wrapText="1"/>
    </xf>
    <xf numFmtId="166" fontId="20" fillId="0" borderId="40" xfId="9" applyNumberFormat="1" applyFont="1" applyBorder="1" applyAlignment="1">
      <alignment horizontal="center" vertical="center" wrapText="1"/>
    </xf>
    <xf numFmtId="0" fontId="8" fillId="2" borderId="39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40" xfId="1" applyFont="1" applyFill="1" applyBorder="1" applyAlignment="1">
      <alignment horizontal="center" vertical="center" wrapText="1"/>
    </xf>
    <xf numFmtId="0" fontId="9" fillId="3" borderId="29" xfId="9" applyFont="1" applyFill="1" applyBorder="1" applyAlignment="1" applyProtection="1">
      <alignment horizontal="left" vertical="center"/>
      <protection locked="0"/>
    </xf>
    <xf numFmtId="0" fontId="9" fillId="3" borderId="29" xfId="9" applyFont="1" applyFill="1" applyBorder="1" applyAlignment="1" applyProtection="1">
      <alignment horizontal="center" vertical="center"/>
      <protection locked="0"/>
    </xf>
    <xf numFmtId="0" fontId="9" fillId="3" borderId="29" xfId="9" applyFont="1" applyFill="1" applyBorder="1" applyAlignment="1" applyProtection="1">
      <alignment horizontal="center" vertical="center" wrapText="1"/>
      <protection locked="0"/>
    </xf>
    <xf numFmtId="0" fontId="9" fillId="3" borderId="46" xfId="9" applyFont="1" applyFill="1" applyBorder="1" applyAlignment="1" applyProtection="1">
      <alignment horizontal="center" vertical="center" wrapText="1"/>
      <protection locked="0"/>
    </xf>
    <xf numFmtId="0" fontId="9" fillId="4" borderId="28" xfId="8" applyFont="1" applyFill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/>
    </xf>
    <xf numFmtId="0" fontId="17" fillId="0" borderId="29" xfId="11" applyFont="1" applyBorder="1" applyAlignment="1">
      <alignment vertical="center"/>
    </xf>
    <xf numFmtId="0" fontId="17" fillId="0" borderId="48" xfId="11" applyFont="1" applyBorder="1" applyAlignment="1">
      <alignment vertical="center"/>
    </xf>
    <xf numFmtId="0" fontId="9" fillId="0" borderId="42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164" fontId="9" fillId="3" borderId="27" xfId="2" applyFont="1" applyFill="1" applyBorder="1" applyAlignment="1" applyProtection="1">
      <alignment horizontal="center" vertical="center" wrapText="1"/>
      <protection locked="0"/>
    </xf>
    <xf numFmtId="164" fontId="9" fillId="3" borderId="29" xfId="2" applyFont="1" applyFill="1" applyBorder="1" applyAlignment="1" applyProtection="1">
      <alignment horizontal="center" vertical="center" wrapText="1"/>
      <protection locked="0"/>
    </xf>
    <xf numFmtId="164" fontId="9" fillId="3" borderId="21" xfId="2" applyFont="1" applyFill="1" applyBorder="1" applyAlignment="1" applyProtection="1">
      <alignment horizontal="center" vertical="center" wrapText="1"/>
      <protection locked="0"/>
    </xf>
    <xf numFmtId="164" fontId="9" fillId="3" borderId="14" xfId="2" applyFont="1" applyFill="1" applyBorder="1" applyAlignment="1" applyProtection="1">
      <alignment horizontal="center" vertical="center" wrapText="1"/>
      <protection locked="0"/>
    </xf>
    <xf numFmtId="164" fontId="9" fillId="3" borderId="18" xfId="2" applyFont="1" applyFill="1" applyBorder="1" applyAlignment="1" applyProtection="1">
      <alignment horizontal="center" vertical="center" wrapText="1"/>
      <protection locked="0"/>
    </xf>
    <xf numFmtId="0" fontId="4" fillId="3" borderId="11" xfId="1" applyFont="1" applyFill="1" applyBorder="1" applyAlignment="1" applyProtection="1">
      <alignment horizontal="left"/>
      <protection locked="0"/>
    </xf>
    <xf numFmtId="0" fontId="4" fillId="3" borderId="12" xfId="1" applyFont="1" applyFill="1" applyBorder="1" applyAlignment="1" applyProtection="1">
      <alignment horizontal="left" vertical="center"/>
      <protection locked="0"/>
    </xf>
    <xf numFmtId="0" fontId="3" fillId="3" borderId="30" xfId="0" applyFont="1" applyFill="1" applyBorder="1"/>
    <xf numFmtId="0" fontId="3" fillId="3" borderId="21" xfId="0" applyFont="1" applyFill="1" applyBorder="1"/>
    <xf numFmtId="0" fontId="3" fillId="3" borderId="30" xfId="0" applyFont="1" applyFill="1" applyBorder="1" applyAlignment="1">
      <alignment vertical="center" wrapText="1"/>
    </xf>
    <xf numFmtId="164" fontId="10" fillId="0" borderId="23" xfId="2" applyFont="1" applyFill="1" applyBorder="1" applyAlignment="1">
      <alignment horizontal="center" vertical="center" wrapText="1"/>
    </xf>
    <xf numFmtId="0" fontId="3" fillId="8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14" fontId="3" fillId="0" borderId="0" xfId="0" applyNumberFormat="1" applyFont="1"/>
    <xf numFmtId="3" fontId="9" fillId="0" borderId="49" xfId="1" applyNumberFormat="1" applyFont="1" applyBorder="1" applyAlignment="1">
      <alignment horizontal="center" vertical="center"/>
    </xf>
    <xf numFmtId="1" fontId="9" fillId="0" borderId="29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167" fontId="9" fillId="0" borderId="20" xfId="0" applyNumberFormat="1" applyFont="1" applyFill="1" applyBorder="1" applyAlignment="1">
      <alignment horizontal="center" vertical="center" wrapText="1"/>
    </xf>
    <xf numFmtId="3" fontId="9" fillId="0" borderId="29" xfId="1" applyNumberFormat="1" applyFont="1" applyFill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17" fillId="0" borderId="50" xfId="9" applyFont="1" applyBorder="1" applyAlignment="1">
      <alignment horizontal="left" vertical="center" wrapText="1"/>
    </xf>
    <xf numFmtId="165" fontId="17" fillId="0" borderId="50" xfId="9" applyNumberFormat="1" applyFont="1" applyBorder="1" applyAlignment="1">
      <alignment horizontal="center" vertical="center"/>
    </xf>
    <xf numFmtId="166" fontId="17" fillId="3" borderId="50" xfId="9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9" applyNumberFormat="1" applyFont="1" applyBorder="1" applyAlignment="1">
      <alignment horizontal="center" vertical="center" wrapText="1"/>
    </xf>
    <xf numFmtId="166" fontId="17" fillId="0" borderId="50" xfId="9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166" fontId="17" fillId="0" borderId="0" xfId="9" applyNumberFormat="1" applyFont="1" applyBorder="1" applyAlignment="1">
      <alignment horizontal="center" vertical="center" wrapText="1"/>
    </xf>
    <xf numFmtId="0" fontId="3" fillId="0" borderId="29" xfId="1" applyFont="1" applyBorder="1" applyAlignment="1">
      <alignment vertical="center"/>
    </xf>
    <xf numFmtId="0" fontId="23" fillId="0" borderId="29" xfId="1" quotePrefix="1" applyFont="1" applyBorder="1" applyAlignment="1">
      <alignment vertical="center"/>
    </xf>
    <xf numFmtId="0" fontId="23" fillId="0" borderId="29" xfId="1" applyFont="1" applyBorder="1" applyAlignment="1">
      <alignment vertical="center"/>
    </xf>
    <xf numFmtId="0" fontId="3" fillId="0" borderId="29" xfId="1" quotePrefix="1" applyFont="1" applyBorder="1" applyAlignment="1">
      <alignment vertical="center"/>
    </xf>
    <xf numFmtId="166" fontId="17" fillId="3" borderId="50" xfId="1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1" applyNumberFormat="1" applyFont="1" applyFill="1" applyBorder="1" applyAlignment="1">
      <alignment horizontal="center" vertical="center"/>
    </xf>
    <xf numFmtId="0" fontId="9" fillId="0" borderId="50" xfId="1" applyFont="1" applyBorder="1" applyAlignment="1">
      <alignment vertical="center"/>
    </xf>
    <xf numFmtId="0" fontId="9" fillId="3" borderId="50" xfId="1" applyFont="1" applyFill="1" applyBorder="1" applyAlignment="1" applyProtection="1">
      <alignment horizontal="center" vertical="center" wrapText="1"/>
      <protection locked="0"/>
    </xf>
    <xf numFmtId="0" fontId="9" fillId="0" borderId="50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166" fontId="17" fillId="3" borderId="50" xfId="9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4" fontId="9" fillId="3" borderId="30" xfId="2" applyFont="1" applyFill="1" applyBorder="1" applyAlignment="1" applyProtection="1">
      <alignment horizontal="center" vertical="center" wrapText="1"/>
      <protection locked="0"/>
    </xf>
    <xf numFmtId="164" fontId="9" fillId="3" borderId="15" xfId="2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9" xfId="9" applyFont="1" applyBorder="1" applyAlignment="1">
      <alignment horizontal="left" vertical="center"/>
    </xf>
    <xf numFmtId="0" fontId="9" fillId="0" borderId="13" xfId="9" applyFont="1" applyBorder="1" applyAlignment="1">
      <alignment horizontal="left" vertical="center"/>
    </xf>
    <xf numFmtId="0" fontId="9" fillId="0" borderId="47" xfId="9" applyFont="1" applyBorder="1" applyAlignment="1">
      <alignment horizontal="left" vertical="center"/>
    </xf>
    <xf numFmtId="0" fontId="17" fillId="0" borderId="9" xfId="9" applyFont="1" applyBorder="1" applyAlignment="1">
      <alignment horizontal="left" vertical="center"/>
    </xf>
    <xf numFmtId="0" fontId="17" fillId="0" borderId="13" xfId="9" applyFont="1" applyBorder="1" applyAlignment="1">
      <alignment horizontal="left" vertical="center"/>
    </xf>
    <xf numFmtId="0" fontId="17" fillId="0" borderId="47" xfId="9" applyFont="1" applyBorder="1" applyAlignment="1">
      <alignment horizontal="left" vertical="center"/>
    </xf>
    <xf numFmtId="0" fontId="10" fillId="6" borderId="0" xfId="8" applyFont="1" applyFill="1" applyAlignment="1">
      <alignment horizontal="left" vertical="center" wrapText="1"/>
    </xf>
    <xf numFmtId="0" fontId="10" fillId="6" borderId="40" xfId="8" applyFont="1" applyFill="1" applyBorder="1" applyAlignment="1">
      <alignment horizontal="left" vertical="center" wrapText="1"/>
    </xf>
    <xf numFmtId="0" fontId="9" fillId="0" borderId="9" xfId="9" applyFont="1" applyBorder="1" applyAlignment="1">
      <alignment horizontal="left" vertical="center" wrapText="1"/>
    </xf>
    <xf numFmtId="0" fontId="9" fillId="0" borderId="13" xfId="9" applyFont="1" applyBorder="1" applyAlignment="1">
      <alignment horizontal="left" vertical="center" wrapText="1"/>
    </xf>
    <xf numFmtId="0" fontId="9" fillId="0" borderId="47" xfId="9" applyFont="1" applyBorder="1" applyAlignment="1">
      <alignment horizontal="left" vertical="center" wrapText="1"/>
    </xf>
    <xf numFmtId="0" fontId="17" fillId="0" borderId="9" xfId="9" applyFont="1" applyBorder="1" applyAlignment="1">
      <alignment horizontal="left" vertical="center" wrapText="1"/>
    </xf>
    <xf numFmtId="0" fontId="17" fillId="0" borderId="13" xfId="9" applyFont="1" applyBorder="1" applyAlignment="1">
      <alignment horizontal="left" vertical="center" wrapText="1"/>
    </xf>
    <xf numFmtId="0" fontId="17" fillId="0" borderId="47" xfId="9" applyFont="1" applyBorder="1" applyAlignment="1">
      <alignment horizontal="left" vertical="center" wrapText="1"/>
    </xf>
    <xf numFmtId="0" fontId="8" fillId="2" borderId="29" xfId="1" applyFont="1" applyFill="1" applyBorder="1" applyAlignment="1">
      <alignment horizontal="left" vertical="center" wrapText="1"/>
    </xf>
    <xf numFmtId="0" fontId="17" fillId="3" borderId="29" xfId="11" applyFont="1" applyFill="1" applyBorder="1" applyAlignment="1" applyProtection="1">
      <alignment horizontal="center" vertical="center"/>
      <protection locked="0"/>
    </xf>
    <xf numFmtId="0" fontId="17" fillId="3" borderId="48" xfId="11" applyFont="1" applyFill="1" applyBorder="1" applyAlignment="1" applyProtection="1">
      <alignment horizontal="center" vertical="center"/>
      <protection locked="0"/>
    </xf>
    <xf numFmtId="0" fontId="15" fillId="2" borderId="34" xfId="1" applyFont="1" applyFill="1" applyBorder="1" applyAlignment="1">
      <alignment horizontal="left" vertical="center" wrapText="1"/>
    </xf>
    <xf numFmtId="0" fontId="15" fillId="2" borderId="35" xfId="1" applyFont="1" applyFill="1" applyBorder="1" applyAlignment="1">
      <alignment horizontal="left" vertical="center" wrapText="1"/>
    </xf>
    <xf numFmtId="0" fontId="15" fillId="2" borderId="36" xfId="1" applyFont="1" applyFill="1" applyBorder="1" applyAlignment="1">
      <alignment horizontal="left" vertical="center" wrapText="1"/>
    </xf>
    <xf numFmtId="0" fontId="10" fillId="6" borderId="37" xfId="8" applyFont="1" applyFill="1" applyBorder="1" applyAlignment="1">
      <alignment horizontal="left" vertical="center" wrapText="1"/>
    </xf>
    <xf numFmtId="0" fontId="10" fillId="6" borderId="24" xfId="8" applyFont="1" applyFill="1" applyBorder="1" applyAlignment="1">
      <alignment horizontal="left" vertical="center" wrapText="1"/>
    </xf>
    <xf numFmtId="0" fontId="10" fillId="6" borderId="19" xfId="8" applyFont="1" applyFill="1" applyBorder="1" applyAlignment="1">
      <alignment horizontal="left" vertical="center" wrapText="1"/>
    </xf>
  </cellXfs>
  <cellStyles count="12">
    <cellStyle name="Standaard" xfId="0" builtinId="0"/>
    <cellStyle name="Standaard 10" xfId="1" xr:uid="{00000000-0005-0000-0000-000001000000}"/>
    <cellStyle name="Standaard 11" xfId="8" xr:uid="{8819DE2E-8CDE-4257-AA82-7540A95A1173}"/>
    <cellStyle name="Standaard 19" xfId="11" xr:uid="{E3FF5FFD-6342-4D9D-AF1A-334829A80A96}"/>
    <cellStyle name="Standaard 27" xfId="9" xr:uid="{F1CB8783-534F-4946-9FAE-73687985AE32}"/>
    <cellStyle name="Standaard 27 2" xfId="10" xr:uid="{3EE71AED-0243-4EB8-9B0F-7E255F2FB02A}"/>
    <cellStyle name="Stijl 1" xfId="4" xr:uid="{00000000-0005-0000-0000-000002000000}"/>
    <cellStyle name="Stijl 2" xfId="5" xr:uid="{00000000-0005-0000-0000-000003000000}"/>
    <cellStyle name="Stijl 3" xfId="6" xr:uid="{00000000-0005-0000-0000-000004000000}"/>
    <cellStyle name="Stijl 4" xfId="7" xr:uid="{00000000-0005-0000-0000-000005000000}"/>
    <cellStyle name="Valuta 2 2 2" xfId="3" xr:uid="{00000000-0005-0000-0000-000006000000}"/>
    <cellStyle name="Valuta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12921</xdr:colOff>
      <xdr:row>1</xdr:row>
      <xdr:rowOff>159026</xdr:rowOff>
    </xdr:from>
    <xdr:to>
      <xdr:col>4</xdr:col>
      <xdr:colOff>690991</xdr:colOff>
      <xdr:row>2</xdr:row>
      <xdr:rowOff>250466</xdr:rowOff>
    </xdr:to>
    <xdr:pic>
      <xdr:nvPicPr>
        <xdr:cNvPr id="3" name="Afbeelding 2" descr="logo pms 347  reflex blue klein200pxl">
          <a:extLst>
            <a:ext uri="{FF2B5EF4-FFF2-40B4-BE49-F238E27FC236}">
              <a16:creationId xmlns:a16="http://schemas.microsoft.com/office/drawing/2014/main" id="{69B3A342-26EE-4703-8F1B-71A0633C6F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99" y="556591"/>
          <a:ext cx="2284896" cy="14746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777240</xdr:colOff>
      <xdr:row>1</xdr:row>
      <xdr:rowOff>99060</xdr:rowOff>
    </xdr:from>
    <xdr:to>
      <xdr:col>8</xdr:col>
      <xdr:colOff>348615</xdr:colOff>
      <xdr:row>2</xdr:row>
      <xdr:rowOff>222250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97D7E55-5766-4D20-A703-38500CA0727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495300"/>
          <a:ext cx="2337435" cy="1502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J25"/>
  <sheetViews>
    <sheetView showGridLines="0" zoomScale="115" zoomScaleNormal="115" zoomScaleSheetLayoutView="100" workbookViewId="0">
      <selection activeCell="H13" sqref="H13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21.140625" style="1" customWidth="1"/>
    <col min="11" max="11" width="98.140625" style="1" bestFit="1" customWidth="1"/>
    <col min="12" max="16384" width="9.140625" style="1"/>
  </cols>
  <sheetData>
    <row r="1" spans="2:10" ht="31.5" customHeight="1" x14ac:dyDescent="0.25"/>
    <row r="2" spans="2:10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10" ht="40.5" customHeight="1" x14ac:dyDescent="0.25">
      <c r="B3" s="5"/>
      <c r="C3" s="6"/>
      <c r="D3" s="6"/>
      <c r="E3" s="6"/>
      <c r="F3" s="6"/>
      <c r="G3" s="6"/>
      <c r="H3" s="6"/>
      <c r="I3" s="7"/>
    </row>
    <row r="4" spans="2:10" ht="92.25" customHeight="1" x14ac:dyDescent="0.25">
      <c r="B4" s="195" t="s">
        <v>143</v>
      </c>
      <c r="C4" s="196"/>
      <c r="D4" s="196"/>
      <c r="E4" s="196"/>
      <c r="F4" s="196"/>
      <c r="G4" s="196"/>
      <c r="H4" s="196"/>
      <c r="I4" s="197"/>
      <c r="J4" s="165"/>
    </row>
    <row r="5" spans="2:10" ht="17.25" customHeight="1" x14ac:dyDescent="0.25">
      <c r="B5" s="8"/>
      <c r="C5" s="6"/>
      <c r="D5" s="40" t="s">
        <v>0</v>
      </c>
      <c r="E5" s="9"/>
      <c r="F5" s="9"/>
      <c r="G5" s="9"/>
      <c r="H5" s="9"/>
      <c r="I5" s="10"/>
    </row>
    <row r="6" spans="2:10" ht="16.5" customHeight="1" x14ac:dyDescent="0.25">
      <c r="B6" s="8"/>
      <c r="C6" s="6">
        <v>1</v>
      </c>
      <c r="D6" s="41" t="s">
        <v>15</v>
      </c>
      <c r="E6" s="9"/>
      <c r="F6" s="9"/>
      <c r="G6" s="9"/>
      <c r="H6" s="9"/>
      <c r="I6" s="10"/>
    </row>
    <row r="7" spans="2:10" ht="16.5" customHeight="1" x14ac:dyDescent="0.25">
      <c r="B7" s="8"/>
      <c r="C7" s="6">
        <v>2</v>
      </c>
      <c r="D7" s="41" t="s">
        <v>145</v>
      </c>
      <c r="E7" s="9"/>
      <c r="F7" s="9"/>
      <c r="G7" s="9"/>
      <c r="H7" s="9"/>
      <c r="I7" s="10"/>
    </row>
    <row r="8" spans="2:10" ht="16.5" customHeight="1" x14ac:dyDescent="0.25">
      <c r="B8" s="8"/>
      <c r="C8" s="6">
        <v>3</v>
      </c>
      <c r="D8" s="41" t="s">
        <v>146</v>
      </c>
      <c r="E8" s="9"/>
      <c r="F8" s="9"/>
      <c r="G8" s="9"/>
      <c r="H8" s="9"/>
      <c r="I8" s="10"/>
    </row>
    <row r="9" spans="2:10" ht="16.5" customHeight="1" x14ac:dyDescent="0.25">
      <c r="B9" s="8"/>
      <c r="C9" s="6"/>
      <c r="D9" s="41"/>
      <c r="E9" s="9"/>
      <c r="F9" s="9"/>
      <c r="G9" s="9"/>
      <c r="H9" s="9"/>
      <c r="I9" s="10"/>
    </row>
    <row r="10" spans="2:10" ht="16.5" customHeight="1" x14ac:dyDescent="0.25">
      <c r="B10" s="8"/>
      <c r="C10" s="6"/>
      <c r="E10" s="9"/>
      <c r="F10" s="9"/>
      <c r="G10" s="9"/>
      <c r="H10" s="9"/>
      <c r="I10" s="10"/>
    </row>
    <row r="11" spans="2:10" ht="16.5" customHeight="1" x14ac:dyDescent="0.3">
      <c r="B11" s="8"/>
      <c r="C11" s="6"/>
      <c r="D11" s="11"/>
      <c r="E11" s="9"/>
      <c r="F11" s="9"/>
      <c r="G11" s="9"/>
      <c r="H11" s="9"/>
      <c r="I11" s="10"/>
    </row>
    <row r="12" spans="2:10" ht="16.5" customHeight="1" x14ac:dyDescent="0.3">
      <c r="B12" s="8"/>
      <c r="C12" s="6"/>
      <c r="D12" s="11"/>
      <c r="E12" s="9"/>
      <c r="F12" s="9"/>
      <c r="G12" s="9"/>
      <c r="H12" s="9"/>
      <c r="I12" s="10"/>
    </row>
    <row r="13" spans="2:10" ht="16.5" customHeight="1" x14ac:dyDescent="0.3">
      <c r="B13" s="8"/>
      <c r="C13" s="6"/>
      <c r="D13" s="11"/>
      <c r="E13" s="9"/>
      <c r="F13" s="9"/>
      <c r="G13" s="9"/>
      <c r="H13" s="9"/>
      <c r="I13" s="10"/>
    </row>
    <row r="14" spans="2:10" ht="16.5" customHeight="1" x14ac:dyDescent="0.3">
      <c r="B14" s="8"/>
      <c r="C14" s="6"/>
      <c r="D14" s="11"/>
      <c r="E14" s="9"/>
      <c r="F14" s="9"/>
      <c r="G14" s="9"/>
      <c r="H14" s="9"/>
      <c r="I14" s="10"/>
    </row>
    <row r="15" spans="2:10" ht="16.5" customHeight="1" x14ac:dyDescent="0.3">
      <c r="B15" s="8"/>
      <c r="C15" s="6"/>
      <c r="D15" s="11"/>
      <c r="E15" s="9"/>
      <c r="F15" s="9"/>
      <c r="G15" s="9"/>
      <c r="H15" s="9"/>
      <c r="I15" s="10"/>
    </row>
    <row r="16" spans="2:10" ht="16.5" customHeight="1" x14ac:dyDescent="0.3">
      <c r="B16" s="8"/>
      <c r="C16" s="6"/>
      <c r="D16" s="11"/>
      <c r="E16" s="9"/>
      <c r="F16" s="9"/>
      <c r="G16" s="9"/>
      <c r="H16" s="9"/>
      <c r="I16" s="10"/>
    </row>
    <row r="17" spans="2:9" ht="16.5" customHeight="1" x14ac:dyDescent="0.3">
      <c r="B17" s="8"/>
      <c r="C17" s="6"/>
      <c r="D17" s="11"/>
      <c r="E17" s="9"/>
      <c r="F17" s="9"/>
      <c r="G17" s="9"/>
      <c r="H17" s="9"/>
      <c r="I17" s="10"/>
    </row>
    <row r="18" spans="2:9" ht="16.5" customHeight="1" x14ac:dyDescent="0.3">
      <c r="B18" s="8"/>
      <c r="C18" s="6"/>
      <c r="D18" s="11"/>
      <c r="E18" s="9"/>
      <c r="F18" s="9"/>
      <c r="G18" s="9"/>
      <c r="H18" s="9"/>
      <c r="I18" s="10"/>
    </row>
    <row r="19" spans="2:9" ht="16.5" customHeight="1" x14ac:dyDescent="0.3">
      <c r="B19" s="8"/>
      <c r="C19" s="6"/>
      <c r="D19" s="11"/>
      <c r="E19" s="9"/>
      <c r="F19" s="9"/>
      <c r="G19" s="9"/>
      <c r="H19" s="9"/>
      <c r="I19" s="10"/>
    </row>
    <row r="20" spans="2:9" ht="16.5" customHeight="1" x14ac:dyDescent="0.3">
      <c r="B20" s="8"/>
      <c r="C20" s="6"/>
      <c r="D20" s="11"/>
      <c r="E20" s="9"/>
      <c r="F20" s="9"/>
      <c r="G20" s="9"/>
      <c r="H20" s="9"/>
      <c r="I20" s="10"/>
    </row>
    <row r="21" spans="2:9" ht="16.5" customHeight="1" x14ac:dyDescent="0.3">
      <c r="B21" s="8"/>
      <c r="C21" s="6"/>
      <c r="D21" s="11"/>
      <c r="E21" s="9"/>
      <c r="F21" s="9"/>
      <c r="G21" s="9"/>
      <c r="H21" s="9"/>
      <c r="I21" s="10"/>
    </row>
    <row r="22" spans="2:9" ht="16.5" customHeight="1" x14ac:dyDescent="0.3">
      <c r="B22" s="8"/>
      <c r="C22" s="6"/>
      <c r="D22" s="11"/>
      <c r="E22" s="9"/>
      <c r="F22" s="9"/>
      <c r="G22" s="9"/>
      <c r="H22" s="9"/>
      <c r="I22" s="10"/>
    </row>
    <row r="23" spans="2:9" ht="16.5" customHeight="1" x14ac:dyDescent="0.3">
      <c r="B23" s="8"/>
      <c r="C23" s="6"/>
      <c r="D23" s="11"/>
      <c r="E23" s="9"/>
      <c r="F23" s="9"/>
      <c r="G23" s="9"/>
      <c r="H23" s="9"/>
      <c r="I23" s="10"/>
    </row>
    <row r="24" spans="2:9" ht="16.5" customHeight="1" x14ac:dyDescent="0.3">
      <c r="B24" s="8"/>
      <c r="C24" s="6"/>
      <c r="D24" s="11"/>
      <c r="E24" s="9"/>
      <c r="F24" s="9"/>
      <c r="G24" s="9"/>
      <c r="H24" s="9"/>
      <c r="I24" s="10"/>
    </row>
    <row r="25" spans="2:9" ht="16.5" customHeight="1" x14ac:dyDescent="0.25">
      <c r="B25" s="12"/>
      <c r="C25" s="13"/>
      <c r="D25" s="13"/>
      <c r="E25" s="13"/>
      <c r="F25" s="13"/>
      <c r="G25" s="13"/>
      <c r="H25" s="13"/>
      <c r="I25" s="14"/>
    </row>
  </sheetData>
  <mergeCells count="1">
    <mergeCell ref="B4:I4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="90" zoomScaleNormal="90" workbookViewId="0">
      <selection activeCell="B19" sqref="B19"/>
    </sheetView>
  </sheetViews>
  <sheetFormatPr defaultRowHeight="12.75" x14ac:dyDescent="0.2"/>
  <cols>
    <col min="1" max="1" width="10.42578125" customWidth="1"/>
    <col min="2" max="2" width="56.7109375" customWidth="1"/>
    <col min="3" max="3" width="57.28515625" customWidth="1"/>
    <col min="4" max="6" width="28.85546875" customWidth="1"/>
  </cols>
  <sheetData>
    <row r="1" spans="1:4" ht="44.25" customHeight="1" x14ac:dyDescent="0.2">
      <c r="A1" s="198" t="s">
        <v>142</v>
      </c>
      <c r="B1" s="199"/>
      <c r="C1" s="159" t="s">
        <v>1</v>
      </c>
    </row>
    <row r="2" spans="1:4" ht="54" customHeight="1" x14ac:dyDescent="0.2">
      <c r="A2" s="198" t="s">
        <v>147</v>
      </c>
      <c r="B2" s="199"/>
      <c r="C2" s="39" t="s">
        <v>121</v>
      </c>
    </row>
    <row r="3" spans="1:4" ht="14.25" thickBot="1" x14ac:dyDescent="0.25">
      <c r="A3" s="15" t="s">
        <v>2</v>
      </c>
      <c r="B3" s="16" t="s">
        <v>3</v>
      </c>
      <c r="C3" s="17" t="s">
        <v>135</v>
      </c>
    </row>
    <row r="4" spans="1:4" ht="15" thickBot="1" x14ac:dyDescent="0.25">
      <c r="A4" s="19" t="s">
        <v>28</v>
      </c>
      <c r="B4" s="20" t="s">
        <v>141</v>
      </c>
      <c r="C4" s="38">
        <f>'2. Prijs perceel 1'!F32*4</f>
        <v>0</v>
      </c>
      <c r="D4" s="153"/>
    </row>
    <row r="5" spans="1:4" ht="15" thickBot="1" x14ac:dyDescent="0.25">
      <c r="A5" s="19" t="s">
        <v>28</v>
      </c>
      <c r="B5" s="20" t="s">
        <v>113</v>
      </c>
      <c r="C5" s="38">
        <f>' 3. Prijs KCA perceel 1'!G45*4</f>
        <v>0</v>
      </c>
    </row>
    <row r="6" spans="1:4" ht="15" thickBot="1" x14ac:dyDescent="0.25">
      <c r="A6" s="22" t="s">
        <v>16</v>
      </c>
      <c r="B6" s="23" t="s">
        <v>17</v>
      </c>
      <c r="C6" s="164">
        <f>SUM(C4:C5)</f>
        <v>0</v>
      </c>
    </row>
    <row r="7" spans="1:4" ht="15" thickTop="1" x14ac:dyDescent="0.2">
      <c r="A7" s="26"/>
      <c r="B7" s="27"/>
      <c r="C7" s="28"/>
    </row>
  </sheetData>
  <mergeCells count="2">
    <mergeCell ref="A1:B1"/>
    <mergeCell ref="A2:B2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4D08-D42F-42E0-A4F3-8FB630C12BD5}">
  <sheetPr>
    <pageSetUpPr fitToPage="1"/>
  </sheetPr>
  <dimension ref="A1:J47"/>
  <sheetViews>
    <sheetView showGridLines="0" topLeftCell="A25" zoomScale="80" zoomScaleNormal="80" zoomScaleSheetLayoutView="80" workbookViewId="0">
      <selection activeCell="I19" sqref="I19"/>
    </sheetView>
  </sheetViews>
  <sheetFormatPr defaultColWidth="8.85546875" defaultRowHeight="13.5" x14ac:dyDescent="0.25"/>
  <cols>
    <col min="1" max="1" width="8.85546875" style="1"/>
    <col min="2" max="2" width="50.7109375" style="1" customWidth="1"/>
    <col min="3" max="3" width="27.5703125" style="1" customWidth="1"/>
    <col min="4" max="4" width="25.7109375" style="1" customWidth="1"/>
    <col min="5" max="5" width="23.140625" style="1" customWidth="1"/>
    <col min="6" max="6" width="32.42578125" style="1" customWidth="1"/>
    <col min="7" max="7" width="25.7109375" style="43" customWidth="1"/>
    <col min="8" max="8" width="33.7109375" style="1" customWidth="1"/>
    <col min="9" max="9" width="28" style="1" customWidth="1"/>
    <col min="10" max="10" width="16.42578125" style="1" bestFit="1" customWidth="1"/>
    <col min="11" max="16384" width="8.85546875" style="1"/>
  </cols>
  <sheetData>
    <row r="1" spans="1:10" ht="26.25" customHeight="1" x14ac:dyDescent="0.25">
      <c r="A1" s="198" t="s">
        <v>142</v>
      </c>
      <c r="B1" s="199"/>
      <c r="C1" s="159" t="s">
        <v>1</v>
      </c>
      <c r="D1" s="160"/>
      <c r="E1" s="160"/>
      <c r="F1" s="160"/>
      <c r="G1" s="42"/>
      <c r="H1" s="166"/>
    </row>
    <row r="2" spans="1:10" ht="53.25" customHeight="1" x14ac:dyDescent="0.25">
      <c r="A2" s="198" t="s">
        <v>148</v>
      </c>
      <c r="B2" s="199"/>
      <c r="C2" s="200" t="s">
        <v>20</v>
      </c>
      <c r="D2" s="201"/>
      <c r="E2" s="201"/>
      <c r="F2" s="202"/>
      <c r="G2" s="207" t="s">
        <v>8</v>
      </c>
    </row>
    <row r="3" spans="1:10" s="18" customFormat="1" ht="27.75" thickBot="1" x14ac:dyDescent="0.25">
      <c r="A3" s="15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208"/>
    </row>
    <row r="4" spans="1:10" ht="28.5" customHeight="1" x14ac:dyDescent="0.25">
      <c r="A4" s="35" t="s">
        <v>122</v>
      </c>
      <c r="B4" s="45" t="s">
        <v>31</v>
      </c>
      <c r="C4" s="154"/>
      <c r="D4" s="46">
        <f>D6</f>
        <v>6</v>
      </c>
      <c r="E4" s="47" t="s">
        <v>25</v>
      </c>
      <c r="F4" s="48">
        <f t="shared" ref="F4:F6" si="0">D4*C4</f>
        <v>0</v>
      </c>
      <c r="G4" s="44"/>
      <c r="H4" s="150"/>
    </row>
    <row r="5" spans="1:10" ht="28.5" customHeight="1" x14ac:dyDescent="0.25">
      <c r="A5" s="61" t="s">
        <v>123</v>
      </c>
      <c r="B5" s="60" t="s">
        <v>32</v>
      </c>
      <c r="C5" s="155"/>
      <c r="D5" s="169">
        <f>D7</f>
        <v>1</v>
      </c>
      <c r="E5" s="57" t="s">
        <v>25</v>
      </c>
      <c r="F5" s="55">
        <f t="shared" si="0"/>
        <v>0</v>
      </c>
      <c r="G5" s="44"/>
      <c r="H5" s="54"/>
    </row>
    <row r="6" spans="1:10" ht="28.5" customHeight="1" x14ac:dyDescent="0.25">
      <c r="A6" s="211" t="s">
        <v>124</v>
      </c>
      <c r="B6" s="37" t="s">
        <v>29</v>
      </c>
      <c r="C6" s="205"/>
      <c r="D6" s="170">
        <v>6</v>
      </c>
      <c r="E6" s="49" t="s">
        <v>25</v>
      </c>
      <c r="F6" s="55">
        <f t="shared" si="0"/>
        <v>0</v>
      </c>
      <c r="G6" s="161" t="s">
        <v>26</v>
      </c>
      <c r="H6" s="54"/>
      <c r="I6" s="54"/>
    </row>
    <row r="7" spans="1:10" ht="28.5" customHeight="1" thickBot="1" x14ac:dyDescent="0.3">
      <c r="A7" s="212"/>
      <c r="B7" s="37" t="s">
        <v>30</v>
      </c>
      <c r="C7" s="206"/>
      <c r="D7" s="170">
        <v>1</v>
      </c>
      <c r="E7" s="49" t="s">
        <v>25</v>
      </c>
      <c r="F7" s="50">
        <f>D7*C6</f>
        <v>0</v>
      </c>
      <c r="G7" s="162" t="s">
        <v>27</v>
      </c>
      <c r="H7" s="54"/>
      <c r="I7" s="54"/>
    </row>
    <row r="8" spans="1:10" ht="28.5" customHeight="1" thickBot="1" x14ac:dyDescent="0.3">
      <c r="A8" s="52" t="s">
        <v>125</v>
      </c>
      <c r="B8" s="23" t="s">
        <v>21</v>
      </c>
      <c r="C8" s="36"/>
      <c r="D8" s="24"/>
      <c r="E8" s="25"/>
      <c r="F8" s="53">
        <f>SUM(F4:F7)</f>
        <v>0</v>
      </c>
      <c r="G8" s="44"/>
      <c r="H8" s="54"/>
      <c r="I8" s="54"/>
    </row>
    <row r="9" spans="1:10" ht="15.75" thickTop="1" thickBot="1" x14ac:dyDescent="0.3">
      <c r="A9" s="26"/>
      <c r="B9" s="27"/>
      <c r="C9" s="34"/>
      <c r="D9" s="29"/>
      <c r="E9" s="26"/>
      <c r="F9" s="30"/>
      <c r="G9" s="56"/>
      <c r="H9" s="54"/>
      <c r="I9" s="44"/>
      <c r="J9" s="44"/>
    </row>
    <row r="10" spans="1:10" ht="28.5" x14ac:dyDescent="0.25">
      <c r="A10" s="62" t="s">
        <v>9</v>
      </c>
      <c r="B10" s="20" t="s">
        <v>34</v>
      </c>
      <c r="C10" s="158"/>
      <c r="D10" s="63">
        <v>6</v>
      </c>
      <c r="E10" s="64" t="s">
        <v>33</v>
      </c>
      <c r="F10" s="65">
        <f t="shared" ref="F10:F11" si="1">D10*C10</f>
        <v>0</v>
      </c>
      <c r="G10" s="1"/>
    </row>
    <row r="11" spans="1:10" ht="28.5" x14ac:dyDescent="0.25">
      <c r="A11" s="66" t="s">
        <v>10</v>
      </c>
      <c r="B11" s="60" t="s">
        <v>35</v>
      </c>
      <c r="C11" s="156"/>
      <c r="D11" s="67">
        <v>4</v>
      </c>
      <c r="E11" s="68" t="s">
        <v>33</v>
      </c>
      <c r="F11" s="69">
        <f t="shared" si="1"/>
        <v>0</v>
      </c>
      <c r="G11" s="1"/>
    </row>
    <row r="12" spans="1:10" ht="28.5" x14ac:dyDescent="0.25">
      <c r="A12" s="203" t="s">
        <v>19</v>
      </c>
      <c r="B12" s="60" t="s">
        <v>36</v>
      </c>
      <c r="C12" s="205"/>
      <c r="D12" s="171">
        <v>0.44</v>
      </c>
      <c r="E12" s="68" t="s">
        <v>25</v>
      </c>
      <c r="F12" s="71">
        <f>D12*C12</f>
        <v>0</v>
      </c>
      <c r="G12" s="161" t="s">
        <v>26</v>
      </c>
    </row>
    <row r="13" spans="1:10" ht="29.25" thickBot="1" x14ac:dyDescent="0.3">
      <c r="A13" s="204"/>
      <c r="B13" s="21" t="s">
        <v>37</v>
      </c>
      <c r="C13" s="206"/>
      <c r="D13" s="172">
        <v>0.2</v>
      </c>
      <c r="E13" s="74" t="s">
        <v>25</v>
      </c>
      <c r="F13" s="72">
        <f>D13*C12</f>
        <v>0</v>
      </c>
      <c r="G13" s="162" t="s">
        <v>27</v>
      </c>
      <c r="J13" s="167"/>
    </row>
    <row r="14" spans="1:10" ht="15" thickBot="1" x14ac:dyDescent="0.3">
      <c r="A14" s="75" t="s">
        <v>11</v>
      </c>
      <c r="B14" s="23" t="s">
        <v>24</v>
      </c>
      <c r="C14" s="36"/>
      <c r="D14" s="76"/>
      <c r="E14" s="77"/>
      <c r="F14" s="78">
        <f>SUM(F10:F13)</f>
        <v>0</v>
      </c>
      <c r="G14" s="1"/>
    </row>
    <row r="15" spans="1:10" ht="15" thickTop="1" thickBot="1" x14ac:dyDescent="0.3">
      <c r="G15" s="79"/>
      <c r="J15" s="167"/>
    </row>
    <row r="16" spans="1:10" ht="35.25" customHeight="1" x14ac:dyDescent="0.25">
      <c r="A16" s="80" t="s">
        <v>126</v>
      </c>
      <c r="B16" s="45" t="s">
        <v>38</v>
      </c>
      <c r="C16" s="154"/>
      <c r="D16" s="81">
        <v>12</v>
      </c>
      <c r="E16" s="82" t="s">
        <v>18</v>
      </c>
      <c r="F16" s="83">
        <f t="shared" ref="F16:F19" si="2">D16*C16</f>
        <v>0</v>
      </c>
    </row>
    <row r="17" spans="1:9" ht="35.25" customHeight="1" x14ac:dyDescent="0.25">
      <c r="A17" s="66" t="s">
        <v>127</v>
      </c>
      <c r="B17" s="60" t="s">
        <v>39</v>
      </c>
      <c r="C17" s="155"/>
      <c r="D17" s="70">
        <v>12</v>
      </c>
      <c r="E17" s="73" t="s">
        <v>18</v>
      </c>
      <c r="F17" s="71">
        <f t="shared" si="2"/>
        <v>0</v>
      </c>
      <c r="H17" s="152"/>
    </row>
    <row r="18" spans="1:9" ht="35.25" customHeight="1" x14ac:dyDescent="0.25">
      <c r="A18" s="66" t="s">
        <v>128</v>
      </c>
      <c r="B18" s="60" t="s">
        <v>40</v>
      </c>
      <c r="C18" s="156"/>
      <c r="D18" s="67">
        <f>D20</f>
        <v>16</v>
      </c>
      <c r="E18" s="68" t="s">
        <v>25</v>
      </c>
      <c r="F18" s="69">
        <f t="shared" si="2"/>
        <v>0</v>
      </c>
      <c r="G18" s="79"/>
    </row>
    <row r="19" spans="1:9" ht="35.25" customHeight="1" x14ac:dyDescent="0.25">
      <c r="A19" s="66" t="s">
        <v>129</v>
      </c>
      <c r="B19" s="60" t="s">
        <v>41</v>
      </c>
      <c r="C19" s="156"/>
      <c r="D19" s="67">
        <f>D21</f>
        <v>4</v>
      </c>
      <c r="E19" s="68" t="s">
        <v>25</v>
      </c>
      <c r="F19" s="69">
        <f t="shared" si="2"/>
        <v>0</v>
      </c>
      <c r="G19" s="79"/>
    </row>
    <row r="20" spans="1:9" ht="35.25" customHeight="1" x14ac:dyDescent="0.25">
      <c r="A20" s="209" t="s">
        <v>130</v>
      </c>
      <c r="B20" s="60" t="s">
        <v>42</v>
      </c>
      <c r="C20" s="205"/>
      <c r="D20" s="170">
        <v>16</v>
      </c>
      <c r="E20" s="68" t="s">
        <v>25</v>
      </c>
      <c r="F20" s="71">
        <f>D20*C20</f>
        <v>0</v>
      </c>
      <c r="G20" s="163" t="s">
        <v>26</v>
      </c>
    </row>
    <row r="21" spans="1:9" ht="35.25" customHeight="1" thickBot="1" x14ac:dyDescent="0.3">
      <c r="A21" s="210"/>
      <c r="B21" s="21" t="s">
        <v>43</v>
      </c>
      <c r="C21" s="206"/>
      <c r="D21" s="170">
        <v>4</v>
      </c>
      <c r="E21" s="74" t="s">
        <v>25</v>
      </c>
      <c r="F21" s="72">
        <f>D21*C20</f>
        <v>0</v>
      </c>
      <c r="G21" s="162" t="s">
        <v>27</v>
      </c>
    </row>
    <row r="22" spans="1:9" ht="35.25" customHeight="1" thickBot="1" x14ac:dyDescent="0.3">
      <c r="A22" s="84" t="s">
        <v>131</v>
      </c>
      <c r="B22" s="23" t="s">
        <v>119</v>
      </c>
      <c r="C22" s="36"/>
      <c r="D22" s="76"/>
      <c r="E22" s="77"/>
      <c r="F22" s="78">
        <f>SUM(F16:F21)</f>
        <v>0</v>
      </c>
      <c r="G22" s="79"/>
    </row>
    <row r="23" spans="1:9" ht="17.25" customHeight="1" thickTop="1" thickBot="1" x14ac:dyDescent="0.3">
      <c r="G23" s="79"/>
    </row>
    <row r="24" spans="1:9" ht="28.5" customHeight="1" thickBot="1" x14ac:dyDescent="0.3">
      <c r="A24" s="35" t="s">
        <v>12</v>
      </c>
      <c r="B24" s="45" t="s">
        <v>117</v>
      </c>
      <c r="C24" s="154"/>
      <c r="D24" s="46">
        <v>12</v>
      </c>
      <c r="E24" s="47" t="s">
        <v>18</v>
      </c>
      <c r="F24" s="48">
        <f t="shared" ref="F24:F28" si="3">D24*C24</f>
        <v>0</v>
      </c>
      <c r="G24" s="1"/>
      <c r="I24" s="151"/>
    </row>
    <row r="25" spans="1:9" ht="28.5" customHeight="1" x14ac:dyDescent="0.25">
      <c r="A25" s="51" t="s">
        <v>13</v>
      </c>
      <c r="B25" s="45" t="s">
        <v>118</v>
      </c>
      <c r="C25" s="157"/>
      <c r="D25" s="32">
        <v>12</v>
      </c>
      <c r="E25" s="31" t="s">
        <v>18</v>
      </c>
      <c r="F25" s="33">
        <f t="shared" si="3"/>
        <v>0</v>
      </c>
      <c r="G25" s="1"/>
    </row>
    <row r="26" spans="1:9" ht="28.5" customHeight="1" x14ac:dyDescent="0.25">
      <c r="A26" s="51" t="s">
        <v>22</v>
      </c>
      <c r="B26" s="37" t="s">
        <v>47</v>
      </c>
      <c r="C26" s="156"/>
      <c r="D26" s="170">
        <f>D28</f>
        <v>10</v>
      </c>
      <c r="E26" s="49" t="s">
        <v>25</v>
      </c>
      <c r="F26" s="50">
        <f t="shared" si="3"/>
        <v>0</v>
      </c>
      <c r="G26" s="44"/>
      <c r="H26" s="44"/>
    </row>
    <row r="27" spans="1:9" ht="28.5" customHeight="1" x14ac:dyDescent="0.25">
      <c r="A27" s="51" t="s">
        <v>23</v>
      </c>
      <c r="B27" s="37" t="s">
        <v>44</v>
      </c>
      <c r="C27" s="156"/>
      <c r="D27" s="170">
        <f>D29</f>
        <v>2</v>
      </c>
      <c r="E27" s="49" t="s">
        <v>25</v>
      </c>
      <c r="F27" s="50">
        <f t="shared" si="3"/>
        <v>0</v>
      </c>
      <c r="G27" s="44"/>
      <c r="H27" s="44"/>
    </row>
    <row r="28" spans="1:9" ht="28.5" customHeight="1" x14ac:dyDescent="0.25">
      <c r="A28" s="211" t="s">
        <v>132</v>
      </c>
      <c r="B28" s="37" t="s">
        <v>45</v>
      </c>
      <c r="C28" s="205"/>
      <c r="D28" s="169">
        <v>10</v>
      </c>
      <c r="E28" s="49" t="s">
        <v>25</v>
      </c>
      <c r="F28" s="33">
        <f t="shared" si="3"/>
        <v>0</v>
      </c>
      <c r="G28" s="161" t="s">
        <v>26</v>
      </c>
      <c r="H28" s="44"/>
    </row>
    <row r="29" spans="1:9" ht="28.5" customHeight="1" thickBot="1" x14ac:dyDescent="0.3">
      <c r="A29" s="212"/>
      <c r="B29" s="37" t="s">
        <v>46</v>
      </c>
      <c r="C29" s="206"/>
      <c r="D29" s="170">
        <v>2</v>
      </c>
      <c r="E29" s="49" t="s">
        <v>25</v>
      </c>
      <c r="F29" s="50">
        <f>D29*C28</f>
        <v>0</v>
      </c>
      <c r="G29" s="162" t="s">
        <v>27</v>
      </c>
      <c r="H29" s="44"/>
    </row>
    <row r="30" spans="1:9" ht="28.5" customHeight="1" thickBot="1" x14ac:dyDescent="0.3">
      <c r="A30" s="52" t="s">
        <v>14</v>
      </c>
      <c r="B30" s="23" t="s">
        <v>144</v>
      </c>
      <c r="C30" s="36"/>
      <c r="D30" s="24"/>
      <c r="E30" s="25"/>
      <c r="F30" s="53">
        <f>SUM(F24:F29)</f>
        <v>0</v>
      </c>
      <c r="G30" s="44"/>
      <c r="H30" s="44"/>
    </row>
    <row r="31" spans="1:9" ht="15" thickTop="1" thickBot="1" x14ac:dyDescent="0.3"/>
    <row r="32" spans="1:9" ht="43.5" thickBot="1" x14ac:dyDescent="0.3">
      <c r="E32" s="58" t="s">
        <v>133</v>
      </c>
      <c r="F32" s="59">
        <f>F8+F14+F22+F30</f>
        <v>0</v>
      </c>
    </row>
    <row r="33" spans="1:7" ht="14.25" thickTop="1" x14ac:dyDescent="0.25"/>
    <row r="35" spans="1:7" x14ac:dyDescent="0.25">
      <c r="A35" s="134"/>
      <c r="B35" s="135" t="s">
        <v>93</v>
      </c>
      <c r="C35" s="136"/>
      <c r="D35" s="136"/>
      <c r="E35" s="136"/>
      <c r="F35" s="136"/>
      <c r="G35" s="137"/>
    </row>
    <row r="36" spans="1:7" x14ac:dyDescent="0.25">
      <c r="A36" s="119" t="s">
        <v>62</v>
      </c>
      <c r="B36" s="219" t="s">
        <v>94</v>
      </c>
      <c r="C36" s="219"/>
      <c r="D36" s="219"/>
      <c r="E36" s="219"/>
      <c r="F36" s="219"/>
      <c r="G36" s="220"/>
    </row>
    <row r="37" spans="1:7" ht="14.25" x14ac:dyDescent="0.25">
      <c r="A37" s="142" t="s">
        <v>95</v>
      </c>
      <c r="B37" s="216" t="s">
        <v>96</v>
      </c>
      <c r="C37" s="217"/>
      <c r="D37" s="217"/>
      <c r="E37" s="217"/>
      <c r="F37" s="217"/>
      <c r="G37" s="218"/>
    </row>
    <row r="38" spans="1:7" ht="48.75" customHeight="1" x14ac:dyDescent="0.25">
      <c r="A38" s="122">
        <v>1</v>
      </c>
      <c r="B38" s="221" t="s">
        <v>97</v>
      </c>
      <c r="C38" s="222"/>
      <c r="D38" s="222"/>
      <c r="E38" s="222"/>
      <c r="F38" s="222"/>
      <c r="G38" s="223"/>
    </row>
    <row r="39" spans="1:7" ht="14.25" x14ac:dyDescent="0.25">
      <c r="A39" s="122">
        <v>2</v>
      </c>
      <c r="B39" s="224" t="s">
        <v>98</v>
      </c>
      <c r="C39" s="225"/>
      <c r="D39" s="225"/>
      <c r="E39" s="225"/>
      <c r="F39" s="225"/>
      <c r="G39" s="226"/>
    </row>
    <row r="40" spans="1:7" ht="14.25" x14ac:dyDescent="0.25">
      <c r="A40" s="122">
        <v>3</v>
      </c>
      <c r="B40" s="213" t="s">
        <v>120</v>
      </c>
      <c r="C40" s="214"/>
      <c r="D40" s="214"/>
      <c r="E40" s="214"/>
      <c r="F40" s="214"/>
      <c r="G40" s="215"/>
    </row>
    <row r="41" spans="1:7" ht="14.25" x14ac:dyDescent="0.25">
      <c r="A41" s="122">
        <v>4</v>
      </c>
      <c r="B41" s="216" t="s">
        <v>102</v>
      </c>
      <c r="C41" s="217"/>
      <c r="D41" s="217"/>
      <c r="E41" s="217"/>
      <c r="F41" s="217"/>
      <c r="G41" s="218"/>
    </row>
    <row r="42" spans="1:7" ht="14.25" x14ac:dyDescent="0.25">
      <c r="A42" s="103"/>
      <c r="B42" s="85"/>
      <c r="C42" s="128"/>
      <c r="D42" s="128"/>
      <c r="E42" s="128"/>
      <c r="F42" s="128"/>
      <c r="G42" s="143"/>
    </row>
    <row r="43" spans="1:7" ht="14.25" x14ac:dyDescent="0.25">
      <c r="A43" s="103"/>
      <c r="B43" s="227" t="s">
        <v>103</v>
      </c>
      <c r="C43" s="227"/>
      <c r="D43" s="227"/>
      <c r="E43" s="227"/>
      <c r="F43" s="128"/>
      <c r="G43" s="143"/>
    </row>
    <row r="44" spans="1:7" ht="14.25" x14ac:dyDescent="0.25">
      <c r="A44" s="103"/>
      <c r="B44" s="144" t="s">
        <v>104</v>
      </c>
      <c r="C44" s="228"/>
      <c r="D44" s="228"/>
      <c r="E44" s="228"/>
      <c r="F44" s="128"/>
      <c r="G44" s="143"/>
    </row>
    <row r="45" spans="1:7" ht="14.25" x14ac:dyDescent="0.25">
      <c r="A45" s="103"/>
      <c r="B45" s="144" t="s">
        <v>105</v>
      </c>
      <c r="C45" s="228"/>
      <c r="D45" s="228"/>
      <c r="E45" s="228"/>
      <c r="F45" s="128"/>
      <c r="G45" s="143"/>
    </row>
    <row r="46" spans="1:7" ht="14.25" x14ac:dyDescent="0.25">
      <c r="A46" s="103"/>
      <c r="B46" s="144" t="s">
        <v>106</v>
      </c>
      <c r="C46" s="228"/>
      <c r="D46" s="228"/>
      <c r="E46" s="228"/>
      <c r="F46" s="128"/>
      <c r="G46" s="143"/>
    </row>
    <row r="47" spans="1:7" ht="54.75" customHeight="1" thickBot="1" x14ac:dyDescent="0.3">
      <c r="A47" s="108"/>
      <c r="B47" s="145" t="s">
        <v>107</v>
      </c>
      <c r="C47" s="229"/>
      <c r="D47" s="229"/>
      <c r="E47" s="229"/>
      <c r="F47" s="146"/>
      <c r="G47" s="147"/>
    </row>
  </sheetData>
  <mergeCells count="23">
    <mergeCell ref="B43:E43"/>
    <mergeCell ref="C44:E44"/>
    <mergeCell ref="C45:E45"/>
    <mergeCell ref="C46:E46"/>
    <mergeCell ref="C47:E47"/>
    <mergeCell ref="B40:G40"/>
    <mergeCell ref="B41:G41"/>
    <mergeCell ref="B36:G36"/>
    <mergeCell ref="B37:G37"/>
    <mergeCell ref="B38:G38"/>
    <mergeCell ref="B39:G39"/>
    <mergeCell ref="G2:G3"/>
    <mergeCell ref="C6:C7"/>
    <mergeCell ref="C28:C29"/>
    <mergeCell ref="A20:A21"/>
    <mergeCell ref="C20:C21"/>
    <mergeCell ref="A6:A7"/>
    <mergeCell ref="A28:A29"/>
    <mergeCell ref="A1:B1"/>
    <mergeCell ref="A2:B2"/>
    <mergeCell ref="C2:F2"/>
    <mergeCell ref="A12:A13"/>
    <mergeCell ref="C12:C13"/>
  </mergeCells>
  <phoneticPr fontId="14" type="noConversion"/>
  <dataValidations count="1">
    <dataValidation operator="lessThanOrEqual" allowBlank="1" showInputMessage="1" showErrorMessage="1" sqref="B36:B40" xr:uid="{DE015EF0-F8DD-47BC-8763-D904A638D009}"/>
  </dataValidations>
  <pageMargins left="1" right="1" top="1" bottom="1" header="0.5" footer="0.5"/>
  <pageSetup paperSize="9" scale="64" fitToHeight="0" orientation="landscape" horizontalDpi="4294967293" verticalDpi="4294967293" r:id="rId1"/>
  <headerFooter>
    <oddHeader>&amp;L&amp;F&amp;R&amp;A</oddHeader>
    <oddFooter>&amp;RVoor akkoord inschrijver: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6EAA-D67B-46C9-B376-1EB0F2CB7ADF}">
  <sheetPr>
    <pageSetUpPr fitToPage="1"/>
  </sheetPr>
  <dimension ref="A1:G82"/>
  <sheetViews>
    <sheetView showGridLines="0" tabSelected="1" topLeftCell="A31" zoomScale="90" zoomScaleNormal="90" workbookViewId="0">
      <selection activeCell="H49" sqref="H49"/>
    </sheetView>
  </sheetViews>
  <sheetFormatPr defaultColWidth="8.85546875" defaultRowHeight="14.25" x14ac:dyDescent="0.2"/>
  <cols>
    <col min="1" max="1" width="9.28515625" style="128" customWidth="1"/>
    <col min="2" max="2" width="47.5703125" style="85" customWidth="1"/>
    <col min="3" max="3" width="45.28515625" style="128" customWidth="1"/>
    <col min="4" max="7" width="32.7109375" style="128" customWidth="1"/>
    <col min="8" max="8" width="31.85546875" style="85" customWidth="1"/>
    <col min="9" max="16384" width="8.85546875" style="85"/>
  </cols>
  <sheetData>
    <row r="1" spans="1:7" ht="30.6" customHeight="1" thickBot="1" x14ac:dyDescent="0.25">
      <c r="A1" s="230" t="s">
        <v>108</v>
      </c>
      <c r="B1" s="231"/>
      <c r="C1" s="231"/>
      <c r="D1" s="231"/>
      <c r="E1" s="231"/>
      <c r="F1" s="231"/>
      <c r="G1" s="232"/>
    </row>
    <row r="2" spans="1:7" s="90" customFormat="1" ht="27.6" customHeight="1" x14ac:dyDescent="0.2">
      <c r="A2" s="86" t="s">
        <v>48</v>
      </c>
      <c r="B2" s="87" t="s">
        <v>49</v>
      </c>
      <c r="C2" s="88"/>
      <c r="D2" s="88"/>
      <c r="E2" s="88"/>
      <c r="F2" s="88"/>
      <c r="G2" s="89"/>
    </row>
    <row r="3" spans="1:7" x14ac:dyDescent="0.2">
      <c r="A3" s="91"/>
      <c r="B3" s="233" t="s">
        <v>185</v>
      </c>
      <c r="C3" s="233"/>
      <c r="D3" s="92"/>
      <c r="E3" s="92"/>
      <c r="F3" s="92"/>
      <c r="G3" s="93"/>
    </row>
    <row r="4" spans="1:7" x14ac:dyDescent="0.2">
      <c r="A4" s="234" t="s">
        <v>114</v>
      </c>
      <c r="B4" s="219"/>
      <c r="C4" s="219"/>
      <c r="D4" s="219"/>
      <c r="E4" s="219"/>
      <c r="F4" s="219"/>
      <c r="G4" s="235"/>
    </row>
    <row r="5" spans="1:7" x14ac:dyDescent="0.2">
      <c r="A5" s="94" t="s">
        <v>2</v>
      </c>
      <c r="B5" s="95" t="s">
        <v>3</v>
      </c>
      <c r="C5" s="95"/>
      <c r="D5" s="95" t="s">
        <v>6</v>
      </c>
      <c r="E5" s="95" t="s">
        <v>50</v>
      </c>
      <c r="F5" s="95" t="s">
        <v>51</v>
      </c>
      <c r="G5" s="96" t="s">
        <v>52</v>
      </c>
    </row>
    <row r="6" spans="1:7" x14ac:dyDescent="0.2">
      <c r="A6" s="97" t="s">
        <v>150</v>
      </c>
      <c r="B6" s="98" t="s">
        <v>173</v>
      </c>
      <c r="C6" s="99" t="s">
        <v>175</v>
      </c>
      <c r="D6" s="99" t="s">
        <v>53</v>
      </c>
      <c r="E6" s="100"/>
      <c r="F6" s="101">
        <v>52</v>
      </c>
      <c r="G6" s="102">
        <f>E6*F6</f>
        <v>0</v>
      </c>
    </row>
    <row r="7" spans="1:7" x14ac:dyDescent="0.2">
      <c r="A7" s="174" t="s">
        <v>151</v>
      </c>
      <c r="B7" s="175" t="s">
        <v>173</v>
      </c>
      <c r="C7" s="176" t="s">
        <v>149</v>
      </c>
      <c r="D7" s="176" t="s">
        <v>53</v>
      </c>
      <c r="E7" s="177"/>
      <c r="F7" s="178">
        <v>30</v>
      </c>
      <c r="G7" s="179">
        <f>E7*F7</f>
        <v>0</v>
      </c>
    </row>
    <row r="8" spans="1:7" ht="15" thickBot="1" x14ac:dyDescent="0.25">
      <c r="A8" s="108"/>
      <c r="B8" s="109"/>
      <c r="C8" s="110"/>
      <c r="D8" s="110"/>
      <c r="E8" s="111"/>
      <c r="F8" s="112" t="s">
        <v>56</v>
      </c>
      <c r="G8" s="113">
        <f>SUM(G6:G7)</f>
        <v>0</v>
      </c>
    </row>
    <row r="9" spans="1:7" ht="15" thickBot="1" x14ac:dyDescent="0.25">
      <c r="A9" s="103"/>
      <c r="B9" s="104"/>
      <c r="C9" s="105"/>
      <c r="D9" s="105"/>
      <c r="E9" s="106"/>
      <c r="F9" s="106"/>
      <c r="G9" s="106"/>
    </row>
    <row r="10" spans="1:7" ht="24" customHeight="1" thickBot="1" x14ac:dyDescent="0.25">
      <c r="A10" s="103"/>
      <c r="B10" s="104"/>
      <c r="C10" s="105"/>
      <c r="D10" s="114" t="s">
        <v>57</v>
      </c>
      <c r="E10" s="106"/>
      <c r="F10" s="115" t="s">
        <v>58</v>
      </c>
      <c r="G10" s="116">
        <f>G8</f>
        <v>0</v>
      </c>
    </row>
    <row r="11" spans="1:7" ht="15" thickBot="1" x14ac:dyDescent="0.25">
      <c r="A11" s="103"/>
      <c r="B11" s="104"/>
      <c r="C11" s="105"/>
      <c r="D11" s="114" t="s">
        <v>59</v>
      </c>
      <c r="E11" s="106"/>
      <c r="F11" s="117"/>
      <c r="G11" s="118"/>
    </row>
    <row r="12" spans="1:7" s="90" customFormat="1" ht="27.6" customHeight="1" x14ac:dyDescent="0.2">
      <c r="A12" s="86" t="s">
        <v>60</v>
      </c>
      <c r="B12" s="87" t="s">
        <v>61</v>
      </c>
      <c r="C12" s="88"/>
      <c r="D12" s="88"/>
      <c r="E12" s="88"/>
      <c r="F12" s="88"/>
      <c r="G12" s="89"/>
    </row>
    <row r="13" spans="1:7" x14ac:dyDescent="0.2">
      <c r="A13" s="119" t="s">
        <v>62</v>
      </c>
      <c r="B13" s="120" t="s">
        <v>63</v>
      </c>
      <c r="C13" s="95" t="s">
        <v>64</v>
      </c>
      <c r="D13" s="95" t="s">
        <v>65</v>
      </c>
      <c r="E13" s="95" t="s">
        <v>50</v>
      </c>
      <c r="F13" s="95" t="s">
        <v>66</v>
      </c>
      <c r="G13" s="121" t="s">
        <v>16</v>
      </c>
    </row>
    <row r="14" spans="1:7" ht="14.25" customHeight="1" x14ac:dyDescent="0.2">
      <c r="A14" s="122" t="s">
        <v>54</v>
      </c>
      <c r="B14" s="123" t="s">
        <v>172</v>
      </c>
      <c r="C14" s="183" t="s">
        <v>153</v>
      </c>
      <c r="D14" s="124" t="s">
        <v>67</v>
      </c>
      <c r="E14" s="125"/>
      <c r="F14" s="126">
        <v>247</v>
      </c>
      <c r="G14" s="127">
        <f>E14*F14</f>
        <v>0</v>
      </c>
    </row>
    <row r="15" spans="1:7" ht="14.25" customHeight="1" x14ac:dyDescent="0.2">
      <c r="A15" s="122" t="s">
        <v>55</v>
      </c>
      <c r="B15" s="123" t="s">
        <v>172</v>
      </c>
      <c r="C15" s="183" t="s">
        <v>154</v>
      </c>
      <c r="D15" s="124" t="s">
        <v>67</v>
      </c>
      <c r="E15" s="125"/>
      <c r="F15" s="126">
        <v>2059</v>
      </c>
      <c r="G15" s="127">
        <f t="shared" ref="G15:G41" si="0">E15*F15</f>
        <v>0</v>
      </c>
    </row>
    <row r="16" spans="1:7" ht="14.25" customHeight="1" x14ac:dyDescent="0.2">
      <c r="A16" s="122" t="s">
        <v>68</v>
      </c>
      <c r="B16" s="123" t="s">
        <v>172</v>
      </c>
      <c r="C16" s="183" t="s">
        <v>155</v>
      </c>
      <c r="D16" s="124" t="s">
        <v>67</v>
      </c>
      <c r="E16" s="125"/>
      <c r="F16" s="126">
        <v>70</v>
      </c>
      <c r="G16" s="127">
        <f t="shared" si="0"/>
        <v>0</v>
      </c>
    </row>
    <row r="17" spans="1:7" ht="14.25" customHeight="1" x14ac:dyDescent="0.2">
      <c r="A17" s="122" t="s">
        <v>69</v>
      </c>
      <c r="B17" s="123" t="s">
        <v>172</v>
      </c>
      <c r="C17" s="184" t="s">
        <v>156</v>
      </c>
      <c r="D17" s="124" t="s">
        <v>67</v>
      </c>
      <c r="E17" s="125"/>
      <c r="F17" s="126">
        <v>142</v>
      </c>
      <c r="G17" s="127">
        <f t="shared" si="0"/>
        <v>0</v>
      </c>
    </row>
    <row r="18" spans="1:7" ht="14.25" customHeight="1" x14ac:dyDescent="0.2">
      <c r="A18" s="122" t="s">
        <v>70</v>
      </c>
      <c r="B18" s="123" t="s">
        <v>172</v>
      </c>
      <c r="C18" s="185" t="s">
        <v>157</v>
      </c>
      <c r="D18" s="124" t="s">
        <v>67</v>
      </c>
      <c r="E18" s="125"/>
      <c r="F18" s="126">
        <v>2194</v>
      </c>
      <c r="G18" s="127">
        <f t="shared" si="0"/>
        <v>0</v>
      </c>
    </row>
    <row r="19" spans="1:7" ht="14.25" customHeight="1" x14ac:dyDescent="0.2">
      <c r="A19" s="122" t="s">
        <v>71</v>
      </c>
      <c r="B19" s="123" t="s">
        <v>172</v>
      </c>
      <c r="C19" s="185" t="s">
        <v>158</v>
      </c>
      <c r="D19" s="124" t="s">
        <v>67</v>
      </c>
      <c r="E19" s="125"/>
      <c r="F19" s="126">
        <v>922</v>
      </c>
      <c r="G19" s="127">
        <f t="shared" si="0"/>
        <v>0</v>
      </c>
    </row>
    <row r="20" spans="1:7" ht="14.25" customHeight="1" x14ac:dyDescent="0.2">
      <c r="A20" s="122" t="s">
        <v>72</v>
      </c>
      <c r="B20" s="123" t="s">
        <v>172</v>
      </c>
      <c r="C20" s="185" t="s">
        <v>159</v>
      </c>
      <c r="D20" s="124" t="s">
        <v>67</v>
      </c>
      <c r="E20" s="125"/>
      <c r="F20" s="126">
        <v>1646</v>
      </c>
      <c r="G20" s="127">
        <f t="shared" si="0"/>
        <v>0</v>
      </c>
    </row>
    <row r="21" spans="1:7" ht="14.25" customHeight="1" x14ac:dyDescent="0.2">
      <c r="A21" s="122" t="s">
        <v>73</v>
      </c>
      <c r="B21" s="123" t="s">
        <v>172</v>
      </c>
      <c r="C21" s="185" t="s">
        <v>160</v>
      </c>
      <c r="D21" s="124" t="s">
        <v>67</v>
      </c>
      <c r="E21" s="125"/>
      <c r="F21" s="126">
        <v>24</v>
      </c>
      <c r="G21" s="127">
        <f t="shared" si="0"/>
        <v>0</v>
      </c>
    </row>
    <row r="22" spans="1:7" ht="14.25" customHeight="1" x14ac:dyDescent="0.2">
      <c r="A22" s="122" t="s">
        <v>74</v>
      </c>
      <c r="B22" s="123" t="s">
        <v>172</v>
      </c>
      <c r="C22" s="185" t="s">
        <v>161</v>
      </c>
      <c r="D22" s="124" t="s">
        <v>67</v>
      </c>
      <c r="E22" s="125"/>
      <c r="F22" s="126">
        <v>3357</v>
      </c>
      <c r="G22" s="127">
        <f t="shared" si="0"/>
        <v>0</v>
      </c>
    </row>
    <row r="23" spans="1:7" ht="14.25" customHeight="1" x14ac:dyDescent="0.2">
      <c r="A23" s="122" t="s">
        <v>109</v>
      </c>
      <c r="B23" s="123" t="s">
        <v>172</v>
      </c>
      <c r="C23" s="185" t="s">
        <v>162</v>
      </c>
      <c r="D23" s="124" t="s">
        <v>67</v>
      </c>
      <c r="E23" s="125"/>
      <c r="F23" s="126">
        <v>2384</v>
      </c>
      <c r="G23" s="127">
        <f t="shared" si="0"/>
        <v>0</v>
      </c>
    </row>
    <row r="24" spans="1:7" ht="15.75" customHeight="1" x14ac:dyDescent="0.2">
      <c r="A24" s="122" t="s">
        <v>75</v>
      </c>
      <c r="B24" s="123" t="s">
        <v>172</v>
      </c>
      <c r="C24" s="186" t="s">
        <v>174</v>
      </c>
      <c r="D24" s="124" t="s">
        <v>67</v>
      </c>
      <c r="E24" s="125"/>
      <c r="F24" s="168">
        <v>2826</v>
      </c>
      <c r="G24" s="127">
        <f t="shared" si="0"/>
        <v>0</v>
      </c>
    </row>
    <row r="25" spans="1:7" ht="14.25" customHeight="1" x14ac:dyDescent="0.2">
      <c r="A25" s="122" t="s">
        <v>76</v>
      </c>
      <c r="B25" s="123" t="s">
        <v>172</v>
      </c>
      <c r="C25" s="185" t="s">
        <v>163</v>
      </c>
      <c r="D25" s="124" t="s">
        <v>67</v>
      </c>
      <c r="E25" s="125"/>
      <c r="F25" s="126">
        <v>1365</v>
      </c>
      <c r="G25" s="127">
        <f t="shared" si="0"/>
        <v>0</v>
      </c>
    </row>
    <row r="26" spans="1:7" ht="14.25" customHeight="1" x14ac:dyDescent="0.2">
      <c r="A26" s="122" t="s">
        <v>77</v>
      </c>
      <c r="B26" s="123" t="s">
        <v>172</v>
      </c>
      <c r="C26" s="185" t="s">
        <v>164</v>
      </c>
      <c r="D26" s="124" t="s">
        <v>67</v>
      </c>
      <c r="E26" s="125"/>
      <c r="F26" s="126">
        <v>16480</v>
      </c>
      <c r="G26" s="127">
        <f t="shared" si="0"/>
        <v>0</v>
      </c>
    </row>
    <row r="27" spans="1:7" ht="14.25" customHeight="1" x14ac:dyDescent="0.2">
      <c r="A27" s="122" t="s">
        <v>78</v>
      </c>
      <c r="B27" s="123" t="s">
        <v>172</v>
      </c>
      <c r="C27" s="185" t="s">
        <v>165</v>
      </c>
      <c r="D27" s="124" t="s">
        <v>67</v>
      </c>
      <c r="E27" s="125"/>
      <c r="F27" s="126">
        <v>3818</v>
      </c>
      <c r="G27" s="127">
        <f t="shared" si="0"/>
        <v>0</v>
      </c>
    </row>
    <row r="28" spans="1:7" ht="14.25" customHeight="1" x14ac:dyDescent="0.2">
      <c r="A28" s="122" t="s">
        <v>110</v>
      </c>
      <c r="B28" s="123" t="s">
        <v>172</v>
      </c>
      <c r="C28" s="185" t="s">
        <v>166</v>
      </c>
      <c r="D28" s="124" t="s">
        <v>67</v>
      </c>
      <c r="E28" s="125"/>
      <c r="F28" s="126">
        <v>4090</v>
      </c>
      <c r="G28" s="127">
        <f t="shared" si="0"/>
        <v>0</v>
      </c>
    </row>
    <row r="29" spans="1:7" ht="14.25" customHeight="1" x14ac:dyDescent="0.2">
      <c r="A29" s="122" t="s">
        <v>79</v>
      </c>
      <c r="B29" s="123" t="s">
        <v>172</v>
      </c>
      <c r="C29" s="185" t="s">
        <v>167</v>
      </c>
      <c r="D29" s="124" t="s">
        <v>67</v>
      </c>
      <c r="E29" s="125"/>
      <c r="F29" s="126">
        <v>1307</v>
      </c>
      <c r="G29" s="127">
        <f t="shared" si="0"/>
        <v>0</v>
      </c>
    </row>
    <row r="30" spans="1:7" ht="14.25" customHeight="1" x14ac:dyDescent="0.2">
      <c r="A30" s="122" t="s">
        <v>111</v>
      </c>
      <c r="B30" s="123" t="s">
        <v>172</v>
      </c>
      <c r="C30" s="185" t="s">
        <v>168</v>
      </c>
      <c r="D30" s="124" t="s">
        <v>67</v>
      </c>
      <c r="E30" s="125"/>
      <c r="F30" s="126">
        <v>2367</v>
      </c>
      <c r="G30" s="127">
        <f t="shared" si="0"/>
        <v>0</v>
      </c>
    </row>
    <row r="31" spans="1:7" ht="14.25" customHeight="1" x14ac:dyDescent="0.2">
      <c r="A31" s="122" t="s">
        <v>112</v>
      </c>
      <c r="B31" s="123" t="s">
        <v>172</v>
      </c>
      <c r="C31" s="185" t="s">
        <v>169</v>
      </c>
      <c r="D31" s="124" t="s">
        <v>67</v>
      </c>
      <c r="E31" s="125"/>
      <c r="F31" s="126">
        <v>864</v>
      </c>
      <c r="G31" s="127">
        <f t="shared" si="0"/>
        <v>0</v>
      </c>
    </row>
    <row r="32" spans="1:7" ht="14.25" customHeight="1" x14ac:dyDescent="0.2">
      <c r="A32" s="122" t="s">
        <v>80</v>
      </c>
      <c r="B32" s="123" t="s">
        <v>172</v>
      </c>
      <c r="C32" s="185" t="s">
        <v>170</v>
      </c>
      <c r="D32" s="124" t="s">
        <v>67</v>
      </c>
      <c r="E32" s="125"/>
      <c r="F32" s="173">
        <v>300</v>
      </c>
      <c r="G32" s="127">
        <f t="shared" si="0"/>
        <v>0</v>
      </c>
    </row>
    <row r="33" spans="1:7" ht="14.25" customHeight="1" x14ac:dyDescent="0.2">
      <c r="A33" s="180" t="s">
        <v>81</v>
      </c>
      <c r="B33" s="123" t="s">
        <v>172</v>
      </c>
      <c r="C33" s="185" t="s">
        <v>152</v>
      </c>
      <c r="D33" s="124" t="s">
        <v>67</v>
      </c>
      <c r="E33" s="187"/>
      <c r="F33" s="188">
        <v>2500</v>
      </c>
      <c r="G33" s="127">
        <f t="shared" si="0"/>
        <v>0</v>
      </c>
    </row>
    <row r="34" spans="1:7" ht="14.25" customHeight="1" x14ac:dyDescent="0.2">
      <c r="A34" s="122" t="s">
        <v>136</v>
      </c>
      <c r="B34" s="123" t="s">
        <v>172</v>
      </c>
      <c r="C34" s="183" t="s">
        <v>171</v>
      </c>
      <c r="D34" s="124" t="s">
        <v>67</v>
      </c>
      <c r="E34" s="187"/>
      <c r="F34" s="188">
        <v>0</v>
      </c>
      <c r="G34" s="127">
        <f t="shared" si="0"/>
        <v>0</v>
      </c>
    </row>
    <row r="35" spans="1:7" ht="14.25" customHeight="1" x14ac:dyDescent="0.2">
      <c r="A35" s="180" t="s">
        <v>137</v>
      </c>
      <c r="B35" s="189" t="s">
        <v>172</v>
      </c>
      <c r="C35" s="189" t="s">
        <v>176</v>
      </c>
      <c r="D35" s="190" t="s">
        <v>67</v>
      </c>
      <c r="E35" s="187"/>
      <c r="F35" s="188">
        <v>0</v>
      </c>
      <c r="G35" s="127">
        <f t="shared" si="0"/>
        <v>0</v>
      </c>
    </row>
    <row r="36" spans="1:7" ht="14.25" customHeight="1" x14ac:dyDescent="0.2">
      <c r="A36" s="122" t="s">
        <v>178</v>
      </c>
      <c r="B36" s="189" t="s">
        <v>172</v>
      </c>
      <c r="C36" s="189" t="s">
        <v>177</v>
      </c>
      <c r="D36" s="190" t="s">
        <v>67</v>
      </c>
      <c r="E36" s="187"/>
      <c r="F36" s="188">
        <v>0</v>
      </c>
      <c r="G36" s="127">
        <f t="shared" si="0"/>
        <v>0</v>
      </c>
    </row>
    <row r="37" spans="1:7" ht="14.25" customHeight="1" x14ac:dyDescent="0.2">
      <c r="A37" s="174" t="s">
        <v>138</v>
      </c>
      <c r="B37" s="189" t="s">
        <v>172</v>
      </c>
      <c r="C37" s="189" t="s">
        <v>179</v>
      </c>
      <c r="D37" s="190" t="s">
        <v>67</v>
      </c>
      <c r="E37" s="187"/>
      <c r="F37" s="188">
        <v>0</v>
      </c>
      <c r="G37" s="127">
        <f t="shared" si="0"/>
        <v>0</v>
      </c>
    </row>
    <row r="38" spans="1:7" ht="14.25" customHeight="1" x14ac:dyDescent="0.2">
      <c r="A38" s="174" t="s">
        <v>139</v>
      </c>
      <c r="B38" s="189" t="s">
        <v>172</v>
      </c>
      <c r="C38" s="189" t="s">
        <v>181</v>
      </c>
      <c r="D38" s="190" t="s">
        <v>67</v>
      </c>
      <c r="E38" s="187"/>
      <c r="F38" s="188">
        <v>0</v>
      </c>
      <c r="G38" s="127">
        <f t="shared" si="0"/>
        <v>0</v>
      </c>
    </row>
    <row r="39" spans="1:7" ht="14.25" customHeight="1" x14ac:dyDescent="0.2">
      <c r="A39" s="174" t="s">
        <v>140</v>
      </c>
      <c r="B39" s="189" t="s">
        <v>172</v>
      </c>
      <c r="C39" s="189" t="s">
        <v>182</v>
      </c>
      <c r="D39" s="190" t="s">
        <v>67</v>
      </c>
      <c r="E39" s="187"/>
      <c r="F39" s="188">
        <v>0</v>
      </c>
      <c r="G39" s="127">
        <f t="shared" si="0"/>
        <v>0</v>
      </c>
    </row>
    <row r="40" spans="1:7" ht="14.25" customHeight="1" x14ac:dyDescent="0.2">
      <c r="A40" s="174" t="s">
        <v>180</v>
      </c>
      <c r="B40" s="189" t="s">
        <v>172</v>
      </c>
      <c r="C40" s="189" t="s">
        <v>183</v>
      </c>
      <c r="D40" s="190" t="s">
        <v>67</v>
      </c>
      <c r="E40" s="187"/>
      <c r="F40" s="188">
        <v>0</v>
      </c>
      <c r="G40" s="127">
        <f t="shared" si="0"/>
        <v>0</v>
      </c>
    </row>
    <row r="41" spans="1:7" ht="15" customHeight="1" x14ac:dyDescent="0.2">
      <c r="A41" s="174" t="s">
        <v>89</v>
      </c>
      <c r="B41" s="189" t="s">
        <v>172</v>
      </c>
      <c r="C41" s="191" t="s">
        <v>184</v>
      </c>
      <c r="D41" s="190" t="s">
        <v>67</v>
      </c>
      <c r="E41" s="194"/>
      <c r="F41" s="188">
        <v>0</v>
      </c>
      <c r="G41" s="127">
        <f t="shared" si="0"/>
        <v>0</v>
      </c>
    </row>
    <row r="42" spans="1:7" ht="15" customHeight="1" thickBot="1" x14ac:dyDescent="0.25">
      <c r="A42" s="181"/>
      <c r="B42" s="181"/>
      <c r="C42" s="192"/>
      <c r="D42" s="193"/>
      <c r="E42" s="182"/>
      <c r="F42" s="129"/>
      <c r="G42" s="130"/>
    </row>
    <row r="43" spans="1:7" ht="14.25" customHeight="1" thickBot="1" x14ac:dyDescent="0.25">
      <c r="A43" s="85"/>
      <c r="B43" s="131"/>
      <c r="C43" s="129"/>
      <c r="D43" s="129"/>
      <c r="E43" s="129"/>
      <c r="F43" s="115" t="s">
        <v>82</v>
      </c>
      <c r="G43" s="116">
        <f>SUM(G14:G41)</f>
        <v>0</v>
      </c>
    </row>
    <row r="44" spans="1:7" ht="15" customHeight="1" thickBot="1" x14ac:dyDescent="0.25">
      <c r="A44" s="85"/>
      <c r="B44" s="131"/>
      <c r="C44" s="129"/>
      <c r="D44" s="129"/>
      <c r="E44" s="129"/>
      <c r="F44" s="129"/>
      <c r="G44" s="118"/>
    </row>
    <row r="45" spans="1:7" ht="24" customHeight="1" thickBot="1" x14ac:dyDescent="0.25">
      <c r="A45" s="103"/>
      <c r="B45" s="104"/>
      <c r="C45" s="105"/>
      <c r="D45" s="105"/>
      <c r="E45" s="106"/>
      <c r="F45" s="115" t="s">
        <v>134</v>
      </c>
      <c r="G45" s="132">
        <f>G10+G43</f>
        <v>0</v>
      </c>
    </row>
    <row r="46" spans="1:7" ht="13.5" customHeight="1" x14ac:dyDescent="0.2">
      <c r="A46" s="103"/>
      <c r="B46" s="104"/>
      <c r="C46" s="105"/>
      <c r="D46" s="105"/>
      <c r="E46" s="106"/>
      <c r="F46" s="117"/>
      <c r="G46" s="133"/>
    </row>
    <row r="47" spans="1:7" ht="19.5" customHeight="1" x14ac:dyDescent="0.2">
      <c r="A47" s="134"/>
      <c r="B47" s="135" t="s">
        <v>83</v>
      </c>
      <c r="C47" s="136"/>
      <c r="D47" s="136"/>
      <c r="E47" s="136"/>
      <c r="F47" s="136"/>
      <c r="G47" s="137"/>
    </row>
    <row r="48" spans="1:7" x14ac:dyDescent="0.2">
      <c r="A48" s="119" t="s">
        <v>62</v>
      </c>
      <c r="B48" s="120" t="s">
        <v>84</v>
      </c>
      <c r="C48" s="95" t="s">
        <v>64</v>
      </c>
      <c r="D48" s="95" t="s">
        <v>85</v>
      </c>
      <c r="E48" s="95" t="s">
        <v>86</v>
      </c>
      <c r="F48" s="95" t="s">
        <v>87</v>
      </c>
      <c r="G48" s="121" t="s">
        <v>88</v>
      </c>
    </row>
    <row r="49" spans="1:7" x14ac:dyDescent="0.2">
      <c r="A49" s="122" t="s">
        <v>90</v>
      </c>
      <c r="B49" s="138"/>
      <c r="C49" s="139"/>
      <c r="D49" s="139"/>
      <c r="E49" s="140"/>
      <c r="F49" s="140"/>
      <c r="G49" s="141"/>
    </row>
    <row r="50" spans="1:7" x14ac:dyDescent="0.2">
      <c r="A50" s="122" t="s">
        <v>91</v>
      </c>
      <c r="B50" s="138"/>
      <c r="C50" s="139"/>
      <c r="D50" s="139"/>
      <c r="E50" s="140"/>
      <c r="F50" s="140"/>
      <c r="G50" s="141"/>
    </row>
    <row r="51" spans="1:7" x14ac:dyDescent="0.2">
      <c r="A51" s="122" t="s">
        <v>186</v>
      </c>
      <c r="B51" s="138"/>
      <c r="C51" s="139"/>
      <c r="D51" s="139"/>
      <c r="E51" s="140"/>
      <c r="F51" s="140"/>
      <c r="G51" s="141"/>
    </row>
    <row r="52" spans="1:7" x14ac:dyDescent="0.2">
      <c r="A52" s="122" t="s">
        <v>187</v>
      </c>
      <c r="B52" s="138"/>
      <c r="C52" s="139"/>
      <c r="D52" s="139"/>
      <c r="E52" s="140"/>
      <c r="F52" s="140"/>
      <c r="G52" s="141"/>
    </row>
    <row r="53" spans="1:7" x14ac:dyDescent="0.2">
      <c r="A53" s="103"/>
      <c r="B53" s="104"/>
      <c r="C53" s="105"/>
      <c r="D53" s="105"/>
      <c r="E53" s="106"/>
      <c r="F53" s="106"/>
      <c r="G53" s="107"/>
    </row>
    <row r="54" spans="1:7" ht="18.75" customHeight="1" x14ac:dyDescent="0.2">
      <c r="A54" s="134"/>
      <c r="B54" s="135" t="s">
        <v>92</v>
      </c>
      <c r="C54" s="136"/>
      <c r="D54" s="136"/>
      <c r="E54" s="136"/>
      <c r="F54" s="136"/>
      <c r="G54" s="137"/>
    </row>
    <row r="55" spans="1:7" x14ac:dyDescent="0.2">
      <c r="A55" s="119" t="s">
        <v>62</v>
      </c>
      <c r="B55" s="120" t="s">
        <v>84</v>
      </c>
      <c r="C55" s="95" t="s">
        <v>64</v>
      </c>
      <c r="D55" s="95" t="s">
        <v>85</v>
      </c>
      <c r="E55" s="95" t="s">
        <v>86</v>
      </c>
      <c r="F55" s="95" t="s">
        <v>87</v>
      </c>
      <c r="G55" s="121" t="s">
        <v>88</v>
      </c>
    </row>
    <row r="56" spans="1:7" x14ac:dyDescent="0.2">
      <c r="A56" s="122" t="s">
        <v>188</v>
      </c>
      <c r="B56" s="138"/>
      <c r="C56" s="139"/>
      <c r="D56" s="139"/>
      <c r="E56" s="140"/>
      <c r="F56" s="140"/>
      <c r="G56" s="141"/>
    </row>
    <row r="57" spans="1:7" x14ac:dyDescent="0.2">
      <c r="A57" s="122" t="s">
        <v>189</v>
      </c>
      <c r="B57" s="138"/>
      <c r="C57" s="139"/>
      <c r="D57" s="139"/>
      <c r="E57" s="140"/>
      <c r="F57" s="140"/>
      <c r="G57" s="141"/>
    </row>
    <row r="58" spans="1:7" x14ac:dyDescent="0.2">
      <c r="A58" s="122" t="s">
        <v>190</v>
      </c>
      <c r="B58" s="138"/>
      <c r="C58" s="139"/>
      <c r="D58" s="139"/>
      <c r="E58" s="140"/>
      <c r="F58" s="140"/>
      <c r="G58" s="141"/>
    </row>
    <row r="59" spans="1:7" x14ac:dyDescent="0.2">
      <c r="A59" s="122" t="s">
        <v>191</v>
      </c>
      <c r="B59" s="138"/>
      <c r="C59" s="139"/>
      <c r="D59" s="139"/>
      <c r="E59" s="140"/>
      <c r="F59" s="140"/>
      <c r="G59" s="141"/>
    </row>
    <row r="60" spans="1:7" x14ac:dyDescent="0.2">
      <c r="A60" s="122" t="s">
        <v>192</v>
      </c>
      <c r="B60" s="138"/>
      <c r="C60" s="139"/>
      <c r="D60" s="139"/>
      <c r="E60" s="140"/>
      <c r="F60" s="140"/>
      <c r="G60" s="141"/>
    </row>
    <row r="61" spans="1:7" x14ac:dyDescent="0.2">
      <c r="A61" s="122" t="s">
        <v>193</v>
      </c>
      <c r="B61" s="138"/>
      <c r="C61" s="139"/>
      <c r="D61" s="139"/>
      <c r="E61" s="140"/>
      <c r="F61" s="140"/>
      <c r="G61" s="141"/>
    </row>
    <row r="62" spans="1:7" x14ac:dyDescent="0.2">
      <c r="A62" s="122" t="s">
        <v>194</v>
      </c>
      <c r="B62" s="138"/>
      <c r="C62" s="139"/>
      <c r="D62" s="139"/>
      <c r="E62" s="140"/>
      <c r="F62" s="140"/>
      <c r="G62" s="141"/>
    </row>
    <row r="63" spans="1:7" x14ac:dyDescent="0.2">
      <c r="A63" s="103"/>
      <c r="B63" s="104"/>
      <c r="C63" s="105"/>
      <c r="D63" s="105"/>
      <c r="E63" s="106"/>
      <c r="F63" s="106"/>
      <c r="G63" s="107"/>
    </row>
    <row r="64" spans="1:7" x14ac:dyDescent="0.2">
      <c r="A64" s="134"/>
      <c r="B64" s="135" t="s">
        <v>93</v>
      </c>
      <c r="C64" s="136"/>
      <c r="D64" s="136"/>
      <c r="E64" s="136"/>
      <c r="F64" s="136"/>
      <c r="G64" s="137"/>
    </row>
    <row r="65" spans="1:7" x14ac:dyDescent="0.2">
      <c r="A65" s="119" t="s">
        <v>62</v>
      </c>
      <c r="B65" s="219" t="s">
        <v>94</v>
      </c>
      <c r="C65" s="219"/>
      <c r="D65" s="219"/>
      <c r="E65" s="219"/>
      <c r="F65" s="219"/>
      <c r="G65" s="220"/>
    </row>
    <row r="66" spans="1:7" x14ac:dyDescent="0.2">
      <c r="A66" s="142" t="s">
        <v>95</v>
      </c>
      <c r="B66" s="216" t="s">
        <v>96</v>
      </c>
      <c r="C66" s="217"/>
      <c r="D66" s="217"/>
      <c r="E66" s="217"/>
      <c r="F66" s="217"/>
      <c r="G66" s="218"/>
    </row>
    <row r="67" spans="1:7" ht="27.6" customHeight="1" x14ac:dyDescent="0.2">
      <c r="A67" s="122">
        <v>1</v>
      </c>
      <c r="B67" s="221" t="s">
        <v>97</v>
      </c>
      <c r="C67" s="222"/>
      <c r="D67" s="222"/>
      <c r="E67" s="222"/>
      <c r="F67" s="222"/>
      <c r="G67" s="223"/>
    </row>
    <row r="68" spans="1:7" x14ac:dyDescent="0.2">
      <c r="A68" s="122">
        <v>2</v>
      </c>
      <c r="B68" s="224" t="s">
        <v>98</v>
      </c>
      <c r="C68" s="225"/>
      <c r="D68" s="225"/>
      <c r="E68" s="225"/>
      <c r="F68" s="225"/>
      <c r="G68" s="226"/>
    </row>
    <row r="69" spans="1:7" x14ac:dyDescent="0.2">
      <c r="A69" s="122">
        <v>3</v>
      </c>
      <c r="B69" s="216" t="s">
        <v>115</v>
      </c>
      <c r="C69" s="217"/>
      <c r="D69" s="217"/>
      <c r="E69" s="217"/>
      <c r="F69" s="217"/>
      <c r="G69" s="218"/>
    </row>
    <row r="70" spans="1:7" x14ac:dyDescent="0.2">
      <c r="A70" s="122">
        <v>4</v>
      </c>
      <c r="B70" s="216" t="s">
        <v>116</v>
      </c>
      <c r="C70" s="217"/>
      <c r="D70" s="217"/>
      <c r="E70" s="217"/>
      <c r="F70" s="217"/>
      <c r="G70" s="218"/>
    </row>
    <row r="71" spans="1:7" x14ac:dyDescent="0.2">
      <c r="A71" s="122">
        <v>5</v>
      </c>
      <c r="B71" s="216" t="s">
        <v>99</v>
      </c>
      <c r="C71" s="217"/>
      <c r="D71" s="217"/>
      <c r="E71" s="217"/>
      <c r="F71" s="217"/>
      <c r="G71" s="218"/>
    </row>
    <row r="72" spans="1:7" x14ac:dyDescent="0.2">
      <c r="A72" s="122">
        <v>6</v>
      </c>
      <c r="B72" s="213" t="s">
        <v>100</v>
      </c>
      <c r="C72" s="214"/>
      <c r="D72" s="214"/>
      <c r="E72" s="214"/>
      <c r="F72" s="214"/>
      <c r="G72" s="215"/>
    </row>
    <row r="73" spans="1:7" x14ac:dyDescent="0.2">
      <c r="A73" s="122">
        <v>7</v>
      </c>
      <c r="B73" s="213" t="s">
        <v>101</v>
      </c>
      <c r="C73" s="214"/>
      <c r="D73" s="214"/>
      <c r="E73" s="214"/>
      <c r="F73" s="214"/>
      <c r="G73" s="215"/>
    </row>
    <row r="74" spans="1:7" x14ac:dyDescent="0.2">
      <c r="A74" s="122">
        <v>8</v>
      </c>
      <c r="B74" s="216" t="s">
        <v>102</v>
      </c>
      <c r="C74" s="217"/>
      <c r="D74" s="217"/>
      <c r="E74" s="217"/>
      <c r="F74" s="217"/>
      <c r="G74" s="218"/>
    </row>
    <row r="75" spans="1:7" x14ac:dyDescent="0.2">
      <c r="A75" s="103"/>
      <c r="G75" s="143"/>
    </row>
    <row r="76" spans="1:7" x14ac:dyDescent="0.2">
      <c r="A76" s="103"/>
      <c r="B76" s="227" t="s">
        <v>103</v>
      </c>
      <c r="C76" s="227"/>
      <c r="D76" s="227"/>
      <c r="E76" s="227"/>
      <c r="G76" s="143"/>
    </row>
    <row r="77" spans="1:7" x14ac:dyDescent="0.2">
      <c r="A77" s="103"/>
      <c r="B77" s="144" t="s">
        <v>104</v>
      </c>
      <c r="C77" s="228"/>
      <c r="D77" s="228"/>
      <c r="E77" s="228"/>
      <c r="G77" s="143"/>
    </row>
    <row r="78" spans="1:7" x14ac:dyDescent="0.2">
      <c r="A78" s="103"/>
      <c r="B78" s="144" t="s">
        <v>105</v>
      </c>
      <c r="C78" s="228"/>
      <c r="D78" s="228"/>
      <c r="E78" s="228"/>
      <c r="G78" s="143"/>
    </row>
    <row r="79" spans="1:7" x14ac:dyDescent="0.2">
      <c r="A79" s="103"/>
      <c r="B79" s="144" t="s">
        <v>106</v>
      </c>
      <c r="C79" s="228"/>
      <c r="D79" s="228"/>
      <c r="E79" s="228"/>
      <c r="G79" s="143"/>
    </row>
    <row r="80" spans="1:7" ht="36.6" customHeight="1" thickBot="1" x14ac:dyDescent="0.25">
      <c r="A80" s="108"/>
      <c r="B80" s="145" t="s">
        <v>107</v>
      </c>
      <c r="C80" s="229"/>
      <c r="D80" s="229"/>
      <c r="E80" s="229"/>
      <c r="F80" s="146"/>
      <c r="G80" s="147"/>
    </row>
    <row r="82" spans="2:6" x14ac:dyDescent="0.2">
      <c r="B82" s="148"/>
      <c r="C82" s="149"/>
      <c r="D82" s="149"/>
      <c r="E82" s="149"/>
      <c r="F82" s="149"/>
    </row>
  </sheetData>
  <mergeCells count="18">
    <mergeCell ref="C80:E80"/>
    <mergeCell ref="B68:G68"/>
    <mergeCell ref="B69:G69"/>
    <mergeCell ref="B70:G70"/>
    <mergeCell ref="B71:G71"/>
    <mergeCell ref="B72:G72"/>
    <mergeCell ref="B73:G73"/>
    <mergeCell ref="B74:G74"/>
    <mergeCell ref="B76:E76"/>
    <mergeCell ref="C77:E77"/>
    <mergeCell ref="C78:E78"/>
    <mergeCell ref="C79:E79"/>
    <mergeCell ref="B67:G67"/>
    <mergeCell ref="A1:G1"/>
    <mergeCell ref="B3:C3"/>
    <mergeCell ref="A4:G4"/>
    <mergeCell ref="B65:G65"/>
    <mergeCell ref="B66:G66"/>
  </mergeCells>
  <phoneticPr fontId="14" type="noConversion"/>
  <dataValidations count="1">
    <dataValidation operator="lessThanOrEqual" allowBlank="1" showInputMessage="1" showErrorMessage="1" sqref="B48:G53 B55:G63 B13:B46 A4:A5 B65:B73 D3:G3 B3 C13 C41:C46 B6:G11 D13:G46" xr:uid="{F9F27972-048D-41DF-A12C-DD6130784867}"/>
  </dataValidation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&amp;L&amp;"Century Gothic,Vet"&amp;14&amp;F&amp;R&amp;A</oddHeader>
    <oddFooter>&amp;L&amp;"Century Gothic,Standaard"&amp;8&amp;F
Afdrukdatum: &amp;D
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Ingrid Bruijgom</DisplayName>
        <AccountId>29</AccountId>
        <AccountType/>
      </UserInfo>
      <UserInfo>
        <DisplayName>Rene Janssen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2D0C95F-94DB-479C-A718-E75418DB6E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3CC8FF-4A7B-4714-A213-881CB6D82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581F41-D3B7-4498-B5AD-07AA6C96F7FF}">
  <ds:schemaRefs>
    <ds:schemaRef ds:uri="http://schemas.microsoft.com/office/2006/metadata/properties"/>
    <ds:schemaRef ds:uri="http://schemas.microsoft.com/office/infopath/2007/PartnerControls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Voorblad</vt:lpstr>
      <vt:lpstr>1. Inschrijfprijs</vt:lpstr>
      <vt:lpstr>2. Prijs perceel 1</vt:lpstr>
      <vt:lpstr> 3. Prijs KCA perceel 1</vt:lpstr>
      <vt:lpstr>' 3. Prijs KCA perceel 1'!Afdrukbereik</vt:lpstr>
      <vt:lpstr>'1. Inschrijfprijs'!Afdrukbereik</vt:lpstr>
      <vt:lpstr>'2. Prijs perceel 1'!Afdrukbereik</vt:lpstr>
      <vt:lpstr>Voorblad!Afdrukbereik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Lubbers</dc:creator>
  <cp:lastModifiedBy>Paping, Willemiek</cp:lastModifiedBy>
  <cp:lastPrinted>2020-03-20T16:21:20Z</cp:lastPrinted>
  <dcterms:created xsi:type="dcterms:W3CDTF">2018-09-20T14:20:15Z</dcterms:created>
  <dcterms:modified xsi:type="dcterms:W3CDTF">2020-12-22T09:36:56Z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4815800</vt:r8>
  </property>
</Properties>
</file>