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D:\inkoopadviesbureau\Zeeland\"/>
    </mc:Choice>
  </mc:AlternateContent>
  <xr:revisionPtr revIDLastSave="0" documentId="8_{DA288E56-BCBC-46B9-8F28-25A598F1948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crosoft Prijzen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2" l="1"/>
  <c r="M10" i="2"/>
  <c r="L10" i="2"/>
  <c r="K10" i="2"/>
  <c r="N9" i="2"/>
  <c r="M9" i="2"/>
  <c r="L9" i="2"/>
  <c r="K9" i="2"/>
  <c r="N18" i="2"/>
  <c r="M18" i="2"/>
  <c r="L18" i="2"/>
  <c r="K18" i="2"/>
  <c r="K7" i="2"/>
  <c r="L7" i="2"/>
  <c r="M7" i="2"/>
  <c r="N7" i="2"/>
  <c r="K8" i="2"/>
  <c r="L8" i="2"/>
  <c r="M8" i="2"/>
  <c r="N8" i="2"/>
  <c r="K11" i="2"/>
  <c r="L11" i="2"/>
  <c r="K15" i="2"/>
  <c r="L15" i="2"/>
  <c r="M15" i="2"/>
  <c r="N15" i="2"/>
  <c r="N26" i="2" l="1"/>
  <c r="M26" i="2"/>
  <c r="L26" i="2"/>
  <c r="K26" i="2"/>
  <c r="L5" i="2" l="1"/>
  <c r="N22" i="2" l="1"/>
  <c r="M22" i="2"/>
  <c r="L22" i="2"/>
  <c r="K22" i="2"/>
  <c r="N13" i="2"/>
  <c r="M13" i="2"/>
  <c r="L13" i="2"/>
  <c r="K13" i="2"/>
  <c r="N6" i="2"/>
  <c r="M6" i="2"/>
  <c r="L6" i="2"/>
  <c r="K6" i="2"/>
  <c r="N12" i="2" l="1"/>
  <c r="N11" i="2"/>
  <c r="N14" i="2"/>
  <c r="N19" i="2"/>
  <c r="N20" i="2"/>
  <c r="N21" i="2"/>
  <c r="N5" i="2"/>
  <c r="M12" i="2"/>
  <c r="M11" i="2"/>
  <c r="M14" i="2"/>
  <c r="M19" i="2"/>
  <c r="M20" i="2"/>
  <c r="M21" i="2"/>
  <c r="M5" i="2"/>
  <c r="L12" i="2"/>
  <c r="L14" i="2"/>
  <c r="L19" i="2"/>
  <c r="L20" i="2"/>
  <c r="L21" i="2"/>
  <c r="K12" i="2"/>
  <c r="K14" i="2"/>
  <c r="K19" i="2"/>
  <c r="K20" i="2"/>
  <c r="K21" i="2"/>
  <c r="K5" i="2"/>
  <c r="M28" i="2" l="1"/>
  <c r="L28" i="2"/>
  <c r="N28" i="2"/>
  <c r="L29" i="2" l="1"/>
</calcChain>
</file>

<file path=xl/sharedStrings.xml><?xml version="1.0" encoding="utf-8"?>
<sst xmlns="http://schemas.openxmlformats.org/spreadsheetml/2006/main" count="58" uniqueCount="43">
  <si>
    <t>Artikel nummer</t>
  </si>
  <si>
    <r>
      <t xml:space="preserve">Netto prijs per stuk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</si>
  <si>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>Productomschrijving</t>
  </si>
  <si>
    <t xml:space="preserve">Type contract*
</t>
  </si>
  <si>
    <t>Gewenste licenties (verwachte aantallen )</t>
  </si>
  <si>
    <t>Naam ondergetekende</t>
  </si>
  <si>
    <t>Functie</t>
  </si>
  <si>
    <t>Plaats en datum</t>
  </si>
  <si>
    <t>Handtekening</t>
  </si>
  <si>
    <t>Naam Opdrachtnemer</t>
  </si>
  <si>
    <t>Start datum</t>
  </si>
  <si>
    <t>Eind datum</t>
  </si>
  <si>
    <t>Aantal jaar 1</t>
  </si>
  <si>
    <t>Aantal jaar 2</t>
  </si>
  <si>
    <t>Aantal jaar 3</t>
  </si>
  <si>
    <t>Totaal 
jaar 1 
exclusief 
BTW</t>
  </si>
  <si>
    <t>Totaal 
jaar 2 
exclusief 
BTW</t>
  </si>
  <si>
    <t>Totaal inclusief opslag</t>
  </si>
  <si>
    <t>Totaal 
jaar 3
exclusief 
BTW</t>
  </si>
  <si>
    <t xml:space="preserve">Netto prijs per stuk exclusief BTW inclusief Opslag   percentage
</t>
  </si>
  <si>
    <t xml:space="preserve">- </t>
  </si>
  <si>
    <r>
      <rPr>
        <b/>
        <sz val="11"/>
        <color rgb="FFFF0000"/>
        <rFont val="Calibri"/>
        <family val="2"/>
        <scheme val="minor"/>
      </rPr>
      <t xml:space="preserve">Opslagper-centage in %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</si>
  <si>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>Azure Services - Pay-As-You-Go - jaarlijks indicatie bedrag (geen commitment om dit bedrag af te nemen)</t>
  </si>
  <si>
    <t>PwrBIPremEM1 ShrdSvr ALNG SubsVL MVL</t>
  </si>
  <si>
    <t>VSProSubMSDN ALNG LicSAPk MVL</t>
  </si>
  <si>
    <t xml:space="preserve">Enterprise Agreement Subscription (EAS) </t>
  </si>
  <si>
    <t>Totaal generaal (jaar 1+2+3) exclusief BTW</t>
  </si>
  <si>
    <t>Microsoft 365 E3</t>
  </si>
  <si>
    <t>Microsoft 365 E5</t>
  </si>
  <si>
    <t>Microsoft 365 F1</t>
  </si>
  <si>
    <t>Microsoft 365 F3</t>
  </si>
  <si>
    <t>Microsoft Defender for Office 365 (Plan 1) </t>
  </si>
  <si>
    <t>VisioPlan 1</t>
  </si>
  <si>
    <t xml:space="preserve">VisioPlan 2 </t>
  </si>
  <si>
    <t>Microsoft 365 E1</t>
  </si>
  <si>
    <t>Exchange Online (Plan 1)</t>
  </si>
  <si>
    <t>PwrBIPro PerUsr</t>
  </si>
  <si>
    <t xml:space="preserve">*Type contract: </t>
  </si>
  <si>
    <t>Project Plan3 Per User</t>
  </si>
  <si>
    <t>Project Plan1 Per User</t>
  </si>
  <si>
    <t>WinSvrSTDCore ALNG LicSAPk MVL 8Lic CoreLic</t>
  </si>
  <si>
    <r>
      <rPr>
        <b/>
        <sz val="16"/>
        <color theme="1"/>
        <rFont val="Calibri"/>
        <family val="2"/>
        <scheme val="minor"/>
      </rPr>
      <t xml:space="preserve">Invulbijlage </t>
    </r>
    <r>
      <rPr>
        <b/>
        <sz val="16"/>
        <color rgb="FFFF0000"/>
        <rFont val="Calibri"/>
        <family val="2"/>
        <scheme val="minor"/>
      </rPr>
      <t>&lt;nr&gt;</t>
    </r>
    <r>
      <rPr>
        <b/>
        <sz val="16"/>
        <color theme="1"/>
        <rFont val="Calibri"/>
        <family val="2"/>
        <scheme val="minor"/>
      </rPr>
      <t xml:space="preserve"> Licenties -</t>
    </r>
    <r>
      <rPr>
        <b/>
        <sz val="16"/>
        <color rgb="FFFF0000"/>
        <rFont val="Calibri"/>
        <family val="2"/>
        <scheme val="minor"/>
      </rPr>
      <t xml:space="preserve"> Microsoft Prijsformulier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Vul de paarse vakken in (partnummer indien deze afwijkt, prijs per stuk &amp; opslagpercentage). 
Opslagpercentage mag negatief zijn. 
Verder instructies staan vermeld in paragraaf </t>
    </r>
    <r>
      <rPr>
        <sz val="12"/>
        <color rgb="FFFF0000"/>
        <rFont val="Calibri"/>
        <family val="2"/>
        <scheme val="minor"/>
      </rPr>
      <t xml:space="preserve">&lt;&gt; </t>
    </r>
    <r>
      <rPr>
        <sz val="12"/>
        <rFont val="Calibri"/>
        <family val="2"/>
        <scheme val="minor"/>
      </rPr>
      <t>Beschrijvend D</t>
    </r>
    <r>
      <rPr>
        <sz val="12"/>
        <color theme="1"/>
        <rFont val="Calibri"/>
        <family val="2"/>
        <scheme val="minor"/>
      </rPr>
      <t>ocument.
Enterprise subscription agreement dient als stuksprijs per jaar ingevuld te worden.
Sommige velden bevatten formules.</t>
    </r>
  </si>
  <si>
    <t>Aantallen zijn indicatief, geen afname verplichting. Gedurende de looptijd kunnen nieuwe roducten toegevoegd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</si>
</sst>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\-* #,##0.00_-;_-* &quot;-&quot;??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[$-10413]d\-m\-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9"/>
      <color theme="1"/>
      <name val="Verdana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DDE3EA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6" applyNumberFormat="0" applyAlignment="0" applyProtection="0"/>
    <xf numFmtId="166" fontId="15" fillId="0" borderId="0" applyFont="0" applyFill="0" applyBorder="0" applyAlignment="0" applyProtection="0"/>
    <xf numFmtId="0" fontId="18" fillId="9" borderId="17" applyNumberFormat="0" applyFont="0" applyAlignment="0" applyProtection="0"/>
    <xf numFmtId="0" fontId="27" fillId="10" borderId="18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ill="0" applyBorder="0" applyAlignment="0" applyProtection="0"/>
    <xf numFmtId="0" fontId="15" fillId="0" borderId="0"/>
    <xf numFmtId="0" fontId="18" fillId="0" borderId="0"/>
    <xf numFmtId="166" fontId="18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8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31" fillId="0" borderId="0"/>
  </cellStyleXfs>
  <cellXfs count="138">
    <xf numFmtId="0" fontId="0" fillId="0" borderId="0" xfId="0"/>
    <xf numFmtId="0" fontId="0" fillId="0" borderId="8" xfId="0" applyBorder="1"/>
    <xf numFmtId="0" fontId="0" fillId="0" borderId="0" xfId="0" applyAlignment="1">
      <alignment wrapText="1"/>
    </xf>
    <xf numFmtId="4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44" fontId="10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9" fillId="0" borderId="0" xfId="0" applyFont="1"/>
    <xf numFmtId="167" fontId="30" fillId="14" borderId="3" xfId="61" applyNumberFormat="1" applyFont="1" applyFill="1" applyBorder="1" applyAlignment="1">
      <alignment horizontal="left" vertical="center" wrapText="1" readingOrder="1"/>
    </xf>
    <xf numFmtId="0" fontId="0" fillId="0" borderId="8" xfId="0" applyBorder="1" applyAlignment="1">
      <alignment wrapText="1"/>
    </xf>
    <xf numFmtId="2" fontId="10" fillId="0" borderId="8" xfId="0" applyNumberFormat="1" applyFont="1" applyBorder="1" applyAlignment="1">
      <alignment horizontal="right" vertical="center"/>
    </xf>
    <xf numFmtId="44" fontId="2" fillId="0" borderId="36" xfId="0" applyNumberFormat="1" applyFont="1" applyBorder="1" applyAlignment="1">
      <alignment vertical="center"/>
    </xf>
    <xf numFmtId="44" fontId="8" fillId="4" borderId="11" xfId="1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8" fillId="11" borderId="19" xfId="0" applyFont="1" applyFill="1" applyBorder="1" applyAlignment="1">
      <alignment horizontal="justify" vertical="top" wrapText="1"/>
    </xf>
    <xf numFmtId="0" fontId="28" fillId="11" borderId="29" xfId="0" applyFont="1" applyFill="1" applyBorder="1" applyAlignment="1">
      <alignment horizontal="justify" vertical="top" wrapText="1"/>
    </xf>
    <xf numFmtId="0" fontId="28" fillId="11" borderId="30" xfId="0" applyFont="1" applyFill="1" applyBorder="1" applyAlignment="1">
      <alignment horizontal="justify" vertical="top" wrapText="1"/>
    </xf>
    <xf numFmtId="44" fontId="7" fillId="13" borderId="9" xfId="1" applyFont="1" applyFill="1" applyBorder="1" applyAlignment="1" applyProtection="1">
      <alignment horizontal="left" vertical="center"/>
      <protection locked="0"/>
    </xf>
    <xf numFmtId="44" fontId="8" fillId="4" borderId="39" xfId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12" borderId="31" xfId="0" applyFont="1" applyFill="1" applyBorder="1" applyAlignment="1">
      <alignment horizontal="left" vertical="center" wrapText="1"/>
    </xf>
    <xf numFmtId="44" fontId="7" fillId="12" borderId="24" xfId="1" applyFont="1" applyFill="1" applyBorder="1" applyAlignment="1" applyProtection="1">
      <alignment horizontal="left" vertical="center"/>
      <protection locked="0"/>
    </xf>
    <xf numFmtId="9" fontId="7" fillId="12" borderId="23" xfId="2" applyFont="1" applyFill="1" applyBorder="1" applyAlignment="1" applyProtection="1">
      <alignment horizontal="center" vertical="center"/>
      <protection locked="0"/>
    </xf>
    <xf numFmtId="44" fontId="8" fillId="12" borderId="38" xfId="1" applyFont="1" applyFill="1" applyBorder="1" applyAlignment="1">
      <alignment horizontal="left" vertical="center"/>
    </xf>
    <xf numFmtId="44" fontId="8" fillId="12" borderId="41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64" fontId="0" fillId="0" borderId="0" xfId="0" applyNumberFormat="1"/>
    <xf numFmtId="2" fontId="10" fillId="0" borderId="43" xfId="0" applyNumberFormat="1" applyFont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top" wrapText="1"/>
    </xf>
    <xf numFmtId="9" fontId="7" fillId="12" borderId="34" xfId="2" applyFont="1" applyFill="1" applyBorder="1" applyAlignment="1" applyProtection="1">
      <alignment horizontal="center" vertical="center"/>
      <protection locked="0"/>
    </xf>
    <xf numFmtId="0" fontId="9" fillId="0" borderId="42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8" fillId="12" borderId="30" xfId="0" applyFont="1" applyFill="1" applyBorder="1" applyAlignment="1">
      <alignment vertical="center" wrapText="1"/>
    </xf>
    <xf numFmtId="0" fontId="8" fillId="12" borderId="4" xfId="0" applyFont="1" applyFill="1" applyBorder="1" applyAlignment="1">
      <alignment vertical="center" wrapText="1"/>
    </xf>
    <xf numFmtId="0" fontId="0" fillId="0" borderId="10" xfId="0" applyBorder="1" applyAlignment="1"/>
    <xf numFmtId="0" fontId="0" fillId="0" borderId="0" xfId="0" applyAlignment="1"/>
    <xf numFmtId="0" fontId="0" fillId="0" borderId="7" xfId="0" applyBorder="1" applyAlignment="1">
      <alignment wrapText="1"/>
    </xf>
    <xf numFmtId="0" fontId="2" fillId="0" borderId="0" xfId="0" applyFont="1" applyAlignment="1"/>
    <xf numFmtId="0" fontId="29" fillId="0" borderId="0" xfId="0" applyFont="1" applyAlignment="1"/>
    <xf numFmtId="167" fontId="30" fillId="14" borderId="19" xfId="61" applyNumberFormat="1" applyFont="1" applyFill="1" applyBorder="1" applyAlignment="1">
      <alignment horizontal="left" vertical="center" wrapText="1" readingOrder="1"/>
    </xf>
    <xf numFmtId="167" fontId="30" fillId="14" borderId="47" xfId="61" applyNumberFormat="1" applyFont="1" applyFill="1" applyBorder="1" applyAlignment="1">
      <alignment horizontal="left" vertical="center" wrapText="1" readingOrder="1"/>
    </xf>
    <xf numFmtId="167" fontId="30" fillId="14" borderId="48" xfId="61" applyNumberFormat="1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top" wrapText="1"/>
    </xf>
    <xf numFmtId="0" fontId="2" fillId="2" borderId="46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7" fillId="12" borderId="30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vertical="top" wrapText="1"/>
    </xf>
    <xf numFmtId="0" fontId="2" fillId="2" borderId="50" xfId="0" applyFont="1" applyFill="1" applyBorder="1" applyAlignment="1">
      <alignment vertical="top" wrapText="1"/>
    </xf>
    <xf numFmtId="0" fontId="2" fillId="2" borderId="51" xfId="0" applyFont="1" applyFill="1" applyBorder="1" applyAlignment="1">
      <alignment vertical="top" wrapText="1"/>
    </xf>
    <xf numFmtId="0" fontId="2" fillId="2" borderId="49" xfId="0" applyFont="1" applyFill="1" applyBorder="1" applyAlignment="1">
      <alignment horizontal="left" vertical="top" wrapText="1"/>
    </xf>
    <xf numFmtId="0" fontId="2" fillId="2" borderId="53" xfId="0" applyFont="1" applyFill="1" applyBorder="1" applyAlignment="1">
      <alignment horizontal="left" vertical="top" wrapText="1"/>
    </xf>
    <xf numFmtId="0" fontId="7" fillId="12" borderId="30" xfId="0" applyFont="1" applyFill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vertical="center" wrapText="1"/>
    </xf>
    <xf numFmtId="44" fontId="7" fillId="13" borderId="19" xfId="1" applyFont="1" applyFill="1" applyBorder="1" applyAlignment="1" applyProtection="1">
      <alignment horizontal="left" vertical="center"/>
      <protection locked="0"/>
    </xf>
    <xf numFmtId="10" fontId="7" fillId="13" borderId="3" xfId="2" applyNumberFormat="1" applyFont="1" applyFill="1" applyBorder="1" applyAlignment="1" applyProtection="1">
      <alignment horizontal="center" vertical="center"/>
      <protection locked="0"/>
    </xf>
    <xf numFmtId="0" fontId="7" fillId="14" borderId="57" xfId="61" applyFont="1" applyFill="1" applyBorder="1" applyAlignment="1">
      <alignment horizontal="center" vertical="center" wrapText="1"/>
    </xf>
    <xf numFmtId="0" fontId="7" fillId="14" borderId="58" xfId="61" applyFont="1" applyFill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/>
    </xf>
    <xf numFmtId="0" fontId="8" fillId="12" borderId="31" xfId="0" applyFont="1" applyFill="1" applyBorder="1" applyAlignment="1">
      <alignment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32" fillId="12" borderId="49" xfId="0" applyFont="1" applyFill="1" applyBorder="1" applyAlignment="1">
      <alignment horizontal="center" vertical="center"/>
    </xf>
    <xf numFmtId="0" fontId="32" fillId="12" borderId="50" xfId="0" applyFont="1" applyFill="1" applyBorder="1" applyAlignment="1">
      <alignment horizontal="center" vertical="center"/>
    </xf>
    <xf numFmtId="0" fontId="32" fillId="12" borderId="53" xfId="0" applyFont="1" applyFill="1" applyBorder="1" applyAlignment="1">
      <alignment horizontal="center" vertical="center"/>
    </xf>
    <xf numFmtId="0" fontId="32" fillId="12" borderId="49" xfId="0" applyFont="1" applyFill="1" applyBorder="1" applyAlignment="1">
      <alignment vertical="center"/>
    </xf>
    <xf numFmtId="0" fontId="32" fillId="12" borderId="53" xfId="0" applyFont="1" applyFill="1" applyBorder="1" applyAlignment="1">
      <alignment vertical="center"/>
    </xf>
    <xf numFmtId="44" fontId="7" fillId="12" borderId="9" xfId="1" applyFont="1" applyFill="1" applyBorder="1" applyAlignment="1" applyProtection="1">
      <alignment horizontal="left" vertical="center"/>
      <protection locked="0"/>
    </xf>
    <xf numFmtId="9" fontId="7" fillId="12" borderId="6" xfId="2" applyFont="1" applyFill="1" applyBorder="1" applyAlignment="1" applyProtection="1">
      <alignment horizontal="center" vertical="center"/>
      <protection locked="0"/>
    </xf>
    <xf numFmtId="44" fontId="8" fillId="12" borderId="44" xfId="1" applyFont="1" applyFill="1" applyBorder="1" applyAlignment="1">
      <alignment horizontal="left" vertical="center"/>
    </xf>
    <xf numFmtId="44" fontId="8" fillId="12" borderId="39" xfId="1" applyFont="1" applyFill="1" applyBorder="1" applyAlignment="1">
      <alignment horizontal="left" vertical="center"/>
    </xf>
    <xf numFmtId="0" fontId="32" fillId="0" borderId="37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44" fontId="8" fillId="4" borderId="37" xfId="1" applyFont="1" applyFill="1" applyBorder="1" applyAlignment="1">
      <alignment horizontal="left" vertical="center"/>
    </xf>
    <xf numFmtId="167" fontId="30" fillId="14" borderId="5" xfId="61" applyNumberFormat="1" applyFont="1" applyFill="1" applyBorder="1" applyAlignment="1">
      <alignment horizontal="left" vertical="center" wrapText="1" readingOrder="1"/>
    </xf>
    <xf numFmtId="44" fontId="8" fillId="13" borderId="40" xfId="1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top" wrapText="1"/>
    </xf>
    <xf numFmtId="0" fontId="2" fillId="2" borderId="61" xfId="0" applyFont="1" applyFill="1" applyBorder="1" applyAlignment="1">
      <alignment horizontal="center" vertical="top" wrapText="1"/>
    </xf>
    <xf numFmtId="10" fontId="7" fillId="13" borderId="59" xfId="2" applyNumberFormat="1" applyFont="1" applyFill="1" applyBorder="1" applyAlignment="1" applyProtection="1">
      <alignment horizontal="center" vertical="center"/>
      <protection locked="0"/>
    </xf>
    <xf numFmtId="44" fontId="7" fillId="13" borderId="30" xfId="1" applyFont="1" applyFill="1" applyBorder="1" applyAlignment="1" applyProtection="1">
      <alignment horizontal="left" vertical="center"/>
      <protection locked="0"/>
    </xf>
    <xf numFmtId="10" fontId="7" fillId="13" borderId="31" xfId="2" applyNumberFormat="1" applyFont="1" applyFill="1" applyBorder="1" applyAlignment="1" applyProtection="1">
      <alignment horizontal="center" vertical="center"/>
      <protection locked="0"/>
    </xf>
    <xf numFmtId="44" fontId="8" fillId="13" borderId="46" xfId="1" applyFont="1" applyFill="1" applyBorder="1" applyAlignment="1">
      <alignment horizontal="left" vertical="center"/>
    </xf>
    <xf numFmtId="167" fontId="30" fillId="14" borderId="4" xfId="61" applyNumberFormat="1" applyFont="1" applyFill="1" applyBorder="1" applyAlignment="1">
      <alignment horizontal="left" vertical="center" wrapText="1" readingOrder="1"/>
    </xf>
    <xf numFmtId="0" fontId="32" fillId="0" borderId="3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7" fillId="14" borderId="64" xfId="61" applyFont="1" applyFill="1" applyBorder="1" applyAlignment="1">
      <alignment horizontal="center" vertical="center" wrapText="1"/>
    </xf>
    <xf numFmtId="0" fontId="7" fillId="14" borderId="65" xfId="61" applyFont="1" applyFill="1" applyBorder="1" applyAlignment="1">
      <alignment horizontal="center" vertical="center" wrapText="1"/>
    </xf>
    <xf numFmtId="0" fontId="7" fillId="14" borderId="66" xfId="61" applyFont="1" applyFill="1" applyBorder="1" applyAlignment="1">
      <alignment horizontal="center" vertical="center" wrapText="1"/>
    </xf>
    <xf numFmtId="0" fontId="35" fillId="0" borderId="5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2" fillId="2" borderId="67" xfId="0" applyFont="1" applyFill="1" applyBorder="1" applyAlignment="1">
      <alignment horizontal="center" vertical="top" wrapText="1"/>
    </xf>
    <xf numFmtId="44" fontId="36" fillId="4" borderId="34" xfId="0" applyNumberFormat="1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 wrapText="1"/>
    </xf>
    <xf numFmtId="44" fontId="8" fillId="4" borderId="44" xfId="1" applyFont="1" applyFill="1" applyBorder="1" applyAlignment="1">
      <alignment horizontal="left" vertical="center"/>
    </xf>
    <xf numFmtId="44" fontId="8" fillId="4" borderId="68" xfId="1" applyFont="1" applyFill="1" applyBorder="1" applyAlignment="1">
      <alignment horizontal="left" vertical="center"/>
    </xf>
    <xf numFmtId="44" fontId="8" fillId="12" borderId="34" xfId="1" applyFont="1" applyFill="1" applyBorder="1" applyAlignment="1">
      <alignment horizontal="left" vertical="center"/>
    </xf>
    <xf numFmtId="44" fontId="8" fillId="4" borderId="42" xfId="1" applyFont="1" applyFill="1" applyBorder="1" applyAlignment="1">
      <alignment horizontal="left" vertical="top"/>
    </xf>
    <xf numFmtId="44" fontId="2" fillId="0" borderId="69" xfId="0" applyNumberFormat="1" applyFont="1" applyBorder="1" applyAlignment="1">
      <alignment vertical="center"/>
    </xf>
    <xf numFmtId="0" fontId="32" fillId="0" borderId="62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13" borderId="19" xfId="0" applyFont="1" applyFill="1" applyBorder="1" applyAlignment="1">
      <alignment vertical="center"/>
    </xf>
    <xf numFmtId="0" fontId="35" fillId="13" borderId="47" xfId="0" applyFont="1" applyFill="1" applyBorder="1" applyAlignment="1">
      <alignment vertical="center" wrapText="1"/>
    </xf>
    <xf numFmtId="0" fontId="32" fillId="13" borderId="47" xfId="0" applyFont="1" applyFill="1" applyBorder="1" applyAlignment="1">
      <alignment vertical="center"/>
    </xf>
    <xf numFmtId="0" fontId="32" fillId="13" borderId="30" xfId="0" applyFont="1" applyFill="1" applyBorder="1" applyAlignment="1">
      <alignment vertical="center"/>
    </xf>
    <xf numFmtId="0" fontId="32" fillId="13" borderId="54" xfId="0" quotePrefix="1" applyFont="1" applyFill="1" applyBorder="1" applyAlignment="1">
      <alignment vertical="center"/>
    </xf>
    <xf numFmtId="0" fontId="15" fillId="5" borderId="28" xfId="26" applyFill="1" applyBorder="1" applyAlignment="1" applyProtection="1">
      <alignment horizontal="center" vertical="top"/>
      <protection locked="0"/>
    </xf>
    <xf numFmtId="0" fontId="15" fillId="5" borderId="25" xfId="26" applyFill="1" applyBorder="1" applyAlignment="1" applyProtection="1">
      <alignment horizontal="center" vertical="top"/>
      <protection locked="0"/>
    </xf>
    <xf numFmtId="0" fontId="15" fillId="5" borderId="32" xfId="26" applyFill="1" applyBorder="1" applyAlignment="1" applyProtection="1">
      <alignment horizontal="center" vertical="top"/>
      <protection locked="0"/>
    </xf>
    <xf numFmtId="0" fontId="15" fillId="5" borderId="5" xfId="26" applyFill="1" applyBorder="1" applyAlignment="1" applyProtection="1">
      <alignment horizontal="center" vertical="top"/>
      <protection locked="0"/>
    </xf>
    <xf numFmtId="0" fontId="15" fillId="5" borderId="27" xfId="26" applyFill="1" applyBorder="1" applyAlignment="1" applyProtection="1">
      <alignment horizontal="center" vertical="top"/>
      <protection locked="0"/>
    </xf>
    <xf numFmtId="0" fontId="15" fillId="5" borderId="33" xfId="26" applyFill="1" applyBorder="1" applyAlignment="1" applyProtection="1">
      <alignment horizontal="center" vertical="top"/>
      <protection locked="0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15" fillId="5" borderId="22" xfId="26" applyFill="1" applyBorder="1" applyAlignment="1" applyProtection="1">
      <alignment horizontal="center" vertical="top"/>
      <protection locked="0"/>
    </xf>
    <xf numFmtId="0" fontId="15" fillId="5" borderId="26" xfId="26" applyFill="1" applyBorder="1" applyAlignment="1" applyProtection="1">
      <alignment horizontal="center" vertical="top"/>
      <protection locked="0"/>
    </xf>
    <xf numFmtId="0" fontId="15" fillId="5" borderId="21" xfId="26" applyFill="1" applyBorder="1" applyAlignment="1" applyProtection="1">
      <alignment horizontal="center" vertical="top"/>
      <protection locked="0"/>
    </xf>
  </cellXfs>
  <cellStyles count="62">
    <cellStyle name="_x000d__x000a_JournalTemplate=C:\COMFO\CTALK\JOURSTD.TPL_x000d__x000a_LbStateAddress=3 3 0 251 1 89 2 311_x000d__x000a_LbStateJou" xfId="8" xr:uid="{00000000-0005-0000-0000-000000000000}"/>
    <cellStyle name="_x000d__x000a_JournalTemplate=C:\COMFO\CTALK\JOURSTD.TPL_x000d__x000a_LbStateAddress=3 3 0 251 1 89 2 311_x000d__x000a_LbStateJou 2" xfId="9" xr:uid="{00000000-0005-0000-0000-000001000000}"/>
    <cellStyle name="Bad 2" xfId="29" xr:uid="{00000000-0005-0000-0000-000002000000}"/>
    <cellStyle name="Check Cell 2" xfId="30" xr:uid="{00000000-0005-0000-0000-000003000000}"/>
    <cellStyle name="Comma 2" xfId="46" xr:uid="{00000000-0005-0000-0000-000004000000}"/>
    <cellStyle name="Currency 2" xfId="12" xr:uid="{00000000-0005-0000-0000-000006000000}"/>
    <cellStyle name="Currency 3" xfId="60" xr:uid="{00000000-0005-0000-0000-000007000000}"/>
    <cellStyle name="Euro" xfId="14" xr:uid="{00000000-0005-0000-0000-000008000000}"/>
    <cellStyle name="Euro 2" xfId="15" xr:uid="{00000000-0005-0000-0000-000009000000}"/>
    <cellStyle name="Euro 2 2" xfId="47" xr:uid="{00000000-0005-0000-0000-00000A000000}"/>
    <cellStyle name="Euro 3" xfId="28" xr:uid="{00000000-0005-0000-0000-00000B000000}"/>
    <cellStyle name="Excel Built-in Normal" xfId="31" xr:uid="{00000000-0005-0000-0000-00000C000000}"/>
    <cellStyle name="Explanatory Text 2" xfId="32" xr:uid="{00000000-0005-0000-0000-00000D000000}"/>
    <cellStyle name="Heading 1 2" xfId="33" xr:uid="{00000000-0005-0000-0000-00000E000000}"/>
    <cellStyle name="Heading 2 2" xfId="34" xr:uid="{00000000-0005-0000-0000-00000F000000}"/>
    <cellStyle name="Heading 3 2" xfId="35" xr:uid="{00000000-0005-0000-0000-000010000000}"/>
    <cellStyle name="Heading 4 2" xfId="36" xr:uid="{00000000-0005-0000-0000-000011000000}"/>
    <cellStyle name="Hyperlink 2" xfId="5" xr:uid="{00000000-0005-0000-0000-000012000000}"/>
    <cellStyle name="Input 2" xfId="37" xr:uid="{00000000-0005-0000-0000-000013000000}"/>
    <cellStyle name="Komma 2" xfId="27" xr:uid="{00000000-0005-0000-0000-000014000000}"/>
    <cellStyle name="Komma 2 2" xfId="48" xr:uid="{00000000-0005-0000-0000-000015000000}"/>
    <cellStyle name="Komma 3" xfId="38" xr:uid="{00000000-0005-0000-0000-000016000000}"/>
    <cellStyle name="Normal 2" xfId="6" xr:uid="{00000000-0005-0000-0000-000018000000}"/>
    <cellStyle name="Normal 2 2" xfId="11" xr:uid="{00000000-0005-0000-0000-000019000000}"/>
    <cellStyle name="Normal 2 2 2" xfId="44" xr:uid="{00000000-0005-0000-0000-00001A000000}"/>
    <cellStyle name="Normal 2 3" xfId="16" xr:uid="{00000000-0005-0000-0000-00001B000000}"/>
    <cellStyle name="Normal 2 3 2" xfId="49" xr:uid="{00000000-0005-0000-0000-00001C000000}"/>
    <cellStyle name="Normal 2 4" xfId="17" xr:uid="{00000000-0005-0000-0000-00001D000000}"/>
    <cellStyle name="Normal 2 4 2" xfId="50" xr:uid="{00000000-0005-0000-0000-00001E000000}"/>
    <cellStyle name="Normal 2 5" xfId="18" xr:uid="{00000000-0005-0000-0000-00001F000000}"/>
    <cellStyle name="Normal 2 5 2" xfId="51" xr:uid="{00000000-0005-0000-0000-000020000000}"/>
    <cellStyle name="Normal 2 6" xfId="19" xr:uid="{00000000-0005-0000-0000-000021000000}"/>
    <cellStyle name="Normal 2 6 2" xfId="52" xr:uid="{00000000-0005-0000-0000-000022000000}"/>
    <cellStyle name="Normal 2 7" xfId="61" xr:uid="{00000000-0005-0000-0000-000023000000}"/>
    <cellStyle name="Normal 3" xfId="4" xr:uid="{00000000-0005-0000-0000-000024000000}"/>
    <cellStyle name="Normal 3 2" xfId="53" xr:uid="{00000000-0005-0000-0000-000025000000}"/>
    <cellStyle name="Normal 4" xfId="20" xr:uid="{00000000-0005-0000-0000-000026000000}"/>
    <cellStyle name="Normal 4 2" xfId="54" xr:uid="{00000000-0005-0000-0000-000027000000}"/>
    <cellStyle name="Normal 5" xfId="21" xr:uid="{00000000-0005-0000-0000-000028000000}"/>
    <cellStyle name="Normal 5 2" xfId="55" xr:uid="{00000000-0005-0000-0000-000029000000}"/>
    <cellStyle name="Normal 6" xfId="22" xr:uid="{00000000-0005-0000-0000-00002A000000}"/>
    <cellStyle name="Normal 6 2" xfId="56" xr:uid="{00000000-0005-0000-0000-00002B000000}"/>
    <cellStyle name="Normal 7" xfId="23" xr:uid="{00000000-0005-0000-0000-00002C000000}"/>
    <cellStyle name="Normal 7 2" xfId="57" xr:uid="{00000000-0005-0000-0000-00002D000000}"/>
    <cellStyle name="Note 2" xfId="39" xr:uid="{00000000-0005-0000-0000-00002E000000}"/>
    <cellStyle name="Output 2" xfId="40" xr:uid="{00000000-0005-0000-0000-00002F000000}"/>
    <cellStyle name="Percent 2" xfId="58" xr:uid="{00000000-0005-0000-0000-000031000000}"/>
    <cellStyle name="Procent" xfId="2" builtinId="5"/>
    <cellStyle name="Procent 2" xfId="41" xr:uid="{00000000-0005-0000-0000-000032000000}"/>
    <cellStyle name="Procent 3" xfId="42" xr:uid="{00000000-0005-0000-0000-000033000000}"/>
    <cellStyle name="Standaard" xfId="0" builtinId="0"/>
    <cellStyle name="Standaard 2" xfId="3" xr:uid="{00000000-0005-0000-0000-000034000000}"/>
    <cellStyle name="Standaard 2 2" xfId="26" xr:uid="{00000000-0005-0000-0000-000035000000}"/>
    <cellStyle name="Standaard 3" xfId="7" xr:uid="{00000000-0005-0000-0000-000036000000}"/>
    <cellStyle name="Standaard 3 2" xfId="13" xr:uid="{00000000-0005-0000-0000-000037000000}"/>
    <cellStyle name="Standaard 3 2 2" xfId="59" xr:uid="{00000000-0005-0000-0000-000038000000}"/>
    <cellStyle name="Standaard 3 3" xfId="24" xr:uid="{00000000-0005-0000-0000-000039000000}"/>
    <cellStyle name="Standaard 4" xfId="10" xr:uid="{00000000-0005-0000-0000-00003A000000}"/>
    <cellStyle name="Standaard 4 2" xfId="25" xr:uid="{00000000-0005-0000-0000-00003B000000}"/>
    <cellStyle name="Standaard 5" xfId="45" xr:uid="{00000000-0005-0000-0000-00003C000000}"/>
    <cellStyle name="Valuta" xfId="1" builtinId="4"/>
    <cellStyle name="Valuta 2" xfId="43" xr:uid="{00000000-0005-0000-0000-00003D000000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38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4" sqref="H4"/>
    </sheetView>
  </sheetViews>
  <sheetFormatPr defaultRowHeight="14.4" x14ac:dyDescent="0.3"/>
  <cols>
    <col min="1" max="2" width="7.109375" style="42" customWidth="1"/>
    <col min="3" max="3" width="8.6640625" style="42" customWidth="1"/>
    <col min="4" max="4" width="20.109375" customWidth="1"/>
    <col min="5" max="5" width="43.5546875" style="2" customWidth="1"/>
    <col min="6" max="6" width="8.109375" style="31" customWidth="1"/>
    <col min="7" max="7" width="9.88671875" bestFit="1" customWidth="1"/>
    <col min="8" max="8" width="10.88671875" bestFit="1" customWidth="1"/>
    <col min="9" max="9" width="14.44140625" bestFit="1" customWidth="1"/>
    <col min="10" max="10" width="11.6640625" bestFit="1" customWidth="1"/>
    <col min="11" max="11" width="18.44140625" bestFit="1" customWidth="1"/>
    <col min="12" max="14" width="16.88671875" customWidth="1"/>
  </cols>
  <sheetData>
    <row r="1" spans="1:14" ht="101.25" customHeight="1" thickBot="1" x14ac:dyDescent="0.35">
      <c r="A1" s="125" t="s">
        <v>41</v>
      </c>
      <c r="B1" s="126"/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6.5" customHeight="1" thickBot="1" x14ac:dyDescent="0.35">
      <c r="A2" s="38"/>
      <c r="B2" s="38"/>
      <c r="C2" s="38"/>
      <c r="D2" s="8"/>
      <c r="E2" s="8"/>
      <c r="F2" s="49"/>
      <c r="G2" s="8"/>
      <c r="H2" s="8"/>
      <c r="I2" s="7"/>
      <c r="J2" s="7"/>
      <c r="K2" s="7"/>
      <c r="L2" s="7"/>
      <c r="M2" s="7"/>
      <c r="N2" s="7"/>
    </row>
    <row r="3" spans="1:14" ht="16.5" customHeight="1" thickBot="1" x14ac:dyDescent="0.35">
      <c r="A3" s="128" t="s">
        <v>4</v>
      </c>
      <c r="B3" s="129"/>
      <c r="C3" s="129"/>
      <c r="D3" s="130"/>
      <c r="E3" s="130"/>
      <c r="F3" s="131"/>
      <c r="G3" s="131"/>
      <c r="H3" s="131"/>
      <c r="I3" s="131"/>
      <c r="J3" s="131"/>
      <c r="K3" s="130"/>
      <c r="L3" s="130"/>
      <c r="M3" s="130"/>
      <c r="N3" s="130"/>
    </row>
    <row r="4" spans="1:14" ht="93.75" customHeight="1" thickBot="1" x14ac:dyDescent="0.35">
      <c r="A4" s="53" t="s">
        <v>12</v>
      </c>
      <c r="B4" s="54" t="s">
        <v>13</v>
      </c>
      <c r="C4" s="55" t="s">
        <v>14</v>
      </c>
      <c r="D4" s="56" t="s">
        <v>0</v>
      </c>
      <c r="E4" s="57" t="s">
        <v>2</v>
      </c>
      <c r="F4" s="50" t="s">
        <v>3</v>
      </c>
      <c r="G4" s="16" t="s">
        <v>10</v>
      </c>
      <c r="H4" s="15" t="s">
        <v>11</v>
      </c>
      <c r="I4" s="90" t="s">
        <v>1</v>
      </c>
      <c r="J4" s="91" t="s">
        <v>21</v>
      </c>
      <c r="K4" s="35" t="s">
        <v>19</v>
      </c>
      <c r="L4" s="18" t="s">
        <v>15</v>
      </c>
      <c r="M4" s="18" t="s">
        <v>16</v>
      </c>
      <c r="N4" s="106" t="s">
        <v>18</v>
      </c>
    </row>
    <row r="5" spans="1:14" s="25" customFormat="1" thickBot="1" x14ac:dyDescent="0.35">
      <c r="A5" s="59">
        <v>275</v>
      </c>
      <c r="B5" s="60">
        <v>275</v>
      </c>
      <c r="C5" s="61">
        <v>275</v>
      </c>
      <c r="D5" s="114"/>
      <c r="E5" s="97" t="s">
        <v>27</v>
      </c>
      <c r="F5" s="99"/>
      <c r="G5" s="47">
        <v>44378</v>
      </c>
      <c r="H5" s="48">
        <v>45473</v>
      </c>
      <c r="I5" s="68">
        <v>0</v>
      </c>
      <c r="J5" s="69">
        <v>0</v>
      </c>
      <c r="K5" s="89">
        <f>I5*(J5+100%)</f>
        <v>0</v>
      </c>
      <c r="L5" s="24">
        <f>(A5*I5*(J5+100%))</f>
        <v>0</v>
      </c>
      <c r="M5" s="24">
        <f>(B5*I5*(J5+100%))</f>
        <v>0</v>
      </c>
      <c r="N5" s="107">
        <f>(C5*I5*(J5+100%))</f>
        <v>0</v>
      </c>
    </row>
    <row r="6" spans="1:14" s="25" customFormat="1" thickBot="1" x14ac:dyDescent="0.35">
      <c r="A6" s="62">
        <v>1</v>
      </c>
      <c r="B6" s="63">
        <v>1</v>
      </c>
      <c r="C6" s="64">
        <v>1</v>
      </c>
      <c r="D6" s="115"/>
      <c r="E6" s="97" t="s">
        <v>28</v>
      </c>
      <c r="F6" s="100"/>
      <c r="G6" s="47">
        <v>44378</v>
      </c>
      <c r="H6" s="48">
        <v>45473</v>
      </c>
      <c r="I6" s="68">
        <v>0</v>
      </c>
      <c r="J6" s="69">
        <v>0</v>
      </c>
      <c r="K6" s="89">
        <f t="shared" ref="K6" si="0">I6*(J6+100%)</f>
        <v>0</v>
      </c>
      <c r="L6" s="24">
        <f t="shared" ref="L6" si="1">(A6*I6*(J6+100%))</f>
        <v>0</v>
      </c>
      <c r="M6" s="24">
        <f t="shared" ref="M6" si="2">(B6*I6*(J6+100%))</f>
        <v>0</v>
      </c>
      <c r="N6" s="107">
        <f t="shared" ref="N6" si="3">(C6*I6*(J6+100%))</f>
        <v>0</v>
      </c>
    </row>
    <row r="7" spans="1:14" s="25" customFormat="1" thickBot="1" x14ac:dyDescent="0.35">
      <c r="A7" s="62">
        <v>1</v>
      </c>
      <c r="B7" s="63">
        <v>1</v>
      </c>
      <c r="C7" s="64">
        <v>1</v>
      </c>
      <c r="D7" s="115"/>
      <c r="E7" s="97" t="s">
        <v>34</v>
      </c>
      <c r="F7" s="100"/>
      <c r="G7" s="47">
        <v>44378</v>
      </c>
      <c r="H7" s="48">
        <v>45473</v>
      </c>
      <c r="I7" s="68">
        <v>0</v>
      </c>
      <c r="J7" s="69">
        <v>0</v>
      </c>
      <c r="K7" s="89">
        <f t="shared" ref="K7:K8" si="4">I7*(J7+100%)</f>
        <v>0</v>
      </c>
      <c r="L7" s="24">
        <f t="shared" ref="L7:L8" si="5">(A7*I7*(J7+100%))</f>
        <v>0</v>
      </c>
      <c r="M7" s="24">
        <f t="shared" ref="M7:M8" si="6">(B7*I7*(J7+100%))</f>
        <v>0</v>
      </c>
      <c r="N7" s="107">
        <f t="shared" ref="N7:N8" si="7">(C7*I7*(J7+100%))</f>
        <v>0</v>
      </c>
    </row>
    <row r="8" spans="1:14" s="25" customFormat="1" thickBot="1" x14ac:dyDescent="0.35">
      <c r="A8" s="62">
        <v>1</v>
      </c>
      <c r="B8" s="63">
        <v>1</v>
      </c>
      <c r="C8" s="64">
        <v>1</v>
      </c>
      <c r="D8" s="115"/>
      <c r="E8" s="97" t="s">
        <v>27</v>
      </c>
      <c r="F8" s="100"/>
      <c r="G8" s="47">
        <v>44378</v>
      </c>
      <c r="H8" s="48">
        <v>45473</v>
      </c>
      <c r="I8" s="68">
        <v>0</v>
      </c>
      <c r="J8" s="69">
        <v>0</v>
      </c>
      <c r="K8" s="89">
        <f t="shared" si="4"/>
        <v>0</v>
      </c>
      <c r="L8" s="24">
        <f t="shared" si="5"/>
        <v>0</v>
      </c>
      <c r="M8" s="24">
        <f t="shared" si="6"/>
        <v>0</v>
      </c>
      <c r="N8" s="107">
        <f t="shared" si="7"/>
        <v>0</v>
      </c>
    </row>
    <row r="9" spans="1:14" s="25" customFormat="1" thickBot="1" x14ac:dyDescent="0.35">
      <c r="A9" s="62">
        <v>1</v>
      </c>
      <c r="B9" s="63">
        <v>1</v>
      </c>
      <c r="C9" s="64">
        <v>1</v>
      </c>
      <c r="D9" s="115"/>
      <c r="E9" s="97" t="s">
        <v>29</v>
      </c>
      <c r="F9" s="100"/>
      <c r="G9" s="47">
        <v>44378</v>
      </c>
      <c r="H9" s="48">
        <v>45473</v>
      </c>
      <c r="I9" s="68">
        <v>0</v>
      </c>
      <c r="J9" s="69">
        <v>0</v>
      </c>
      <c r="K9" s="89">
        <f t="shared" ref="K9:K10" si="8">I9*(J9+100%)</f>
        <v>0</v>
      </c>
      <c r="L9" s="24">
        <f t="shared" ref="L9:L10" si="9">(A9*I9*(J9+100%))</f>
        <v>0</v>
      </c>
      <c r="M9" s="24">
        <f t="shared" ref="M9:M10" si="10">(B9*I9*(J9+100%))</f>
        <v>0</v>
      </c>
      <c r="N9" s="107">
        <f t="shared" ref="N9:N10" si="11">(C9*I9*(J9+100%))</f>
        <v>0</v>
      </c>
    </row>
    <row r="10" spans="1:14" s="25" customFormat="1" thickBot="1" x14ac:dyDescent="0.35">
      <c r="A10" s="62">
        <v>1</v>
      </c>
      <c r="B10" s="63">
        <v>1</v>
      </c>
      <c r="C10" s="64">
        <v>1</v>
      </c>
      <c r="D10" s="115"/>
      <c r="E10" s="97" t="s">
        <v>30</v>
      </c>
      <c r="F10" s="100"/>
      <c r="G10" s="47">
        <v>44378</v>
      </c>
      <c r="H10" s="48">
        <v>45473</v>
      </c>
      <c r="I10" s="68">
        <v>0</v>
      </c>
      <c r="J10" s="69">
        <v>0</v>
      </c>
      <c r="K10" s="89">
        <f t="shared" si="8"/>
        <v>0</v>
      </c>
      <c r="L10" s="24">
        <f t="shared" si="9"/>
        <v>0</v>
      </c>
      <c r="M10" s="24">
        <f t="shared" si="10"/>
        <v>0</v>
      </c>
      <c r="N10" s="107">
        <f t="shared" si="11"/>
        <v>0</v>
      </c>
    </row>
    <row r="11" spans="1:14" s="25" customFormat="1" thickBot="1" x14ac:dyDescent="0.35">
      <c r="A11" s="62">
        <v>275</v>
      </c>
      <c r="B11" s="62">
        <v>275</v>
      </c>
      <c r="C11" s="62">
        <v>275</v>
      </c>
      <c r="D11" s="116"/>
      <c r="E11" s="98" t="s">
        <v>31</v>
      </c>
      <c r="F11" s="100"/>
      <c r="G11" s="47">
        <v>44378</v>
      </c>
      <c r="H11" s="48">
        <v>45473</v>
      </c>
      <c r="I11" s="68">
        <v>0</v>
      </c>
      <c r="J11" s="69">
        <v>0</v>
      </c>
      <c r="K11" s="89">
        <f>I11*(J11+100%)</f>
        <v>0</v>
      </c>
      <c r="L11" s="24">
        <f>(A11*I11*(J11+100%))</f>
        <v>0</v>
      </c>
      <c r="M11" s="24">
        <f>(B11*I11*(J11+100%))</f>
        <v>0</v>
      </c>
      <c r="N11" s="107">
        <f>(C11*I11*(J11+100%))</f>
        <v>0</v>
      </c>
    </row>
    <row r="12" spans="1:14" s="25" customFormat="1" thickBot="1" x14ac:dyDescent="0.35">
      <c r="A12" s="62">
        <v>50</v>
      </c>
      <c r="B12" s="63">
        <v>50</v>
      </c>
      <c r="C12" s="64">
        <v>50</v>
      </c>
      <c r="D12" s="116"/>
      <c r="E12" s="98" t="s">
        <v>36</v>
      </c>
      <c r="F12" s="100"/>
      <c r="G12" s="47">
        <v>44378</v>
      </c>
      <c r="H12" s="48">
        <v>45473</v>
      </c>
      <c r="I12" s="68">
        <v>0</v>
      </c>
      <c r="J12" s="69">
        <v>0</v>
      </c>
      <c r="K12" s="89">
        <f t="shared" ref="K12:K21" si="12">I12*(J12+100%)</f>
        <v>0</v>
      </c>
      <c r="L12" s="24">
        <f t="shared" ref="L12:L21" si="13">(A12*I12*(J12+100%))</f>
        <v>0</v>
      </c>
      <c r="M12" s="24">
        <f t="shared" ref="M12:M21" si="14">(B12*I12*(J12+100%))</f>
        <v>0</v>
      </c>
      <c r="N12" s="107">
        <f t="shared" ref="N12:N21" si="15">(C12*I12*(J12+100%))</f>
        <v>0</v>
      </c>
    </row>
    <row r="13" spans="1:14" s="25" customFormat="1" thickBot="1" x14ac:dyDescent="0.35">
      <c r="A13" s="62">
        <v>1</v>
      </c>
      <c r="B13" s="63">
        <v>1</v>
      </c>
      <c r="C13" s="64">
        <v>1</v>
      </c>
      <c r="D13" s="115"/>
      <c r="E13" s="102" t="s">
        <v>23</v>
      </c>
      <c r="F13" s="100"/>
      <c r="G13" s="47">
        <v>44378</v>
      </c>
      <c r="H13" s="48">
        <v>45473</v>
      </c>
      <c r="I13" s="68">
        <v>0</v>
      </c>
      <c r="J13" s="69">
        <v>0</v>
      </c>
      <c r="K13" s="89">
        <f t="shared" ref="K13" si="16">I13*(J13+100%)</f>
        <v>0</v>
      </c>
      <c r="L13" s="24">
        <f t="shared" ref="L13" si="17">(A13*I13*(J13+100%))</f>
        <v>0</v>
      </c>
      <c r="M13" s="24">
        <f t="shared" ref="M13" si="18">(B13*I13*(J13+100%))</f>
        <v>0</v>
      </c>
      <c r="N13" s="107">
        <f t="shared" ref="N13" si="19">(C13*I13*(J13+100%))</f>
        <v>0</v>
      </c>
    </row>
    <row r="14" spans="1:14" s="25" customFormat="1" thickBot="1" x14ac:dyDescent="0.35">
      <c r="A14" s="62">
        <v>4</v>
      </c>
      <c r="B14" s="63">
        <v>4</v>
      </c>
      <c r="C14" s="64">
        <v>4</v>
      </c>
      <c r="D14" s="116"/>
      <c r="E14" s="98" t="s">
        <v>38</v>
      </c>
      <c r="F14" s="100"/>
      <c r="G14" s="47">
        <v>44378</v>
      </c>
      <c r="H14" s="48">
        <v>45473</v>
      </c>
      <c r="I14" s="68">
        <v>0</v>
      </c>
      <c r="J14" s="69">
        <v>0</v>
      </c>
      <c r="K14" s="89">
        <f t="shared" si="12"/>
        <v>0</v>
      </c>
      <c r="L14" s="24">
        <f t="shared" si="13"/>
        <v>0</v>
      </c>
      <c r="M14" s="24">
        <f t="shared" si="14"/>
        <v>0</v>
      </c>
      <c r="N14" s="107">
        <f t="shared" si="15"/>
        <v>0</v>
      </c>
    </row>
    <row r="15" spans="1:14" s="25" customFormat="1" thickBot="1" x14ac:dyDescent="0.35">
      <c r="A15" s="62">
        <v>4</v>
      </c>
      <c r="B15" s="63">
        <v>4</v>
      </c>
      <c r="C15" s="64">
        <v>4</v>
      </c>
      <c r="D15" s="116"/>
      <c r="E15" s="98" t="s">
        <v>39</v>
      </c>
      <c r="F15" s="100"/>
      <c r="G15" s="47">
        <v>44378</v>
      </c>
      <c r="H15" s="48">
        <v>45473</v>
      </c>
      <c r="I15" s="68">
        <v>0</v>
      </c>
      <c r="J15" s="69">
        <v>0</v>
      </c>
      <c r="K15" s="89">
        <f t="shared" ref="K15" si="20">I15*(J15+100%)</f>
        <v>0</v>
      </c>
      <c r="L15" s="24">
        <f t="shared" ref="L15" si="21">(A15*I15*(J15+100%))</f>
        <v>0</v>
      </c>
      <c r="M15" s="24">
        <f t="shared" ref="M15" si="22">(B15*I15*(J15+100%))</f>
        <v>0</v>
      </c>
      <c r="N15" s="107">
        <f t="shared" ref="N15" si="23">(C15*I15*(J15+100%))</f>
        <v>0</v>
      </c>
    </row>
    <row r="16" spans="1:14" s="25" customFormat="1" thickBot="1" x14ac:dyDescent="0.35">
      <c r="A16" s="62">
        <v>10</v>
      </c>
      <c r="B16" s="62">
        <v>10</v>
      </c>
      <c r="C16" s="62">
        <v>10</v>
      </c>
      <c r="D16" s="116"/>
      <c r="E16" s="98" t="s">
        <v>35</v>
      </c>
      <c r="F16" s="100"/>
      <c r="G16" s="47">
        <v>44378</v>
      </c>
      <c r="H16" s="48">
        <v>45473</v>
      </c>
      <c r="I16" s="68"/>
      <c r="J16" s="69"/>
      <c r="K16" s="89"/>
      <c r="L16" s="24"/>
      <c r="M16" s="24"/>
      <c r="N16" s="107"/>
    </row>
    <row r="17" spans="1:14" s="25" customFormat="1" thickBot="1" x14ac:dyDescent="0.35">
      <c r="A17" s="62"/>
      <c r="B17" s="112"/>
      <c r="C17" s="113"/>
      <c r="D17" s="116"/>
      <c r="E17" s="98"/>
      <c r="F17" s="100"/>
      <c r="G17" s="47">
        <v>44378</v>
      </c>
      <c r="H17" s="48">
        <v>45473</v>
      </c>
      <c r="I17" s="68"/>
      <c r="J17" s="69"/>
      <c r="K17" s="89"/>
      <c r="L17" s="24"/>
      <c r="M17" s="24"/>
      <c r="N17" s="107"/>
    </row>
    <row r="18" spans="1:14" s="25" customFormat="1" thickBot="1" x14ac:dyDescent="0.35">
      <c r="A18" s="62">
        <v>10</v>
      </c>
      <c r="B18" s="62">
        <v>10</v>
      </c>
      <c r="C18" s="62">
        <v>10</v>
      </c>
      <c r="D18" s="116"/>
      <c r="E18" s="98" t="s">
        <v>32</v>
      </c>
      <c r="F18" s="100"/>
      <c r="G18" s="47">
        <v>44378</v>
      </c>
      <c r="H18" s="48">
        <v>45473</v>
      </c>
      <c r="I18" s="68">
        <v>0</v>
      </c>
      <c r="J18" s="69">
        <v>0</v>
      </c>
      <c r="K18" s="89">
        <f t="shared" ref="K18" si="24">I18*(J18+100%)</f>
        <v>0</v>
      </c>
      <c r="L18" s="24">
        <f t="shared" ref="L18" si="25">(A18*I18*(J18+100%))</f>
        <v>0</v>
      </c>
      <c r="M18" s="24">
        <f t="shared" ref="M18" si="26">(B18*I18*(J18+100%))</f>
        <v>0</v>
      </c>
      <c r="N18" s="107">
        <f t="shared" ref="N18" si="27">(C18*I18*(J18+100%))</f>
        <v>0</v>
      </c>
    </row>
    <row r="19" spans="1:14" s="25" customFormat="1" thickBot="1" x14ac:dyDescent="0.35">
      <c r="A19" s="62">
        <v>5</v>
      </c>
      <c r="B19" s="62">
        <v>5</v>
      </c>
      <c r="C19" s="62">
        <v>5</v>
      </c>
      <c r="D19" s="116"/>
      <c r="E19" s="98" t="s">
        <v>33</v>
      </c>
      <c r="F19" s="100"/>
      <c r="G19" s="47">
        <v>44378</v>
      </c>
      <c r="H19" s="48">
        <v>45473</v>
      </c>
      <c r="I19" s="68">
        <v>0</v>
      </c>
      <c r="J19" s="69">
        <v>0</v>
      </c>
      <c r="K19" s="89">
        <f t="shared" si="12"/>
        <v>0</v>
      </c>
      <c r="L19" s="24">
        <f t="shared" si="13"/>
        <v>0</v>
      </c>
      <c r="M19" s="24">
        <f t="shared" si="14"/>
        <v>0</v>
      </c>
      <c r="N19" s="107">
        <f t="shared" si="15"/>
        <v>0</v>
      </c>
    </row>
    <row r="20" spans="1:14" s="25" customFormat="1" thickBot="1" x14ac:dyDescent="0.35">
      <c r="A20" s="62"/>
      <c r="B20" s="63"/>
      <c r="C20" s="64"/>
      <c r="D20" s="116"/>
      <c r="E20" s="98"/>
      <c r="F20" s="100"/>
      <c r="G20" s="47"/>
      <c r="H20" s="48"/>
      <c r="I20" s="68">
        <v>0</v>
      </c>
      <c r="J20" s="69">
        <v>0</v>
      </c>
      <c r="K20" s="89">
        <f t="shared" si="12"/>
        <v>0</v>
      </c>
      <c r="L20" s="24">
        <f t="shared" si="13"/>
        <v>0</v>
      </c>
      <c r="M20" s="24">
        <f t="shared" si="14"/>
        <v>0</v>
      </c>
      <c r="N20" s="107">
        <f t="shared" si="15"/>
        <v>0</v>
      </c>
    </row>
    <row r="21" spans="1:14" s="25" customFormat="1" thickBot="1" x14ac:dyDescent="0.35">
      <c r="A21" s="62">
        <v>5</v>
      </c>
      <c r="B21" s="62">
        <v>5</v>
      </c>
      <c r="C21" s="62">
        <v>5</v>
      </c>
      <c r="D21" s="116"/>
      <c r="E21" s="98" t="s">
        <v>40</v>
      </c>
      <c r="F21" s="100"/>
      <c r="G21" s="47">
        <v>44378</v>
      </c>
      <c r="H21" s="48">
        <v>45473</v>
      </c>
      <c r="I21" s="68">
        <v>0</v>
      </c>
      <c r="J21" s="69">
        <v>0</v>
      </c>
      <c r="K21" s="89">
        <f t="shared" si="12"/>
        <v>0</v>
      </c>
      <c r="L21" s="24">
        <f t="shared" si="13"/>
        <v>0</v>
      </c>
      <c r="M21" s="24">
        <f t="shared" si="14"/>
        <v>0</v>
      </c>
      <c r="N21" s="107">
        <f t="shared" si="15"/>
        <v>0</v>
      </c>
    </row>
    <row r="22" spans="1:14" s="25" customFormat="1" ht="13.8" x14ac:dyDescent="0.3">
      <c r="A22" s="62">
        <v>1</v>
      </c>
      <c r="B22" s="63">
        <v>1</v>
      </c>
      <c r="C22" s="64">
        <v>1</v>
      </c>
      <c r="D22" s="115"/>
      <c r="E22" s="102" t="s">
        <v>24</v>
      </c>
      <c r="F22" s="100"/>
      <c r="G22" s="47">
        <v>44378</v>
      </c>
      <c r="H22" s="48">
        <v>45473</v>
      </c>
      <c r="I22" s="68">
        <v>0</v>
      </c>
      <c r="J22" s="69">
        <v>0</v>
      </c>
      <c r="K22" s="89">
        <f t="shared" ref="K22" si="28">I22*(J22+100%)</f>
        <v>0</v>
      </c>
      <c r="L22" s="24">
        <f t="shared" ref="L22" si="29">(A22*I22*(J22+100%))</f>
        <v>0</v>
      </c>
      <c r="M22" s="24">
        <f t="shared" ref="M22" si="30">(B22*I22*(J22+100%))</f>
        <v>0</v>
      </c>
      <c r="N22" s="107">
        <f t="shared" ref="N22" si="31">(C22*I22*(J22+100%))</f>
        <v>0</v>
      </c>
    </row>
    <row r="23" spans="1:14" s="25" customFormat="1" ht="45" customHeight="1" thickBot="1" x14ac:dyDescent="0.35">
      <c r="A23" s="84"/>
      <c r="B23" s="85"/>
      <c r="C23" s="86"/>
      <c r="D23" s="117"/>
      <c r="E23" s="103"/>
      <c r="F23" s="101"/>
      <c r="G23" s="96"/>
      <c r="H23" s="88"/>
      <c r="I23" s="93"/>
      <c r="J23" s="94"/>
      <c r="K23" s="95"/>
      <c r="L23" s="87"/>
      <c r="M23" s="87"/>
      <c r="N23" s="108"/>
    </row>
    <row r="24" spans="1:14" ht="93.75" customHeight="1" thickBot="1" x14ac:dyDescent="0.35">
      <c r="A24" s="53" t="s">
        <v>12</v>
      </c>
      <c r="B24" s="54" t="s">
        <v>13</v>
      </c>
      <c r="C24" s="55" t="s">
        <v>14</v>
      </c>
      <c r="D24" s="16" t="s">
        <v>0</v>
      </c>
      <c r="E24" s="15" t="s">
        <v>2</v>
      </c>
      <c r="F24" s="50" t="s">
        <v>3</v>
      </c>
      <c r="G24" s="16" t="s">
        <v>10</v>
      </c>
      <c r="H24" s="15" t="s">
        <v>11</v>
      </c>
      <c r="I24" s="17" t="s">
        <v>1</v>
      </c>
      <c r="J24" s="104" t="s">
        <v>21</v>
      </c>
      <c r="K24" s="35" t="s">
        <v>19</v>
      </c>
      <c r="L24" s="18" t="s">
        <v>15</v>
      </c>
      <c r="M24" s="18" t="s">
        <v>16</v>
      </c>
      <c r="N24" s="106" t="s">
        <v>18</v>
      </c>
    </row>
    <row r="25" spans="1:14" ht="10.5" customHeight="1" x14ac:dyDescent="0.3">
      <c r="A25" s="75"/>
      <c r="B25" s="76"/>
      <c r="C25" s="77"/>
      <c r="D25" s="78"/>
      <c r="E25" s="79"/>
      <c r="F25" s="70"/>
      <c r="G25" s="46"/>
      <c r="H25" s="10"/>
      <c r="I25" s="80"/>
      <c r="J25" s="81"/>
      <c r="K25" s="82"/>
      <c r="L25" s="83"/>
      <c r="M25" s="83"/>
      <c r="N25" s="82"/>
    </row>
    <row r="26" spans="1:14" s="25" customFormat="1" ht="45" customHeight="1" x14ac:dyDescent="0.3">
      <c r="A26" s="65">
        <v>1</v>
      </c>
      <c r="B26" s="66">
        <v>1</v>
      </c>
      <c r="C26" s="72">
        <v>1</v>
      </c>
      <c r="D26" s="118" t="s">
        <v>20</v>
      </c>
      <c r="E26" s="67" t="s">
        <v>22</v>
      </c>
      <c r="F26" s="71"/>
      <c r="G26" s="47">
        <v>44378</v>
      </c>
      <c r="H26" s="48">
        <v>45473</v>
      </c>
      <c r="I26" s="23">
        <v>75000</v>
      </c>
      <c r="J26" s="92">
        <v>0</v>
      </c>
      <c r="K26" s="89">
        <f t="shared" ref="K26" si="32">I26*(J26+100%)</f>
        <v>75000</v>
      </c>
      <c r="L26" s="24">
        <f t="shared" ref="L26" si="33">(A26*I26*(J26+100%))</f>
        <v>75000</v>
      </c>
      <c r="M26" s="24">
        <f t="shared" ref="M26" si="34">(B26*I26*(J26+100%))</f>
        <v>75000</v>
      </c>
      <c r="N26" s="107">
        <f t="shared" ref="N26" si="35">(C26*I26*(J26+100%))</f>
        <v>75000</v>
      </c>
    </row>
    <row r="27" spans="1:14" ht="10.5" customHeight="1" thickBot="1" x14ac:dyDescent="0.35">
      <c r="A27" s="39"/>
      <c r="B27" s="40"/>
      <c r="C27" s="73"/>
      <c r="D27" s="58"/>
      <c r="E27" s="26"/>
      <c r="F27" s="74"/>
      <c r="G27" s="52"/>
      <c r="H27" s="26"/>
      <c r="I27" s="27"/>
      <c r="J27" s="28"/>
      <c r="K27" s="36"/>
      <c r="L27" s="29"/>
      <c r="M27" s="30"/>
      <c r="N27" s="109"/>
    </row>
    <row r="28" spans="1:14" ht="15" thickBot="1" x14ac:dyDescent="0.35">
      <c r="A28" s="41"/>
      <c r="D28" s="6"/>
      <c r="E28" s="132" t="s">
        <v>17</v>
      </c>
      <c r="F28" s="132"/>
      <c r="G28" s="132"/>
      <c r="H28" s="132"/>
      <c r="I28" s="133"/>
      <c r="J28" s="134"/>
      <c r="K28" s="37"/>
      <c r="L28" s="14">
        <f>SUM(L5:L27)</f>
        <v>75000</v>
      </c>
      <c r="M28" s="14">
        <f>SUM(M5:M27)</f>
        <v>75000</v>
      </c>
      <c r="N28" s="110">
        <f>SUM(N5:N27)</f>
        <v>75000</v>
      </c>
    </row>
    <row r="29" spans="1:14" ht="18" thickBot="1" x14ac:dyDescent="0.35">
      <c r="A29" s="43"/>
      <c r="B29" s="11"/>
      <c r="C29" s="11"/>
      <c r="D29" s="1"/>
      <c r="E29" s="11"/>
      <c r="F29" s="51"/>
      <c r="G29" s="1"/>
      <c r="H29" s="1"/>
      <c r="I29" s="1"/>
      <c r="J29" s="12" t="s">
        <v>26</v>
      </c>
      <c r="K29" s="34"/>
      <c r="L29" s="105">
        <f>L28+M28+N28</f>
        <v>225000</v>
      </c>
      <c r="M29" s="13"/>
      <c r="N29" s="111"/>
    </row>
    <row r="30" spans="1:14" ht="17.399999999999999" x14ac:dyDescent="0.3">
      <c r="A30" s="2"/>
      <c r="B30" s="2"/>
      <c r="C30" s="2"/>
      <c r="J30" s="4"/>
      <c r="K30" s="4"/>
      <c r="L30" s="5"/>
      <c r="M30" s="3"/>
      <c r="N30" s="3"/>
    </row>
    <row r="31" spans="1:14" x14ac:dyDescent="0.3">
      <c r="A31" s="31"/>
      <c r="B31"/>
      <c r="C31"/>
      <c r="D31" s="44" t="s">
        <v>37</v>
      </c>
      <c r="E31" s="44"/>
      <c r="F31" s="44"/>
      <c r="H31" s="2"/>
    </row>
    <row r="32" spans="1:14" x14ac:dyDescent="0.3">
      <c r="A32" s="32"/>
      <c r="B32" s="9"/>
      <c r="C32" s="9"/>
      <c r="D32" s="45" t="s">
        <v>25</v>
      </c>
      <c r="E32" s="45"/>
      <c r="F32" s="45"/>
      <c r="G32" s="9"/>
      <c r="H32" s="19"/>
    </row>
    <row r="33" spans="4:12" ht="15" thickBot="1" x14ac:dyDescent="0.35">
      <c r="D33" s="9" t="s">
        <v>42</v>
      </c>
      <c r="L33" s="33"/>
    </row>
    <row r="34" spans="4:12" x14ac:dyDescent="0.3">
      <c r="D34" s="20" t="s">
        <v>9</v>
      </c>
      <c r="E34" s="135"/>
      <c r="F34" s="136"/>
      <c r="G34" s="136"/>
      <c r="H34" s="137"/>
    </row>
    <row r="35" spans="4:12" x14ac:dyDescent="0.3">
      <c r="D35" s="21" t="s">
        <v>5</v>
      </c>
      <c r="E35" s="119"/>
      <c r="F35" s="120"/>
      <c r="G35" s="120"/>
      <c r="H35" s="121"/>
    </row>
    <row r="36" spans="4:12" x14ac:dyDescent="0.3">
      <c r="D36" s="21" t="s">
        <v>6</v>
      </c>
      <c r="E36" s="119"/>
      <c r="F36" s="120"/>
      <c r="G36" s="120"/>
      <c r="H36" s="121"/>
    </row>
    <row r="37" spans="4:12" x14ac:dyDescent="0.3">
      <c r="D37" s="21" t="s">
        <v>7</v>
      </c>
      <c r="E37" s="119"/>
      <c r="F37" s="120"/>
      <c r="G37" s="120"/>
      <c r="H37" s="121"/>
    </row>
    <row r="38" spans="4:12" ht="37.5" customHeight="1" thickBot="1" x14ac:dyDescent="0.35">
      <c r="D38" s="22" t="s">
        <v>8</v>
      </c>
      <c r="E38" s="122"/>
      <c r="F38" s="123"/>
      <c r="G38" s="123"/>
      <c r="H38" s="124"/>
    </row>
  </sheetData>
  <mergeCells count="8">
    <mergeCell ref="E37:H37"/>
    <mergeCell ref="E38:H38"/>
    <mergeCell ref="A1:N1"/>
    <mergeCell ref="A3:N3"/>
    <mergeCell ref="E28:J28"/>
    <mergeCell ref="E34:H34"/>
    <mergeCell ref="E35:H35"/>
    <mergeCell ref="E36:H36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F0B24A3BAFD4183B313ABEDB34F4A" ma:contentTypeVersion="11" ma:contentTypeDescription="Een nieuw document maken." ma:contentTypeScope="" ma:versionID="0ba4b31a8090973a28ca209b9658d5f2">
  <xsd:schema xmlns:xsd="http://www.w3.org/2001/XMLSchema" xmlns:xs="http://www.w3.org/2001/XMLSchema" xmlns:p="http://schemas.microsoft.com/office/2006/metadata/properties" xmlns:ns3="a66b4b78-082a-4fa8-9c87-c0c6a120383f" xmlns:ns4="0d148cb2-b9cc-4227-8259-c15e0524cfeb" targetNamespace="http://schemas.microsoft.com/office/2006/metadata/properties" ma:root="true" ma:fieldsID="e2f87e4256ef958a7697766e38f5491c" ns3:_="" ns4:_="">
    <xsd:import namespace="a66b4b78-082a-4fa8-9c87-c0c6a120383f"/>
    <xsd:import namespace="0d148cb2-b9cc-4227-8259-c15e0524cf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b4b78-082a-4fa8-9c87-c0c6a12038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48cb2-b9cc-4227-8259-c15e0524c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FD8A6-FDF0-4C54-84C8-0CE1DD57FE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66b4b78-082a-4fa8-9c87-c0c6a120383f"/>
    <ds:schemaRef ds:uri="http://purl.org/dc/elements/1.1/"/>
    <ds:schemaRef ds:uri="http://schemas.microsoft.com/office/2006/metadata/properties"/>
    <ds:schemaRef ds:uri="0d148cb2-b9cc-4227-8259-c15e0524cfe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465A2E-81B7-42A0-9C58-D8A043357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38071C-9178-4622-8985-7609ADEB9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b4b78-082a-4fa8-9c87-c0c6a120383f"/>
    <ds:schemaRef ds:uri="0d148cb2-b9cc-4227-8259-c15e0524c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Microsoft Prijzensheet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te Rietmolen</dc:creator>
  <cp:lastModifiedBy>Zanden, Andre van der</cp:lastModifiedBy>
  <cp:lastPrinted>2018-10-09T11:47:59Z</cp:lastPrinted>
  <dcterms:created xsi:type="dcterms:W3CDTF">2017-03-22T08:17:28Z</dcterms:created>
  <dcterms:modified xsi:type="dcterms:W3CDTF">2021-03-12T09:36:42Z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0x010100DC7F0B24A3BAFD4183B313ABEDB34F4A</vt:lpwstr>
  </property>
  <property fmtid="{D5CDD505-2E9C-101B-9397-08002B2CF9AE}" pid="3" name="AuthorIds_UIVersion_3072">
    <vt:lpwstr>57</vt:lpwstr>
  </property>
</Properties>
</file>