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denhaag.sharepoint.com/sites/inkoop-bec-2020/Proces1/20.448-SZW-Levering schoonmaakmiddelen en -materialen en onderhouden en keuren schoonmaakmachines/"/>
    </mc:Choice>
  </mc:AlternateContent>
  <xr:revisionPtr revIDLastSave="2402" documentId="14_{52186244-A2B3-4577-950D-AC9BDBCCC30D}" xr6:coauthVersionLast="45" xr6:coauthVersionMax="46" xr10:uidLastSave="{4C9061BC-5485-4125-9A4E-DD4261F6DE83}"/>
  <bookViews>
    <workbookView xWindow="-120" yWindow="-120" windowWidth="23280" windowHeight="12600" firstSheet="4" activeTab="4" xr2:uid="{00000000-000D-0000-FFFF-FFFF00000000}"/>
  </bookViews>
  <sheets>
    <sheet name="Voorblad" sheetId="7" r:id="rId1"/>
    <sheet name="A. Hoogconcentraten" sheetId="1" r:id="rId2"/>
    <sheet name="B. Concentraten" sheetId="8" r:id="rId3"/>
    <sheet name="C. Overige reinigingsmiddelen" sheetId="9" r:id="rId4"/>
    <sheet name="D. Overige schoonmaakmiddelen" sheetId="6" r:id="rId5"/>
    <sheet name="E. Huur machines" sheetId="11" r:id="rId6"/>
    <sheet name="F. Aanschaf machines" sheetId="12" r:id="rId7"/>
    <sheet name="G. Afleveradressen" sheetId="5" r:id="rId8"/>
  </sheets>
  <definedNames>
    <definedName name="_xlnm.Print_Area" localSheetId="1">'A. Hoogconcentraten'!$A$1:$K$32</definedName>
    <definedName name="_xlnm.Print_Area" localSheetId="2">'B. Concentraten'!$A$1:$K$48</definedName>
    <definedName name="_xlnm.Print_Area" localSheetId="3">'C. Overige reinigingsmiddelen'!$A$1:$J$54</definedName>
    <definedName name="_xlnm.Print_Area" localSheetId="4">'D. Overige schoonmaakmiddelen'!$A$1:$J$151</definedName>
    <definedName name="_xlnm.Print_Titles" localSheetId="1">'A. Hoogconcentraten'!$1:$1</definedName>
    <definedName name="_xlnm.Print_Titles" localSheetId="2">'B. Concentraten'!$1:$1</definedName>
    <definedName name="_xlnm.Print_Titles" localSheetId="3">'C. Overige reinigingsmiddelen'!$1:$1</definedName>
    <definedName name="_xlnm.Print_Titles" localSheetId="4">'D. Overige schoonmaakmiddelen'!$1:$1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0" i="6" l="1"/>
  <c r="J120" i="6" s="1"/>
  <c r="I8" i="12" l="1"/>
  <c r="I7" i="12"/>
  <c r="I6" i="12"/>
  <c r="I5" i="12"/>
  <c r="I4" i="12"/>
  <c r="I6" i="9" l="1"/>
  <c r="I9" i="12"/>
  <c r="I22" i="12" l="1"/>
  <c r="I21" i="12"/>
  <c r="I20" i="12"/>
  <c r="H18" i="12"/>
  <c r="I16" i="12"/>
  <c r="I15" i="12"/>
  <c r="I14" i="12"/>
  <c r="I13" i="12"/>
  <c r="I12" i="12"/>
  <c r="I11" i="12"/>
  <c r="I10" i="12"/>
  <c r="H4" i="11"/>
  <c r="H11" i="11"/>
  <c r="H10" i="11"/>
  <c r="H9" i="11"/>
  <c r="H8" i="11"/>
  <c r="H7" i="11"/>
  <c r="H6" i="11"/>
  <c r="H5" i="11"/>
  <c r="H13" i="11" s="1"/>
  <c r="E18" i="12"/>
  <c r="C22" i="7"/>
  <c r="J118" i="6"/>
  <c r="I107" i="6"/>
  <c r="J107" i="6" s="1"/>
  <c r="I106" i="6"/>
  <c r="J106" i="6" s="1"/>
  <c r="I105" i="6"/>
  <c r="J105" i="6" s="1"/>
  <c r="I104" i="6"/>
  <c r="J104" i="6" s="1"/>
  <c r="I102" i="6"/>
  <c r="J102" i="6" s="1"/>
  <c r="I121" i="6"/>
  <c r="I119" i="6"/>
  <c r="J119" i="6" s="1"/>
  <c r="I118" i="6"/>
  <c r="I117" i="6"/>
  <c r="J117" i="6" s="1"/>
  <c r="I116" i="6"/>
  <c r="J116" i="6" s="1"/>
  <c r="I115" i="6"/>
  <c r="J115" i="6" s="1"/>
  <c r="I114" i="6"/>
  <c r="J114" i="6" s="1"/>
  <c r="I113" i="6"/>
  <c r="J113" i="6" s="1"/>
  <c r="I112" i="6"/>
  <c r="J112" i="6" s="1"/>
  <c r="I50" i="6"/>
  <c r="I49" i="6"/>
  <c r="I48" i="6"/>
  <c r="I47" i="6"/>
  <c r="J47" i="6" s="1"/>
  <c r="I46" i="6"/>
  <c r="J46" i="6" s="1"/>
  <c r="I45" i="6"/>
  <c r="J45" i="6" s="1"/>
  <c r="I44" i="6"/>
  <c r="J44" i="6" s="1"/>
  <c r="I43" i="6"/>
  <c r="J43" i="6" s="1"/>
  <c r="I42" i="6"/>
  <c r="J42" i="6" s="1"/>
  <c r="I20" i="6"/>
  <c r="J20" i="6" s="1"/>
  <c r="I5" i="9"/>
  <c r="J5" i="9"/>
  <c r="J5" i="8"/>
  <c r="J4" i="8"/>
  <c r="J6" i="1"/>
  <c r="J5" i="1"/>
  <c r="J4" i="1"/>
  <c r="K5" i="1"/>
  <c r="K4" i="1"/>
  <c r="F3" i="12"/>
  <c r="I3" i="12"/>
  <c r="H3" i="11"/>
  <c r="I24" i="12" l="1"/>
  <c r="C23" i="7" s="1"/>
  <c r="I111" i="6"/>
  <c r="J111" i="6" s="1"/>
  <c r="J6" i="8" l="1"/>
  <c r="J7" i="8"/>
  <c r="J8" i="8"/>
  <c r="J9" i="8"/>
  <c r="J10" i="8"/>
  <c r="J11" i="8"/>
  <c r="J12" i="8"/>
  <c r="J13" i="8"/>
  <c r="J14" i="8"/>
  <c r="J15" i="8"/>
  <c r="J16" i="8"/>
  <c r="J17" i="8"/>
  <c r="J18" i="8"/>
  <c r="J3" i="8"/>
  <c r="I18" i="9" l="1"/>
  <c r="I19" i="9"/>
  <c r="I20" i="9"/>
  <c r="I21" i="9"/>
  <c r="I22" i="9"/>
  <c r="I23" i="9"/>
  <c r="I24" i="9"/>
  <c r="I25" i="9"/>
  <c r="I26" i="9"/>
  <c r="I27" i="9"/>
  <c r="I28" i="9"/>
  <c r="I17" i="9"/>
  <c r="I14" i="9"/>
  <c r="I15" i="9"/>
  <c r="I13" i="9"/>
  <c r="I10" i="9"/>
  <c r="I11" i="9"/>
  <c r="I9" i="9"/>
  <c r="I4" i="9" l="1"/>
  <c r="J4" i="9" s="1"/>
  <c r="I7" i="9"/>
  <c r="J7" i="9" s="1"/>
  <c r="I3" i="9"/>
  <c r="J3" i="9" s="1"/>
  <c r="J18" i="9"/>
  <c r="J19" i="9"/>
  <c r="J20" i="9"/>
  <c r="J21" i="9"/>
  <c r="J22" i="9"/>
  <c r="J23" i="9"/>
  <c r="J24" i="9"/>
  <c r="J25" i="9"/>
  <c r="J26" i="9"/>
  <c r="J27" i="9"/>
  <c r="J28" i="9"/>
  <c r="J17" i="9"/>
  <c r="J14" i="9"/>
  <c r="J15" i="9"/>
  <c r="J13" i="9"/>
  <c r="J10" i="9"/>
  <c r="J11" i="9"/>
  <c r="J9" i="9"/>
  <c r="K18" i="8"/>
  <c r="K17" i="8"/>
  <c r="K16" i="8"/>
  <c r="K15" i="8"/>
  <c r="K14" i="8"/>
  <c r="K13" i="8"/>
  <c r="K12" i="8"/>
  <c r="K11" i="8"/>
  <c r="K10" i="8"/>
  <c r="K9" i="8"/>
  <c r="K8" i="8"/>
  <c r="K7" i="8"/>
  <c r="K6" i="8"/>
  <c r="K5" i="8"/>
  <c r="K4" i="8"/>
  <c r="K3" i="8"/>
  <c r="J30" i="9" l="1"/>
  <c r="C20" i="7" s="1"/>
  <c r="K20" i="8"/>
  <c r="C19" i="7" s="1"/>
  <c r="I54" i="6" l="1"/>
  <c r="J54" i="6" s="1"/>
  <c r="I3" i="6" l="1"/>
  <c r="I108" i="6" l="1"/>
  <c r="J108" i="6" s="1"/>
  <c r="I109" i="6"/>
  <c r="J109" i="6" s="1"/>
  <c r="I110" i="6"/>
  <c r="J110" i="6" s="1"/>
  <c r="I101" i="6"/>
  <c r="J101" i="6" s="1"/>
  <c r="I100" i="6"/>
  <c r="J100" i="6" s="1"/>
  <c r="I99" i="6"/>
  <c r="J99" i="6" s="1"/>
  <c r="I98" i="6"/>
  <c r="J98" i="6" s="1"/>
  <c r="I97" i="6"/>
  <c r="J97" i="6" s="1"/>
  <c r="I96" i="6"/>
  <c r="J96" i="6" s="1"/>
  <c r="I95" i="6"/>
  <c r="J95" i="6" s="1"/>
  <c r="I94" i="6"/>
  <c r="J94" i="6" s="1"/>
  <c r="I93" i="6"/>
  <c r="J93" i="6" s="1"/>
  <c r="I92" i="6"/>
  <c r="J92" i="6" s="1"/>
  <c r="I91" i="6"/>
  <c r="J91" i="6" s="1"/>
  <c r="I90" i="6"/>
  <c r="J90" i="6" s="1"/>
  <c r="I89" i="6"/>
  <c r="J89" i="6" s="1"/>
  <c r="I88" i="6"/>
  <c r="J88" i="6" s="1"/>
  <c r="I87" i="6"/>
  <c r="J87" i="6" s="1"/>
  <c r="I86" i="6"/>
  <c r="J86" i="6" s="1"/>
  <c r="I85" i="6"/>
  <c r="J85" i="6" s="1"/>
  <c r="I84" i="6"/>
  <c r="J84" i="6" s="1"/>
  <c r="I83" i="6"/>
  <c r="J83" i="6" s="1"/>
  <c r="I82" i="6"/>
  <c r="J82" i="6" s="1"/>
  <c r="I81" i="6"/>
  <c r="J81" i="6" s="1"/>
  <c r="I80" i="6"/>
  <c r="J80" i="6" s="1"/>
  <c r="I79" i="6"/>
  <c r="J79" i="6" s="1"/>
  <c r="I78" i="6"/>
  <c r="J78" i="6" s="1"/>
  <c r="I77" i="6"/>
  <c r="J77" i="6" s="1"/>
  <c r="I76" i="6"/>
  <c r="J76" i="6" s="1"/>
  <c r="I75" i="6"/>
  <c r="J75" i="6" s="1"/>
  <c r="I74" i="6"/>
  <c r="J74" i="6" s="1"/>
  <c r="I73" i="6"/>
  <c r="J73" i="6" s="1"/>
  <c r="I72" i="6"/>
  <c r="J72" i="6" s="1"/>
  <c r="I71" i="6"/>
  <c r="J71" i="6" s="1"/>
  <c r="I70" i="6"/>
  <c r="J70" i="6" s="1"/>
  <c r="I69" i="6"/>
  <c r="J69" i="6" s="1"/>
  <c r="I68" i="6"/>
  <c r="J68" i="6" s="1"/>
  <c r="I67" i="6"/>
  <c r="J67" i="6" s="1"/>
  <c r="I66" i="6"/>
  <c r="J66" i="6" s="1"/>
  <c r="I65" i="6"/>
  <c r="J65" i="6" s="1"/>
  <c r="I64" i="6"/>
  <c r="J64" i="6" s="1"/>
  <c r="I63" i="6"/>
  <c r="J63" i="6" s="1"/>
  <c r="I62" i="6"/>
  <c r="J62" i="6" s="1"/>
  <c r="I61" i="6"/>
  <c r="J61" i="6" s="1"/>
  <c r="I60" i="6"/>
  <c r="J60" i="6" s="1"/>
  <c r="I59" i="6"/>
  <c r="J59" i="6" s="1"/>
  <c r="I58" i="6"/>
  <c r="J58" i="6" s="1"/>
  <c r="I57" i="6"/>
  <c r="J57" i="6" s="1"/>
  <c r="I56" i="6"/>
  <c r="J56" i="6" s="1"/>
  <c r="I55" i="6"/>
  <c r="J55" i="6" s="1"/>
  <c r="I53" i="6"/>
  <c r="J53" i="6" s="1"/>
  <c r="I52" i="6"/>
  <c r="J52" i="6" s="1"/>
  <c r="I51" i="6"/>
  <c r="J51" i="6" s="1"/>
  <c r="J50" i="6"/>
  <c r="J49" i="6"/>
  <c r="J48" i="6"/>
  <c r="I41" i="6"/>
  <c r="J41" i="6" s="1"/>
  <c r="I21" i="6"/>
  <c r="J21" i="6" s="1"/>
  <c r="I22" i="6"/>
  <c r="J22" i="6" s="1"/>
  <c r="I23" i="6"/>
  <c r="J23" i="6" s="1"/>
  <c r="I24" i="6"/>
  <c r="J24" i="6" s="1"/>
  <c r="I25" i="6"/>
  <c r="J25" i="6" s="1"/>
  <c r="I26" i="6"/>
  <c r="J26" i="6" s="1"/>
  <c r="I27" i="6"/>
  <c r="J27" i="6" s="1"/>
  <c r="I28" i="6"/>
  <c r="J28" i="6" s="1"/>
  <c r="I29" i="6"/>
  <c r="J29" i="6" s="1"/>
  <c r="I30" i="6"/>
  <c r="J30" i="6" s="1"/>
  <c r="I31" i="6"/>
  <c r="J31" i="6" s="1"/>
  <c r="I32" i="6"/>
  <c r="J32" i="6" s="1"/>
  <c r="I33" i="6"/>
  <c r="J33" i="6" s="1"/>
  <c r="I34" i="6"/>
  <c r="J34" i="6" s="1"/>
  <c r="I35" i="6"/>
  <c r="J35" i="6" s="1"/>
  <c r="I36" i="6"/>
  <c r="J36" i="6" s="1"/>
  <c r="I37" i="6"/>
  <c r="J37" i="6" s="1"/>
  <c r="I38" i="6"/>
  <c r="J38" i="6" s="1"/>
  <c r="I39" i="6"/>
  <c r="J39" i="6" s="1"/>
  <c r="I19" i="6"/>
  <c r="J19" i="6" s="1"/>
  <c r="I4" i="6"/>
  <c r="J4" i="6" s="1"/>
  <c r="I5" i="6"/>
  <c r="J5" i="6" s="1"/>
  <c r="I6" i="6"/>
  <c r="J6" i="6" s="1"/>
  <c r="I7" i="6"/>
  <c r="J7" i="6" s="1"/>
  <c r="I8" i="6"/>
  <c r="J8" i="6" s="1"/>
  <c r="I9" i="6"/>
  <c r="J9" i="6" s="1"/>
  <c r="I10" i="6"/>
  <c r="J10" i="6" s="1"/>
  <c r="I11" i="6"/>
  <c r="J11" i="6" s="1"/>
  <c r="I12" i="6"/>
  <c r="J12" i="6" s="1"/>
  <c r="I13" i="6"/>
  <c r="J13" i="6" s="1"/>
  <c r="I14" i="6"/>
  <c r="J14" i="6" s="1"/>
  <c r="I15" i="6"/>
  <c r="J15" i="6" s="1"/>
  <c r="I16" i="6"/>
  <c r="J16" i="6" s="1"/>
  <c r="I17" i="6"/>
  <c r="J17" i="6" s="1"/>
  <c r="J3" i="6" l="1"/>
  <c r="J122" i="6" l="1"/>
  <c r="C21" i="7" s="1"/>
  <c r="K6" i="1" l="1"/>
  <c r="K8" i="1" l="1"/>
  <c r="C18" i="7" s="1"/>
  <c r="C2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tc={9D2C67F1-5674-45A9-A6A6-25DB59F39451}</author>
  </authors>
  <commentList>
    <comment ref="A3" authorId="0" shapeId="0" xr:uid="{9D2C67F1-5674-45A9-A6A6-25DB59F39451}">
      <text>
        <t>[Opmerkingenthread]
U kunt deze opmerkingenthread lezen in uw versie van Excel. Eventuele wijzigingen aan de thread gaan echter verloren als het bestand wordt geopend in een nieuwere versie van Excel. Meer informatie: https://go.microsoft.com/fwlink/?linkid=870924
Opmerking:
    We willen naar een maximum van 10 ml per 1 ltr om proportioneel te zijn naar de markt en in de gunning partijen extra punten geven als zij hun volledige assortiment kunnen leveren met minder ml per ltr concentraat.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tc={211D3F72-D90F-42CB-BE2C-786C3F05AA14}</author>
    <author>tc={F7A5A385-0D0E-4F0E-B5DA-079E1429BA59}</author>
  </authors>
  <commentList>
    <comment ref="A111" authorId="0" shapeId="0" xr:uid="{211D3F72-D90F-42CB-BE2C-786C3F05AA14}">
      <text>
        <t>[Opmerkingenthread]
U kunt deze opmerkingenthread lezen in uw versie van Excel. Eventuele wijzigingen aan de thread gaan echter verloren als het bestand wordt geopend in een nieuwere versie van Excel. Meer informatie: https://go.microsoft.com/fwlink/?linkid=870924
Opmerking:
    Deze lijst aanvullen met grote en kleine machines die via de HUB worden geleverd, onderhouden en gekeurd worden op basis van KOOP.</t>
      </text>
    </comment>
    <comment ref="A112" authorId="1" shapeId="0" xr:uid="{F7A5A385-0D0E-4F0E-B5DA-079E1429BA59}">
      <text>
        <t>[Opmerkingenthread]
U kunt deze opmerkingenthread lezen in uw versie van Excel. Eventuele wijzigingen aan de thread gaan echter verloren als het bestand wordt geopend in een nieuwere versie van Excel. Meer informatie: https://go.microsoft.com/fwlink/?linkid=870924
Opmerking:
    Deze lijst aanvullen met grote en kleine machines die via de HUB worden geleverd, onderhouden en gekeurd worden op basis van KOOP.</t>
      </text>
    </comment>
  </commentList>
</comments>
</file>

<file path=xl/sharedStrings.xml><?xml version="1.0" encoding="utf-8"?>
<sst xmlns="http://schemas.openxmlformats.org/spreadsheetml/2006/main" count="986" uniqueCount="596">
  <si>
    <t>Bijlage 6 Prijzenblad Schoonmaakmiddelen en machines, voorblad</t>
  </si>
  <si>
    <t>Alle witgekleurde velden  van de tabbladen 'A. Hoogconcentraten', 'B. Concentraten', 'C. Overige reinigingsmiddelen', 'D. Overige schoonmaakmiddelen', 'E. Huur machines' en 'F. Aanschaf machines' dienen door Inschrijver te worden ingevuld</t>
  </si>
  <si>
    <t>Alle witgekleurde velden met betrekking tot algemene gegevens in dit voorblad dienen door Inschrijver te worden ingevuld.</t>
  </si>
  <si>
    <t>Inschrijver dient alle tabbladen (A, B, C, D, E en F) na volledige invulling te ondertekenen in het daarvoor bestemde vak.</t>
  </si>
  <si>
    <t>Overzicht inschrijving</t>
  </si>
  <si>
    <t>Bedrijfsnaam inschrijver</t>
  </si>
  <si>
    <t>KvK nummer</t>
  </si>
  <si>
    <t>Naam ondertekenaar</t>
  </si>
  <si>
    <t xml:space="preserve">Contactpersoon </t>
  </si>
  <si>
    <t>Functie</t>
  </si>
  <si>
    <t>Tel. contactpersoon</t>
  </si>
  <si>
    <t>Adres</t>
  </si>
  <si>
    <t>E-mail contactpersoon</t>
  </si>
  <si>
    <t>Postcode - plaats</t>
  </si>
  <si>
    <t>Overzicht t.b.v. beoordeling</t>
  </si>
  <si>
    <t>Totaalprijs per jaar fictieve aantallen tabblad A. Hoogconcentraten</t>
  </si>
  <si>
    <t>Totaalprijs per jaar fictieve aantallen tabblad B. Concentraten</t>
  </si>
  <si>
    <t>Totaalprijs per jaar fictieve aantallen tabblad C. Overige reinigingsmiddelen</t>
  </si>
  <si>
    <t>Totaalprijs per jaar fictieve aantallen tabblad D. Overige schoonmaakmiddelen</t>
  </si>
  <si>
    <t>Totaalprijs per jaar fictieve aantallen tabblad E. Huur machines</t>
  </si>
  <si>
    <t>Totaalprijs per jaar fictieve aantallen tabblad F. Aanschaf machines</t>
  </si>
  <si>
    <t>Totaalprijs Schoonmaakmiddelen</t>
  </si>
  <si>
    <t>Nr.</t>
  </si>
  <si>
    <t>Product
omschrijving</t>
  </si>
  <si>
    <t>Productspecificatie</t>
  </si>
  <si>
    <r>
      <t xml:space="preserve">Eenheid 
</t>
    </r>
    <r>
      <rPr>
        <i/>
        <sz val="12"/>
        <rFont val="Arial"/>
        <family val="2"/>
      </rPr>
      <t>Een eenheid is 1 liter gebruiksklaar product</t>
    </r>
  </si>
  <si>
    <r>
      <rPr>
        <b/>
        <sz val="12"/>
        <rFont val="Arial"/>
        <family val="2"/>
      </rPr>
      <t>Totaal</t>
    </r>
    <r>
      <rPr>
        <b/>
        <sz val="10"/>
        <rFont val="Arial"/>
        <family val="2"/>
      </rPr>
      <t xml:space="preserve"> </t>
    </r>
    <r>
      <rPr>
        <b/>
        <sz val="12"/>
        <rFont val="Arial"/>
        <family val="2"/>
      </rPr>
      <t>fictieve afname per jaar in eenheden</t>
    </r>
  </si>
  <si>
    <r>
      <rPr>
        <i/>
        <sz val="12"/>
        <rFont val="Arial"/>
        <family val="2"/>
      </rPr>
      <t>Leverancier</t>
    </r>
    <r>
      <rPr>
        <sz val="12"/>
        <rFont val="Arial"/>
        <family val="2"/>
      </rPr>
      <t xml:space="preserve">
</t>
    </r>
    <r>
      <rPr>
        <b/>
        <sz val="12"/>
        <rFont val="Arial"/>
        <family val="2"/>
      </rPr>
      <t>productnaam</t>
    </r>
    <r>
      <rPr>
        <sz val="12"/>
        <rFont val="Arial"/>
        <family val="2"/>
      </rPr>
      <t xml:space="preserve">
</t>
    </r>
    <r>
      <rPr>
        <b/>
        <sz val="12"/>
        <rFont val="Arial"/>
        <family val="2"/>
      </rPr>
      <t xml:space="preserve">
</t>
    </r>
  </si>
  <si>
    <r>
      <rPr>
        <i/>
        <sz val="12"/>
        <rFont val="Arial"/>
        <family val="2"/>
      </rPr>
      <t>Leverancier</t>
    </r>
    <r>
      <rPr>
        <b/>
        <sz val="12"/>
        <rFont val="Arial"/>
        <family val="2"/>
      </rPr>
      <t xml:space="preserve">
aantal ml per product  
</t>
    </r>
    <r>
      <rPr>
        <i/>
        <sz val="12"/>
        <rFont val="Arial"/>
        <family val="2"/>
      </rPr>
      <t>Een product is een fles, pak, jerrycan o.i.d.</t>
    </r>
    <r>
      <rPr>
        <b/>
        <sz val="12"/>
        <rFont val="Arial"/>
        <family val="2"/>
      </rPr>
      <t xml:space="preserve">
</t>
    </r>
  </si>
  <si>
    <r>
      <rPr>
        <i/>
        <sz val="12"/>
        <color theme="1"/>
        <rFont val="Arial"/>
        <family val="2"/>
      </rPr>
      <t>Leverancier</t>
    </r>
    <r>
      <rPr>
        <sz val="12"/>
        <color theme="1"/>
        <rFont val="Arial"/>
        <family val="2"/>
      </rPr>
      <t xml:space="preserve">
</t>
    </r>
    <r>
      <rPr>
        <b/>
        <sz val="12"/>
        <color theme="1"/>
        <rFont val="Arial"/>
        <family val="2"/>
      </rPr>
      <t>prijs per  product</t>
    </r>
  </si>
  <si>
    <r>
      <rPr>
        <i/>
        <sz val="12"/>
        <rFont val="Arial"/>
        <family val="2"/>
      </rPr>
      <t>Leverancier</t>
    </r>
    <r>
      <rPr>
        <b/>
        <sz val="12"/>
        <rFont val="Arial"/>
        <family val="2"/>
      </rPr>
      <t xml:space="preserve">
dosering concentraat in ml voor 1 liter gebruiksklaar product </t>
    </r>
  </si>
  <si>
    <t>Prijs per 
eenheid excl. BTW</t>
  </si>
  <si>
    <r>
      <t>Prijs totaal €</t>
    </r>
    <r>
      <rPr>
        <u/>
        <sz val="10"/>
        <rFont val="Arial"/>
        <family val="2"/>
      </rPr>
      <t xml:space="preserve">
</t>
    </r>
    <r>
      <rPr>
        <sz val="10"/>
        <rFont val="Arial"/>
        <family val="2"/>
      </rPr>
      <t>op basis van fictieve afname per jaar in eenheden</t>
    </r>
  </si>
  <si>
    <t>Productgroep 1. Hoogconcentraten en concentraten voor het standaard schoonmaakprogramma van Schoon (schoonmaakbedrijf van Den Haag Werkt).
Onder hoogconcentraten verstaan wij producten waarvan de dosering 1 a 2 ml bedraagt voor 1 liter gebruiksklaarproduct. Onder concentraten verstaan wij producten waarvan de dosering 3 of meer ml bedraagt voor 1 liter gebruiksklaarproduct.
Op dit moment gebruikt Schoon vanuit duurzaamheidsoverweging hoogconcentraten; indien u deze niet kunt leveren, kunt u hier een concentraat aanbieden.
De dosering hoogconcentraat in ml om één liter gebruiksklaarproduct te krijgen (kolom I) dient te zijn gebaseerd op de minimale hoeveelheid die de fabrikant voorschrijft.
Ter controle dient u het productinformatieblad van het product  bij uw offerte toe te voegen.</t>
  </si>
  <si>
    <t>Leveren via HUB</t>
  </si>
  <si>
    <r>
      <t>Dagelijkse ecologische interieur- en vloerreiniging</t>
    </r>
    <r>
      <rPr>
        <sz val="10"/>
        <rFont val="Arial"/>
        <family val="2"/>
      </rPr>
      <t xml:space="preserve">
</t>
    </r>
  </si>
  <si>
    <t>Hoogconcentraat ecologische multireiniger voor interieur en vloer met parfum. Voor de dagelijkse reiniging van  waterbestendige oppervlakken. Max. pH 6.</t>
  </si>
  <si>
    <t>1 liter gebruiks-klaar product</t>
  </si>
  <si>
    <t>Periodieke ecologische  interieur- en vloerreiniger</t>
  </si>
  <si>
    <t>Hoogconcentraat ecologische multireinigern voor interieur en vloer  met parfum. Voor het periodiek reinigen van alle water- en alkalibestendige oppervlakken. Max. pH 8,5.</t>
  </si>
  <si>
    <t>Dagelijkse ecologische sanitairreiniger</t>
  </si>
  <si>
    <t>Hoogconcentraat ecologische sanitairreiniger met parfum. Voor de dagelijkse of periodieke sanitair-reiniging. Verwijdert kalkresten en is veilig voor kranen. Max. pH 5.</t>
  </si>
  <si>
    <t>Totaalprijs € per jaar excl. BTW (gunningprijs, o.b.v. fictieve afnameaantallen)</t>
  </si>
  <si>
    <t>Fictieve afname per jaar in eenheden</t>
  </si>
  <si>
    <r>
      <rPr>
        <i/>
        <sz val="12"/>
        <rFont val="Arial"/>
        <family val="2"/>
      </rPr>
      <t>Leverancier</t>
    </r>
    <r>
      <rPr>
        <sz val="12"/>
        <rFont val="Arial"/>
        <family val="2"/>
      </rPr>
      <t xml:space="preserve">
p</t>
    </r>
    <r>
      <rPr>
        <b/>
        <sz val="12"/>
        <rFont val="Arial"/>
        <family val="2"/>
      </rPr>
      <t>roductnaam</t>
    </r>
    <r>
      <rPr>
        <sz val="12"/>
        <rFont val="Arial"/>
        <family val="2"/>
      </rPr>
      <t xml:space="preserve">
</t>
    </r>
    <r>
      <rPr>
        <b/>
        <sz val="12"/>
        <rFont val="Arial"/>
        <family val="2"/>
      </rPr>
      <t xml:space="preserve">
</t>
    </r>
  </si>
  <si>
    <r>
      <rPr>
        <i/>
        <sz val="12"/>
        <rFont val="Arial"/>
        <family val="2"/>
      </rPr>
      <t>Leverancier</t>
    </r>
    <r>
      <rPr>
        <b/>
        <sz val="12"/>
        <rFont val="Arial"/>
        <family val="2"/>
      </rPr>
      <t xml:space="preserve">
aantal ml per product 
</t>
    </r>
    <r>
      <rPr>
        <i/>
        <sz val="12"/>
        <rFont val="Arial"/>
        <family val="2"/>
      </rPr>
      <t>Een product is een fles, pak, jerrycan o.i.d.</t>
    </r>
    <r>
      <rPr>
        <b/>
        <sz val="12"/>
        <rFont val="Arial"/>
        <family val="2"/>
      </rPr>
      <t xml:space="preserve">
</t>
    </r>
  </si>
  <si>
    <r>
      <rPr>
        <i/>
        <sz val="12"/>
        <color theme="1"/>
        <rFont val="Arial"/>
        <family val="2"/>
      </rPr>
      <t>Leverancier</t>
    </r>
    <r>
      <rPr>
        <sz val="12"/>
        <color theme="1"/>
        <rFont val="Arial"/>
        <family val="2"/>
      </rPr>
      <t xml:space="preserve">
</t>
    </r>
    <r>
      <rPr>
        <b/>
        <sz val="12"/>
        <color theme="1"/>
        <rFont val="Arial"/>
        <family val="2"/>
      </rPr>
      <t>prijs per product 
excl. BTW</t>
    </r>
  </si>
  <si>
    <r>
      <rPr>
        <i/>
        <sz val="12"/>
        <rFont val="Arial"/>
        <family val="2"/>
      </rPr>
      <t>Leverancier</t>
    </r>
    <r>
      <rPr>
        <b/>
        <sz val="12"/>
        <rFont val="Arial"/>
        <family val="2"/>
      </rPr>
      <t xml:space="preserve">
dosering concentraat in ml voor 1 liter gebruiksklaar product  </t>
    </r>
  </si>
  <si>
    <t>Prijs totaal €
op basis van fictieve afname per jaar in eenheden</t>
  </si>
  <si>
    <t xml:space="preserve">Productgroep 2. Concentraten
Onder concentraten verstaan wij producten waarvan de dosering 3 of meer ml bedraagt voor 1 liter gebruiksklaarproduct.
De dosering concentraat in ml om één liter gebruiksklaarproduct te krijgen (kolom I) dient te zijn gebaseerd op de minimale hoeveelheid die de fabrikant voorschrijft.
Ter controle dient u het productinformatieblad van het product bij uw offerte toe te voegen.
</t>
  </si>
  <si>
    <t>Allesreiniger</t>
  </si>
  <si>
    <t xml:space="preserve">Allesreiniger met krachtig parfum. Geschikt voor dagelijks reiniging van  waterbestendige oppervlakken.  Max. pH 8.
</t>
  </si>
  <si>
    <t xml:space="preserve">Ecologische allesreiniger 1)
</t>
  </si>
  <si>
    <t>Ecologische milde allesreiniger met citroengeur. Geschikt voor dagelijks reiniging van  waterbestendige oppervlakken.  Max. pH 10.5.</t>
  </si>
  <si>
    <t>Ecologische vloerreiniger</t>
  </si>
  <si>
    <t>Laagschuimende milde ecologische vloerreiniger. Te gebruiken op alle waterbestendige vloeren. Max. pH 6.</t>
  </si>
  <si>
    <t>Ecologische vloerreiniger met ontgeurder</t>
  </si>
  <si>
    <t>Ecologische milde vloerreiniger en ontgeurder met probiotische bacteriën en een krachtig parfum. Neemt de voedingsbodem van bacteriën weg zodat geurhinder verdwijnt. Voor het dagelijks reinigen van alle waterbestendige vloeren.  Max. pH 9.</t>
  </si>
  <si>
    <t>Ecologische vloerreiniger geschikt voor schrobzuigmachine</t>
  </si>
  <si>
    <t>Ecologische krachtige laagschuimende vloerreiniger, geschikt voor de schrobzuigmachine. Voor het dagelijks reinigen van vloeren zonder polymeer beschermlaag. Max. pH 11.</t>
  </si>
  <si>
    <t>Dagelijkse sportvloerreiniger (Pulastic)</t>
  </si>
  <si>
    <t xml:space="preserve">Laagschuimende vloerreiniger met stroefmakers speciaal voor de dagelijkse reiniging van sportvloeren en gladde vloeren. Geschikt voor schrobzuigmachines. Max. pH tussen 7 en 8.
</t>
  </si>
  <si>
    <t>Periodieke reiniger met ontvetter geschikt voor sportvloeren (Pulastic)</t>
  </si>
  <si>
    <t xml:space="preserve">Krachtige alkalische reiniger en ontvetter. Geschikt voor de periodieke reiniging van sterk vervuilde sportvloeren. Tevens te gebruiken voor sterk vervuilde water- en alkalibestendige oppervlakken.  Max. pH 11.
</t>
  </si>
  <si>
    <t>Ontmosser, groen- en schimmelverwijderaar</t>
  </si>
  <si>
    <t>Ontmosser, groen- en schimmel-verwijderaar te gebruiken op  waterbestendige oppervlakken. Geschikt voor gebruik in zwembaden.</t>
  </si>
  <si>
    <t>Vloerreiniger voor polymeer vloeren</t>
  </si>
  <si>
    <t>Vloerreiniger met polymeer-additieven. Voor reiniging, restauratie en bescherming van vloeren met een polymeerbeschermlaag. Max. pH 9.</t>
  </si>
  <si>
    <t>Stripper</t>
  </si>
  <si>
    <t>Krachtige reiniger en stripper. Voor reiniging van waterbestendige vloeren zonder polymeerbeschermlaag. Tevens te gebruiken om  een polymeer-beschermlagen te verwijderen. Max. pH 11.</t>
  </si>
  <si>
    <t>Stripper voor de verwijdering van polymeerlagen</t>
  </si>
  <si>
    <t>Krachtige, geurarme stripper.
Geschikt voor het verwijderen van polymeer-beschermlagen. Max. pH 10.</t>
  </si>
  <si>
    <t>Ecologische sanitairreiniger</t>
  </si>
  <si>
    <t>Ecologische milde zure sanitairreiniger vor het dagelijks en periodiek reinigen van sanitair. Verwijdert kalkresten en is veilig voor kranen. Max. pH 4.</t>
  </si>
  <si>
    <t>Ecologische sanitairreiniger en ontgeurder</t>
  </si>
  <si>
    <t>Ecologsiche sanitairreiniger en ontgeurder met probiotische bacterieën voor het dagelijks en periodiek reinigen van sanitair. Neemt geurhinder weg door neutralisatie van bacteriën. Verwijdert kalkresten. Max. pH 7.</t>
  </si>
  <si>
    <t>Dagelijkse sanitairreiniger voor zwembaden</t>
  </si>
  <si>
    <t xml:space="preserve">Hygiënische, alkalische sanitairreiniger. Voor de dagelijkse en periodieke sanitairreiniging. Speciaal voor zwembaden voor de verwijdering van huidvetten en organische oliën. Te gebruiken met een schuimpistool. Max. pH 9. </t>
  </si>
  <si>
    <t>Ecologische ontkalker</t>
  </si>
  <si>
    <t>Krachtige, zure ecologische ontkalker. Geschikt voor periodieke ontkalking van sanitair. Veilig voor kranen en verwijdert cementsluier op zuurbestendige vloeren. Max. pH 2.1.</t>
  </si>
  <si>
    <t>Krachtige ontkalker</t>
  </si>
  <si>
    <t>Krachtige ontkalker voor periodieke ontkalking van sanitair. Veilig voor kranen. Verwijdert roest, cementsluier en cementaanslag op zuurbestendige oppervlakken. Max. pH 0.8. (Ook puur te gebruiken.)</t>
  </si>
  <si>
    <t>1)</t>
  </si>
  <si>
    <t>Onder Ecologisch verstaat de gemeente aantoonbaar milieuvriendelijke reinigingsmiddelen die bijvoorbeeld minder belastend zijn voor het milieu.</t>
  </si>
  <si>
    <t>Zie publicatie van de EU, 2014/313/EU</t>
  </si>
  <si>
    <r>
      <t xml:space="preserve">Eenheid
</t>
    </r>
    <r>
      <rPr>
        <i/>
        <sz val="12"/>
        <rFont val="Arial"/>
        <family val="2"/>
      </rPr>
      <t xml:space="preserve">Een eenheid is 1 liter gebruiksklaar product </t>
    </r>
  </si>
  <si>
    <r>
      <rPr>
        <i/>
        <sz val="12"/>
        <rFont val="Arial"/>
        <family val="2"/>
      </rPr>
      <t>Leverancier</t>
    </r>
    <r>
      <rPr>
        <sz val="12"/>
        <rFont val="Arial"/>
        <family val="2"/>
      </rPr>
      <t xml:space="preserve">
</t>
    </r>
    <r>
      <rPr>
        <b/>
        <sz val="12"/>
        <rFont val="Arial"/>
        <family val="2"/>
      </rPr>
      <t>Productnaam</t>
    </r>
    <r>
      <rPr>
        <sz val="12"/>
        <rFont val="Arial"/>
        <family val="2"/>
      </rPr>
      <t xml:space="preserve">
</t>
    </r>
    <r>
      <rPr>
        <b/>
        <sz val="12"/>
        <rFont val="Arial"/>
        <family val="2"/>
      </rPr>
      <t xml:space="preserve">
</t>
    </r>
  </si>
  <si>
    <r>
      <rPr>
        <i/>
        <sz val="12"/>
        <rFont val="Arial"/>
        <family val="2"/>
      </rPr>
      <t>Leverancier</t>
    </r>
    <r>
      <rPr>
        <b/>
        <sz val="12"/>
        <rFont val="Arial"/>
        <family val="2"/>
      </rPr>
      <t xml:space="preserve">
Aantal ml/mg per product  
Een producteenheid is een fles, pak, jerrycan o.i.d.
</t>
    </r>
  </si>
  <si>
    <r>
      <rPr>
        <i/>
        <sz val="12"/>
        <color theme="1"/>
        <rFont val="Arial"/>
        <family val="2"/>
      </rPr>
      <t>Leverancier</t>
    </r>
    <r>
      <rPr>
        <sz val="12"/>
        <color theme="1"/>
        <rFont val="Arial"/>
        <family val="2"/>
      </rPr>
      <t xml:space="preserve">
</t>
    </r>
    <r>
      <rPr>
        <b/>
        <sz val="12"/>
        <color theme="1"/>
        <rFont val="Arial"/>
        <family val="2"/>
      </rPr>
      <t>Prijs per product  excl. BTW</t>
    </r>
  </si>
  <si>
    <t>Productgroep 3. Interieurreiniging
Hier dient u gebruiksklare en/of pure producten aan te bieden; u kunt hier niet nogmaals de producten uit de productgroep(en) 1, 2, 4, 5 en 6 aanbieden.</t>
  </si>
  <si>
    <t>Periodieke allesreiniger</t>
  </si>
  <si>
    <t>Krachtige, gebruiksklare allesreiniger in sprayflacon. Voor het periodiek reinigen van sterk vervuilde water- en alkalibestendige oppervlakken.</t>
  </si>
  <si>
    <t>1 liter</t>
  </si>
  <si>
    <t>Dagelijkse interieurreiniging (isopropanol)</t>
  </si>
  <si>
    <t>Gebruiksklare glas- en interieur-reiniger op basis van isopropanol in sprayflacon. Voor het dagelijks reinigen van alle waterbestendige oppervlakken.</t>
  </si>
  <si>
    <t>Sanitair</t>
  </si>
  <si>
    <t>Uriblocks</t>
  </si>
  <si>
    <t>gebruik per stuk luchtverfrisser en anti kalk voor urinoirs 40 stuks in afsluitbare verpakking</t>
  </si>
  <si>
    <t>krachtige vloerreiniger 5 ltr can  ph 11</t>
  </si>
  <si>
    <t>Restopol geschikt voor reiniging,restauratie en bescherming van alle vloeren met een polymeerbeschermlaag</t>
  </si>
  <si>
    <t>20 ml per 5 ltr water</t>
  </si>
  <si>
    <t>Dagelijkse reiniger (alcohol)</t>
  </si>
  <si>
    <t xml:space="preserve">Gebruiksklare hygiënische reiniger op basis van alcohol in sprayflacon. Geschikt voor hygiënische reiniging van alle materialen die water- en alcoholbestendig zijn. </t>
  </si>
  <si>
    <r>
      <t xml:space="preserve">productgroep 4. Sanitairreiniging
</t>
    </r>
    <r>
      <rPr>
        <sz val="10"/>
        <rFont val="Arial"/>
        <family val="2"/>
      </rPr>
      <t>Hier dient u gebruiksklare en/of pure producten aan te bieden; u kunt hier niet nogmaals de producten uit de productgroep(en) 1, 2, 3, 5 en 6 aanbieden.</t>
    </r>
    <r>
      <rPr>
        <b/>
        <sz val="12"/>
        <rFont val="Arial"/>
        <family val="2"/>
      </rPr>
      <t xml:space="preserve">
</t>
    </r>
    <r>
      <rPr>
        <b/>
        <sz val="10"/>
        <rFont val="Arial"/>
        <family val="2"/>
      </rPr>
      <t/>
    </r>
  </si>
  <si>
    <t>Dagelijkse sanitair reiniger</t>
  </si>
  <si>
    <t>Gebruiksklare sanitairreiniger in sprayflacon. Voor de dagelijkse sanitairreiniging. Verwijdert kalkresten en is veilig voor kranen.</t>
  </si>
  <si>
    <t>Ecologische wc-reiniger</t>
  </si>
  <si>
    <t>Ecologische, milde, zure WC-reiniger met parfum. Voor het dagelijkse en periodieke reiniging van toiletten en urinoirs . Voorkomt kalkaanslag.</t>
  </si>
  <si>
    <t>WC-reiniger</t>
  </si>
  <si>
    <t>Zure ontkalker met parfum voor de dagelijkse en periodieke reiniging van toiletten en urinoirs. Voorkomt kalkaanslag.</t>
  </si>
  <si>
    <r>
      <t xml:space="preserve">Productgroep 5. Vloeronderhoud
</t>
    </r>
    <r>
      <rPr>
        <sz val="10"/>
        <rFont val="Arial"/>
        <family val="2"/>
      </rPr>
      <t>Hier dient u gebruiksklare en/of pure producten aan te bieden; u kunt hier niet nogmaals de producten uit de productgroep(en) 1, 2, 3, 4 en 6 aanbieden.</t>
    </r>
  </si>
  <si>
    <t>Grondlaag op basis van polymeren</t>
  </si>
  <si>
    <t>Grondlaag (poriënvuller) op basis van polymeren. Als voorbereiding voor het aanbrengen van beschermlagen op  waterbestendige vloeren.</t>
  </si>
  <si>
    <t>Polymeerbeschermlaag, satijnglans</t>
  </si>
  <si>
    <t>Satijnglanzende, stroeve en duurzame polymeerbeschermlaag. Ook te gebruiken als grondlaag (poriënvuller).</t>
  </si>
  <si>
    <t>Polymeerbeschermlaag, mat</t>
  </si>
  <si>
    <t xml:space="preserve">Matte en stroeve polymeer beschermlaag.
</t>
  </si>
  <si>
    <r>
      <t xml:space="preserve">Productgroep 6. Overige reinigingsmiddelen
</t>
    </r>
    <r>
      <rPr>
        <sz val="10"/>
        <rFont val="Arial"/>
        <family val="2"/>
      </rPr>
      <t>Hier dient u gebruiksklare en/of pure producten aan te bieden; u kunt hier niet nogmaals de producten uit de productgroep 1, 2, 3, 4 en 5 aanbieden.</t>
    </r>
  </si>
  <si>
    <t>Handafwasmiddel</t>
  </si>
  <si>
    <t xml:space="preserve">Handafwasmiddel met aangename geur.
</t>
  </si>
  <si>
    <t xml:space="preserve">Schuurmiddel
</t>
  </si>
  <si>
    <t>Krasvrij vloiebaar schuurmiddel.</t>
  </si>
  <si>
    <t>Schuimreiniger voor roestvrijstaal</t>
  </si>
  <si>
    <t>Lichtpolijstende schuimreiniger voor roestvrijstaal.</t>
  </si>
  <si>
    <t>Oliereiniger voor roestvrijstaal</t>
  </si>
  <si>
    <t>FMinerale olie voor het reinigen en beschermen van roestvrij staal en andere metalen.</t>
  </si>
  <si>
    <t xml:space="preserve">Schoonmaakazijn
</t>
  </si>
  <si>
    <t>Zure reiniger. Voor de dagelijkse reiniging van alle zuurbestendige vloeren en roestvrij staal. Geschikt voor ontkalking van koffiezetmachines en waterkokers.</t>
  </si>
  <si>
    <t>Kauwgomverwijderaar</t>
  </si>
  <si>
    <t>Kauwgomverwijderaar in spray die kauwgom bevriest. Ook voor het verwijderen van vlekken van snoep of teer.</t>
  </si>
  <si>
    <t>Luchtverfrisser</t>
  </si>
  <si>
    <t xml:space="preserve">Luchtverfrisser in spray met een aangenaam en langwerkend parfum. Keuze uit twee geuren.
</t>
  </si>
  <si>
    <t>Ontgeurder biologisch</t>
  </si>
  <si>
    <t>Geconcentreerde biologische  ontgeurder voor luchtzuivering en bestrijding van onaangename geuren. Neemt geurhinder weg door omkapseling en neutralisatie van  geurmolecule. Geschikt voor lucht en textiel.</t>
  </si>
  <si>
    <t>Reiniger voor vuilcontainers, trappenhuizen en liften</t>
  </si>
  <si>
    <t>Reinigingsmiddel voor muffe ruimtes.
Met citronelolie voor het verjagen van  muggen, vliegen en ander ongedierte. Geschikt voor het onderhoud van vuilcontainers, trappenhuizen en liften.</t>
  </si>
  <si>
    <t>Wasmiddel poeder universeel</t>
  </si>
  <si>
    <t>Geschikt voor witte en gekleurde was. Uitstekende was- en ontvlekkings-kracht vanaf 40°C. Te gebruiken in voor- of hoofdwas.</t>
  </si>
  <si>
    <t>1 kg</t>
  </si>
  <si>
    <t>Wasmiddel vloeibaar universeel</t>
  </si>
  <si>
    <t>Toevoeging wasmiddel t.b.v. microvezel-producten</t>
  </si>
  <si>
    <t>Activator en stabilisator op basis van gestabiliseerde waterstofperoxide te gebruiken in combinatie met wasmiddel t.b.v. reiniging microvezeldoeken.</t>
  </si>
  <si>
    <t>Eenheid (= stuk/set/paar)</t>
  </si>
  <si>
    <r>
      <rPr>
        <b/>
        <sz val="12"/>
        <rFont val="Arial"/>
        <family val="2"/>
      </rPr>
      <t>Totaal</t>
    </r>
    <r>
      <rPr>
        <b/>
        <sz val="10"/>
        <rFont val="Arial"/>
        <family val="2"/>
      </rPr>
      <t xml:space="preserve"> </t>
    </r>
    <r>
      <rPr>
        <b/>
        <sz val="12"/>
        <rFont val="Arial"/>
        <family val="2"/>
      </rPr>
      <t>fictieve afname per jaar in eenheden (stuk/set/paar)</t>
    </r>
  </si>
  <si>
    <r>
      <rPr>
        <i/>
        <sz val="12"/>
        <rFont val="Arial"/>
        <family val="2"/>
      </rPr>
      <t xml:space="preserve">Leverancier
</t>
    </r>
    <r>
      <rPr>
        <b/>
        <sz val="12"/>
        <rFont val="Arial"/>
        <family val="2"/>
      </rPr>
      <t>productnaam</t>
    </r>
    <r>
      <rPr>
        <sz val="12"/>
        <rFont val="Arial"/>
        <family val="2"/>
      </rPr>
      <t xml:space="preserve">
</t>
    </r>
    <r>
      <rPr>
        <b/>
        <sz val="12"/>
        <rFont val="Arial"/>
        <family val="2"/>
      </rPr>
      <t xml:space="preserve">
</t>
    </r>
  </si>
  <si>
    <r>
      <rPr>
        <i/>
        <sz val="12"/>
        <rFont val="Arial"/>
        <family val="2"/>
      </rPr>
      <t>Leverancier</t>
    </r>
    <r>
      <rPr>
        <b/>
        <sz val="12"/>
        <rFont val="Arial"/>
        <family val="2"/>
      </rPr>
      <t xml:space="preserve">
aantal stuks/set/paar per verpakking (product )</t>
    </r>
  </si>
  <si>
    <r>
      <rPr>
        <i/>
        <sz val="12"/>
        <color theme="1"/>
        <rFont val="Arial"/>
        <family val="2"/>
      </rPr>
      <t>Leverancier</t>
    </r>
    <r>
      <rPr>
        <sz val="12"/>
        <color theme="1"/>
        <rFont val="Arial"/>
        <family val="2"/>
      </rPr>
      <t xml:space="preserve">
</t>
    </r>
    <r>
      <rPr>
        <b/>
        <sz val="12"/>
        <color theme="1"/>
        <rFont val="Arial"/>
        <family val="2"/>
      </rPr>
      <t>prijs per product excl. BTW</t>
    </r>
  </si>
  <si>
    <t>Prijs per 
eenheid (= stuk/set/paar) excl. BTW</t>
  </si>
  <si>
    <r>
      <t>Prijs totaal €</t>
    </r>
    <r>
      <rPr>
        <u/>
        <sz val="10"/>
        <rFont val="Arial"/>
        <family val="2"/>
      </rPr>
      <t xml:space="preserve">
</t>
    </r>
    <r>
      <rPr>
        <sz val="10"/>
        <rFont val="Arial"/>
        <family val="2"/>
      </rPr>
      <t>op  fictieve afname per jaar  in eenheden</t>
    </r>
  </si>
  <si>
    <r>
      <t xml:space="preserve">Productgroep 7. Afvalzakken op rol
</t>
    </r>
    <r>
      <rPr>
        <sz val="10"/>
        <rFont val="Arial"/>
        <family val="2"/>
      </rPr>
      <t>De gemeente kan u vragen om binnen twee werkdagen van elke vuilniszak een monster te leveren; deze monsters worden met een micrometer op de juiste dikte gecontroleerd.</t>
    </r>
  </si>
  <si>
    <t>Leveren via HUB.</t>
  </si>
  <si>
    <t>Afvalzakken 30 liter - transparant</t>
  </si>
  <si>
    <t>High density zakken op rol. Inhoud: 30 liter. Dikte: 7 µm met toevoeging van metalloceen. Afmetingen: 50 x 55 cm, T10, transparant.</t>
  </si>
  <si>
    <t>stuk</t>
  </si>
  <si>
    <t>Afvalzakken 30 liter - zwart</t>
  </si>
  <si>
    <t xml:space="preserve">High density zakken op rol. Inhoud: 30 liter. Dikte: 8 µm met toevoeging van metalloceen. Afmetingen: 50 x 55 cm, T10, zwart. </t>
  </si>
  <si>
    <t>Afvalzakken 55 liter - transparant</t>
  </si>
  <si>
    <t>High density zakken op rol. Inhoud: 55 liter. Dikte: 10 µm met toevoeging van metalloceen. Afmetingen: 63 x 60 cm, T12, transparant.</t>
  </si>
  <si>
    <t>Afvalzakken 65 liter - transparant</t>
  </si>
  <si>
    <t>High density zakken op rol. Inhoud: 65 liter. Dikte: 13 µm met oevoeging van metalloceen. Afmetingen: 63 x 70 cm, T15, transparant.</t>
  </si>
  <si>
    <t>Afvalzakken 70 liter - grijs</t>
  </si>
  <si>
    <t>High density zakken op rol. Inhoud: 70 liter. Dikte: 20 µm met toevoeging van metalloceen. Afmetingen: 61 x 80 cm, T23, grijs.</t>
  </si>
  <si>
    <t>Low density zakken op rol. Inhoud: 70 liter. Dikte: 55 µm. Type KOMO. Afmetingen: 60 x 80 cm, T55, grijs.</t>
  </si>
  <si>
    <t>Afvalzakken 70 liter - zwart</t>
  </si>
  <si>
    <t>Komo gekeurde low density zakken op rol. Inhoud: 70 liter. Dikte: 55 µm. Inclusief sluitstrips. Afmetingen: 60 x 80 cm, T55, zwart.</t>
  </si>
  <si>
    <t>Afvalzakken 80 liter - grijs</t>
  </si>
  <si>
    <t xml:space="preserve">High density zakken op rol. Inhoud: 80 liter. Dikte: 18 µm. Toevoeging van metalloceen. Afmetingen: 60 x 90 cm, T20, grijs.  
</t>
  </si>
  <si>
    <t>Afvalzakken 110 liter - blauw</t>
  </si>
  <si>
    <t>Low density zakken op rol. Inhoud: 110 liter. Dikte: 37 µm. Afmetingen: 70 x 110 cm, T45, blauw.</t>
  </si>
  <si>
    <t>Afvalzakken 110 liter - transparant</t>
  </si>
  <si>
    <t xml:space="preserve">Low density zakken op rol. Inhoud: 110 liter. Dikte: 37 µm. Afmetingen: 70 x 110 cm, T45, transparant.
</t>
  </si>
  <si>
    <t>Afvalzakken 110 liter - BRC transparant 1*</t>
  </si>
  <si>
    <r>
      <t>High density+ zakken op rol. Inhoud: 110 liter. Dikte: 17 µm. Van zuiver materiaal met toevoeging van hoogwaardige additieven. Extreem  geseald en kleurvast. BRC-gecertificeerd.</t>
    </r>
    <r>
      <rPr>
        <b/>
        <sz val="10"/>
        <rFont val="Arial"/>
        <family val="2"/>
      </rPr>
      <t xml:space="preserve"> </t>
    </r>
    <r>
      <rPr>
        <vertAlign val="superscript"/>
        <sz val="10"/>
        <rFont val="Arial"/>
        <family val="2"/>
      </rPr>
      <t xml:space="preserve"> </t>
    </r>
    <r>
      <rPr>
        <sz val="10"/>
        <rFont val="Arial"/>
        <family val="2"/>
      </rPr>
      <t>Geschikt voor de voedselverwerkende industrie. Afmetingen: 70 x 110, T25, transparant.</t>
    </r>
  </si>
  <si>
    <t>Afvalzakken 110 liter - werkwagens blauw</t>
  </si>
  <si>
    <t>High density+ zakken op rol. Inhoud: 110 liter. Dikte: 17 µm. Van zuiver materiaal met toevoeging van hoogwaardige additieven. Extreem  geseald en kleurvast. Geschikt voor de meest courante werkwagens.  Afmetingen: 70 x 110, T25, blauw.</t>
  </si>
  <si>
    <r>
      <t xml:space="preserve">Afvalzakken 110 liter - zwart
</t>
    </r>
    <r>
      <rPr>
        <i/>
        <sz val="10"/>
        <rFont val="Arial"/>
        <family val="2"/>
      </rPr>
      <t xml:space="preserve">
</t>
    </r>
  </si>
  <si>
    <t xml:space="preserve">Low density zakken op rol. Inhoud: 110 liter. Dikte: 37 µm. Afmetingen: 70 x 110 cm, T45, zwart.
</t>
  </si>
  <si>
    <t>Afvalzakken 200 liter - grijs</t>
  </si>
  <si>
    <t>High density+ zakken op rol. Inhoud: 200 liter. Dikte: 30 µm met toevoeging van hoogwaardige additieven. Geseald en kleurvast. Afmetingen: 90 x 120 cm, T40, grijs.</t>
  </si>
  <si>
    <t>Afvalzakken 400 liter - grijs</t>
  </si>
  <si>
    <t>High density zakken op rol.Inhoud: 400 liter. Dikte: 37 µm met toevoeging van metalloceen. Afmetingen: 120 x 140 cm, T40, grijs.</t>
  </si>
  <si>
    <t>Productgroep 8. Microvezelsystemen</t>
  </si>
  <si>
    <t xml:space="preserve">Glasdoek 
</t>
  </si>
  <si>
    <r>
      <t>Microvezeldoek, ca. 346 g/m²</t>
    </r>
    <r>
      <rPr>
        <sz val="10"/>
        <rFont val="Arial"/>
        <family val="2"/>
      </rPr>
      <t>, voor de reiniging van spiegels en glaswerk. Wasbaar op 95°C. Met dubbel afgezoomde randafwerking.</t>
    </r>
  </si>
  <si>
    <t>Reinigingsdoek</t>
  </si>
  <si>
    <t>Microvezeldoek, ca. 346 g/m², voor  de dagelijkse reiniging van alle materialen. Wasbaar op 95°C. Met dubbel afgezoomde randafwerking.
Leverbaar in blauw, rood, geel en groen.</t>
  </si>
  <si>
    <t>Glasmop</t>
  </si>
  <si>
    <t>Microvezel velcro mop maximaal 30 cm, ca. 50 gr. Voor de reiniging van spiegels en glaswerk.</t>
  </si>
  <si>
    <t>Multifunctionele mop</t>
  </si>
  <si>
    <t>Multifunctionele microvezel velcro mop, maximaal 30 cm. Voor gladde vloeren,  muren (tegels) en sanitair.</t>
  </si>
  <si>
    <t>Multifunctionele microvezel velcro mop, 40 cm. Voor gladde vloeren,  muren (tegels) en sanitair.</t>
  </si>
  <si>
    <t>Multifunctionele microvezel velcro mop, 60 cm. Voor gladde vloeren,  muren (tegels) en sanitair.</t>
  </si>
  <si>
    <t>Mop gladde vloeren</t>
  </si>
  <si>
    <t xml:space="preserve">Microvezelmop maximaal 30 cm met hoog vuilopname- en absorptievermogen. Met anti-bacteriëel bestanddeel. Te gebruiken in combinatie met  Sprenkler-steel. </t>
  </si>
  <si>
    <t>Microvezelmop 40 cm met hoog vuilopname- en absorptievermogen. Met anti-bacteriëel bestanddeel.Te gebruiken in combinatie met  Sprenkler-steel.</t>
  </si>
  <si>
    <t>Scrubmop harde vloeren</t>
  </si>
  <si>
    <t>Mop maximaal 30 cm met scrubstroken voor de behandeling van harde oppervlakken die niet krasgevoelig zijn. Scrubstroken met schrobeffect, twist materiaal voor vuilopname.</t>
  </si>
  <si>
    <t>Mop 45 met scrubstroken voor de behandeling van harde oppervlakken die niet krasgevoelig zijn. Scrubstroken met schrobeffect, twist materiaal voor vuilopname.</t>
  </si>
  <si>
    <t>Mop met franjes</t>
  </si>
  <si>
    <t>Microvezelmop met franjes, 60 cm. Met een hoog vuilopname- en absorptievermogen.</t>
  </si>
  <si>
    <t>Pad</t>
  </si>
  <si>
    <t>Groene microvezel bonnetpad, 43,1 cm / 17". Geschikt voor tapijtreiniging. Wasbaar op 90°C.</t>
  </si>
  <si>
    <t>Dustmop</t>
  </si>
  <si>
    <t>Dustmop 45 cm geschikt voor alle harde vloeren. Groot stofopname-vermogen. Gewicht: +/- 90gr.</t>
  </si>
  <si>
    <t>Multifunctionele mop voor klapframe</t>
  </si>
  <si>
    <t xml:space="preserve">Multifunctionele mop voor klapframe, 40 cm. Samengesteld uit  polyester, microvezel en katoen. Speciaal voor  sanitaire en zwaarbevuilde ruimtes en voor vloeren met een ruw oppervlak.  
</t>
  </si>
  <si>
    <t xml:space="preserve">Telescoopsteel
</t>
  </si>
  <si>
    <t>Telescoopsteel aluminium. Twee traploos verstelbare delen, met draaibare bol. Materiaal: aluminium met kunststof. Afmeting ca. 1.00 - 1.85 meter, eenvoudig in lengte aan te passen. Te gebruiken bij alle type moppen van het microvezelsysteem.</t>
  </si>
  <si>
    <t>Kniegewricht voor telecoopsteel</t>
  </si>
  <si>
    <t>Plaatsbaar op de telescoopsteel zodat in een hoek gewerkt kan worden. 270 graden verstelbaar, conisch uiteinde.  Materiaal kunstof en metaal.</t>
  </si>
  <si>
    <t>Vlakmopplaat</t>
  </si>
  <si>
    <t>Velcro frame aluminium voor mop 23 cm. Met vergrendelbaar multilink kniegewricht. Geschikt voor vloer-, wand- en plafondreiniging.</t>
  </si>
  <si>
    <t>Velcro frame aluminium voor mop 40 cm. Met vergrendelbaar multilink kniegewricht. Geschikt voor vloer-, wand- en plafondreiniging.</t>
  </si>
  <si>
    <r>
      <t xml:space="preserve">Vlakmopplaat </t>
    </r>
    <r>
      <rPr>
        <b/>
        <sz val="10"/>
        <rFont val="Arial"/>
        <family val="2"/>
      </rPr>
      <t xml:space="preserve"> 
</t>
    </r>
  </si>
  <si>
    <t>Velcro frame kunststof voor mop 40 cm. Met vergrendelbaar multilink kniegewricht.  Geschikt voor vloer-, wand- en plafondreiniging.</t>
  </si>
  <si>
    <t xml:space="preserve">Klapframe </t>
  </si>
  <si>
    <t>Multifunctioneel klapframe voor mop.
Voor vloeronderhoud en de reiniging van muren en plafonds. Te gebruiken in combinatie met de  rolpers.</t>
  </si>
  <si>
    <t>Mopkar met rolpers</t>
  </si>
  <si>
    <t>Mopkar van kunststof met duwbeugel en zwenkbare wielen. Twee emmers (15 liter) en ergonomische rolpers met drie standen. Te gebruiken in combinatie met klapframe.</t>
  </si>
  <si>
    <t>Productgroep 9. Overige hulpmiddelen</t>
  </si>
  <si>
    <t>Afwasborstel</t>
  </si>
  <si>
    <t>Kunststof, medium, diverse kleuren</t>
  </si>
  <si>
    <t xml:space="preserve">Schrobborstel </t>
  </si>
  <si>
    <t>40cm / groen, geel, blauw en rood</t>
  </si>
  <si>
    <t xml:space="preserve">Water/vloer trekker zwenkbaar </t>
  </si>
  <si>
    <t>40 cm / groen, geel, blauw en rood</t>
  </si>
  <si>
    <t>60 cm / groen, geel, blauw en rood</t>
  </si>
  <si>
    <t xml:space="preserve">Witte vervangrubbers voor water/vloer trekker </t>
  </si>
  <si>
    <t>40 cm</t>
  </si>
  <si>
    <t xml:space="preserve">Witte vervangrubbers voor water/vloertrekker </t>
  </si>
  <si>
    <t>60 cm</t>
  </si>
  <si>
    <t>Emmer</t>
  </si>
  <si>
    <t xml:space="preserve"> 6 liter / groen, geel, blauw en rood </t>
  </si>
  <si>
    <t>Reinigingsdoek, non-woven</t>
  </si>
  <si>
    <t>Sterk absorberend non-woven viscosedoekje, 38 x 40 cm. Leverbaar in de kleuren blauw, rood en geel.</t>
  </si>
  <si>
    <t>Ronde kunststof emmer met hengsel, inhoud 12 liter. Leverbaar in de kleuren blauw en rood.</t>
  </si>
  <si>
    <t>Dweil</t>
  </si>
  <si>
    <t>Geweven dweil. Katoenmix.  Maat 60x70, ca. 165 gr.</t>
  </si>
  <si>
    <t xml:space="preserve">Wonderspons </t>
  </si>
  <si>
    <t xml:space="preserve">Spons voor het verwijderen van hardnekkig vuil en strepen.
Te gebruiken zonder reinigings-middelen. </t>
  </si>
  <si>
    <t>Schuurspons met wit schuurvlies in diverse kleuren</t>
  </si>
  <si>
    <t>Synthetische spons met handgreep en wit schuurvlies. Geschikt voor delicate oppervlakken.
Leverbaar in de kleuren geel/wit, rood/wit, blauw/wit en groen/wit</t>
  </si>
  <si>
    <t>Schuurspons groen en geel</t>
  </si>
  <si>
    <t xml:space="preserve">Synthetische spons met handgreep en groen schuurvlies. Geschikt voor het verwijderen van hardnekkig vuil. 13 x 7 cm, geel/groen.
</t>
  </si>
  <si>
    <t>Puimsteenstick</t>
  </si>
  <si>
    <t xml:space="preserve">Puimsteenstick voor verwijderen van hardnekkige kalkaanslag op een krasvaste ondergrond.
</t>
  </si>
  <si>
    <t>stuk, ca. 50 gr</t>
  </si>
  <si>
    <t>Plamuurmes</t>
  </si>
  <si>
    <t>Plamuurmes, 5 cm, geschikt voor alle soorten plamuur.</t>
  </si>
  <si>
    <t>Toiletborstel</t>
  </si>
  <si>
    <t>Toiletborstel van polyamide</t>
  </si>
  <si>
    <t>Toiletborstel met randschuurder</t>
  </si>
  <si>
    <t xml:space="preserve">Toiletborstel met randschuurder. 
</t>
  </si>
  <si>
    <t>Ergonomisch toiletgarnituur</t>
  </si>
  <si>
    <t>Toiletgarnituur met ergonomische toiletborstel. Hygiënische en ergonomische houder met verwijderbare voet. Toiletborstel met extra lange steel (66 cm) en vervangbare borstelkop. Inclusief reservekop voor toiletborstel.</t>
  </si>
  <si>
    <t>set per stuk</t>
  </si>
  <si>
    <t>Urinoirmat</t>
  </si>
  <si>
    <t xml:space="preserve">Urinoirmat met parfum
</t>
  </si>
  <si>
    <t>Stofwisdoeken</t>
  </si>
  <si>
    <t>Polypropyleen stofwisdoeken (ca. 20 g/m², 43x23 cm). Geïmpregneerd met minerale olie.</t>
  </si>
  <si>
    <t xml:space="preserve">Polypropyleen stofwisdoeken (ca. 20 g/m², 60x23 cm). Geïmpregneerd met minerale olie 
</t>
  </si>
  <si>
    <t xml:space="preserve">Polypropyleen stofwisdoeken (ca. 20 g/m² 85x23). Geïmpregneerd met minerale olie.  
</t>
  </si>
  <si>
    <t>Plumeau</t>
  </si>
  <si>
    <t>Plumeau. Geschikt voor het ontstoffen van meubels en delicate voorwerpen.</t>
  </si>
  <si>
    <t>Plumeau met telesteel</t>
  </si>
  <si>
    <t>Plumeau met telesteel.</t>
  </si>
  <si>
    <t>Bezem, zacht, zonder steel</t>
  </si>
  <si>
    <t xml:space="preserve">Kwalitatieve zachte bezem 40 cm. Kunststof montuur met borstelsteelhouder. Vezels mengeling paardenhaar. Slijtvast en niet krullend. </t>
  </si>
  <si>
    <t>Stoffer en blik</t>
  </si>
  <si>
    <t xml:space="preserve">Handveger met pvc vezels. Vuilblik met rubberen lip.
</t>
  </si>
  <si>
    <t xml:space="preserve">Kantelbaar vuiblik met borstel 
</t>
  </si>
  <si>
    <t>Kantelbaar vuilblik op steel. Met veegborstel die op de steel geklikt kan worden.</t>
  </si>
  <si>
    <t xml:space="preserve">Vuilblik
</t>
  </si>
  <si>
    <t>Metalen vuilblik met korte handsteel, 22 cm.</t>
  </si>
  <si>
    <r>
      <t>Stoffer</t>
    </r>
    <r>
      <rPr>
        <i/>
        <sz val="10"/>
        <rFont val="Arial"/>
        <family val="2"/>
      </rPr>
      <t xml:space="preserve">
</t>
    </r>
  </si>
  <si>
    <t>Houten handveger met kokosvezels.</t>
  </si>
  <si>
    <t xml:space="preserve">Vloertrekker ca. 45/50, zonder steel </t>
  </si>
  <si>
    <t>Vloertrekker met waterlijst, ca. 45/50 cm. Montuur van verchroomd staal met antispatrand. 100% natuurlijk schuimrubber. Te monteren op diverse (aluminium en/of telescopische)stelen.</t>
  </si>
  <si>
    <t xml:space="preserve">Vloertrekker ca. 55/60 cm, zonder steel </t>
  </si>
  <si>
    <t>Vloertrekker met waterlijst, ca. 55/60 cm. Montuur van verchroomd staal met antispatrand. 100% natuurlijk schuimrubber. Te monteren op diverse (aluminum en/of telescopische) stelen.</t>
  </si>
  <si>
    <t xml:space="preserve">Vloertrekker ca. 70/75 cm, zonder steel </t>
  </si>
  <si>
    <t>Vloertrekker met waterlijst, ca. 70/75 cm. Montuur van verchroomd staal met antispatrand. 100% natuurlijk schuimrubber. Te monteren op diverse (aluminum en/of  telescopische) stelen.</t>
  </si>
  <si>
    <t>Spaanse mop 170gr</t>
  </si>
  <si>
    <t>Katoenen mini mop zonder band, ca. 170 gr. Voor reiniging van vloeren  met meer water.</t>
  </si>
  <si>
    <t>Spaanse mop 280 gr</t>
  </si>
  <si>
    <t>Katoenen mini mop zonder band, ca. 300 gr. Voor reiniging van vloeren  met meer water.</t>
  </si>
  <si>
    <t>Steel spaanse mop 140cm</t>
  </si>
  <si>
    <t xml:space="preserve">Aluminium steel met plastic schroefdraad voor Spaanse mop.
</t>
  </si>
  <si>
    <t>Spaanse mopemmer</t>
  </si>
  <si>
    <t>Mopemmer, leverbaar in blauw en rood</t>
  </si>
  <si>
    <t>Mini mopsysteem met korfpers. Leverbaar in blauw en rood.</t>
  </si>
  <si>
    <t>Spaghettimop 400 gr</t>
  </si>
  <si>
    <t>Katoenen spaghettimop met band, 400 gr. Voor reiniging van vloeren  met meer water.</t>
  </si>
  <si>
    <t>Mopklem voor spaghettimop</t>
  </si>
  <si>
    <t xml:space="preserve">Kunststof mopklem met universele steelbevestiging 
</t>
  </si>
  <si>
    <t>Raamwisser 35cm</t>
  </si>
  <si>
    <t>Ruitenwisser van roestvrij staal, 35 cm. Met ergonomische handgreep. Soepel rubber dat makkelijk te vervangen is. Te monteren op diverse telescopische stelen.</t>
  </si>
  <si>
    <t>Raamwisser 45cm</t>
  </si>
  <si>
    <t>Ruitenwisser van roestvrij staal, 45 cm. Met ergonomische handgreep. Soepel rubber dat makkelijk te vervangen is. Te monteren op diverse telescopische stelen.</t>
  </si>
  <si>
    <t xml:space="preserve">Rubbers voor raamwissers
</t>
  </si>
  <si>
    <t>Voor vervanging, 35 cm.</t>
  </si>
  <si>
    <t>Voor vervanging, 45 cm.</t>
  </si>
  <si>
    <t>Inwasser</t>
  </si>
  <si>
    <t>Inwasser 35 cm met blauwe microvezelhoes. T-houder met waterkamers. Te monteren op diverse telescopische stelen.</t>
  </si>
  <si>
    <t>Inwasser 45 cm met blauwe microvezelhoes. T-houder met waterkamers.  Te monteren op diverse telescopische stelen.</t>
  </si>
  <si>
    <t>Zeem</t>
  </si>
  <si>
    <t>Synthetisch zeemvel op latex-basis, 47 x 38 cm.</t>
  </si>
  <si>
    <t>Spons</t>
  </si>
  <si>
    <t>Scheurvrije cellulose spons met een zeer hoog absorptievermogen. Extra duurzaam door de randversterking met sponshuid. Bestand tegen de meeste zuren, alkaliën en oplosmiddelen.</t>
  </si>
  <si>
    <t>Cellulose spons met een zeer hoog absorptievermogen. Bestand tegen de meeste zuren, alkaliën en oplosmiddelen.</t>
  </si>
  <si>
    <t>Steel</t>
  </si>
  <si>
    <t>Aluminium steel te gebruiken in combinatie met alle bezems, zaalvegers, vloertrekkers en moppen.</t>
  </si>
  <si>
    <t>Steel uitschuifbaar</t>
  </si>
  <si>
    <t>Uitschuifbare aluminium steel. 2-delig. Te gebruiken in combinatie met alle bezems, zaalvegers, vloertrekkers en moppen. Eenvoudig aanpasbaar.</t>
  </si>
  <si>
    <t>Wasnet</t>
  </si>
  <si>
    <t>Wasnetje met sluiting, leverbaar in de kleuren blauw, rood en groen.</t>
  </si>
  <si>
    <t>Huishoudhandschoenen</t>
  </si>
  <si>
    <t>Huishoudhandschoenen in natuurrubber met katoengevlokte binnenvoering. Comfortabel en irriteert niet. Goede vingergevoeligheid, grote treksterkte en gemakkelijk om aan te trekken. Geschikt voor gebruik in schoonmaak en onderhoud.. Maat small tot en met XL. Leverbaar in de kleuren rood, geel en  blauw.</t>
  </si>
  <si>
    <t>per paar</t>
  </si>
  <si>
    <t>Nitrilhandschoenen</t>
  </si>
  <si>
    <t>Nitril handschoenen blauw met rolrand. Latex- en poedervrij. Niet steriel. Goede vingergevoeligheid en gemakkelijk om aan te trekken. Comfortabel,  huidvriendelijk, scheurbestendig en flexibel. Geschikt voor gebruik in de voedingssector. In overeenstemming met EN 455. Maat small tot en met extra large.</t>
  </si>
  <si>
    <t>Werkhandschoenen</t>
  </si>
  <si>
    <t xml:space="preserve">Katoenen werkhandschoenen. Met tricotboord en antislipnoppen op palm en vingers.  
</t>
  </si>
  <si>
    <t>Sproeiflacon blauw en rood</t>
  </si>
  <si>
    <t>Blauwe verstuiver met opdruk 'interieur' en rode verstuiver met opdruk 'sanitair. Inhoud 650 ml. Voorzien van kwalitatieve verstel- en afsluitbare spraykop met ergonomische trigger.</t>
  </si>
  <si>
    <t>Sproeiflacon</t>
  </si>
  <si>
    <t>Verstuiverfles, inhoud verstuiverfles ca. 650 ml, zonder spraykop.</t>
  </si>
  <si>
    <t>Sproeikop voor spuitflacon</t>
  </si>
  <si>
    <t>Losse sproeikop met ergonomisch spuitmechanisme. Leverbaar in de kleuren rood en blauw. Passend bij de sproeiflacon.</t>
  </si>
  <si>
    <t>Schuurpad  voor de Doodle bug</t>
  </si>
  <si>
    <t xml:space="preserve">Pad geschikt voor Doodle bug houder. LxBxH: 25 x 10 x 2,5 cm, Leverbaar in de kleuren rood, zwart, blauw en wit. </t>
  </si>
  <si>
    <t>Pad 16"</t>
  </si>
  <si>
    <t>Pad 16"/40,6 cm leverbaar in de kleuren rood, zwart, blauw en wit.</t>
  </si>
  <si>
    <t>Pad 17"</t>
  </si>
  <si>
    <t>Pad 17"/43,1 cm leverbaar in de kleuren rood, zwart, blauw en wit.</t>
  </si>
  <si>
    <t>Pad 20"</t>
  </si>
  <si>
    <t>Pad 20"/50,8 cm leverbaar in de kleur rood, wit en blauw.</t>
  </si>
  <si>
    <t>Pad 21"</t>
  </si>
  <si>
    <t>Pad 21"/53,3 cm leverbaar in de kleuren rood en zwart</t>
  </si>
  <si>
    <t>Productgroep 10. Stofzuigertoebehoren</t>
  </si>
  <si>
    <t>Stofzuigerzak</t>
  </si>
  <si>
    <t>Stofzak geschikt voor Numatic Hepaflow</t>
  </si>
  <si>
    <t>Stofzak geschikt voor:
- VP 300 Eco (GD 111) / VP 300 HEPA
- GD 910 / 911 Battery
- GD 1010 / GDS 1010
- GD 2000 / HDS 2000</t>
  </si>
  <si>
    <t>Stofzak geschikt voor UZ 934.</t>
  </si>
  <si>
    <t>Geursticks</t>
  </si>
  <si>
    <t xml:space="preserve">Geursticks voor de stofzuiger met een  aangenaam parfum. Wordt mee opgezogen in de stofzak.  
</t>
  </si>
  <si>
    <t>Uitblaasfilter</t>
  </si>
  <si>
    <t>Uitblaasfilter UZ 934</t>
  </si>
  <si>
    <t>Telescoopbuis</t>
  </si>
  <si>
    <t>Telescoopbuis 32mm</t>
  </si>
  <si>
    <t>Zuigmond</t>
  </si>
  <si>
    <t xml:space="preserve">Combinatie zuigmond, 32 mm. Geschikt voor harde vloeren en tapijt. 
</t>
  </si>
  <si>
    <t>Stofzuiger voor dagelijks gebruik</t>
  </si>
  <si>
    <t>Stofzuiger voor algemeen dagelijks gebruik. Krachtig en productief model.  420/620W. Ca. 6,9 kg, 32 mm aansluitingen. Inclusief slang, buis en vloermond.</t>
  </si>
  <si>
    <t>afwasmiddel</t>
  </si>
  <si>
    <t>voor handafwas</t>
  </si>
  <si>
    <t> </t>
  </si>
  <si>
    <t>trekkers</t>
  </si>
  <si>
    <t>50 cm vervangings dubbel</t>
  </si>
  <si>
    <t>70cm vervangings</t>
  </si>
  <si>
    <t>zachte bezems</t>
  </si>
  <si>
    <t>wasmiddel</t>
  </si>
  <si>
    <t>color</t>
  </si>
  <si>
    <t>fles</t>
  </si>
  <si>
    <t>gumclean 11x6x3</t>
  </si>
  <si>
    <t>stuks</t>
  </si>
  <si>
    <t>pads wonder</t>
  </si>
  <si>
    <t>greenspeed doodle bug pad</t>
  </si>
  <si>
    <t>vaatwasmiddel</t>
  </si>
  <si>
    <t>voor afwasmachine</t>
  </si>
  <si>
    <t>doos</t>
  </si>
  <si>
    <t>Totaalprijs € per jaar (gunningprijs, o.b.v.fictieve afnameaantallen)</t>
  </si>
  <si>
    <t>1*</t>
  </si>
  <si>
    <t>De BRC norm beschrijft de hygiëne- en voedselveiligheidseisen; hiervoor mag u een gelijkwaardige normering aanbieden.</t>
  </si>
  <si>
    <t>Productomschrijving en huidige merk + type (indien van toepassing)</t>
  </si>
  <si>
    <r>
      <rPr>
        <i/>
        <sz val="12"/>
        <rFont val="Arial"/>
        <family val="2"/>
      </rPr>
      <t>Leverancier</t>
    </r>
    <r>
      <rPr>
        <b/>
        <sz val="12"/>
        <rFont val="Arial"/>
        <family val="2"/>
      </rPr>
      <t xml:space="preserve">
Nieuwe machine 
productnaam
</t>
    </r>
  </si>
  <si>
    <t>Product
specificatie</t>
  </si>
  <si>
    <t>Totaal fictieve afname per jaar in eenheden (stuk/set/paar)</t>
  </si>
  <si>
    <r>
      <rPr>
        <i/>
        <sz val="12"/>
        <color theme="1"/>
        <rFont val="Arial"/>
        <family val="2"/>
      </rPr>
      <t>Leverancier</t>
    </r>
    <r>
      <rPr>
        <sz val="12"/>
        <color theme="1"/>
        <rFont val="Arial"/>
        <family val="2"/>
      </rPr>
      <t xml:space="preserve">
</t>
    </r>
    <r>
      <rPr>
        <b/>
        <sz val="12"/>
        <color theme="1"/>
        <rFont val="Arial"/>
        <family val="2"/>
      </rPr>
      <t>Prijs per machine excl. BTW</t>
    </r>
  </si>
  <si>
    <t xml:space="preserve">Productgroep 13. Huur Grote Schoonmaakmachines (Wasmachines, zuigschropmachines). </t>
  </si>
  <si>
    <t>Leveren op locatie</t>
  </si>
  <si>
    <t>Deze machines worden geleverd op de gevraagde locatie, geinstalleerd zodat zij na instructie aan gebruiker direct gebruikt kunnen worden. De contractvorm is huur, dit houdt in dat de leverancier ook zorgt draagt voor preventief onderhoud en keuring. Het bedrag voor huur dient gebasseerd te zijn op een huurtermijn van één jaar.  Per 1-1-2024 dient de levering emissievrij te zijn.</t>
  </si>
  <si>
    <t>Wasmachine inclusief zeepdosseersysteem
Merk:
Diverse, waaronder Schulthess</t>
  </si>
  <si>
    <t>Alternatief 1</t>
  </si>
  <si>
    <t xml:space="preserve">Professioneel geschikt voor het wassen van moppen en microvezeldoeken zowel kook als  een normaalwas </t>
  </si>
  <si>
    <t>Alternatief 2</t>
  </si>
  <si>
    <t>Zuigschrobmachine
Huidige Merk + Type:
"Nilfisk: SC 250, SC250 34B
I-mop: XL-pro
Taski: Swingo 350BMS Li-Ion, Swingo 350BMS 
Cleanfix: RA 430B "</t>
  </si>
  <si>
    <t>Achterloopmodel ingebouwde lader schrobbreedte 35 cm</t>
  </si>
  <si>
    <t>Taski: Swingo 350BMS Li-Ion, Swingo 350BMS 
Cleanfix: RA 430B "</t>
  </si>
  <si>
    <t>Zuigschrobmachine
Huidige merk + Type:
"Nilfisk: BA 531 Drive, BA 611B, BA 751 OBC 14"", SC500, SC 500 53B 21"".
Taski Swingo 750B,  OBC 14"", 755B Power BMS
Boma: Temporun 55"</t>
  </si>
  <si>
    <t>Achterloopmodel ingebouwde lader schrobbreedte 50 cm</t>
  </si>
  <si>
    <t>Taski Swingo 750B,  OBC 14"", 755B Power BMS
Boma: Temporun 55"</t>
  </si>
  <si>
    <t>Zuigschrobmachine
Huidige Merken + Type:
Taski: Swingo 2500 B. Swingo 2500
Nilfisk-Alto: Scrubtec 5865
Nilfisk: BR 755
Tomcat: RS"</t>
  </si>
  <si>
    <t>Ride on model schrobbreedte 70 cm 110 ltr schoon en vuil water tank ingebouwde lader 4500 m3 p/u</t>
  </si>
  <si>
    <t>Nilfisk: BR 755
Tomcat: RS"</t>
  </si>
  <si>
    <t>Productomschrijving en huidige merk +type (indien van toepassing)</t>
  </si>
  <si>
    <t xml:space="preserve">Leverancier
Nieuwe machine 
productnaam
</t>
  </si>
  <si>
    <t>Leverancier
Prijs per machine excl. BTW</t>
  </si>
  <si>
    <t xml:space="preserve">Productgroep 14. Aanschaf Grote Schoonmaakmachines (Wasmachines, zuigschropmachines). </t>
  </si>
  <si>
    <t>Deze machines worden geleverd op de gevraagde locatie, geinstalleerd zodat zij na instructie aan gebruiker direct gebruikt kunnen worden. De contractvorm is koop, dit houdt in dat keuring en onderhoudt apart geprijsd worden. Per 1-1-2024 dient de levering emissievrij te zijn.</t>
  </si>
  <si>
    <t>Eenschijfsmachine low speed
Huidige Merken + Type:
Diverse, waaronder</t>
  </si>
  <si>
    <t xml:space="preserve">incl borstel en pad houder 43 cm met snoer EU plug  </t>
  </si>
  <si>
    <t>Numatic
Nilfisk 
Wetrok</t>
  </si>
  <si>
    <t>Eenschijfsmachine  high speed
Huidige Merken + Type:
Diverse, waaronder:</t>
  </si>
  <si>
    <t>Incl borstel en padhouder 43 cm met snoer EU plug</t>
  </si>
  <si>
    <t>Eenschijfsmachine Duospeed
Huidige Merken + Type:
Diverse, waaronder</t>
  </si>
  <si>
    <t>Incl borstel en padhouder 43 cm met snoer EU plug 180/400 t/pm</t>
  </si>
  <si>
    <t>Waterzuiger
Huidige Merken + Type:
Nilfisk
Boma</t>
  </si>
  <si>
    <t xml:space="preserve">Professioneel tankinhoud  30 ltr 1 motor 1100W  incl toebehoren </t>
  </si>
  <si>
    <t>Productgroep 15. Onderhoud en Keuring van alle machines (die in het bezit zijn van de Gemeente Den Haag)</t>
  </si>
  <si>
    <t xml:space="preserve">De machines (die in het bezit zijn van de gemeente Den Haag) dienen jaarlijks te worden gekeurd en periodiek te worden onderhouden (correctief en/of preventief).  
De onderstaande eenheden geven een ficitief aantal uur voor het uitvoeren van de onderhouds- en keuringshandelingen voor het ondergenoemde aantal machines. Dit aantal dient ter indicatie en de inschrijver kan hier geen rechten aan verlenen.
Het aantal te onderhouden/keuren machines is:
24 kleine schrobzuigmachines (achterloop)
18 middelgrote schrobzuigmachines (achterloop)
16 grote schrobzuigmachines (zit)
5 wasmachines
22 Eenschijfmachines (één snelheid)
10 Eenschijfmachines (Duospeed)
125 (kleine) Stofzuigers, zie tabblad D. (enkel keuring)
</t>
  </si>
  <si>
    <t xml:space="preserve">Productomschrijving
</t>
  </si>
  <si>
    <t>Prijs per 
eenheid (= uur/stuk) excl. BTW</t>
  </si>
  <si>
    <t>Uurtarief monteur</t>
  </si>
  <si>
    <t>Tarief voor verrichten correctieve en/of preventieve handelingen</t>
  </si>
  <si>
    <t>uur</t>
  </si>
  <si>
    <t>Uurtarief keuring</t>
  </si>
  <si>
    <t>Tarief voor verrichten keuring</t>
  </si>
  <si>
    <t>Voorrijdkosten</t>
  </si>
  <si>
    <t>Tarief gehanteerd voor voorrijdkosten</t>
  </si>
  <si>
    <t>Afleveradres</t>
  </si>
  <si>
    <t>Naam locaties</t>
  </si>
  <si>
    <t>Deelnemende dienst</t>
  </si>
  <si>
    <t>Donau 90-92, 2491 BC Den Haag</t>
  </si>
  <si>
    <t>HUB Den Haag verzorgd door DJINNY Logistiek BV, contact J.J. Kooistra 0703367315</t>
  </si>
  <si>
    <t>Alle Diensten</t>
  </si>
  <si>
    <t>Architect Berlagelaan125</t>
  </si>
  <si>
    <t xml:space="preserve">Montessorischool </t>
  </si>
  <si>
    <t>Den Haag Werkt</t>
  </si>
  <si>
    <t xml:space="preserve">Binckhorstlaan 119 </t>
  </si>
  <si>
    <t xml:space="preserve">Intern Dienstencentrum  SZW </t>
  </si>
  <si>
    <t>De Werf 11P</t>
  </si>
  <si>
    <t xml:space="preserve">De Werf </t>
  </si>
  <si>
    <t xml:space="preserve">De Werf 11P </t>
  </si>
  <si>
    <t xml:space="preserve">Postvegen ES </t>
  </si>
  <si>
    <t>Brigantijnlaan 303</t>
  </si>
  <si>
    <t xml:space="preserve">SDK </t>
  </si>
  <si>
    <t>Emmy Belinfantedreef 7</t>
  </si>
  <si>
    <t xml:space="preserve">Dienst Openbare Bibliotheek Leidscheveen </t>
  </si>
  <si>
    <t>Fahrenheitstraat 707</t>
  </si>
  <si>
    <t xml:space="preserve">Dienst Openbare Bibliotheek Bomenbuurt </t>
  </si>
  <si>
    <t xml:space="preserve">Fahrenheitstraat 190 </t>
  </si>
  <si>
    <t xml:space="preserve">Fruitweg 17 </t>
  </si>
  <si>
    <t xml:space="preserve">Intern Dienstencentrum Gemeente </t>
  </si>
  <si>
    <t>Generaal Vetterstraat 40, Rijswijk</t>
  </si>
  <si>
    <t xml:space="preserve">V.S.O. Schakel </t>
  </si>
  <si>
    <t xml:space="preserve">Guntersteinweg 2 </t>
  </si>
  <si>
    <t xml:space="preserve">Omnigroen Assemburg </t>
  </si>
  <si>
    <t xml:space="preserve">Hanenburglaan 339 </t>
  </si>
  <si>
    <t>Intern Dienstencentrum</t>
  </si>
  <si>
    <t xml:space="preserve">Herman Costerstraat 53/54 1e etage </t>
  </si>
  <si>
    <t>Hobbemaplein 30</t>
  </si>
  <si>
    <t xml:space="preserve">Dienst Openbare Bibliotheek Transvaal </t>
  </si>
  <si>
    <t xml:space="preserve">Jacob Pronkstraat </t>
  </si>
  <si>
    <t xml:space="preserve">Keet Barbara Plaza </t>
  </si>
  <si>
    <t>Junostraat 24</t>
  </si>
  <si>
    <t xml:space="preserve">Fietsdepot </t>
  </si>
  <si>
    <t>Kerketuinenweg 24</t>
  </si>
  <si>
    <t xml:space="preserve">SZW  Den Haag Werkt </t>
  </si>
  <si>
    <t>Koningsstraat 439</t>
  </si>
  <si>
    <t xml:space="preserve">Dienst Openbare Bibliotheek Schilderswijk </t>
  </si>
  <si>
    <t xml:space="preserve">Koperwerf 34 </t>
  </si>
  <si>
    <t xml:space="preserve">Dienst OCW Buiten sport </t>
  </si>
  <si>
    <t>Westeinde 128</t>
  </si>
  <si>
    <t>GGD</t>
  </si>
  <si>
    <t xml:space="preserve">Laan van Wateringseveld 468 </t>
  </si>
  <si>
    <t xml:space="preserve">Bibliotheek Wateringseveld </t>
  </si>
  <si>
    <t>Leyweg 523</t>
  </si>
  <si>
    <t>Dienst SZW</t>
  </si>
  <si>
    <t>Leyweg 531</t>
  </si>
  <si>
    <t xml:space="preserve">Dienst Openbare Bibliotheek Morgenstond </t>
  </si>
  <si>
    <t>Leyweg 533</t>
  </si>
  <si>
    <t xml:space="preserve">Leyweg 813 </t>
  </si>
  <si>
    <t xml:space="preserve">Stadsdeelkantoor Leyweg </t>
  </si>
  <si>
    <t>Linnaeusstraat 2</t>
  </si>
  <si>
    <t xml:space="preserve">Dienst Openbare Bibliotheek Laakkwartier </t>
  </si>
  <si>
    <t>Loosduinse Hoofdstraat 555</t>
  </si>
  <si>
    <t xml:space="preserve">Dienst Openbare Bibliotheek Loosduinen </t>
  </si>
  <si>
    <t>Loosduinse Hoofdstraat 565 3e etage</t>
  </si>
  <si>
    <t>Loudonstraat 95</t>
  </si>
  <si>
    <t xml:space="preserve">Loosduinseweg 13-17 </t>
  </si>
  <si>
    <t xml:space="preserve">Intern Dienstencentrum Loosduinseweg </t>
  </si>
  <si>
    <t xml:space="preserve">Marie Heineweg 2 </t>
  </si>
  <si>
    <t xml:space="preserve">GDH Zuiderpark </t>
  </si>
  <si>
    <t>Platinaweg 10</t>
  </si>
  <si>
    <t xml:space="preserve">Plutostraat 1 </t>
  </si>
  <si>
    <t xml:space="preserve">HMS </t>
  </si>
  <si>
    <t>Raaphorstlaan 1</t>
  </si>
  <si>
    <t>Rossinilaan 141</t>
  </si>
  <si>
    <t>Dienst Openbare Bibliotheek Nieuw Waldeck</t>
  </si>
  <si>
    <t>Scheveningseweg 303</t>
  </si>
  <si>
    <t>Spui 70</t>
  </si>
  <si>
    <t>Gemeentehuis Den Haag / Trouwlocatie</t>
  </si>
  <si>
    <t>Stadhuis Atrium</t>
  </si>
  <si>
    <t xml:space="preserve">Steentijdsingel 113 </t>
  </si>
  <si>
    <t>Bibliotheek Ypenburg</t>
  </si>
  <si>
    <t>Slachthuisplein  25</t>
  </si>
  <si>
    <t xml:space="preserve">Strandweg 11 </t>
  </si>
  <si>
    <t>Theresiastraat 195</t>
  </si>
  <si>
    <t xml:space="preserve">Dienst Openbare Bibliotheek Bezuidenhout </t>
  </si>
  <si>
    <t xml:space="preserve">Thijssestraat 55 </t>
  </si>
  <si>
    <t>Trekvlietplein 19</t>
  </si>
  <si>
    <t xml:space="preserve">Dienst Stadsbeheer (Postvegen) </t>
  </si>
  <si>
    <t>Vaillantlaan 410</t>
  </si>
  <si>
    <t xml:space="preserve">Van Meursstraat 1a </t>
  </si>
  <si>
    <t xml:space="preserve">Bus 89 </t>
  </si>
  <si>
    <t>Vlierboomstraat 366</t>
  </si>
  <si>
    <t>Dienst OCW</t>
  </si>
  <si>
    <t>Vreeswijkstraat (achter Esso benzine Dijkhuisje)</t>
  </si>
  <si>
    <t xml:space="preserve">Omnigroen Vreeswijkstraat </t>
  </si>
  <si>
    <t xml:space="preserve">Waldorpstraat 555 </t>
  </si>
  <si>
    <t>VRH brandweer</t>
  </si>
  <si>
    <t>Weimarstraat 353</t>
  </si>
  <si>
    <t>Dienst Openbare Bibliotheek Segbroek</t>
  </si>
  <si>
    <t>Westeinde 40/42</t>
  </si>
  <si>
    <t xml:space="preserve">GKB </t>
  </si>
  <si>
    <t>Zilverstraat 95</t>
  </si>
  <si>
    <t>Zilverstraat 51</t>
  </si>
  <si>
    <t>Bus 61</t>
  </si>
  <si>
    <t xml:space="preserve">Bus 62 </t>
  </si>
  <si>
    <t xml:space="preserve">Bus 90 </t>
  </si>
  <si>
    <t xml:space="preserve">CBBS </t>
  </si>
  <si>
    <t>Flat 4</t>
  </si>
  <si>
    <t xml:space="preserve">GDH Jaap Edenweg </t>
  </si>
  <si>
    <t xml:space="preserve">GDH Madestein </t>
  </si>
  <si>
    <t xml:space="preserve">GDH Posthuis (Laan van Poot) </t>
  </si>
  <si>
    <t xml:space="preserve">GDH Stadskwekerij   </t>
  </si>
  <si>
    <t xml:space="preserve">Humanitas </t>
  </si>
  <si>
    <t>Stadsboerderijen</t>
  </si>
  <si>
    <t xml:space="preserve">Studentenflat Ichtus Hogeschool </t>
  </si>
  <si>
    <t xml:space="preserve">Zilverstraat 51 </t>
  </si>
  <si>
    <t xml:space="preserve">Bus 34 </t>
  </si>
  <si>
    <t xml:space="preserve">Bus 42 </t>
  </si>
  <si>
    <t>Haeghe Groep - Algemene Zaken</t>
  </si>
  <si>
    <t>Haeghepak</t>
  </si>
  <si>
    <t xml:space="preserve">Omni Groen </t>
  </si>
  <si>
    <t xml:space="preserve">Peugeot 62-BJ-NH </t>
  </si>
  <si>
    <t>Portieken Haagwonen</t>
  </si>
  <si>
    <t>Schoon Schip Bedrijfsdiensten, afd Scholing</t>
  </si>
  <si>
    <t xml:space="preserve">Stadion (Korteverleerstraat) </t>
  </si>
  <si>
    <t xml:space="preserve">Stadion Zuidwal/Lange Beestenmarkt </t>
  </si>
  <si>
    <t>Steadion Wonen</t>
  </si>
  <si>
    <t>Dienst IDC</t>
  </si>
  <si>
    <t>Leiweg 813</t>
  </si>
  <si>
    <t>Seinpoststraat 150</t>
  </si>
  <si>
    <t>Zwembad / sporthal De Blinkerd</t>
  </si>
  <si>
    <t>Escamplaan 57</t>
  </si>
  <si>
    <t>Zwembad Escamphof</t>
  </si>
  <si>
    <t>Hobbemastraat 93</t>
  </si>
  <si>
    <t>Zwembad / sporthal Houtzagerij</t>
  </si>
  <si>
    <t>Vlaskamp 3-5</t>
  </si>
  <si>
    <t>Zwembad / sporthal Overbosch</t>
  </si>
  <si>
    <t>Thorbeckelaan 350</t>
  </si>
  <si>
    <t>Zwembad Waterthor</t>
  </si>
  <si>
    <t>Mr. P.D. Fortuynweg 59</t>
  </si>
  <si>
    <t>Zwembad Zuiderpark</t>
  </si>
  <si>
    <t>Ypenburgse Badlaan 30</t>
  </si>
  <si>
    <t>Zwembad Hofbad</t>
  </si>
  <si>
    <t>Laan van Kans 11</t>
  </si>
  <si>
    <t>Sporthal Boswijk</t>
  </si>
  <si>
    <t>Gaslaan 200</t>
  </si>
  <si>
    <t>Sporthal Gaslaan</t>
  </si>
  <si>
    <t>Panamaplein 30</t>
  </si>
  <si>
    <t>Sporthal Hogeveld</t>
  </si>
  <si>
    <t>Laan van Poot 22</t>
  </si>
  <si>
    <t>Sporthal Houtrust</t>
  </si>
  <si>
    <t>Vas Diazdreef 20</t>
  </si>
  <si>
    <t>Sporthal Leidschenveen</t>
  </si>
  <si>
    <t>Paets van Troostwijkstraat 93/A</t>
  </si>
  <si>
    <t>Sporthal Lipa</t>
  </si>
  <si>
    <t>Groen van Printererlaan 500</t>
  </si>
  <si>
    <t>Sporthal Loosduinen</t>
  </si>
  <si>
    <t>Wijndaelerduin 27</t>
  </si>
  <si>
    <t>Sporthal Ockenburgh</t>
  </si>
  <si>
    <t>Slicherstraat 11</t>
  </si>
  <si>
    <t>Sporthal Oranjeplein</t>
  </si>
  <si>
    <t>Plesmanlaan 217/b</t>
  </si>
  <si>
    <t>Sporthal Piet Vink Hal</t>
  </si>
  <si>
    <t>Colensostraat 2</t>
  </si>
  <si>
    <t>Sporthal Transvaal</t>
  </si>
  <si>
    <t>Schimmelweg 202</t>
  </si>
  <si>
    <t>Sporthal 't Zandje</t>
  </si>
  <si>
    <t>Beresteinlaan 625/h</t>
  </si>
  <si>
    <t>Sporthal Zuidhaghe</t>
  </si>
  <si>
    <t>HUB Den Haag</t>
  </si>
  <si>
    <t>Wasmachine
Huidige Merken + Type:
AEG/Miele/Bosch</t>
  </si>
  <si>
    <t xml:space="preserve">Wasdroger
Huidige Merken + Type:
AEG/Miele/Bosch
</t>
  </si>
  <si>
    <t xml:space="preserve">Semi-professionale machine, 7 kg inhoud, minimaal 1200 toeren drogen </t>
  </si>
  <si>
    <t xml:space="preserve">Alle machines met een accu dienen uitgerust te zijn met een gel-accu en geleverd te worden met een  oplaadstation. </t>
  </si>
  <si>
    <r>
      <t xml:space="preserve">Semi -professionele  machines, </t>
    </r>
    <r>
      <rPr>
        <b/>
        <sz val="10"/>
        <color theme="1"/>
        <rFont val="Arial"/>
        <family val="2"/>
      </rPr>
      <t>warmtepompdroge</t>
    </r>
    <r>
      <rPr>
        <sz val="10"/>
        <color theme="1"/>
        <rFont val="Arial"/>
        <family val="2"/>
      </rPr>
      <t>r, 7 kg, zonder externe slang/aansluiting (met opvangreservoir)</t>
    </r>
  </si>
  <si>
    <r>
      <t xml:space="preserve">Semi -professionele  machines, </t>
    </r>
    <r>
      <rPr>
        <b/>
        <sz val="10"/>
        <color theme="1"/>
        <rFont val="Arial"/>
        <family val="2"/>
      </rPr>
      <t>condensdroger</t>
    </r>
    <r>
      <rPr>
        <sz val="10"/>
        <color theme="1"/>
        <rFont val="Arial"/>
        <family val="2"/>
      </rPr>
      <t>, 7 kg, zonder externe slang/aansluiting (met opvangreservoir)</t>
    </r>
  </si>
  <si>
    <t xml:space="preserve">Sokkel </t>
  </si>
  <si>
    <t>Universele sokkel geschikt voor machines zoals beschreven in productnummer 147 &amp; 148</t>
  </si>
  <si>
    <t>Wanddoseersysteem</t>
  </si>
  <si>
    <t xml:space="preserve">geschikt voor 4 producten, inclusief installatie </t>
  </si>
  <si>
    <t xml:space="preserve">Semi-Professioneel geschikt voor het wassen van moppen en microvezeldoeken zowel kook als  een normaalwas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</si>
</sst>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 [$€-413]\ * #,##0.00_ ;_ [$€-413]\ * \-#,##0.00_ ;_ [$€-413]\ * &quot;-&quot;??_ ;_ @_ "/>
    <numFmt numFmtId="165" formatCode="&quot;€&quot;\ #,##0.000;[Red]&quot;€&quot;\ #,##0.000"/>
    <numFmt numFmtId="166" formatCode="&quot;€&quot;\ #,##0.00;[Red]&quot;€&quot;\ #,##0.00"/>
    <numFmt numFmtId="167" formatCode="_ [$€-413]\ * #,##0.000_ ;_ [$€-413]\ * \-#,##0.000_ ;_ [$€-413]\ * &quot;-&quot;??_ ;_ @_ "/>
    <numFmt numFmtId="168" formatCode="_ &quot;€&quot;\ * #,##0.000_ ;_ &quot;€&quot;\ * \-#,##0.000_ ;_ &quot;€&quot;\ * &quot;-&quot;??_ ;_ @_ "/>
  </numFmts>
  <fonts count="34" x14ac:knownFonts="1">
    <font>
      <sz val="10"/>
      <color theme="1"/>
      <name val="Arial"/>
      <family val="2"/>
    </font>
    <font>
      <sz val="11"/>
      <color theme="1"/>
      <name val="Calibri"/>
      <family val="2"/>
      <scheme val="minor"/>
    </font>
    <font>
      <sz val="11"/>
      <color theme="1"/>
      <name val="Calibri"/>
      <family val="2"/>
      <scheme val="minor"/>
    </font>
    <font>
      <b/>
      <sz val="10"/>
      <color theme="1"/>
      <name val="Arial"/>
      <family val="2"/>
    </font>
    <font>
      <sz val="12"/>
      <name val="Arial"/>
      <family val="2"/>
    </font>
    <font>
      <b/>
      <sz val="12"/>
      <name val="Arial"/>
      <family val="2"/>
    </font>
    <font>
      <sz val="12"/>
      <color theme="1"/>
      <name val="Arial"/>
      <family val="2"/>
    </font>
    <font>
      <sz val="10"/>
      <name val="Arial"/>
      <family val="2"/>
    </font>
    <font>
      <b/>
      <sz val="10"/>
      <name val="Arial"/>
      <family val="2"/>
    </font>
    <font>
      <i/>
      <sz val="10"/>
      <name val="Arial"/>
      <family val="2"/>
    </font>
    <font>
      <sz val="10"/>
      <color indexed="8"/>
      <name val="Arial"/>
      <family val="2"/>
    </font>
    <font>
      <b/>
      <sz val="12"/>
      <color theme="1"/>
      <name val="Arial"/>
      <family val="2"/>
    </font>
    <font>
      <u/>
      <sz val="10"/>
      <name val="Arial"/>
      <family val="2"/>
    </font>
    <font>
      <i/>
      <sz val="12"/>
      <name val="Arial"/>
      <family val="2"/>
    </font>
    <font>
      <sz val="10"/>
      <name val="Arial"/>
      <family val="2"/>
    </font>
    <font>
      <sz val="9"/>
      <name val="Arial"/>
      <family val="2"/>
    </font>
    <font>
      <i/>
      <sz val="12"/>
      <color theme="1"/>
      <name val="Arial"/>
      <family val="2"/>
    </font>
    <font>
      <sz val="10"/>
      <color theme="1"/>
      <name val="Arial"/>
      <family val="2"/>
    </font>
    <font>
      <sz val="11"/>
      <name val="Calibri"/>
      <family val="2"/>
      <scheme val="minor"/>
    </font>
    <font>
      <sz val="10"/>
      <name val="Calibri"/>
      <family val="2"/>
      <scheme val="minor"/>
    </font>
    <font>
      <vertAlign val="superscript"/>
      <sz val="10"/>
      <name val="Arial"/>
      <family val="2"/>
    </font>
    <font>
      <b/>
      <sz val="20"/>
      <name val="Arial"/>
      <family val="2"/>
    </font>
    <font>
      <b/>
      <sz val="9"/>
      <name val="Arial"/>
      <family val="2"/>
    </font>
    <font>
      <u/>
      <sz val="10"/>
      <color theme="10"/>
      <name val="Arial"/>
      <family val="2"/>
    </font>
    <font>
      <sz val="11"/>
      <color theme="1"/>
      <name val="Calibri"/>
      <family val="2"/>
      <charset val="1"/>
    </font>
    <font>
      <b/>
      <sz val="11"/>
      <color rgb="FF1F497D"/>
      <name val="Calibri"/>
      <family val="2"/>
      <charset val="1"/>
    </font>
    <font>
      <sz val="7"/>
      <color rgb="FF808080"/>
      <name val="Calibri"/>
      <family val="2"/>
      <charset val="1"/>
    </font>
    <font>
      <sz val="8"/>
      <color rgb="FF808080"/>
      <name val="Calibri"/>
      <family val="2"/>
      <charset val="1"/>
    </font>
    <font>
      <b/>
      <sz val="7"/>
      <color rgb="FF1F497D"/>
      <name val="Calibri"/>
      <family val="2"/>
      <charset val="1"/>
    </font>
    <font>
      <sz val="7"/>
      <color rgb="FF1F497D"/>
      <name val="Calibri"/>
      <family val="2"/>
      <charset val="1"/>
    </font>
    <font>
      <b/>
      <sz val="7"/>
      <color rgb="FFFF0000"/>
      <name val="Calibri"/>
      <family val="2"/>
      <charset val="1"/>
    </font>
    <font>
      <sz val="10"/>
      <color rgb="FF000000"/>
      <name val="Arial"/>
      <family val="2"/>
    </font>
    <font>
      <b/>
      <sz val="12"/>
      <color rgb="FF000000"/>
      <name val="Arial"/>
      <family val="2"/>
    </font>
    <font>
      <sz val="10"/>
      <color theme="1"/>
      <name val="Arial"/>
      <family val="2"/>
      <charset val="1"/>
    </font>
  </fonts>
  <fills count="16">
    <fill>
      <patternFill patternType="none"/>
    </fill>
    <fill>
      <patternFill patternType="gray125"/>
    </fill>
    <fill>
      <patternFill patternType="solid">
        <fgColor theme="9"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34998626667073579"/>
        <bgColor indexed="26"/>
      </patternFill>
    </fill>
    <fill>
      <patternFill patternType="solid">
        <fgColor rgb="FFD9D9D9"/>
        <bgColor rgb="FF000000"/>
      </patternFill>
    </fill>
    <fill>
      <patternFill patternType="solid">
        <fgColor rgb="FFFFFFFF"/>
        <bgColor rgb="FF000000"/>
      </patternFill>
    </fill>
    <fill>
      <patternFill patternType="solid">
        <fgColor rgb="FFD9D9D9"/>
        <bgColor indexed="64"/>
      </patternFill>
    </fill>
    <fill>
      <patternFill patternType="solid">
        <fgColor rgb="FFA6A6A6"/>
        <bgColor indexed="64"/>
      </patternFill>
    </fill>
    <fill>
      <patternFill patternType="solid">
        <fgColor rgb="FFFFFFFF"/>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ck">
        <color indexed="64"/>
      </top>
      <bottom style="thick">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top/>
      <bottom style="medium">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rgb="FF000000"/>
      </top>
      <bottom/>
      <diagonal/>
    </border>
    <border>
      <left/>
      <right/>
      <top style="thin">
        <color rgb="FF000000"/>
      </top>
      <bottom/>
      <diagonal/>
    </border>
    <border>
      <left/>
      <right style="thin">
        <color indexed="64"/>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bottom/>
      <diagonal/>
    </border>
    <border>
      <left/>
      <right style="thin">
        <color indexed="64"/>
      </right>
      <top style="thick">
        <color indexed="64"/>
      </top>
      <bottom/>
      <diagonal/>
    </border>
    <border>
      <left/>
      <right style="thin">
        <color rgb="FF000000"/>
      </right>
      <top style="thick">
        <color rgb="FF000000"/>
      </top>
      <bottom style="thin">
        <color rgb="FF000000"/>
      </bottom>
      <diagonal/>
    </border>
    <border>
      <left/>
      <right/>
      <top style="thick">
        <color rgb="FF000000"/>
      </top>
      <bottom/>
      <diagonal/>
    </border>
    <border>
      <left style="thin">
        <color indexed="64"/>
      </left>
      <right/>
      <top style="thick">
        <color rgb="FF000000"/>
      </top>
      <bottom/>
      <diagonal/>
    </border>
    <border>
      <left style="thin">
        <color rgb="FF000000"/>
      </left>
      <right style="thin">
        <color indexed="64"/>
      </right>
      <top/>
      <bottom style="thin">
        <color indexed="64"/>
      </bottom>
      <diagonal/>
    </border>
    <border>
      <left/>
      <right style="thin">
        <color rgb="FF000000"/>
      </right>
      <top/>
      <bottom/>
      <diagonal/>
    </border>
    <border>
      <left/>
      <right style="thin">
        <color indexed="64"/>
      </right>
      <top style="thin">
        <color indexed="64"/>
      </top>
      <bottom style="thick">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ck">
        <color rgb="FF000000"/>
      </bottom>
      <diagonal/>
    </border>
    <border>
      <left style="thin">
        <color rgb="FF000000"/>
      </left>
      <right/>
      <top style="thick">
        <color rgb="FF000000"/>
      </top>
      <bottom/>
      <diagonal/>
    </border>
    <border>
      <left/>
      <right style="thin">
        <color indexed="64"/>
      </right>
      <top style="thin">
        <color rgb="FF000000"/>
      </top>
      <bottom style="thin">
        <color rgb="FF000000"/>
      </bottom>
      <diagonal/>
    </border>
    <border>
      <left/>
      <right style="thin">
        <color rgb="FF000000"/>
      </right>
      <top/>
      <bottom style="thin">
        <color rgb="FF000000"/>
      </bottom>
      <diagonal/>
    </border>
    <border>
      <left style="thin">
        <color indexed="64"/>
      </left>
      <right/>
      <top style="thick">
        <color indexed="64"/>
      </top>
      <bottom style="thick">
        <color rgb="FF000000"/>
      </bottom>
      <diagonal/>
    </border>
    <border>
      <left/>
      <right/>
      <top style="thick">
        <color indexed="64"/>
      </top>
      <bottom style="thick">
        <color rgb="FF000000"/>
      </bottom>
      <diagonal/>
    </border>
    <border>
      <left/>
      <right/>
      <top/>
      <bottom style="thick">
        <color rgb="FF000000"/>
      </bottom>
      <diagonal/>
    </border>
    <border>
      <left style="thin">
        <color indexed="64"/>
      </left>
      <right style="thin">
        <color indexed="64"/>
      </right>
      <top style="thin">
        <color indexed="64"/>
      </top>
      <bottom style="thick">
        <color rgb="FF000000"/>
      </bottom>
      <diagonal/>
    </border>
  </borders>
  <cellStyleXfs count="12">
    <xf numFmtId="0" fontId="0" fillId="0" borderId="0"/>
    <xf numFmtId="0" fontId="14"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7" fillId="0" borderId="0"/>
    <xf numFmtId="44" fontId="17" fillId="0" borderId="0" applyFont="0" applyFill="0" applyBorder="0" applyAlignment="0" applyProtection="0"/>
    <xf numFmtId="9" fontId="17" fillId="0" borderId="0" applyFont="0" applyFill="0" applyBorder="0" applyAlignment="0" applyProtection="0"/>
    <xf numFmtId="0" fontId="1" fillId="0" borderId="0"/>
    <xf numFmtId="0" fontId="7" fillId="0" borderId="0"/>
    <xf numFmtId="9" fontId="1" fillId="0" borderId="0" applyFont="0" applyFill="0" applyBorder="0" applyAlignment="0" applyProtection="0"/>
    <xf numFmtId="0" fontId="23" fillId="0" borderId="0" applyNumberFormat="0" applyFill="0" applyBorder="0" applyAlignment="0" applyProtection="0"/>
  </cellStyleXfs>
  <cellXfs count="368">
    <xf numFmtId="0" fontId="0" fillId="0" borderId="0" xfId="0"/>
    <xf numFmtId="0" fontId="4" fillId="0" borderId="0" xfId="0" applyFont="1" applyFill="1" applyAlignment="1" applyProtection="1">
      <alignment wrapText="1"/>
    </xf>
    <xf numFmtId="0" fontId="7" fillId="0" borderId="0" xfId="0" applyFont="1" applyFill="1" applyAlignment="1" applyProtection="1">
      <alignment wrapText="1"/>
    </xf>
    <xf numFmtId="0" fontId="7" fillId="2" borderId="0" xfId="0" applyFont="1" applyFill="1" applyAlignment="1" applyProtection="1">
      <alignment wrapText="1"/>
    </xf>
    <xf numFmtId="0" fontId="4" fillId="0" borderId="0" xfId="0" applyFont="1" applyFill="1" applyAlignment="1" applyProtection="1">
      <alignment horizontal="left" wrapText="1"/>
    </xf>
    <xf numFmtId="0" fontId="7" fillId="0" borderId="0" xfId="0" applyFont="1" applyAlignment="1" applyProtection="1">
      <alignment wrapText="1"/>
    </xf>
    <xf numFmtId="0" fontId="3" fillId="0" borderId="0" xfId="0" applyFont="1" applyFill="1" applyBorder="1" applyAlignment="1">
      <alignment wrapText="1"/>
    </xf>
    <xf numFmtId="0" fontId="7" fillId="0" borderId="0" xfId="0" applyFont="1" applyFill="1" applyBorder="1" applyAlignment="1" applyProtection="1">
      <alignment wrapText="1"/>
    </xf>
    <xf numFmtId="0" fontId="4" fillId="0" borderId="0" xfId="0" applyFont="1" applyAlignment="1" applyProtection="1">
      <alignment wrapText="1"/>
    </xf>
    <xf numFmtId="0" fontId="4" fillId="0" borderId="0" xfId="0" applyFont="1" applyFill="1" applyBorder="1" applyAlignment="1" applyProtection="1">
      <alignment horizontal="left" wrapText="1"/>
    </xf>
    <xf numFmtId="0" fontId="0" fillId="0" borderId="0" xfId="0" applyFont="1" applyAlignment="1">
      <alignment wrapText="1"/>
    </xf>
    <xf numFmtId="0" fontId="4" fillId="0" borderId="0" xfId="0" applyFont="1" applyFill="1" applyBorder="1" applyAlignment="1" applyProtection="1">
      <alignment wrapText="1"/>
    </xf>
    <xf numFmtId="0" fontId="11" fillId="0" borderId="0" xfId="0" applyFont="1" applyFill="1" applyBorder="1" applyAlignment="1">
      <alignment wrapText="1"/>
    </xf>
    <xf numFmtId="0" fontId="0" fillId="0" borderId="0" xfId="0" applyFont="1" applyBorder="1" applyAlignment="1">
      <alignment wrapText="1"/>
    </xf>
    <xf numFmtId="0" fontId="0" fillId="0" borderId="0" xfId="0" applyFont="1" applyAlignment="1">
      <alignment horizontal="right" vertical="top" wrapText="1"/>
    </xf>
    <xf numFmtId="0" fontId="7" fillId="4" borderId="2" xfId="0" applyFont="1" applyFill="1" applyBorder="1" applyAlignment="1" applyProtection="1">
      <alignment horizontal="left" vertical="top" wrapText="1"/>
    </xf>
    <xf numFmtId="0" fontId="7" fillId="4" borderId="1" xfId="0" applyFont="1" applyFill="1" applyBorder="1" applyAlignment="1" applyProtection="1">
      <alignment horizontal="left" vertical="top" wrapText="1"/>
    </xf>
    <xf numFmtId="0" fontId="7" fillId="4" borderId="11" xfId="0" applyFont="1" applyFill="1" applyBorder="1" applyAlignment="1" applyProtection="1">
      <alignment horizontal="left" vertical="top" wrapText="1"/>
    </xf>
    <xf numFmtId="0" fontId="14" fillId="0" borderId="0" xfId="1"/>
    <xf numFmtId="0" fontId="14" fillId="0" borderId="1" xfId="1" applyBorder="1"/>
    <xf numFmtId="0" fontId="15" fillId="0" borderId="13" xfId="1" applyFont="1" applyFill="1" applyBorder="1" applyAlignment="1" applyProtection="1">
      <alignment horizontal="left" vertical="center" wrapText="1"/>
      <protection locked="0"/>
    </xf>
    <xf numFmtId="0" fontId="15" fillId="0" borderId="1" xfId="1" applyFont="1" applyFill="1" applyBorder="1" applyAlignment="1" applyProtection="1">
      <alignment horizontal="left" vertical="center" wrapText="1"/>
      <protection locked="0"/>
    </xf>
    <xf numFmtId="0" fontId="15" fillId="0" borderId="1" xfId="1" applyFont="1" applyBorder="1" applyAlignment="1">
      <alignment horizontal="left"/>
    </xf>
    <xf numFmtId="0" fontId="15" fillId="5" borderId="1" xfId="1" applyFont="1" applyFill="1" applyBorder="1" applyAlignment="1" applyProtection="1">
      <alignment horizontal="left" vertical="center" wrapText="1"/>
      <protection locked="0"/>
    </xf>
    <xf numFmtId="0" fontId="15" fillId="0" borderId="1" xfId="1" quotePrefix="1" applyFont="1" applyFill="1" applyBorder="1" applyAlignment="1" applyProtection="1">
      <alignment horizontal="left" vertical="center" wrapText="1"/>
      <protection locked="0"/>
    </xf>
    <xf numFmtId="0" fontId="15" fillId="0" borderId="14" xfId="1" applyFont="1" applyFill="1" applyBorder="1" applyAlignment="1" applyProtection="1">
      <alignment horizontal="left" vertical="center" wrapText="1"/>
      <protection locked="0"/>
    </xf>
    <xf numFmtId="0" fontId="14" fillId="0" borderId="2" xfId="1" applyBorder="1"/>
    <xf numFmtId="0" fontId="7" fillId="0" borderId="1" xfId="1" applyFont="1" applyBorder="1"/>
    <xf numFmtId="0" fontId="0" fillId="6" borderId="0" xfId="0" applyFont="1" applyFill="1" applyAlignment="1">
      <alignment wrapText="1"/>
    </xf>
    <xf numFmtId="164" fontId="0" fillId="0" borderId="0" xfId="0" applyNumberFormat="1" applyFont="1" applyAlignment="1">
      <alignment wrapText="1"/>
    </xf>
    <xf numFmtId="164" fontId="7" fillId="4" borderId="2" xfId="0" applyNumberFormat="1" applyFont="1" applyFill="1" applyBorder="1" applyAlignment="1" applyProtection="1">
      <alignment horizontal="center" vertical="center" wrapText="1"/>
    </xf>
    <xf numFmtId="0" fontId="7" fillId="4" borderId="10" xfId="0" applyFont="1" applyFill="1" applyBorder="1" applyAlignment="1" applyProtection="1">
      <alignment horizontal="justify" wrapText="1"/>
    </xf>
    <xf numFmtId="0" fontId="7" fillId="4" borderId="0" xfId="0" applyFont="1" applyFill="1" applyBorder="1" applyAlignment="1" applyProtection="1">
      <alignment horizontal="justify" wrapText="1"/>
    </xf>
    <xf numFmtId="0" fontId="7" fillId="4" borderId="0" xfId="0" applyFont="1" applyFill="1" applyBorder="1" applyAlignment="1" applyProtection="1">
      <alignment horizontal="left" wrapText="1"/>
    </xf>
    <xf numFmtId="0" fontId="7" fillId="4" borderId="0" xfId="0" applyFont="1" applyFill="1" applyBorder="1" applyAlignment="1" applyProtection="1">
      <alignment horizontal="right" vertical="top" wrapText="1"/>
    </xf>
    <xf numFmtId="0" fontId="7" fillId="4" borderId="15" xfId="0" applyFont="1" applyFill="1" applyBorder="1" applyAlignment="1" applyProtection="1">
      <alignment horizontal="left" wrapText="1"/>
    </xf>
    <xf numFmtId="164" fontId="7" fillId="4" borderId="0" xfId="0" applyNumberFormat="1" applyFont="1" applyFill="1" applyBorder="1" applyAlignment="1" applyProtection="1">
      <alignment horizontal="left" wrapText="1"/>
    </xf>
    <xf numFmtId="0" fontId="7" fillId="4" borderId="2" xfId="0" applyFont="1" applyFill="1" applyBorder="1" applyAlignment="1" applyProtection="1">
      <alignment vertical="top" wrapText="1"/>
    </xf>
    <xf numFmtId="3" fontId="8" fillId="4" borderId="2" xfId="0" applyNumberFormat="1" applyFont="1" applyFill="1" applyBorder="1" applyAlignment="1" applyProtection="1">
      <alignment horizontal="center" vertical="center" wrapText="1"/>
    </xf>
    <xf numFmtId="0" fontId="7" fillId="4" borderId="1" xfId="0" applyFont="1" applyFill="1" applyBorder="1" applyAlignment="1" applyProtection="1">
      <alignment vertical="top" wrapText="1"/>
    </xf>
    <xf numFmtId="3" fontId="8" fillId="4" borderId="1" xfId="0" applyNumberFormat="1" applyFont="1" applyFill="1" applyBorder="1" applyAlignment="1" applyProtection="1">
      <alignment horizontal="center" vertical="center" wrapText="1"/>
    </xf>
    <xf numFmtId="0" fontId="7" fillId="4" borderId="9" xfId="0" applyFont="1" applyFill="1" applyBorder="1" applyAlignment="1" applyProtection="1">
      <alignment horizontal="left" vertical="top" wrapText="1"/>
    </xf>
    <xf numFmtId="0" fontId="7" fillId="4" borderId="9" xfId="0" applyFont="1" applyFill="1" applyBorder="1" applyAlignment="1" applyProtection="1">
      <alignment vertical="top" wrapText="1"/>
    </xf>
    <xf numFmtId="3" fontId="8" fillId="4" borderId="9" xfId="0" applyNumberFormat="1" applyFont="1" applyFill="1" applyBorder="1" applyAlignment="1" applyProtection="1">
      <alignment horizontal="center" vertical="center" wrapText="1"/>
    </xf>
    <xf numFmtId="3" fontId="8" fillId="4" borderId="11" xfId="0" applyNumberFormat="1" applyFont="1" applyFill="1" applyBorder="1" applyAlignment="1" applyProtection="1">
      <alignment horizontal="center" vertical="center" wrapText="1"/>
    </xf>
    <xf numFmtId="0" fontId="7" fillId="4" borderId="11" xfId="0" applyFont="1" applyFill="1" applyBorder="1" applyAlignment="1" applyProtection="1">
      <alignment vertical="top" wrapText="1"/>
    </xf>
    <xf numFmtId="3" fontId="8" fillId="4" borderId="4" xfId="0" applyNumberFormat="1" applyFont="1" applyFill="1" applyBorder="1" applyAlignment="1" applyProtection="1">
      <alignment horizontal="center" vertical="center" wrapText="1"/>
    </xf>
    <xf numFmtId="0" fontId="10" fillId="4" borderId="1" xfId="0" applyFont="1" applyFill="1" applyBorder="1" applyAlignment="1" applyProtection="1">
      <alignment vertical="top" wrapText="1"/>
    </xf>
    <xf numFmtId="3" fontId="8" fillId="4" borderId="6" xfId="0" applyNumberFormat="1" applyFont="1" applyFill="1" applyBorder="1" applyAlignment="1" applyProtection="1">
      <alignment horizontal="center" vertical="center" wrapText="1"/>
    </xf>
    <xf numFmtId="3" fontId="8" fillId="4" borderId="7" xfId="0" applyNumberFormat="1" applyFont="1" applyFill="1" applyBorder="1" applyAlignment="1" applyProtection="1">
      <alignment horizontal="center" vertical="center" wrapText="1"/>
    </xf>
    <xf numFmtId="0" fontId="4" fillId="7" borderId="8" xfId="0" applyFont="1" applyFill="1" applyBorder="1" applyAlignment="1" applyProtection="1">
      <alignment horizontal="left" wrapText="1"/>
    </xf>
    <xf numFmtId="164" fontId="4" fillId="7" borderId="8" xfId="0" applyNumberFormat="1" applyFont="1" applyFill="1" applyBorder="1" applyAlignment="1" applyProtection="1">
      <alignment horizontal="left" wrapText="1"/>
    </xf>
    <xf numFmtId="0" fontId="11" fillId="7" borderId="8" xfId="0" applyFont="1" applyFill="1" applyBorder="1" applyAlignment="1">
      <alignment horizontal="center" vertical="center" wrapText="1"/>
    </xf>
    <xf numFmtId="0" fontId="7" fillId="7" borderId="8" xfId="0" applyFont="1" applyFill="1" applyBorder="1" applyAlignment="1" applyProtection="1">
      <alignment horizontal="center" vertical="center" wrapText="1"/>
    </xf>
    <xf numFmtId="164" fontId="7" fillId="7" borderId="12" xfId="0" applyNumberFormat="1" applyFont="1" applyFill="1" applyBorder="1" applyAlignment="1" applyProtection="1">
      <alignment horizontal="center" vertical="center" wrapText="1"/>
    </xf>
    <xf numFmtId="0" fontId="5" fillId="7" borderId="8" xfId="0" applyFont="1" applyFill="1" applyBorder="1" applyAlignment="1" applyProtection="1">
      <alignment horizontal="center" vertical="center" wrapText="1"/>
    </xf>
    <xf numFmtId="0" fontId="4" fillId="7" borderId="8" xfId="0" applyFont="1" applyFill="1" applyBorder="1" applyAlignment="1" applyProtection="1">
      <alignment horizontal="center" vertical="center" wrapText="1"/>
    </xf>
    <xf numFmtId="0" fontId="0" fillId="7" borderId="0" xfId="0" applyFont="1" applyFill="1" applyBorder="1" applyAlignment="1">
      <alignment wrapText="1"/>
    </xf>
    <xf numFmtId="0" fontId="7" fillId="7" borderId="8" xfId="0" applyFont="1" applyFill="1" applyBorder="1" applyAlignment="1">
      <alignment wrapText="1"/>
    </xf>
    <xf numFmtId="0" fontId="7" fillId="7" borderId="16" xfId="0" applyFont="1" applyFill="1" applyBorder="1" applyAlignment="1">
      <alignment wrapText="1"/>
    </xf>
    <xf numFmtId="164" fontId="4" fillId="7" borderId="8" xfId="0" applyNumberFormat="1" applyFont="1" applyFill="1" applyBorder="1" applyAlignment="1" applyProtection="1">
      <alignment horizontal="center" vertical="center" wrapText="1"/>
    </xf>
    <xf numFmtId="164" fontId="7" fillId="7" borderId="16" xfId="0" applyNumberFormat="1" applyFont="1" applyFill="1" applyBorder="1" applyAlignment="1" applyProtection="1">
      <alignment horizontal="center" vertical="center" wrapText="1"/>
    </xf>
    <xf numFmtId="164" fontId="0" fillId="7" borderId="0" xfId="0" applyNumberFormat="1" applyFont="1" applyFill="1" applyBorder="1" applyAlignment="1">
      <alignment wrapText="1"/>
    </xf>
    <xf numFmtId="164" fontId="0" fillId="4" borderId="1" xfId="0" applyNumberFormat="1" applyFill="1" applyBorder="1" applyAlignment="1" applyProtection="1">
      <alignment horizontal="left" wrapText="1"/>
    </xf>
    <xf numFmtId="0" fontId="7" fillId="4" borderId="2"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protection locked="0"/>
    </xf>
    <xf numFmtId="164" fontId="7" fillId="6" borderId="2"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6" fillId="4" borderId="17" xfId="0" applyFont="1" applyFill="1" applyBorder="1" applyAlignment="1">
      <alignment vertical="top" wrapText="1"/>
    </xf>
    <xf numFmtId="0" fontId="1" fillId="8" borderId="0" xfId="8" applyFill="1"/>
    <xf numFmtId="0" fontId="18" fillId="8" borderId="0" xfId="9" applyFont="1" applyFill="1"/>
    <xf numFmtId="0" fontId="19" fillId="8" borderId="0" xfId="9" applyFont="1" applyFill="1"/>
    <xf numFmtId="0" fontId="3" fillId="8" borderId="0" xfId="8" applyFont="1" applyFill="1"/>
    <xf numFmtId="0" fontId="17" fillId="8" borderId="0" xfId="8" applyFont="1" applyFill="1"/>
    <xf numFmtId="0" fontId="7" fillId="8" borderId="0" xfId="9" applyFont="1" applyFill="1"/>
    <xf numFmtId="0" fontId="8" fillId="8" borderId="0" xfId="9" applyFont="1" applyFill="1"/>
    <xf numFmtId="0" fontId="7" fillId="0" borderId="0" xfId="9" applyFont="1" applyFill="1" applyAlignment="1" applyProtection="1">
      <alignment horizontal="left"/>
      <protection locked="0"/>
    </xf>
    <xf numFmtId="0" fontId="7" fillId="0" borderId="0" xfId="9" applyFont="1" applyFill="1" applyProtection="1">
      <protection locked="0"/>
    </xf>
    <xf numFmtId="4" fontId="17" fillId="8" borderId="0" xfId="8" applyNumberFormat="1" applyFont="1" applyFill="1"/>
    <xf numFmtId="164" fontId="7" fillId="4" borderId="15" xfId="0" applyNumberFormat="1" applyFont="1" applyFill="1" applyBorder="1" applyAlignment="1" applyProtection="1">
      <alignment horizontal="left" wrapText="1"/>
    </xf>
    <xf numFmtId="0" fontId="7" fillId="4" borderId="10" xfId="0" applyFont="1" applyFill="1" applyBorder="1" applyAlignment="1" applyProtection="1">
      <alignment horizontal="left" vertical="top" wrapText="1"/>
    </xf>
    <xf numFmtId="164" fontId="7" fillId="7" borderId="15" xfId="0" applyNumberFormat="1" applyFont="1" applyFill="1" applyBorder="1" applyAlignment="1" applyProtection="1">
      <alignment wrapText="1"/>
    </xf>
    <xf numFmtId="0" fontId="7" fillId="7" borderId="6" xfId="0" applyFont="1" applyFill="1" applyBorder="1" applyAlignment="1" applyProtection="1">
      <alignment horizontal="left" vertical="top" wrapText="1"/>
    </xf>
    <xf numFmtId="0" fontId="7" fillId="7" borderId="19" xfId="0" applyFont="1" applyFill="1" applyBorder="1" applyAlignment="1" applyProtection="1">
      <alignment vertical="top" wrapText="1"/>
    </xf>
    <xf numFmtId="0" fontId="7" fillId="7" borderId="19" xfId="0" applyFont="1" applyFill="1" applyBorder="1" applyAlignment="1" applyProtection="1">
      <alignment horizontal="left" vertical="top" wrapText="1"/>
    </xf>
    <xf numFmtId="0" fontId="7" fillId="7" borderId="19" xfId="0" applyFont="1" applyFill="1" applyBorder="1" applyAlignment="1" applyProtection="1">
      <alignment horizontal="right" vertical="top" wrapText="1"/>
    </xf>
    <xf numFmtId="0" fontId="0" fillId="7" borderId="19" xfId="0" applyFont="1" applyFill="1" applyBorder="1" applyAlignment="1">
      <alignment wrapText="1"/>
    </xf>
    <xf numFmtId="164" fontId="0" fillId="7" borderId="19" xfId="0" applyNumberFormat="1" applyFont="1" applyFill="1" applyBorder="1" applyAlignment="1">
      <alignment wrapText="1"/>
    </xf>
    <xf numFmtId="164" fontId="7" fillId="7" borderId="20" xfId="0" applyNumberFormat="1" applyFont="1" applyFill="1" applyBorder="1" applyAlignment="1" applyProtection="1">
      <alignment wrapText="1"/>
    </xf>
    <xf numFmtId="0" fontId="5" fillId="4" borderId="21" xfId="0" applyFont="1" applyFill="1" applyBorder="1" applyAlignment="1" applyProtection="1">
      <alignment vertical="top" wrapText="1"/>
    </xf>
    <xf numFmtId="0" fontId="5" fillId="4" borderId="17" xfId="0" applyFont="1" applyFill="1" applyBorder="1" applyAlignment="1" applyProtection="1">
      <alignment vertical="top" wrapText="1"/>
    </xf>
    <xf numFmtId="0" fontId="8" fillId="4" borderId="17" xfId="0" applyFont="1" applyFill="1" applyBorder="1" applyAlignment="1" applyProtection="1">
      <alignment vertical="top" wrapText="1"/>
    </xf>
    <xf numFmtId="164" fontId="5" fillId="4" borderId="17" xfId="0" applyNumberFormat="1" applyFont="1" applyFill="1" applyBorder="1" applyAlignment="1" applyProtection="1">
      <alignment vertical="top" wrapText="1"/>
    </xf>
    <xf numFmtId="164" fontId="4" fillId="7" borderId="16" xfId="0" applyNumberFormat="1" applyFont="1" applyFill="1" applyBorder="1" applyAlignment="1" applyProtection="1">
      <alignment horizontal="left" wrapText="1"/>
    </xf>
    <xf numFmtId="44" fontId="17" fillId="9" borderId="9" xfId="6" applyFont="1" applyFill="1" applyBorder="1"/>
    <xf numFmtId="0" fontId="0" fillId="8" borderId="0" xfId="8" applyFont="1" applyFill="1" applyAlignment="1"/>
    <xf numFmtId="0" fontId="3" fillId="8" borderId="0" xfId="8" applyFont="1" applyFill="1" applyAlignment="1"/>
    <xf numFmtId="0" fontId="8" fillId="8" borderId="0" xfId="0" applyFont="1" applyFill="1" applyBorder="1" applyAlignment="1" applyProtection="1">
      <alignment horizontal="left" vertical="top"/>
    </xf>
    <xf numFmtId="0" fontId="17" fillId="9" borderId="11" xfId="8" applyFont="1" applyFill="1" applyBorder="1"/>
    <xf numFmtId="0" fontId="7" fillId="0" borderId="2" xfId="1" applyFont="1" applyBorder="1"/>
    <xf numFmtId="49" fontId="15" fillId="10" borderId="23" xfId="1" applyNumberFormat="1" applyFont="1" applyFill="1" applyBorder="1" applyAlignment="1">
      <alignment wrapText="1"/>
    </xf>
    <xf numFmtId="0" fontId="7" fillId="7" borderId="24" xfId="1" applyFont="1" applyFill="1" applyBorder="1"/>
    <xf numFmtId="0" fontId="14" fillId="0" borderId="25" xfId="1" applyBorder="1"/>
    <xf numFmtId="0" fontId="7" fillId="0" borderId="26" xfId="1" applyFont="1" applyBorder="1"/>
    <xf numFmtId="0" fontId="14" fillId="0" borderId="27" xfId="1" applyBorder="1"/>
    <xf numFmtId="0" fontId="7" fillId="0" borderId="25" xfId="1" applyFont="1" applyBorder="1"/>
    <xf numFmtId="0" fontId="7" fillId="0" borderId="27" xfId="1" applyFont="1" applyBorder="1"/>
    <xf numFmtId="0" fontId="7" fillId="0" borderId="28" xfId="1" applyFont="1" applyBorder="1"/>
    <xf numFmtId="0" fontId="15" fillId="0" borderId="29" xfId="1" applyFont="1" applyFill="1" applyBorder="1" applyAlignment="1" applyProtection="1">
      <alignment horizontal="left" vertical="center" wrapText="1"/>
      <protection locked="0"/>
    </xf>
    <xf numFmtId="0" fontId="7" fillId="0" borderId="24" xfId="1" applyFont="1" applyBorder="1"/>
    <xf numFmtId="0" fontId="15" fillId="0" borderId="25" xfId="1" applyFont="1" applyFill="1" applyBorder="1" applyAlignment="1" applyProtection="1">
      <alignment horizontal="left" vertical="center" wrapText="1"/>
      <protection locked="0"/>
    </xf>
    <xf numFmtId="0" fontId="15" fillId="0" borderId="25" xfId="1" applyFont="1" applyBorder="1" applyAlignment="1">
      <alignment horizontal="left"/>
    </xf>
    <xf numFmtId="0" fontId="15" fillId="5" borderId="25" xfId="1" applyFont="1" applyFill="1" applyBorder="1" applyAlignment="1" applyProtection="1">
      <alignment horizontal="left" vertical="center" wrapText="1"/>
      <protection locked="0"/>
    </xf>
    <xf numFmtId="0" fontId="15" fillId="0" borderId="30" xfId="1" applyFont="1" applyFill="1" applyBorder="1" applyAlignment="1" applyProtection="1">
      <alignment horizontal="left" vertical="center" wrapText="1"/>
      <protection locked="0"/>
    </xf>
    <xf numFmtId="0" fontId="7" fillId="0" borderId="31" xfId="1" applyFont="1" applyBorder="1"/>
    <xf numFmtId="0" fontId="14" fillId="0" borderId="32" xfId="1" applyBorder="1"/>
    <xf numFmtId="0" fontId="14" fillId="0" borderId="11" xfId="1" applyBorder="1"/>
    <xf numFmtId="0" fontId="14" fillId="0" borderId="0" xfId="1" applyBorder="1"/>
    <xf numFmtId="44" fontId="17" fillId="9" borderId="9" xfId="6" applyFont="1" applyFill="1" applyBorder="1" applyProtection="1"/>
    <xf numFmtId="165" fontId="5" fillId="4" borderId="17" xfId="0" applyNumberFormat="1" applyFont="1" applyFill="1" applyBorder="1" applyAlignment="1" applyProtection="1">
      <alignment vertical="top" wrapText="1"/>
    </xf>
    <xf numFmtId="165" fontId="7" fillId="4" borderId="0" xfId="0" applyNumberFormat="1" applyFont="1" applyFill="1" applyBorder="1" applyAlignment="1" applyProtection="1">
      <alignment horizontal="left" wrapText="1"/>
    </xf>
    <xf numFmtId="165" fontId="4" fillId="7" borderId="8" xfId="0" applyNumberFormat="1" applyFont="1" applyFill="1" applyBorder="1" applyAlignment="1" applyProtection="1">
      <alignment horizontal="left" wrapText="1"/>
    </xf>
    <xf numFmtId="165" fontId="4" fillId="7" borderId="8" xfId="0" applyNumberFormat="1" applyFont="1" applyFill="1" applyBorder="1" applyAlignment="1" applyProtection="1">
      <alignment horizontal="center" vertical="center" wrapText="1"/>
    </xf>
    <xf numFmtId="165" fontId="6" fillId="7" borderId="8" xfId="0" applyNumberFormat="1" applyFont="1" applyFill="1" applyBorder="1" applyAlignment="1">
      <alignment horizontal="center" vertical="center" wrapText="1"/>
    </xf>
    <xf numFmtId="165" fontId="0" fillId="7" borderId="0" xfId="0" applyNumberFormat="1" applyFont="1" applyFill="1" applyBorder="1" applyAlignment="1">
      <alignment wrapText="1"/>
    </xf>
    <xf numFmtId="165" fontId="0" fillId="7" borderId="19" xfId="0" applyNumberFormat="1" applyFont="1" applyFill="1" applyBorder="1" applyAlignment="1">
      <alignment wrapText="1"/>
    </xf>
    <xf numFmtId="165" fontId="0" fillId="6" borderId="0" xfId="0" applyNumberFormat="1" applyFont="1" applyFill="1" applyAlignment="1">
      <alignment wrapText="1"/>
    </xf>
    <xf numFmtId="0" fontId="0" fillId="0" borderId="0" xfId="0" applyFont="1" applyAlignment="1"/>
    <xf numFmtId="164" fontId="5" fillId="7" borderId="8" xfId="0" applyNumberFormat="1" applyFont="1" applyFill="1" applyBorder="1" applyAlignment="1" applyProtection="1">
      <alignment horizontal="center" vertical="center" wrapText="1"/>
      <protection locked="0"/>
    </xf>
    <xf numFmtId="0" fontId="11" fillId="0" borderId="0" xfId="0" applyFont="1" applyAlignment="1">
      <alignment wrapText="1"/>
    </xf>
    <xf numFmtId="0" fontId="7" fillId="7" borderId="33" xfId="0" applyFont="1" applyFill="1" applyBorder="1" applyAlignment="1" applyProtection="1">
      <alignment horizontal="left" vertical="top" wrapText="1"/>
    </xf>
    <xf numFmtId="0" fontId="7" fillId="7" borderId="34" xfId="0" applyFont="1" applyFill="1" applyBorder="1" applyAlignment="1" applyProtection="1">
      <alignment vertical="top" wrapText="1"/>
    </xf>
    <xf numFmtId="0" fontId="7" fillId="7" borderId="34" xfId="0" applyFont="1" applyFill="1" applyBorder="1" applyAlignment="1" applyProtection="1">
      <alignment horizontal="left" vertical="top" wrapText="1"/>
    </xf>
    <xf numFmtId="3" fontId="7" fillId="7" borderId="34" xfId="0" applyNumberFormat="1" applyFont="1" applyFill="1" applyBorder="1" applyAlignment="1" applyProtection="1">
      <alignment horizontal="right" vertical="top" wrapText="1"/>
    </xf>
    <xf numFmtId="0" fontId="7" fillId="7" borderId="34" xfId="0" applyFont="1" applyFill="1" applyBorder="1" applyAlignment="1" applyProtection="1">
      <alignment wrapText="1"/>
    </xf>
    <xf numFmtId="164" fontId="7" fillId="7" borderId="34" xfId="0" applyNumberFormat="1" applyFont="1" applyFill="1" applyBorder="1" applyAlignment="1" applyProtection="1">
      <alignment wrapText="1"/>
    </xf>
    <xf numFmtId="165" fontId="7" fillId="7" borderId="34" xfId="0" applyNumberFormat="1" applyFont="1" applyFill="1" applyBorder="1" applyAlignment="1" applyProtection="1">
      <alignment wrapText="1"/>
    </xf>
    <xf numFmtId="0" fontId="7" fillId="7" borderId="4" xfId="0" applyFont="1" applyFill="1" applyBorder="1" applyAlignment="1" applyProtection="1">
      <alignment horizontal="left" vertical="top" wrapText="1"/>
    </xf>
    <xf numFmtId="0" fontId="7" fillId="7" borderId="5" xfId="0" applyFont="1" applyFill="1" applyBorder="1" applyAlignment="1" applyProtection="1">
      <alignment vertical="top" wrapText="1"/>
    </xf>
    <xf numFmtId="0" fontId="7" fillId="7" borderId="5" xfId="0" applyFont="1" applyFill="1" applyBorder="1" applyAlignment="1" applyProtection="1">
      <alignment horizontal="left" vertical="top" wrapText="1"/>
    </xf>
    <xf numFmtId="3" fontId="7" fillId="7" borderId="5" xfId="0" applyNumberFormat="1" applyFont="1" applyFill="1" applyBorder="1" applyAlignment="1" applyProtection="1">
      <alignment horizontal="right" vertical="top" wrapText="1"/>
    </xf>
    <xf numFmtId="0" fontId="7" fillId="7" borderId="5" xfId="0" applyFont="1" applyFill="1" applyBorder="1" applyAlignment="1" applyProtection="1">
      <alignment wrapText="1"/>
    </xf>
    <xf numFmtId="164" fontId="7" fillId="7" borderId="5" xfId="0" applyNumberFormat="1" applyFont="1" applyFill="1" applyBorder="1" applyAlignment="1" applyProtection="1">
      <alignment wrapText="1"/>
    </xf>
    <xf numFmtId="164" fontId="7" fillId="7" borderId="3" xfId="0" applyNumberFormat="1" applyFont="1" applyFill="1" applyBorder="1" applyAlignment="1" applyProtection="1">
      <alignment wrapText="1"/>
    </xf>
    <xf numFmtId="0" fontId="5" fillId="7" borderId="4" xfId="0" applyFont="1" applyFill="1" applyBorder="1" applyAlignment="1" applyProtection="1">
      <alignment horizontal="left" wrapText="1"/>
    </xf>
    <xf numFmtId="0" fontId="0" fillId="7" borderId="5" xfId="0" applyFill="1" applyBorder="1" applyAlignment="1">
      <alignment horizontal="left" wrapText="1"/>
    </xf>
    <xf numFmtId="0" fontId="0" fillId="7" borderId="5" xfId="0" applyFont="1" applyFill="1" applyBorder="1" applyAlignment="1">
      <alignment wrapText="1"/>
    </xf>
    <xf numFmtId="164" fontId="0" fillId="7" borderId="5" xfId="0" applyNumberFormat="1" applyFont="1" applyFill="1" applyBorder="1" applyAlignment="1">
      <alignment wrapText="1"/>
    </xf>
    <xf numFmtId="165" fontId="0" fillId="7" borderId="5" xfId="0" applyNumberFormat="1" applyFont="1" applyFill="1" applyBorder="1" applyAlignment="1">
      <alignment wrapText="1"/>
    </xf>
    <xf numFmtId="164" fontId="0" fillId="7" borderId="35" xfId="0" applyNumberFormat="1" applyFill="1" applyBorder="1" applyAlignment="1" applyProtection="1">
      <alignment horizontal="left" wrapText="1"/>
    </xf>
    <xf numFmtId="164" fontId="3" fillId="4" borderId="9" xfId="0" applyNumberFormat="1" applyFont="1" applyFill="1" applyBorder="1" applyAlignment="1" applyProtection="1">
      <alignment horizontal="left" wrapText="1"/>
    </xf>
    <xf numFmtId="9" fontId="7" fillId="8" borderId="0" xfId="7" applyFont="1" applyFill="1" applyBorder="1" applyProtection="1">
      <protection locked="0"/>
    </xf>
    <xf numFmtId="0" fontId="7" fillId="4" borderId="1"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7" borderId="34" xfId="0" applyFont="1" applyFill="1" applyBorder="1" applyAlignment="1" applyProtection="1">
      <alignment horizontal="center" vertical="center" wrapText="1"/>
    </xf>
    <xf numFmtId="0" fontId="7" fillId="7" borderId="19" xfId="0" applyFont="1" applyFill="1" applyBorder="1" applyAlignment="1" applyProtection="1">
      <alignment horizontal="center" vertical="center" wrapText="1"/>
    </xf>
    <xf numFmtId="0" fontId="0" fillId="0" borderId="0" xfId="0" applyAlignment="1">
      <alignment horizontal="center" vertical="center"/>
    </xf>
    <xf numFmtId="44" fontId="7" fillId="6" borderId="2" xfId="6" applyFont="1" applyFill="1" applyBorder="1" applyAlignment="1" applyProtection="1">
      <alignment horizontal="center" vertical="center" wrapText="1"/>
      <protection locked="0"/>
    </xf>
    <xf numFmtId="0" fontId="3" fillId="0" borderId="0" xfId="0" applyFont="1" applyAlignment="1">
      <alignment wrapText="1"/>
    </xf>
    <xf numFmtId="0" fontId="3" fillId="0" borderId="0" xfId="0" applyFont="1"/>
    <xf numFmtId="166" fontId="7" fillId="7" borderId="8" xfId="0" applyNumberFormat="1" applyFont="1" applyFill="1" applyBorder="1" applyAlignment="1" applyProtection="1">
      <alignment horizontal="center" vertical="center" wrapText="1"/>
    </xf>
    <xf numFmtId="166" fontId="4" fillId="7" borderId="8" xfId="0" applyNumberFormat="1" applyFont="1" applyFill="1" applyBorder="1" applyAlignment="1" applyProtection="1">
      <alignment horizontal="center" vertical="center" wrapText="1"/>
    </xf>
    <xf numFmtId="44" fontId="7" fillId="6" borderId="2" xfId="6" applyFont="1" applyFill="1" applyBorder="1" applyAlignment="1" applyProtection="1">
      <alignment vertical="center" wrapText="1"/>
      <protection locked="0"/>
    </xf>
    <xf numFmtId="167" fontId="7" fillId="4" borderId="2" xfId="0" applyNumberFormat="1" applyFont="1" applyFill="1" applyBorder="1" applyAlignment="1" applyProtection="1">
      <alignment horizontal="center" vertical="center" wrapText="1"/>
    </xf>
    <xf numFmtId="44" fontId="7" fillId="4" borderId="2" xfId="6" applyFont="1" applyFill="1" applyBorder="1" applyAlignment="1" applyProtection="1">
      <alignment horizontal="center" vertical="center" wrapText="1"/>
    </xf>
    <xf numFmtId="168" fontId="7" fillId="4" borderId="2" xfId="6" applyNumberFormat="1" applyFont="1" applyFill="1" applyBorder="1" applyAlignment="1" applyProtection="1">
      <alignment horizontal="center" vertical="center" wrapText="1"/>
    </xf>
    <xf numFmtId="44" fontId="4" fillId="7" borderId="8" xfId="6" applyFont="1" applyFill="1" applyBorder="1" applyAlignment="1" applyProtection="1">
      <alignment horizontal="center" vertical="center" wrapText="1"/>
    </xf>
    <xf numFmtId="44" fontId="7" fillId="7" borderId="8" xfId="6" applyFont="1" applyFill="1" applyBorder="1" applyAlignment="1">
      <alignment wrapText="1"/>
    </xf>
    <xf numFmtId="0" fontId="5" fillId="4" borderId="17" xfId="0" applyFont="1" applyFill="1" applyBorder="1" applyAlignment="1" applyProtection="1">
      <alignment horizontal="center" vertical="top" wrapText="1"/>
    </xf>
    <xf numFmtId="0" fontId="7" fillId="4" borderId="0" xfId="0" applyFont="1" applyFill="1" applyBorder="1" applyAlignment="1" applyProtection="1">
      <alignment horizontal="center" vertical="center" wrapText="1"/>
    </xf>
    <xf numFmtId="0" fontId="7" fillId="7" borderId="8" xfId="0" applyFont="1" applyFill="1" applyBorder="1" applyAlignment="1">
      <alignment horizontal="center" vertical="center" wrapText="1"/>
    </xf>
    <xf numFmtId="0" fontId="7" fillId="7" borderId="5" xfId="0" applyFont="1" applyFill="1" applyBorder="1" applyAlignment="1" applyProtection="1">
      <alignment horizontal="center" vertical="center" wrapText="1"/>
    </xf>
    <xf numFmtId="0" fontId="0" fillId="7" borderId="5" xfId="0" applyFill="1" applyBorder="1" applyAlignment="1">
      <alignment horizontal="center" vertical="center" wrapText="1"/>
    </xf>
    <xf numFmtId="0" fontId="0" fillId="0" borderId="0" xfId="0" applyFont="1" applyAlignment="1">
      <alignment horizontal="center" vertical="center" wrapText="1"/>
    </xf>
    <xf numFmtId="0" fontId="7" fillId="4" borderId="2" xfId="0" applyFont="1" applyFill="1" applyBorder="1" applyAlignment="1" applyProtection="1">
      <alignment vertical="center" wrapText="1"/>
    </xf>
    <xf numFmtId="0" fontId="7" fillId="4" borderId="1" xfId="0" applyFont="1" applyFill="1" applyBorder="1" applyAlignment="1" applyProtection="1">
      <alignment vertical="center" wrapText="1"/>
    </xf>
    <xf numFmtId="0" fontId="7" fillId="7" borderId="34" xfId="0" applyFont="1" applyFill="1" applyBorder="1" applyAlignment="1" applyProtection="1">
      <alignment vertical="center" wrapText="1"/>
    </xf>
    <xf numFmtId="0" fontId="6" fillId="7" borderId="8" xfId="0" applyFont="1" applyFill="1" applyBorder="1" applyAlignment="1" applyProtection="1">
      <alignment horizontal="center" vertical="center" wrapText="1"/>
      <protection locked="0"/>
    </xf>
    <xf numFmtId="164" fontId="6" fillId="7" borderId="8" xfId="0" applyNumberFormat="1" applyFont="1" applyFill="1" applyBorder="1" applyAlignment="1" applyProtection="1">
      <alignment horizontal="center" vertical="center" wrapText="1"/>
      <protection locked="0"/>
    </xf>
    <xf numFmtId="0" fontId="7" fillId="7" borderId="8" xfId="0" applyFont="1" applyFill="1" applyBorder="1" applyAlignment="1" applyProtection="1">
      <alignment horizontal="center" vertical="center" wrapText="1"/>
      <protection locked="0"/>
    </xf>
    <xf numFmtId="164" fontId="7" fillId="7" borderId="8" xfId="0" applyNumberFormat="1" applyFont="1" applyFill="1" applyBorder="1" applyAlignment="1" applyProtection="1">
      <alignment horizontal="center" vertical="center" wrapText="1"/>
      <protection locked="0"/>
    </xf>
    <xf numFmtId="0" fontId="4" fillId="7" borderId="8" xfId="0" applyFont="1" applyFill="1" applyBorder="1" applyAlignment="1" applyProtection="1">
      <alignment horizontal="center" vertical="center" wrapText="1"/>
      <protection locked="0"/>
    </xf>
    <xf numFmtId="164" fontId="4" fillId="7" borderId="8" xfId="0" applyNumberFormat="1" applyFont="1" applyFill="1" applyBorder="1" applyAlignment="1" applyProtection="1">
      <alignment vertical="center" wrapText="1"/>
      <protection locked="0"/>
    </xf>
    <xf numFmtId="164" fontId="4" fillId="7" borderId="16" xfId="0" applyNumberFormat="1" applyFont="1" applyFill="1" applyBorder="1" applyAlignment="1" applyProtection="1">
      <alignment horizontal="center" vertical="center" wrapText="1"/>
      <protection locked="0"/>
    </xf>
    <xf numFmtId="49" fontId="15" fillId="10" borderId="22" xfId="1" applyNumberFormat="1" applyFont="1" applyFill="1" applyBorder="1" applyAlignment="1">
      <alignment wrapText="1"/>
    </xf>
    <xf numFmtId="0" fontId="7" fillId="0" borderId="0" xfId="0" applyFont="1" applyAlignment="1">
      <alignment wrapText="1"/>
    </xf>
    <xf numFmtId="0" fontId="5" fillId="4" borderId="21" xfId="0" applyFont="1" applyFill="1" applyBorder="1" applyAlignment="1">
      <alignment vertical="top" wrapText="1"/>
    </xf>
    <xf numFmtId="0" fontId="5" fillId="4" borderId="17" xfId="0" applyFont="1" applyFill="1" applyBorder="1" applyAlignment="1">
      <alignment vertical="top" wrapText="1"/>
    </xf>
    <xf numFmtId="0" fontId="5" fillId="4" borderId="17" xfId="0" applyFont="1" applyFill="1" applyBorder="1" applyAlignment="1">
      <alignment horizontal="center" vertical="top" wrapText="1"/>
    </xf>
    <xf numFmtId="0" fontId="8" fillId="4" borderId="17" xfId="0" applyFont="1" applyFill="1" applyBorder="1" applyAlignment="1">
      <alignment vertical="top" wrapText="1"/>
    </xf>
    <xf numFmtId="164" fontId="5" fillId="4" borderId="17" xfId="0" applyNumberFormat="1" applyFont="1" applyFill="1" applyBorder="1" applyAlignment="1">
      <alignment vertical="top" wrapText="1"/>
    </xf>
    <xf numFmtId="0" fontId="7" fillId="4" borderId="2" xfId="0" applyFont="1" applyFill="1" applyBorder="1" applyAlignment="1">
      <alignment horizontal="left" vertical="top" wrapText="1"/>
    </xf>
    <xf numFmtId="0" fontId="7" fillId="4" borderId="11" xfId="0" applyFont="1" applyFill="1" applyBorder="1" applyAlignment="1">
      <alignment vertical="top" wrapText="1"/>
    </xf>
    <xf numFmtId="0" fontId="7" fillId="4" borderId="11" xfId="0" applyFont="1" applyFill="1" applyBorder="1" applyAlignment="1">
      <alignment horizontal="left" vertical="top" wrapText="1"/>
    </xf>
    <xf numFmtId="0" fontId="7" fillId="4" borderId="11" xfId="0" applyFont="1" applyFill="1" applyBorder="1" applyAlignment="1">
      <alignment horizontal="center" vertical="center" wrapText="1"/>
    </xf>
    <xf numFmtId="3" fontId="8" fillId="4" borderId="7" xfId="0" applyNumberFormat="1" applyFont="1" applyFill="1" applyBorder="1" applyAlignment="1">
      <alignment horizontal="center" vertical="center" wrapText="1"/>
    </xf>
    <xf numFmtId="0" fontId="5" fillId="7" borderId="10" xfId="0" applyFont="1" applyFill="1" applyBorder="1" applyAlignment="1">
      <alignment horizontal="left" vertical="center" wrapText="1"/>
    </xf>
    <xf numFmtId="0" fontId="5" fillId="7" borderId="0" xfId="0" applyFont="1" applyFill="1" applyBorder="1" applyAlignment="1">
      <alignment horizontal="left" vertical="center" wrapText="1"/>
    </xf>
    <xf numFmtId="164" fontId="5" fillId="7" borderId="0" xfId="0" applyNumberFormat="1" applyFont="1" applyFill="1" applyBorder="1" applyAlignment="1" applyProtection="1">
      <alignment horizontal="center" vertical="center" wrapText="1"/>
      <protection locked="0"/>
    </xf>
    <xf numFmtId="0" fontId="7" fillId="7" borderId="0" xfId="0" applyFont="1" applyFill="1" applyBorder="1" applyAlignment="1">
      <alignment horizontal="left" vertical="center" wrapText="1"/>
    </xf>
    <xf numFmtId="0" fontId="7" fillId="4" borderId="36" xfId="0" applyFont="1" applyFill="1" applyBorder="1" applyAlignment="1" applyProtection="1">
      <alignment vertical="top" wrapText="1"/>
    </xf>
    <xf numFmtId="164" fontId="7" fillId="6" borderId="36" xfId="0" applyNumberFormat="1" applyFont="1" applyFill="1" applyBorder="1" applyAlignment="1" applyProtection="1">
      <alignment horizontal="center" vertical="center" wrapText="1"/>
      <protection locked="0"/>
    </xf>
    <xf numFmtId="0" fontId="22" fillId="0" borderId="30" xfId="1" applyFont="1" applyFill="1" applyBorder="1" applyAlignment="1" applyProtection="1">
      <alignment horizontal="left" vertical="center" wrapText="1"/>
      <protection locked="0"/>
    </xf>
    <xf numFmtId="0" fontId="22" fillId="0" borderId="14" xfId="1" applyFont="1" applyFill="1" applyBorder="1" applyAlignment="1" applyProtection="1">
      <alignment horizontal="left" vertical="center" wrapText="1"/>
      <protection locked="0"/>
    </xf>
    <xf numFmtId="0" fontId="8" fillId="0" borderId="31" xfId="1" applyFont="1" applyBorder="1"/>
    <xf numFmtId="0" fontId="24"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23" fillId="0" borderId="0" xfId="11" applyAlignment="1">
      <alignment wrapText="1"/>
    </xf>
    <xf numFmtId="0" fontId="7" fillId="6" borderId="20" xfId="0" applyFont="1" applyFill="1" applyBorder="1" applyAlignment="1" applyProtection="1">
      <alignment horizontal="center" vertical="center" wrapText="1"/>
      <protection locked="0"/>
    </xf>
    <xf numFmtId="0" fontId="8" fillId="4" borderId="11" xfId="0" applyFont="1" applyFill="1" applyBorder="1" applyAlignment="1" applyProtection="1">
      <alignment vertical="top" wrapText="1"/>
    </xf>
    <xf numFmtId="0" fontId="31" fillId="0" borderId="0" xfId="0" applyFont="1" applyFill="1" applyBorder="1" applyAlignment="1">
      <alignment wrapText="1"/>
    </xf>
    <xf numFmtId="0" fontId="7" fillId="13" borderId="34" xfId="0" applyFont="1" applyFill="1" applyBorder="1" applyAlignment="1" applyProtection="1">
      <alignment horizontal="left" vertical="top" wrapText="1"/>
    </xf>
    <xf numFmtId="0" fontId="7" fillId="13" borderId="34" xfId="0" applyFont="1" applyFill="1" applyBorder="1" applyAlignment="1" applyProtection="1">
      <alignment horizontal="center" vertical="center" wrapText="1"/>
    </xf>
    <xf numFmtId="3" fontId="7" fillId="13" borderId="34" xfId="0" applyNumberFormat="1" applyFont="1" applyFill="1" applyBorder="1" applyAlignment="1" applyProtection="1">
      <alignment horizontal="right" vertical="top" wrapText="1"/>
    </xf>
    <xf numFmtId="0" fontId="21" fillId="7" borderId="5" xfId="0" applyFont="1" applyFill="1" applyBorder="1" applyAlignment="1" applyProtection="1">
      <alignment horizontal="justify" wrapText="1"/>
    </xf>
    <xf numFmtId="0" fontId="21" fillId="14" borderId="0" xfId="0" applyFont="1" applyFill="1" applyBorder="1" applyAlignment="1" applyProtection="1">
      <alignment horizontal="justify" wrapText="1"/>
    </xf>
    <xf numFmtId="0" fontId="5" fillId="14" borderId="38" xfId="0" applyFont="1" applyFill="1" applyBorder="1" applyAlignment="1" applyProtection="1">
      <alignment horizontal="center" vertical="center" wrapText="1"/>
    </xf>
    <xf numFmtId="3" fontId="5" fillId="14" borderId="8" xfId="0" applyNumberFormat="1" applyFont="1" applyFill="1" applyBorder="1" applyAlignment="1">
      <alignment horizontal="center" vertical="center" wrapText="1"/>
    </xf>
    <xf numFmtId="0" fontId="5" fillId="14" borderId="0" xfId="0" applyFont="1" applyFill="1" applyBorder="1" applyAlignment="1">
      <alignment horizontal="center" vertical="center" wrapText="1"/>
    </xf>
    <xf numFmtId="3" fontId="5" fillId="14" borderId="0" xfId="0" applyNumberFormat="1" applyFont="1" applyFill="1" applyBorder="1" applyAlignment="1">
      <alignment horizontal="center" vertical="center" wrapText="1"/>
    </xf>
    <xf numFmtId="0" fontId="7" fillId="4" borderId="44" xfId="0" applyFont="1" applyFill="1" applyBorder="1" applyAlignment="1">
      <alignment horizontal="center" vertical="center" wrapText="1"/>
    </xf>
    <xf numFmtId="3" fontId="8" fillId="4" borderId="45" xfId="0" applyNumberFormat="1" applyFont="1" applyFill="1" applyBorder="1" applyAlignment="1">
      <alignment horizontal="center" vertical="center" wrapText="1"/>
    </xf>
    <xf numFmtId="0" fontId="7" fillId="4" borderId="9"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9" xfId="0" applyFont="1" applyFill="1" applyBorder="1" applyAlignment="1">
      <alignment vertical="top" wrapText="1"/>
    </xf>
    <xf numFmtId="0" fontId="7" fillId="4" borderId="47" xfId="0" applyFont="1" applyFill="1" applyBorder="1" applyAlignment="1">
      <alignment vertical="top" wrapText="1"/>
    </xf>
    <xf numFmtId="0" fontId="7" fillId="4" borderId="46" xfId="0" applyFont="1" applyFill="1" applyBorder="1" applyAlignment="1">
      <alignment vertical="top" wrapText="1"/>
    </xf>
    <xf numFmtId="3" fontId="8" fillId="4" borderId="10" xfId="0" applyNumberFormat="1" applyFont="1" applyFill="1" applyBorder="1" applyAlignment="1">
      <alignment horizontal="center" vertical="center" wrapText="1"/>
    </xf>
    <xf numFmtId="0" fontId="7" fillId="4" borderId="47" xfId="0" applyFont="1" applyFill="1" applyBorder="1" applyAlignment="1">
      <alignment horizontal="left" vertical="top" wrapText="1"/>
    </xf>
    <xf numFmtId="3" fontId="8" fillId="4" borderId="48" xfId="0" applyNumberFormat="1" applyFont="1" applyFill="1" applyBorder="1" applyAlignment="1">
      <alignment horizontal="center" vertical="center" wrapText="1"/>
    </xf>
    <xf numFmtId="0" fontId="7" fillId="4" borderId="35" xfId="0" applyFont="1" applyFill="1" applyBorder="1" applyAlignment="1">
      <alignment vertical="top" wrapText="1"/>
    </xf>
    <xf numFmtId="0" fontId="7" fillId="4" borderId="49" xfId="0" applyFont="1" applyFill="1" applyBorder="1" applyAlignment="1">
      <alignment horizontal="left" vertical="top" wrapText="1"/>
    </xf>
    <xf numFmtId="0" fontId="7" fillId="4" borderId="50" xfId="0" applyFont="1" applyFill="1" applyBorder="1" applyAlignment="1">
      <alignment horizontal="left" vertical="top" wrapText="1"/>
    </xf>
    <xf numFmtId="0" fontId="7" fillId="4" borderId="39" xfId="0" applyFont="1" applyFill="1" applyBorder="1" applyAlignment="1">
      <alignment horizontal="left" vertical="top" wrapText="1"/>
    </xf>
    <xf numFmtId="0" fontId="7" fillId="4" borderId="52" xfId="0" applyFont="1" applyFill="1" applyBorder="1" applyAlignment="1">
      <alignment vertical="top" wrapText="1"/>
    </xf>
    <xf numFmtId="0" fontId="7" fillId="4" borderId="53" xfId="0" applyFont="1" applyFill="1" applyBorder="1" applyAlignment="1">
      <alignment vertical="top" wrapText="1"/>
    </xf>
    <xf numFmtId="0" fontId="7" fillId="4" borderId="10" xfId="0" applyFont="1" applyFill="1" applyBorder="1" applyAlignment="1">
      <alignment horizontal="left" vertical="top" wrapText="1"/>
    </xf>
    <xf numFmtId="0" fontId="7" fillId="4" borderId="39" xfId="0" applyFont="1" applyFill="1" applyBorder="1" applyAlignment="1">
      <alignment vertical="top" wrapText="1"/>
    </xf>
    <xf numFmtId="0" fontId="7" fillId="4" borderId="55" xfId="0" applyFont="1" applyFill="1" applyBorder="1" applyAlignment="1">
      <alignment vertical="top" wrapText="1"/>
    </xf>
    <xf numFmtId="0" fontId="5" fillId="4" borderId="17" xfId="0" applyFont="1" applyFill="1" applyBorder="1" applyAlignment="1" applyProtection="1">
      <alignment horizontal="left" vertical="top" wrapText="1"/>
    </xf>
    <xf numFmtId="0" fontId="5" fillId="4" borderId="17" xfId="0" applyFont="1" applyFill="1" applyBorder="1" applyAlignment="1">
      <alignment horizontal="left" vertical="top" wrapText="1"/>
    </xf>
    <xf numFmtId="0" fontId="7" fillId="7" borderId="0" xfId="0" applyFont="1" applyFill="1" applyBorder="1" applyAlignment="1">
      <alignment horizontal="left" vertical="top" wrapText="1"/>
    </xf>
    <xf numFmtId="0" fontId="21" fillId="14" borderId="43" xfId="0" applyFont="1" applyFill="1" applyBorder="1" applyAlignment="1" applyProtection="1">
      <alignment horizontal="justify" vertical="top" wrapText="1"/>
    </xf>
    <xf numFmtId="164" fontId="7" fillId="7" borderId="56" xfId="0" applyNumberFormat="1" applyFont="1" applyFill="1" applyBorder="1" applyAlignment="1" applyProtection="1">
      <alignment horizontal="center" vertical="center" wrapText="1"/>
    </xf>
    <xf numFmtId="164" fontId="7" fillId="14" borderId="57" xfId="0" applyNumberFormat="1" applyFont="1" applyFill="1" applyBorder="1" applyAlignment="1" applyProtection="1">
      <alignment horizontal="center" vertical="center" wrapText="1"/>
    </xf>
    <xf numFmtId="164" fontId="7" fillId="7" borderId="58" xfId="0" applyNumberFormat="1" applyFont="1" applyFill="1" applyBorder="1" applyAlignment="1" applyProtection="1">
      <alignment wrapText="1"/>
    </xf>
    <xf numFmtId="0" fontId="7" fillId="7" borderId="59" xfId="0" applyFont="1" applyFill="1" applyBorder="1" applyAlignment="1" applyProtection="1">
      <alignment horizontal="left" vertical="top" wrapText="1"/>
    </xf>
    <xf numFmtId="0" fontId="7" fillId="7" borderId="58" xfId="0" applyFont="1" applyFill="1" applyBorder="1" applyAlignment="1" applyProtection="1">
      <alignment vertical="top" wrapText="1"/>
    </xf>
    <xf numFmtId="0" fontId="7" fillId="14" borderId="58" xfId="0" applyFont="1" applyFill="1" applyBorder="1" applyAlignment="1" applyProtection="1">
      <alignment horizontal="left" vertical="top" wrapText="1"/>
    </xf>
    <xf numFmtId="0" fontId="7" fillId="14" borderId="58" xfId="0" applyFont="1" applyFill="1" applyBorder="1" applyAlignment="1" applyProtection="1">
      <alignment horizontal="center" vertical="center" wrapText="1"/>
    </xf>
    <xf numFmtId="3" fontId="7" fillId="14" borderId="58" xfId="0" applyNumberFormat="1" applyFont="1" applyFill="1" applyBorder="1" applyAlignment="1" applyProtection="1">
      <alignment horizontal="right" vertical="top" wrapText="1"/>
    </xf>
    <xf numFmtId="0" fontId="7" fillId="7" borderId="58" xfId="0" applyFont="1" applyFill="1" applyBorder="1" applyAlignment="1" applyProtection="1">
      <alignment wrapText="1"/>
    </xf>
    <xf numFmtId="164" fontId="7" fillId="6" borderId="37" xfId="0" applyNumberFormat="1" applyFont="1" applyFill="1" applyBorder="1" applyAlignment="1" applyProtection="1">
      <alignment horizontal="center" vertical="center" wrapText="1"/>
      <protection locked="0"/>
    </xf>
    <xf numFmtId="0" fontId="0" fillId="0" borderId="58" xfId="0" applyBorder="1"/>
    <xf numFmtId="0" fontId="7" fillId="7" borderId="10" xfId="0" applyFont="1" applyFill="1" applyBorder="1" applyAlignment="1" applyProtection="1">
      <alignment horizontal="left" vertical="top" wrapText="1"/>
    </xf>
    <xf numFmtId="0" fontId="7" fillId="7" borderId="0" xfId="0" applyFont="1" applyFill="1" applyBorder="1" applyAlignment="1" applyProtection="1">
      <alignment vertical="top" wrapText="1"/>
    </xf>
    <xf numFmtId="0" fontId="7" fillId="7" borderId="0" xfId="0" applyFont="1" applyFill="1" applyBorder="1" applyAlignment="1" applyProtection="1">
      <alignment horizontal="left" vertical="top" wrapText="1"/>
    </xf>
    <xf numFmtId="0" fontId="7" fillId="7" borderId="0" xfId="0" applyFont="1" applyFill="1" applyBorder="1" applyAlignment="1" applyProtection="1">
      <alignment horizontal="center" vertical="center" wrapText="1"/>
    </xf>
    <xf numFmtId="0" fontId="7" fillId="7" borderId="0" xfId="0" applyFont="1" applyFill="1" applyBorder="1" applyAlignment="1" applyProtection="1">
      <alignment horizontal="right" vertical="top" wrapText="1"/>
    </xf>
    <xf numFmtId="0" fontId="0" fillId="0" borderId="0" xfId="0" applyBorder="1"/>
    <xf numFmtId="44" fontId="7" fillId="4" borderId="2" xfId="6" applyFont="1" applyFill="1" applyBorder="1" applyAlignment="1" applyProtection="1">
      <alignment vertical="top" wrapText="1"/>
    </xf>
    <xf numFmtId="44" fontId="7" fillId="4" borderId="2" xfId="6" applyFont="1" applyFill="1" applyBorder="1" applyAlignment="1" applyProtection="1">
      <alignment horizontal="left" vertical="top" wrapText="1"/>
    </xf>
    <xf numFmtId="0" fontId="7" fillId="6" borderId="60" xfId="0" applyFont="1" applyFill="1" applyBorder="1" applyAlignment="1" applyProtection="1">
      <alignment horizontal="center" vertical="center" wrapText="1"/>
      <protection locked="0"/>
    </xf>
    <xf numFmtId="0" fontId="7" fillId="6" borderId="2" xfId="0" applyFont="1" applyFill="1" applyBorder="1" applyAlignment="1" applyProtection="1">
      <alignment vertical="center" wrapText="1"/>
      <protection locked="0"/>
    </xf>
    <xf numFmtId="44" fontId="7" fillId="14" borderId="2" xfId="6" applyFont="1" applyFill="1" applyBorder="1" applyAlignment="1" applyProtection="1">
      <alignment horizontal="center" vertical="center" wrapText="1"/>
    </xf>
    <xf numFmtId="164" fontId="5" fillId="4" borderId="0" xfId="0" applyNumberFormat="1" applyFont="1" applyFill="1" applyBorder="1" applyAlignment="1">
      <alignment vertical="top" wrapText="1"/>
    </xf>
    <xf numFmtId="165" fontId="5" fillId="4" borderId="21" xfId="0" applyNumberFormat="1" applyFont="1" applyFill="1" applyBorder="1" applyAlignment="1">
      <alignment vertical="top" wrapText="1"/>
    </xf>
    <xf numFmtId="164" fontId="7" fillId="6" borderId="65" xfId="0" applyNumberFormat="1" applyFont="1" applyFill="1" applyBorder="1" applyAlignment="1" applyProtection="1">
      <alignment horizontal="center" vertical="center" wrapText="1"/>
      <protection locked="0"/>
    </xf>
    <xf numFmtId="164" fontId="7" fillId="14" borderId="69" xfId="0" applyNumberFormat="1" applyFont="1" applyFill="1" applyBorder="1" applyAlignment="1" applyProtection="1">
      <alignment horizontal="center" vertical="center" wrapText="1"/>
      <protection locked="0"/>
    </xf>
    <xf numFmtId="0" fontId="7" fillId="4" borderId="11" xfId="0" applyFont="1" applyFill="1" applyBorder="1" applyAlignment="1">
      <alignment horizontal="left" vertical="center" wrapText="1"/>
    </xf>
    <xf numFmtId="0" fontId="8" fillId="4" borderId="11" xfId="0" applyFont="1" applyFill="1" applyBorder="1" applyAlignment="1">
      <alignment horizontal="center" vertical="center" wrapText="1"/>
    </xf>
    <xf numFmtId="164" fontId="7" fillId="7" borderId="67" xfId="0" applyNumberFormat="1" applyFont="1" applyFill="1" applyBorder="1" applyAlignment="1" applyProtection="1">
      <alignment horizontal="center" vertical="center" wrapText="1"/>
    </xf>
    <xf numFmtId="164" fontId="7" fillId="6" borderId="66" xfId="0" applyNumberFormat="1" applyFont="1" applyFill="1" applyBorder="1" applyAlignment="1" applyProtection="1">
      <alignment horizontal="center" vertical="center" wrapText="1"/>
      <protection locked="0"/>
    </xf>
    <xf numFmtId="0" fontId="8" fillId="4" borderId="21" xfId="0" applyFont="1" applyFill="1" applyBorder="1" applyAlignment="1">
      <alignment vertical="top" wrapText="1"/>
    </xf>
    <xf numFmtId="164" fontId="5" fillId="4" borderId="50" xfId="0" applyNumberFormat="1" applyFont="1" applyFill="1" applyBorder="1" applyAlignment="1">
      <alignment vertical="top" wrapText="1"/>
    </xf>
    <xf numFmtId="0" fontId="8" fillId="4" borderId="7" xfId="0" applyFont="1" applyFill="1" applyBorder="1" applyAlignment="1">
      <alignment horizontal="center" vertical="center" wrapText="1"/>
    </xf>
    <xf numFmtId="164" fontId="7" fillId="14" borderId="58" xfId="0" applyNumberFormat="1" applyFont="1" applyFill="1" applyBorder="1" applyAlignment="1" applyProtection="1">
      <alignment horizontal="center" vertical="center" wrapText="1"/>
      <protection locked="0"/>
    </xf>
    <xf numFmtId="0" fontId="8" fillId="4" borderId="45" xfId="0" applyFont="1" applyFill="1" applyBorder="1" applyAlignment="1">
      <alignment horizontal="center" vertical="center" wrapText="1"/>
    </xf>
    <xf numFmtId="164" fontId="7" fillId="6" borderId="64" xfId="0" applyNumberFormat="1" applyFont="1" applyFill="1" applyBorder="1" applyAlignment="1" applyProtection="1">
      <alignment horizontal="center" vertical="center" wrapText="1"/>
      <protection locked="0"/>
    </xf>
    <xf numFmtId="164" fontId="7" fillId="14" borderId="50" xfId="0" applyNumberFormat="1" applyFont="1" applyFill="1" applyBorder="1" applyAlignment="1" applyProtection="1">
      <alignment horizontal="center" vertical="center" wrapText="1"/>
      <protection locked="0"/>
    </xf>
    <xf numFmtId="164" fontId="7" fillId="14" borderId="66" xfId="0" applyNumberFormat="1" applyFont="1" applyFill="1" applyBorder="1" applyAlignment="1" applyProtection="1">
      <alignment horizontal="center" vertical="center" wrapText="1"/>
      <protection locked="0"/>
    </xf>
    <xf numFmtId="164" fontId="7" fillId="14" borderId="39" xfId="0" applyNumberFormat="1" applyFont="1" applyFill="1" applyBorder="1" applyAlignment="1" applyProtection="1">
      <alignment horizontal="center" vertical="center" wrapText="1"/>
      <protection locked="0"/>
    </xf>
    <xf numFmtId="0" fontId="7" fillId="4" borderId="7" xfId="0" applyFont="1" applyFill="1" applyBorder="1" applyAlignment="1">
      <alignment horizontal="left" vertical="top" wrapText="1"/>
    </xf>
    <xf numFmtId="0" fontId="7" fillId="4" borderId="48" xfId="0" applyFont="1" applyFill="1" applyBorder="1" applyAlignment="1">
      <alignment horizontal="left" vertical="top" wrapText="1"/>
    </xf>
    <xf numFmtId="0" fontId="7" fillId="4" borderId="45" xfId="0" applyFont="1" applyFill="1" applyBorder="1" applyAlignment="1">
      <alignment horizontal="left" vertical="top" wrapText="1"/>
    </xf>
    <xf numFmtId="0" fontId="5" fillId="4" borderId="62" xfId="0" applyFont="1" applyFill="1" applyBorder="1" applyAlignment="1">
      <alignment horizontal="left" vertical="top" wrapText="1"/>
    </xf>
    <xf numFmtId="0" fontId="7" fillId="4" borderId="35"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0" xfId="0" applyFont="1" applyFill="1" applyBorder="1" applyAlignment="1">
      <alignment horizontal="center" vertical="center" wrapText="1"/>
    </xf>
    <xf numFmtId="164" fontId="7" fillId="14" borderId="71" xfId="0" applyNumberFormat="1" applyFont="1" applyFill="1" applyBorder="1" applyAlignment="1" applyProtection="1">
      <alignment horizontal="center" vertical="center" wrapText="1"/>
    </xf>
    <xf numFmtId="0" fontId="7" fillId="4" borderId="71"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21" fillId="14" borderId="68" xfId="0" applyFont="1" applyFill="1" applyBorder="1" applyAlignment="1">
      <alignment horizontal="justify" wrapText="1"/>
    </xf>
    <xf numFmtId="0" fontId="5" fillId="4" borderId="68" xfId="0" applyFont="1" applyFill="1" applyBorder="1" applyAlignment="1">
      <alignment vertical="top" wrapText="1"/>
    </xf>
    <xf numFmtId="3" fontId="5" fillId="14" borderId="63" xfId="0" applyNumberFormat="1" applyFont="1" applyFill="1" applyBorder="1" applyAlignment="1">
      <alignment horizontal="center" vertical="center" wrapText="1"/>
    </xf>
    <xf numFmtId="164" fontId="7" fillId="14" borderId="63" xfId="0" applyNumberFormat="1" applyFont="1" applyFill="1" applyBorder="1" applyAlignment="1" applyProtection="1">
      <alignment horizontal="center" vertical="center" wrapText="1"/>
    </xf>
    <xf numFmtId="0" fontId="33" fillId="13" borderId="0" xfId="0" applyFont="1" applyFill="1" applyAlignment="1">
      <alignment wrapText="1"/>
    </xf>
    <xf numFmtId="0" fontId="33" fillId="13" borderId="0" xfId="0" applyFont="1" applyFill="1" applyAlignment="1">
      <alignment vertical="top" wrapText="1"/>
    </xf>
    <xf numFmtId="0" fontId="5" fillId="7" borderId="8" xfId="0" applyFont="1" applyFill="1" applyBorder="1" applyAlignment="1" applyProtection="1">
      <alignment horizontal="left" vertical="center" wrapText="1"/>
    </xf>
    <xf numFmtId="0" fontId="7" fillId="15" borderId="51" xfId="0" applyFont="1" applyFill="1" applyBorder="1" applyAlignment="1" applyProtection="1">
      <alignment horizontal="left" vertical="top" wrapText="1"/>
      <protection locked="0"/>
    </xf>
    <xf numFmtId="0" fontId="7" fillId="15" borderId="46" xfId="0" applyFont="1" applyFill="1" applyBorder="1" applyAlignment="1" applyProtection="1">
      <alignment horizontal="left" vertical="top" wrapText="1"/>
      <protection locked="0"/>
    </xf>
    <xf numFmtId="0" fontId="7" fillId="15" borderId="54" xfId="0" applyFont="1" applyFill="1" applyBorder="1" applyAlignment="1" applyProtection="1">
      <alignment vertical="top" wrapText="1"/>
      <protection locked="0"/>
    </xf>
    <xf numFmtId="0" fontId="7" fillId="15" borderId="46" xfId="0" applyFont="1" applyFill="1" applyBorder="1" applyAlignment="1" applyProtection="1">
      <alignment vertical="top" wrapText="1"/>
      <protection locked="0"/>
    </xf>
    <xf numFmtId="0" fontId="7" fillId="15" borderId="44" xfId="0" applyFont="1" applyFill="1" applyBorder="1" applyAlignment="1" applyProtection="1">
      <alignment horizontal="left" vertical="top" wrapText="1"/>
      <protection locked="0"/>
    </xf>
    <xf numFmtId="0" fontId="7" fillId="15" borderId="15" xfId="0" applyFont="1" applyFill="1" applyBorder="1" applyAlignment="1" applyProtection="1">
      <alignment horizontal="left" vertical="top" wrapText="1"/>
      <protection locked="0"/>
    </xf>
    <xf numFmtId="0" fontId="7" fillId="7" borderId="8" xfId="0" applyFont="1" applyFill="1" applyBorder="1" applyAlignment="1" applyProtection="1">
      <alignment wrapText="1"/>
      <protection locked="0"/>
    </xf>
    <xf numFmtId="164" fontId="7" fillId="7" borderId="8" xfId="0" applyNumberFormat="1" applyFont="1" applyFill="1" applyBorder="1" applyAlignment="1" applyProtection="1">
      <alignment horizontal="center" wrapText="1"/>
      <protection locked="0"/>
    </xf>
    <xf numFmtId="44" fontId="7" fillId="15" borderId="60" xfId="6" applyFont="1" applyFill="1" applyBorder="1" applyAlignment="1" applyProtection="1">
      <alignment horizontal="center" vertical="center" wrapText="1"/>
      <protection locked="0"/>
    </xf>
    <xf numFmtId="44" fontId="7" fillId="15" borderId="2" xfId="6" applyFont="1" applyFill="1" applyBorder="1" applyAlignment="1" applyProtection="1">
      <alignment vertical="center" wrapText="1"/>
      <protection locked="0"/>
    </xf>
    <xf numFmtId="44" fontId="7" fillId="15" borderId="2" xfId="6" applyFont="1" applyFill="1" applyBorder="1" applyAlignment="1" applyProtection="1">
      <alignment horizontal="center" vertical="center" wrapText="1"/>
      <protection locked="0"/>
    </xf>
    <xf numFmtId="0" fontId="7" fillId="12" borderId="37" xfId="0" applyFont="1" applyFill="1" applyBorder="1" applyAlignment="1" applyProtection="1">
      <alignment wrapText="1"/>
      <protection locked="0"/>
    </xf>
    <xf numFmtId="0" fontId="7" fillId="12" borderId="39" xfId="0" applyFont="1" applyFill="1" applyBorder="1" applyAlignment="1" applyProtection="1">
      <alignment vertical="center" wrapText="1"/>
      <protection locked="0"/>
    </xf>
    <xf numFmtId="0" fontId="7" fillId="12" borderId="40" xfId="0" applyFont="1" applyFill="1" applyBorder="1" applyAlignment="1" applyProtection="1">
      <alignment vertical="center" wrapText="1"/>
      <protection locked="0"/>
    </xf>
    <xf numFmtId="44" fontId="7" fillId="15" borderId="46" xfId="6" applyFont="1" applyFill="1" applyBorder="1" applyAlignment="1" applyProtection="1">
      <alignment horizontal="center" vertical="center" wrapText="1"/>
      <protection locked="0"/>
    </xf>
    <xf numFmtId="0" fontId="7" fillId="12" borderId="61" xfId="0" applyFont="1" applyFill="1" applyBorder="1" applyAlignment="1" applyProtection="1">
      <alignment vertical="center" wrapText="1"/>
      <protection locked="0"/>
    </xf>
    <xf numFmtId="0" fontId="7" fillId="12" borderId="36" xfId="0" applyFont="1" applyFill="1" applyBorder="1" applyAlignment="1" applyProtection="1">
      <alignment wrapText="1"/>
      <protection locked="0"/>
    </xf>
    <xf numFmtId="0" fontId="7" fillId="6" borderId="0" xfId="0" applyFont="1" applyFill="1" applyBorder="1" applyAlignment="1" applyProtection="1">
      <alignment wrapText="1"/>
    </xf>
    <xf numFmtId="0" fontId="5" fillId="4" borderId="75" xfId="0" applyFont="1" applyFill="1" applyBorder="1" applyAlignment="1">
      <alignment vertical="top" wrapText="1"/>
    </xf>
    <xf numFmtId="44" fontId="3" fillId="9" borderId="46" xfId="6" applyFont="1" applyFill="1" applyBorder="1"/>
    <xf numFmtId="0" fontId="21" fillId="14" borderId="74" xfId="0" applyFont="1" applyFill="1" applyBorder="1" applyAlignment="1" applyProtection="1">
      <alignment horizontal="justify" wrapText="1"/>
    </xf>
    <xf numFmtId="0" fontId="5" fillId="7" borderId="18" xfId="0" applyFont="1" applyFill="1" applyBorder="1" applyAlignment="1" applyProtection="1">
      <alignment horizontal="left" vertical="center"/>
    </xf>
    <xf numFmtId="0" fontId="7" fillId="11" borderId="37" xfId="0" applyFont="1" applyFill="1" applyBorder="1" applyAlignment="1">
      <alignment vertical="top" wrapText="1"/>
    </xf>
    <xf numFmtId="0" fontId="7" fillId="11" borderId="39" xfId="0" applyFont="1" applyFill="1" applyBorder="1" applyAlignment="1">
      <alignment vertical="top" wrapText="1"/>
    </xf>
    <xf numFmtId="0" fontId="7" fillId="11" borderId="40" xfId="0" applyFont="1" applyFill="1" applyBorder="1" applyAlignment="1">
      <alignment vertical="top" wrapText="1"/>
    </xf>
    <xf numFmtId="0" fontId="21" fillId="14" borderId="8" xfId="0" applyFont="1" applyFill="1" applyBorder="1" applyAlignment="1" applyProtection="1">
      <alignment horizontal="justify" wrapText="1"/>
    </xf>
    <xf numFmtId="0" fontId="0" fillId="4" borderId="0" xfId="0" applyFill="1"/>
    <xf numFmtId="0" fontId="0" fillId="4" borderId="0" xfId="0" applyFill="1" applyAlignment="1">
      <alignment vertical="top" wrapText="1"/>
    </xf>
    <xf numFmtId="0" fontId="0" fillId="4" borderId="4" xfId="0" applyFill="1" applyBorder="1" applyAlignment="1">
      <alignment vertical="top" wrapText="1"/>
    </xf>
    <xf numFmtId="0" fontId="7" fillId="4" borderId="0" xfId="0" applyFont="1" applyFill="1" applyAlignment="1">
      <alignment vertical="top" wrapText="1"/>
    </xf>
    <xf numFmtId="0" fontId="7" fillId="4" borderId="6" xfId="0" applyFont="1" applyFill="1" applyBorder="1" applyAlignment="1">
      <alignment vertical="top" wrapText="1"/>
    </xf>
    <xf numFmtId="0" fontId="7" fillId="7" borderId="42" xfId="0" applyFont="1" applyFill="1" applyBorder="1" applyAlignment="1">
      <alignment horizontal="left" vertical="center" wrapText="1"/>
    </xf>
    <xf numFmtId="0" fontId="7" fillId="7" borderId="42"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5" fillId="7" borderId="41" xfId="0" applyFont="1" applyFill="1" applyBorder="1" applyAlignment="1" applyProtection="1">
      <alignment horizontal="left" wrapText="1"/>
    </xf>
    <xf numFmtId="0" fontId="0" fillId="7" borderId="42" xfId="0" applyFill="1" applyBorder="1" applyAlignment="1">
      <alignment horizontal="left" wrapText="1"/>
    </xf>
    <xf numFmtId="0" fontId="5" fillId="7" borderId="18" xfId="0" applyFont="1" applyFill="1" applyBorder="1" applyAlignment="1" applyProtection="1">
      <alignment horizontal="left" vertical="top" wrapText="1"/>
    </xf>
    <xf numFmtId="0" fontId="5" fillId="7" borderId="8" xfId="0" applyFont="1" applyFill="1" applyBorder="1" applyAlignment="1" applyProtection="1">
      <alignment horizontal="left" vertical="top" wrapText="1"/>
    </xf>
    <xf numFmtId="0" fontId="0" fillId="7" borderId="8" xfId="0" applyFill="1" applyBorder="1" applyAlignment="1">
      <alignment vertical="top" wrapText="1"/>
    </xf>
    <xf numFmtId="0" fontId="5" fillId="7" borderId="18" xfId="0" applyFont="1" applyFill="1" applyBorder="1" applyAlignment="1" applyProtection="1">
      <alignment vertical="top" wrapText="1"/>
    </xf>
    <xf numFmtId="0" fontId="0" fillId="7" borderId="8" xfId="0" applyFill="1" applyBorder="1" applyAlignment="1">
      <alignment horizontal="left" vertical="top" wrapText="1"/>
    </xf>
    <xf numFmtId="0" fontId="5" fillId="7" borderId="18" xfId="0" applyFont="1" applyFill="1" applyBorder="1" applyAlignment="1" applyProtection="1">
      <alignment horizontal="left" vertical="center" wrapText="1"/>
    </xf>
    <xf numFmtId="0" fontId="5" fillId="7" borderId="8" xfId="0" applyFont="1" applyFill="1" applyBorder="1" applyAlignment="1" applyProtection="1">
      <alignment horizontal="left" vertical="center" wrapText="1"/>
    </xf>
    <xf numFmtId="0" fontId="0" fillId="7" borderId="8" xfId="0" applyFill="1" applyBorder="1" applyAlignment="1">
      <alignment vertical="center" wrapText="1"/>
    </xf>
    <xf numFmtId="0" fontId="5" fillId="3" borderId="10" xfId="0" applyFont="1" applyFill="1" applyBorder="1" applyAlignment="1" applyProtection="1">
      <alignment horizontal="left" wrapText="1"/>
    </xf>
    <xf numFmtId="0" fontId="0" fillId="0" borderId="0" xfId="0" applyBorder="1" applyAlignment="1">
      <alignment horizontal="left" wrapText="1"/>
    </xf>
    <xf numFmtId="0" fontId="0" fillId="0" borderId="15" xfId="0" applyBorder="1" applyAlignment="1">
      <alignment horizontal="left" wrapText="1"/>
    </xf>
    <xf numFmtId="0" fontId="5" fillId="7" borderId="18"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3" borderId="4" xfId="0" applyFont="1" applyFill="1" applyBorder="1" applyAlignment="1" applyProtection="1">
      <alignment horizontal="left" vertical="center" wrapText="1"/>
    </xf>
    <xf numFmtId="0" fontId="0" fillId="0" borderId="5" xfId="0" applyBorder="1" applyAlignment="1">
      <alignment horizontal="left" vertical="center" wrapText="1"/>
    </xf>
    <xf numFmtId="0" fontId="32" fillId="7" borderId="72" xfId="0" applyFont="1" applyFill="1" applyBorder="1" applyAlignment="1" applyProtection="1">
      <alignment horizontal="left" vertical="center" wrapText="1"/>
    </xf>
    <xf numFmtId="0" fontId="32" fillId="7" borderId="73" xfId="0" applyFont="1" applyFill="1" applyBorder="1" applyAlignment="1" applyProtection="1">
      <alignment horizontal="left" vertical="center" wrapText="1"/>
    </xf>
    <xf numFmtId="0" fontId="32" fillId="7" borderId="74" xfId="0" applyFont="1" applyFill="1" applyBorder="1" applyAlignment="1" applyProtection="1">
      <alignment horizontal="left" vertical="center" wrapText="1"/>
    </xf>
    <xf numFmtId="0" fontId="0" fillId="0" borderId="3" xfId="0" applyBorder="1" applyAlignment="1">
      <alignment horizontal="left" vertical="center" wrapText="1"/>
    </xf>
    <xf numFmtId="0" fontId="7" fillId="11" borderId="2" xfId="0" applyFont="1" applyFill="1" applyBorder="1" applyAlignment="1">
      <alignment horizontal="left" vertical="top" wrapText="1"/>
    </xf>
    <xf numFmtId="0" fontId="7" fillId="11" borderId="2"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7" fillId="12" borderId="36" xfId="0" applyFont="1" applyFill="1" applyBorder="1" applyAlignment="1">
      <alignment wrapText="1"/>
    </xf>
    <xf numFmtId="0" fontId="7" fillId="12" borderId="40" xfId="0" applyFont="1" applyFill="1" applyBorder="1" applyAlignment="1">
      <alignment vertical="center" wrapText="1"/>
    </xf>
    <xf numFmtId="0" fontId="7" fillId="11" borderId="11" xfId="0" applyFont="1" applyFill="1" applyBorder="1" applyAlignment="1">
      <alignment horizontal="left" vertical="top" wrapText="1"/>
    </xf>
  </cellXfs>
  <cellStyles count="12">
    <cellStyle name="Hyperlink" xfId="11" builtinId="8"/>
    <cellStyle name="Procent" xfId="7" builtinId="5"/>
    <cellStyle name="Procent 2" xfId="4" xr:uid="{00000000-0005-0000-0000-000001000000}"/>
    <cellStyle name="Procent 3" xfId="10" xr:uid="{00000000-0005-0000-0000-000002000000}"/>
    <cellStyle name="Standaard" xfId="0" builtinId="0"/>
    <cellStyle name="Standaard 2" xfId="1" xr:uid="{00000000-0005-0000-0000-000004000000}"/>
    <cellStyle name="Standaard 2 2" xfId="9" xr:uid="{00000000-0005-0000-0000-000005000000}"/>
    <cellStyle name="Standaard 3" xfId="2" xr:uid="{00000000-0005-0000-0000-000006000000}"/>
    <cellStyle name="Standaard 3 2" xfId="5" xr:uid="{00000000-0005-0000-0000-000007000000}"/>
    <cellStyle name="Standaard 4" xfId="8" xr:uid="{00000000-0005-0000-0000-000008000000}"/>
    <cellStyle name="Valuta" xfId="6" builtinId="4"/>
    <cellStyle name="Valuta 2" xfId="3"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0</xdr:rowOff>
    </xdr:from>
    <xdr:to>
      <xdr:col>6</xdr:col>
      <xdr:colOff>385813</xdr:colOff>
      <xdr:row>31</xdr:row>
      <xdr:rowOff>151682</xdr:rowOff>
    </xdr:to>
    <xdr:sp macro="" textlink="">
      <xdr:nvSpPr>
        <xdr:cNvPr id="5" name="Tekstvak 1">
          <a:extLst>
            <a:ext uri="{FF2B5EF4-FFF2-40B4-BE49-F238E27FC236}">
              <a16:creationId xmlns:a16="http://schemas.microsoft.com/office/drawing/2014/main" id="{6036225F-B857-46DB-B470-86CE208FC1F8}"/>
            </a:ext>
          </a:extLst>
        </xdr:cNvPr>
        <xdr:cNvSpPr txBox="1"/>
      </xdr:nvSpPr>
      <xdr:spPr>
        <a:xfrm>
          <a:off x="314325" y="8315325"/>
          <a:ext cx="7119988" cy="3552107"/>
        </a:xfrm>
        <a:prstGeom prst="rect">
          <a:avLst/>
        </a:prstGeom>
        <a:solidFill>
          <a:schemeClr val="bg1">
            <a:lumMod val="95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100" b="0" i="0" u="none" strike="noStrike">
              <a:solidFill>
                <a:schemeClr val="dk1"/>
              </a:solidFill>
              <a:effectLst/>
              <a:latin typeface="+mn-lt"/>
              <a:ea typeface="+mn-ea"/>
              <a:cs typeface="+mn-cs"/>
            </a:rPr>
            <a:t>Gedaan te</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de            </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 2021</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De inschrijver(s)/combinanten,</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A.</a:t>
          </a:r>
          <a:r>
            <a:rPr lang="nl-NL"/>
            <a:t> </a:t>
          </a:r>
          <a:r>
            <a:rPr lang="nl-NL" sz="1100" b="0" i="0" u="none" strike="noStrike">
              <a:solidFill>
                <a:schemeClr val="dk1"/>
              </a:solidFill>
              <a:effectLst/>
              <a:latin typeface="+mn-lt"/>
              <a:ea typeface="+mn-ea"/>
              <a:cs typeface="+mn-cs"/>
            </a:rPr>
            <a:t>______________________				</a:t>
          </a:r>
          <a:r>
            <a:rPr lang="nl-NL"/>
            <a:t> </a:t>
          </a:r>
          <a:r>
            <a:rPr lang="nl-NL" sz="1100" b="0" i="0" u="none" strike="noStrike">
              <a:solidFill>
                <a:schemeClr val="dk1"/>
              </a:solidFill>
              <a:effectLst/>
              <a:latin typeface="+mn-lt"/>
              <a:ea typeface="+mn-ea"/>
              <a:cs typeface="+mn-cs"/>
            </a:rPr>
            <a:t>(naam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B</a:t>
          </a:r>
          <a:r>
            <a:rPr lang="nl-NL"/>
            <a:t> </a:t>
          </a:r>
          <a:r>
            <a:rPr lang="nl-NL" sz="1100" b="0" i="0" u="none" strike="noStrike">
              <a:solidFill>
                <a:schemeClr val="dk1"/>
              </a:solidFill>
              <a:effectLst/>
              <a:latin typeface="+mn-lt"/>
              <a:ea typeface="+mn-ea"/>
              <a:cs typeface="+mn-cs"/>
            </a:rPr>
            <a:t>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a:t> </a:t>
          </a:r>
          <a:r>
            <a:rPr lang="nl-NL" sz="1100" b="0" i="0" u="none" strike="noStrike">
              <a:solidFill>
                <a:schemeClr val="dk1"/>
              </a:solidFill>
              <a:effectLst/>
              <a:latin typeface="+mn-lt"/>
              <a:ea typeface="+mn-ea"/>
              <a:cs typeface="+mn-cs"/>
            </a:rPr>
            <a:t>C._______________________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385813</xdr:colOff>
      <xdr:row>47</xdr:row>
      <xdr:rowOff>151682</xdr:rowOff>
    </xdr:to>
    <xdr:sp macro="" textlink="">
      <xdr:nvSpPr>
        <xdr:cNvPr id="7" name="Tekstvak 1">
          <a:extLst>
            <a:ext uri="{FF2B5EF4-FFF2-40B4-BE49-F238E27FC236}">
              <a16:creationId xmlns:a16="http://schemas.microsoft.com/office/drawing/2014/main" id="{4E9737D9-65D4-4FD5-B6E8-116B9DB924A6}"/>
            </a:ext>
          </a:extLst>
        </xdr:cNvPr>
        <xdr:cNvSpPr txBox="1"/>
      </xdr:nvSpPr>
      <xdr:spPr>
        <a:xfrm>
          <a:off x="314325" y="21069300"/>
          <a:ext cx="7119988" cy="3552107"/>
        </a:xfrm>
        <a:prstGeom prst="rect">
          <a:avLst/>
        </a:prstGeom>
        <a:solidFill>
          <a:schemeClr val="bg1">
            <a:lumMod val="95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100" b="0" i="0" u="none" strike="noStrike">
              <a:solidFill>
                <a:schemeClr val="dk1"/>
              </a:solidFill>
              <a:effectLst/>
              <a:latin typeface="+mn-lt"/>
              <a:ea typeface="+mn-ea"/>
              <a:cs typeface="+mn-cs"/>
            </a:rPr>
            <a:t>Gedaan te</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de            </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 2021</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De inschrijver(s)/combinanten,</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A.</a:t>
          </a:r>
          <a:r>
            <a:rPr lang="nl-NL"/>
            <a:t> </a:t>
          </a:r>
          <a:r>
            <a:rPr lang="nl-NL" sz="1100" b="0" i="0" u="none" strike="noStrike">
              <a:solidFill>
                <a:schemeClr val="dk1"/>
              </a:solidFill>
              <a:effectLst/>
              <a:latin typeface="+mn-lt"/>
              <a:ea typeface="+mn-ea"/>
              <a:cs typeface="+mn-cs"/>
            </a:rPr>
            <a:t>______________________				</a:t>
          </a:r>
          <a:r>
            <a:rPr lang="nl-NL"/>
            <a:t> </a:t>
          </a:r>
          <a:r>
            <a:rPr lang="nl-NL" sz="1100" b="0" i="0" u="none" strike="noStrike">
              <a:solidFill>
                <a:schemeClr val="dk1"/>
              </a:solidFill>
              <a:effectLst/>
              <a:latin typeface="+mn-lt"/>
              <a:ea typeface="+mn-ea"/>
              <a:cs typeface="+mn-cs"/>
            </a:rPr>
            <a:t>(naam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B</a:t>
          </a:r>
          <a:r>
            <a:rPr lang="nl-NL"/>
            <a:t> </a:t>
          </a:r>
          <a:r>
            <a:rPr lang="nl-NL" sz="1100" b="0" i="0" u="none" strike="noStrike">
              <a:solidFill>
                <a:schemeClr val="dk1"/>
              </a:solidFill>
              <a:effectLst/>
              <a:latin typeface="+mn-lt"/>
              <a:ea typeface="+mn-ea"/>
              <a:cs typeface="+mn-cs"/>
            </a:rPr>
            <a:t>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a:t> </a:t>
          </a:r>
          <a:r>
            <a:rPr lang="nl-NL" sz="1100" b="0" i="0" u="none" strike="noStrike">
              <a:solidFill>
                <a:schemeClr val="dk1"/>
              </a:solidFill>
              <a:effectLst/>
              <a:latin typeface="+mn-lt"/>
              <a:ea typeface="+mn-ea"/>
              <a:cs typeface="+mn-cs"/>
            </a:rPr>
            <a:t>C._______________________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34925</xdr:colOff>
      <xdr:row>32</xdr:row>
      <xdr:rowOff>53975</xdr:rowOff>
    </xdr:from>
    <xdr:to>
      <xdr:col>6</xdr:col>
      <xdr:colOff>142533</xdr:colOff>
      <xdr:row>53</xdr:row>
      <xdr:rowOff>138983</xdr:rowOff>
    </xdr:to>
    <xdr:sp macro="" textlink="" fLocksText="0">
      <xdr:nvSpPr>
        <xdr:cNvPr id="3" name="Tekstvak 2">
          <a:extLst>
            <a:ext uri="{FF2B5EF4-FFF2-40B4-BE49-F238E27FC236}">
              <a16:creationId xmlns:a16="http://schemas.microsoft.com/office/drawing/2014/main" id="{00000000-0008-0000-0300-000003000000}"/>
            </a:ext>
          </a:extLst>
        </xdr:cNvPr>
        <xdr:cNvSpPr txBox="1"/>
      </xdr:nvSpPr>
      <xdr:spPr>
        <a:xfrm>
          <a:off x="352425" y="20897850"/>
          <a:ext cx="6838608" cy="3418758"/>
        </a:xfrm>
        <a:prstGeom prst="rect">
          <a:avLst/>
        </a:prstGeom>
        <a:solidFill>
          <a:schemeClr val="bg1">
            <a:lumMod val="95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i="0" u="none" strike="noStrike">
              <a:solidFill>
                <a:schemeClr val="dk1"/>
              </a:solidFill>
              <a:effectLst/>
              <a:latin typeface="+mn-lt"/>
              <a:ea typeface="+mn-ea"/>
              <a:cs typeface="+mn-cs"/>
            </a:rPr>
            <a:t>Gedaan te</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de            </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 2021</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De inschrijver(s)/combinanten,</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A.</a:t>
          </a:r>
          <a:r>
            <a:rPr lang="nl-NL"/>
            <a:t> </a:t>
          </a:r>
          <a:r>
            <a:rPr lang="nl-NL" sz="1100" b="0" i="0" u="none" strike="noStrike">
              <a:solidFill>
                <a:schemeClr val="dk1"/>
              </a:solidFill>
              <a:effectLst/>
              <a:latin typeface="+mn-lt"/>
              <a:ea typeface="+mn-ea"/>
              <a:cs typeface="+mn-cs"/>
            </a:rPr>
            <a:t>______________________				</a:t>
          </a:r>
          <a:r>
            <a:rPr lang="nl-NL"/>
            <a:t> </a:t>
          </a:r>
          <a:r>
            <a:rPr lang="nl-NL" sz="1100" b="0" i="0" u="none" strike="noStrike">
              <a:solidFill>
                <a:schemeClr val="dk1"/>
              </a:solidFill>
              <a:effectLst/>
              <a:latin typeface="+mn-lt"/>
              <a:ea typeface="+mn-ea"/>
              <a:cs typeface="+mn-cs"/>
            </a:rPr>
            <a:t>(naam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B</a:t>
          </a:r>
          <a:r>
            <a:rPr lang="nl-NL"/>
            <a:t> </a:t>
          </a:r>
          <a:r>
            <a:rPr lang="nl-NL" sz="1100" b="0" i="0" u="none" strike="noStrike">
              <a:solidFill>
                <a:schemeClr val="dk1"/>
              </a:solidFill>
              <a:effectLst/>
              <a:latin typeface="+mn-lt"/>
              <a:ea typeface="+mn-ea"/>
              <a:cs typeface="+mn-cs"/>
            </a:rPr>
            <a:t>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a:t> </a:t>
          </a:r>
          <a:r>
            <a:rPr lang="nl-NL" sz="1100" b="0" i="0" u="none" strike="noStrike">
              <a:solidFill>
                <a:schemeClr val="dk1"/>
              </a:solidFill>
              <a:effectLst/>
              <a:latin typeface="+mn-lt"/>
              <a:ea typeface="+mn-ea"/>
              <a:cs typeface="+mn-cs"/>
            </a:rPr>
            <a:t>C._______________________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endParaRPr lang="nl-NL" sz="1100"/>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30725</xdr:colOff>
      <xdr:row>128</xdr:row>
      <xdr:rowOff>40968</xdr:rowOff>
    </xdr:from>
    <xdr:to>
      <xdr:col>6</xdr:col>
      <xdr:colOff>235563</xdr:colOff>
      <xdr:row>150</xdr:row>
      <xdr:rowOff>30725</xdr:rowOff>
    </xdr:to>
    <xdr:sp macro="" textlink="" fLocksText="0">
      <xdr:nvSpPr>
        <xdr:cNvPr id="2" name="Tekstvak 1">
          <a:extLst>
            <a:ext uri="{FF2B5EF4-FFF2-40B4-BE49-F238E27FC236}">
              <a16:creationId xmlns:a16="http://schemas.microsoft.com/office/drawing/2014/main" id="{00000000-0008-0000-0400-000002000000}"/>
            </a:ext>
          </a:extLst>
        </xdr:cNvPr>
        <xdr:cNvSpPr txBox="1"/>
      </xdr:nvSpPr>
      <xdr:spPr>
        <a:xfrm>
          <a:off x="348225" y="69778307"/>
          <a:ext cx="6862096" cy="3594918"/>
        </a:xfrm>
        <a:prstGeom prst="rect">
          <a:avLst/>
        </a:prstGeom>
        <a:solidFill>
          <a:schemeClr val="bg1">
            <a:lumMod val="95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i="0" u="none" strike="noStrike">
              <a:solidFill>
                <a:schemeClr val="dk1"/>
              </a:solidFill>
              <a:effectLst/>
              <a:latin typeface="+mn-lt"/>
              <a:ea typeface="+mn-ea"/>
              <a:cs typeface="+mn-cs"/>
            </a:rPr>
            <a:t>Gedaan te</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de            </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 2021</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De inschrijver(s)/combinanten,</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A.</a:t>
          </a:r>
          <a:r>
            <a:rPr lang="nl-NL"/>
            <a:t> </a:t>
          </a:r>
          <a:r>
            <a:rPr lang="nl-NL" sz="1100" b="0" i="0" u="none" strike="noStrike">
              <a:solidFill>
                <a:schemeClr val="dk1"/>
              </a:solidFill>
              <a:effectLst/>
              <a:latin typeface="+mn-lt"/>
              <a:ea typeface="+mn-ea"/>
              <a:cs typeface="+mn-cs"/>
            </a:rPr>
            <a:t>______________________				</a:t>
          </a:r>
          <a:r>
            <a:rPr lang="nl-NL"/>
            <a:t> </a:t>
          </a:r>
          <a:r>
            <a:rPr lang="nl-NL" sz="1100" b="0" i="0" u="none" strike="noStrike">
              <a:solidFill>
                <a:schemeClr val="dk1"/>
              </a:solidFill>
              <a:effectLst/>
              <a:latin typeface="+mn-lt"/>
              <a:ea typeface="+mn-ea"/>
              <a:cs typeface="+mn-cs"/>
            </a:rPr>
            <a:t>(naam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B</a:t>
          </a:r>
          <a:r>
            <a:rPr lang="nl-NL"/>
            <a:t> </a:t>
          </a:r>
          <a:r>
            <a:rPr lang="nl-NL" sz="1100" b="0" i="0" u="none" strike="noStrike">
              <a:solidFill>
                <a:schemeClr val="dk1"/>
              </a:solidFill>
              <a:effectLst/>
              <a:latin typeface="+mn-lt"/>
              <a:ea typeface="+mn-ea"/>
              <a:cs typeface="+mn-cs"/>
            </a:rPr>
            <a:t>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a:t> </a:t>
          </a:r>
          <a:r>
            <a:rPr lang="nl-NL" sz="1100" b="0" i="0" u="none" strike="noStrike">
              <a:solidFill>
                <a:schemeClr val="dk1"/>
              </a:solidFill>
              <a:effectLst/>
              <a:latin typeface="+mn-lt"/>
              <a:ea typeface="+mn-ea"/>
              <a:cs typeface="+mn-cs"/>
            </a:rPr>
            <a:t>C._______________________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endParaRPr lang="nl-NL" sz="1100"/>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15</xdr:row>
      <xdr:rowOff>0</xdr:rowOff>
    </xdr:from>
    <xdr:to>
      <xdr:col>5</xdr:col>
      <xdr:colOff>52438</xdr:colOff>
      <xdr:row>36</xdr:row>
      <xdr:rowOff>151682</xdr:rowOff>
    </xdr:to>
    <xdr:sp macro="" textlink="" fLocksText="0">
      <xdr:nvSpPr>
        <xdr:cNvPr id="2" name="Tekstvak 1">
          <a:extLst>
            <a:ext uri="{FF2B5EF4-FFF2-40B4-BE49-F238E27FC236}">
              <a16:creationId xmlns:a16="http://schemas.microsoft.com/office/drawing/2014/main" id="{AC0B9ED5-39DD-46D6-B5A4-132A86440E5C}"/>
            </a:ext>
          </a:extLst>
        </xdr:cNvPr>
        <xdr:cNvSpPr txBox="1"/>
      </xdr:nvSpPr>
      <xdr:spPr>
        <a:xfrm>
          <a:off x="1104900" y="12211050"/>
          <a:ext cx="7119988" cy="3552107"/>
        </a:xfrm>
        <a:prstGeom prst="rect">
          <a:avLst/>
        </a:prstGeom>
        <a:solidFill>
          <a:schemeClr val="bg1">
            <a:lumMod val="95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i="0" u="none" strike="noStrike">
              <a:solidFill>
                <a:schemeClr val="dk1"/>
              </a:solidFill>
              <a:effectLst/>
              <a:latin typeface="+mn-lt"/>
              <a:ea typeface="+mn-ea"/>
              <a:cs typeface="+mn-cs"/>
            </a:rPr>
            <a:t>Gedaan te</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de            </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 2021</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De inschrijver(s)/combinanten,</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A.</a:t>
          </a:r>
          <a:r>
            <a:rPr lang="nl-NL"/>
            <a:t> </a:t>
          </a:r>
          <a:r>
            <a:rPr lang="nl-NL" sz="1100" b="0" i="0" u="none" strike="noStrike">
              <a:solidFill>
                <a:schemeClr val="dk1"/>
              </a:solidFill>
              <a:effectLst/>
              <a:latin typeface="+mn-lt"/>
              <a:ea typeface="+mn-ea"/>
              <a:cs typeface="+mn-cs"/>
            </a:rPr>
            <a:t>______________________				</a:t>
          </a:r>
          <a:r>
            <a:rPr lang="nl-NL"/>
            <a:t> </a:t>
          </a:r>
          <a:r>
            <a:rPr lang="nl-NL" sz="1100" b="0" i="0" u="none" strike="noStrike">
              <a:solidFill>
                <a:schemeClr val="dk1"/>
              </a:solidFill>
              <a:effectLst/>
              <a:latin typeface="+mn-lt"/>
              <a:ea typeface="+mn-ea"/>
              <a:cs typeface="+mn-cs"/>
            </a:rPr>
            <a:t>(naam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B</a:t>
          </a:r>
          <a:r>
            <a:rPr lang="nl-NL"/>
            <a:t> </a:t>
          </a:r>
          <a:r>
            <a:rPr lang="nl-NL" sz="1100" b="0" i="0" u="none" strike="noStrike">
              <a:solidFill>
                <a:schemeClr val="dk1"/>
              </a:solidFill>
              <a:effectLst/>
              <a:latin typeface="+mn-lt"/>
              <a:ea typeface="+mn-ea"/>
              <a:cs typeface="+mn-cs"/>
            </a:rPr>
            <a:t>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a:t> </a:t>
          </a:r>
          <a:r>
            <a:rPr lang="nl-NL" sz="1100" b="0" i="0" u="none" strike="noStrike">
              <a:solidFill>
                <a:schemeClr val="dk1"/>
              </a:solidFill>
              <a:effectLst/>
              <a:latin typeface="+mn-lt"/>
              <a:ea typeface="+mn-ea"/>
              <a:cs typeface="+mn-cs"/>
            </a:rPr>
            <a:t>C._______________________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endParaRPr lang="nl-NL" sz="1100"/>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1728838</xdr:colOff>
      <xdr:row>47</xdr:row>
      <xdr:rowOff>151682</xdr:rowOff>
    </xdr:to>
    <xdr:sp macro="" textlink="" fLocksText="0">
      <xdr:nvSpPr>
        <xdr:cNvPr id="2" name="Tekstvak 1">
          <a:extLst>
            <a:ext uri="{FF2B5EF4-FFF2-40B4-BE49-F238E27FC236}">
              <a16:creationId xmlns:a16="http://schemas.microsoft.com/office/drawing/2014/main" id="{B9088A6C-2438-46BF-A767-50F824910EC3}"/>
            </a:ext>
          </a:extLst>
        </xdr:cNvPr>
        <xdr:cNvSpPr txBox="1"/>
      </xdr:nvSpPr>
      <xdr:spPr>
        <a:xfrm>
          <a:off x="609600" y="15449550"/>
          <a:ext cx="7119988" cy="3552107"/>
        </a:xfrm>
        <a:prstGeom prst="rect">
          <a:avLst/>
        </a:prstGeom>
        <a:solidFill>
          <a:schemeClr val="bg1">
            <a:lumMod val="95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i="0" u="none" strike="noStrike">
              <a:solidFill>
                <a:schemeClr val="dk1"/>
              </a:solidFill>
              <a:effectLst/>
              <a:latin typeface="+mn-lt"/>
              <a:ea typeface="+mn-ea"/>
              <a:cs typeface="+mn-cs"/>
            </a:rPr>
            <a:t>Gedaan te</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de            </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 2021</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De inschrijver(s)/combinanten,</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A.</a:t>
          </a:r>
          <a:r>
            <a:rPr lang="nl-NL"/>
            <a:t> </a:t>
          </a:r>
          <a:r>
            <a:rPr lang="nl-NL" sz="1100" b="0" i="0" u="none" strike="noStrike">
              <a:solidFill>
                <a:schemeClr val="dk1"/>
              </a:solidFill>
              <a:effectLst/>
              <a:latin typeface="+mn-lt"/>
              <a:ea typeface="+mn-ea"/>
              <a:cs typeface="+mn-cs"/>
            </a:rPr>
            <a:t>______________________				</a:t>
          </a:r>
          <a:r>
            <a:rPr lang="nl-NL"/>
            <a:t> </a:t>
          </a:r>
          <a:r>
            <a:rPr lang="nl-NL" sz="1100" b="0" i="0" u="none" strike="noStrike">
              <a:solidFill>
                <a:schemeClr val="dk1"/>
              </a:solidFill>
              <a:effectLst/>
              <a:latin typeface="+mn-lt"/>
              <a:ea typeface="+mn-ea"/>
              <a:cs typeface="+mn-cs"/>
            </a:rPr>
            <a:t>(naam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B</a:t>
          </a:r>
          <a:r>
            <a:rPr lang="nl-NL"/>
            <a:t> </a:t>
          </a:r>
          <a:r>
            <a:rPr lang="nl-NL" sz="1100" b="0" i="0" u="none" strike="noStrike">
              <a:solidFill>
                <a:schemeClr val="dk1"/>
              </a:solidFill>
              <a:effectLst/>
              <a:latin typeface="+mn-lt"/>
              <a:ea typeface="+mn-ea"/>
              <a:cs typeface="+mn-cs"/>
            </a:rPr>
            <a:t>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endParaRPr lang="nl-NL" sz="1100" b="0" i="0" u="none" strike="noStrike">
            <a:solidFill>
              <a:schemeClr val="dk1"/>
            </a:solidFill>
            <a:effectLst/>
            <a:latin typeface="+mn-lt"/>
            <a:ea typeface="+mn-ea"/>
            <a:cs typeface="+mn-cs"/>
          </a:endParaRPr>
        </a:p>
        <a:p>
          <a:r>
            <a:rPr lang="nl-NL"/>
            <a:t> </a:t>
          </a:r>
          <a:r>
            <a:rPr lang="nl-NL" sz="1100" b="0" i="0" u="none" strike="noStrike">
              <a:solidFill>
                <a:schemeClr val="dk1"/>
              </a:solidFill>
              <a:effectLst/>
              <a:latin typeface="+mn-lt"/>
              <a:ea typeface="+mn-ea"/>
              <a:cs typeface="+mn-cs"/>
            </a:rPr>
            <a:t>C._______________________				(naam + handtekening)</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r>
            <a:rPr lang="nl-NL" sz="1100" b="0" i="0" u="none" strike="noStrike">
              <a:solidFill>
                <a:schemeClr val="dk1"/>
              </a:solidFill>
              <a:effectLst/>
              <a:latin typeface="+mn-lt"/>
              <a:ea typeface="+mn-ea"/>
              <a:cs typeface="+mn-cs"/>
            </a:rPr>
            <a:t> </a:t>
          </a:r>
          <a:r>
            <a:rPr lang="nl-NL"/>
            <a:t> </a:t>
          </a:r>
          <a:endParaRPr lang="nl-NL" sz="1100"/>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Cees-Jan van Heijzen" id="{6677F8EF-C2E5-4B42-B2D9-3F8EC53267DC}" userId="S::ceesjan.vanheijzen@denhaag.nl::ea8caeae-350b-4a15-8275-f916018d9228"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1-02-01T08:41:19.96" personId="{6677F8EF-C2E5-4B42-B2D9-3F8EC53267DC}" id="{9D2C67F1-5674-45A9-A6A6-25DB59F39451}">
    <text>We willen naar een maximum van 10 ml per 1 ltr om proportioneel te zijn naar de markt en in de gunning partijen extra punten geven als zij hun volledige assortiment kunnen leveren met minder ml per ltr concentraat.</text>
  </threadedComment>
</ThreadedComments>
</file>

<file path=xl/threadedComments/threadedComment2.xml><?xml version="1.0" encoding="utf-8"?>
<ThreadedComments xmlns="http://schemas.microsoft.com/office/spreadsheetml/2018/threadedcomments" xmlns:x="http://schemas.openxmlformats.org/spreadsheetml/2006/main">
  <threadedComment ref="A111" dT="2021-01-15T10:12:07.72" personId="{6677F8EF-C2E5-4B42-B2D9-3F8EC53267DC}" id="{211D3F72-D90F-42CB-BE2C-786C3F05AA14}">
    <text>Deze lijst aanvullen met grote en kleine machines die via de HUB worden geleverd, onderhouden en gekeurd worden op basis van KOOP.</text>
  </threadedComment>
  <threadedComment ref="A112" dT="2021-01-15T10:12:07.72" personId="{6677F8EF-C2E5-4B42-B2D9-3F8EC53267DC}" id="{F7A5A385-0D0E-4F0E-B5DA-079E1429BA59}">
    <text>Deze lijst aanvullen met grote en kleine machines die via de HUB worden geleverd, onderhouden en gekeurd worden op basis van KOOP.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workbookViewId="0">
      <selection activeCell="C6" sqref="C6"/>
    </sheetView>
  </sheetViews>
  <sheetFormatPr defaultColWidth="8.85546875" defaultRowHeight="15" x14ac:dyDescent="0.25"/>
  <cols>
    <col min="1" max="1" width="47.140625" style="69" customWidth="1"/>
    <col min="2" max="2" width="21.7109375" style="69" customWidth="1"/>
    <col min="3" max="3" width="17.140625" style="69" customWidth="1"/>
    <col min="4" max="4" width="21.42578125" style="69" customWidth="1"/>
    <col min="5" max="5" width="16.42578125" style="69" customWidth="1"/>
    <col min="6" max="6" width="12.7109375" style="69" customWidth="1"/>
    <col min="7" max="7" width="12.42578125" style="69" customWidth="1"/>
    <col min="8" max="8" width="8.7109375" style="69" customWidth="1"/>
    <col min="9" max="9" width="5.7109375" style="69" customWidth="1"/>
    <col min="10" max="10" width="7" style="69" customWidth="1"/>
    <col min="11" max="16384" width="8.85546875" style="69"/>
  </cols>
  <sheetData>
    <row r="1" spans="1:7" x14ac:dyDescent="0.25">
      <c r="A1" s="72" t="s">
        <v>0</v>
      </c>
      <c r="B1" s="73"/>
      <c r="C1" s="73"/>
      <c r="D1" s="73"/>
      <c r="E1" s="73"/>
    </row>
    <row r="2" spans="1:7" x14ac:dyDescent="0.25">
      <c r="A2" s="72"/>
      <c r="B2" s="73"/>
      <c r="C2" s="73"/>
      <c r="D2" s="73"/>
      <c r="E2" s="73"/>
    </row>
    <row r="3" spans="1:7" x14ac:dyDescent="0.25">
      <c r="A3" s="74" t="s">
        <v>1</v>
      </c>
      <c r="B3" s="74"/>
      <c r="C3" s="74"/>
      <c r="D3" s="74"/>
      <c r="E3" s="74"/>
      <c r="F3" s="71"/>
    </row>
    <row r="4" spans="1:7" x14ac:dyDescent="0.25">
      <c r="A4" s="74" t="s">
        <v>2</v>
      </c>
      <c r="B4" s="74"/>
      <c r="C4" s="74"/>
      <c r="D4" s="74"/>
      <c r="E4" s="74"/>
      <c r="F4" s="70"/>
      <c r="G4" s="71"/>
    </row>
    <row r="5" spans="1:7" x14ac:dyDescent="0.25">
      <c r="A5" s="74" t="s">
        <v>3</v>
      </c>
      <c r="B5" s="74"/>
      <c r="C5" s="74"/>
      <c r="D5" s="74"/>
      <c r="E5" s="74"/>
      <c r="F5" s="70"/>
      <c r="G5" s="71"/>
    </row>
    <row r="6" spans="1:7" x14ac:dyDescent="0.25">
      <c r="A6" s="74"/>
      <c r="B6" s="74"/>
      <c r="C6" s="74"/>
      <c r="D6" s="74"/>
      <c r="E6" s="74"/>
      <c r="F6" s="71"/>
    </row>
    <row r="7" spans="1:7" x14ac:dyDescent="0.25">
      <c r="A7" s="75" t="s">
        <v>4</v>
      </c>
      <c r="B7" s="74"/>
      <c r="C7" s="74"/>
      <c r="D7" s="74"/>
      <c r="E7" s="74"/>
      <c r="F7" s="71"/>
    </row>
    <row r="8" spans="1:7" x14ac:dyDescent="0.25">
      <c r="A8" s="74" t="s">
        <v>5</v>
      </c>
      <c r="B8" s="76"/>
      <c r="C8" s="74"/>
      <c r="D8" s="74" t="s">
        <v>6</v>
      </c>
      <c r="E8" s="77"/>
      <c r="F8" s="71"/>
    </row>
    <row r="9" spans="1:7" x14ac:dyDescent="0.25">
      <c r="A9" s="74" t="s">
        <v>7</v>
      </c>
      <c r="B9" s="76"/>
      <c r="C9" s="74"/>
      <c r="D9" s="74" t="s">
        <v>8</v>
      </c>
      <c r="E9" s="77"/>
      <c r="F9" s="71"/>
    </row>
    <row r="10" spans="1:7" x14ac:dyDescent="0.25">
      <c r="A10" s="74" t="s">
        <v>9</v>
      </c>
      <c r="B10" s="76"/>
      <c r="C10" s="74"/>
      <c r="D10" s="74" t="s">
        <v>10</v>
      </c>
      <c r="E10" s="77"/>
      <c r="F10" s="71"/>
    </row>
    <row r="11" spans="1:7" x14ac:dyDescent="0.25">
      <c r="A11" s="74" t="s">
        <v>11</v>
      </c>
      <c r="B11" s="76"/>
      <c r="C11" s="74"/>
      <c r="D11" s="74" t="s">
        <v>12</v>
      </c>
      <c r="E11" s="77"/>
      <c r="F11" s="71"/>
    </row>
    <row r="12" spans="1:7" x14ac:dyDescent="0.25">
      <c r="A12" s="74" t="s">
        <v>13</v>
      </c>
      <c r="B12" s="76"/>
      <c r="C12" s="74"/>
      <c r="D12" s="74"/>
      <c r="E12" s="74"/>
      <c r="F12" s="71"/>
    </row>
    <row r="13" spans="1:7" x14ac:dyDescent="0.25">
      <c r="A13" s="74"/>
      <c r="B13" s="74"/>
      <c r="C13" s="74"/>
      <c r="D13" s="74"/>
      <c r="E13" s="74"/>
      <c r="F13" s="71"/>
    </row>
    <row r="14" spans="1:7" x14ac:dyDescent="0.25">
      <c r="A14" s="74"/>
      <c r="B14" s="74"/>
      <c r="C14" s="74"/>
      <c r="D14" s="74"/>
      <c r="E14" s="74"/>
      <c r="F14" s="71"/>
    </row>
    <row r="15" spans="1:7" x14ac:dyDescent="0.25">
      <c r="A15" s="97"/>
      <c r="B15" s="74"/>
      <c r="C15" s="151"/>
      <c r="D15" s="74"/>
      <c r="E15" s="74"/>
      <c r="F15" s="71"/>
    </row>
    <row r="16" spans="1:7" x14ac:dyDescent="0.25">
      <c r="A16" s="78"/>
      <c r="B16" s="73"/>
      <c r="C16" s="73"/>
      <c r="D16" s="73"/>
      <c r="E16" s="73"/>
    </row>
    <row r="17" spans="1:5" x14ac:dyDescent="0.25">
      <c r="A17" s="72" t="s">
        <v>14</v>
      </c>
      <c r="B17" s="73"/>
      <c r="C17" s="98"/>
      <c r="D17" s="73"/>
      <c r="E17" s="73"/>
    </row>
    <row r="18" spans="1:5" x14ac:dyDescent="0.25">
      <c r="A18" s="95" t="s">
        <v>15</v>
      </c>
      <c r="B18" s="73"/>
      <c r="C18" s="118">
        <f>'A. Hoogconcentraten'!K8</f>
        <v>0</v>
      </c>
      <c r="D18" s="73"/>
      <c r="E18" s="73"/>
    </row>
    <row r="19" spans="1:5" x14ac:dyDescent="0.25">
      <c r="A19" s="95" t="s">
        <v>16</v>
      </c>
      <c r="B19" s="73"/>
      <c r="C19" s="94">
        <f>'B. Concentraten'!K20</f>
        <v>0</v>
      </c>
      <c r="D19" s="73"/>
      <c r="E19" s="73"/>
    </row>
    <row r="20" spans="1:5" x14ac:dyDescent="0.25">
      <c r="A20" s="95" t="s">
        <v>17</v>
      </c>
      <c r="B20" s="73"/>
      <c r="C20" s="94">
        <f>'C. Overige reinigingsmiddelen'!J30</f>
        <v>0</v>
      </c>
      <c r="D20" s="73"/>
      <c r="E20" s="73"/>
    </row>
    <row r="21" spans="1:5" x14ac:dyDescent="0.25">
      <c r="A21" s="95" t="s">
        <v>18</v>
      </c>
      <c r="B21" s="73"/>
      <c r="C21" s="94">
        <f>'D. Overige schoonmaakmiddelen'!J122</f>
        <v>0</v>
      </c>
      <c r="D21" s="73"/>
      <c r="E21" s="73"/>
    </row>
    <row r="22" spans="1:5" x14ac:dyDescent="0.25">
      <c r="A22" s="95" t="s">
        <v>19</v>
      </c>
      <c r="B22" s="73"/>
      <c r="C22" s="94">
        <f>'E. Huur machines'!H13</f>
        <v>0</v>
      </c>
      <c r="D22" s="73"/>
      <c r="E22" s="73"/>
    </row>
    <row r="23" spans="1:5" x14ac:dyDescent="0.25">
      <c r="A23" s="95" t="s">
        <v>20</v>
      </c>
      <c r="B23" s="73"/>
      <c r="C23" s="94">
        <f>'F. Aanschaf machines'!I24</f>
        <v>0</v>
      </c>
      <c r="D23" s="73"/>
      <c r="E23" s="73"/>
    </row>
    <row r="24" spans="1:5" x14ac:dyDescent="0.25">
      <c r="A24" s="96" t="s">
        <v>21</v>
      </c>
      <c r="B24" s="73"/>
      <c r="C24" s="324">
        <f>SUM(C18:C23)</f>
        <v>0</v>
      </c>
      <c r="D24" s="73"/>
      <c r="E24" s="73"/>
    </row>
  </sheetData>
  <sheetProtection algorithmName="SHA-512" hashValue="EME2sR6TFNPcOpho9OPXDNeRXb+XruIlik00ge3kVKkoa6cvDURAewVN0XSrOTaOdDGECuVIkORGovn4/pNQzA==" saltValue="Ow8ssUFaJKDeHSGykNPJe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12"/>
  <sheetViews>
    <sheetView topLeftCell="A3" zoomScale="90" zoomScaleNormal="90" zoomScaleSheetLayoutView="100" workbookViewId="0">
      <selection activeCell="E5" sqref="E5"/>
    </sheetView>
  </sheetViews>
  <sheetFormatPr defaultRowHeight="12.75" x14ac:dyDescent="0.2"/>
  <cols>
    <col min="1" max="1" width="4.7109375" style="10" customWidth="1"/>
    <col min="2" max="2" width="17.5703125" style="10" customWidth="1"/>
    <col min="3" max="3" width="32.42578125" style="10" customWidth="1"/>
    <col min="4" max="4" width="16.140625" style="173" customWidth="1"/>
    <col min="5" max="5" width="17.140625" style="14" customWidth="1"/>
    <col min="6" max="6" width="17.7109375" style="28" customWidth="1"/>
    <col min="7" max="7" width="20.7109375" style="10" customWidth="1"/>
    <col min="8" max="8" width="19.28515625" style="29" customWidth="1"/>
    <col min="9" max="9" width="24" style="10" customWidth="1"/>
    <col min="10" max="10" width="17.7109375" style="126" customWidth="1"/>
    <col min="11" max="11" width="18.85546875" style="29" customWidth="1"/>
    <col min="12" max="15" width="17.42578125" style="13" customWidth="1"/>
    <col min="16" max="116" width="9.140625" style="13"/>
    <col min="117" max="16384" width="9.140625" style="10"/>
  </cols>
  <sheetData>
    <row r="1" spans="1:170" s="2" customFormat="1" ht="142.5" customHeight="1" x14ac:dyDescent="0.2">
      <c r="A1" s="89" t="s">
        <v>22</v>
      </c>
      <c r="B1" s="90" t="s">
        <v>23</v>
      </c>
      <c r="C1" s="90" t="s">
        <v>24</v>
      </c>
      <c r="D1" s="244" t="s">
        <v>25</v>
      </c>
      <c r="E1" s="91" t="s">
        <v>26</v>
      </c>
      <c r="F1" s="90" t="s">
        <v>27</v>
      </c>
      <c r="G1" s="90" t="s">
        <v>28</v>
      </c>
      <c r="H1" s="68" t="s">
        <v>29</v>
      </c>
      <c r="I1" s="90" t="s">
        <v>30</v>
      </c>
      <c r="J1" s="119" t="s">
        <v>31</v>
      </c>
      <c r="K1" s="92" t="s">
        <v>32</v>
      </c>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row>
    <row r="2" spans="1:170" s="2" customFormat="1" x14ac:dyDescent="0.2">
      <c r="A2" s="31"/>
      <c r="B2" s="32"/>
      <c r="C2" s="33"/>
      <c r="D2" s="169"/>
      <c r="E2" s="34"/>
      <c r="F2" s="33"/>
      <c r="G2" s="33"/>
      <c r="H2" s="36"/>
      <c r="I2" s="35"/>
      <c r="J2" s="120"/>
      <c r="K2" s="79"/>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row>
    <row r="3" spans="1:170" s="4" customFormat="1" ht="194.25" customHeight="1" x14ac:dyDescent="0.4">
      <c r="A3" s="341" t="s">
        <v>33</v>
      </c>
      <c r="B3" s="342"/>
      <c r="C3" s="342"/>
      <c r="D3" s="342"/>
      <c r="E3" s="342"/>
      <c r="F3" s="219" t="s">
        <v>34</v>
      </c>
      <c r="G3" s="50"/>
      <c r="H3" s="51"/>
      <c r="I3" s="50"/>
      <c r="J3" s="121"/>
      <c r="K3" s="93"/>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row>
    <row r="4" spans="1:170" s="3" customFormat="1" ht="69.95" customHeight="1" x14ac:dyDescent="0.2">
      <c r="A4" s="15">
        <v>1</v>
      </c>
      <c r="B4" s="37" t="s">
        <v>35</v>
      </c>
      <c r="C4" s="15" t="s">
        <v>36</v>
      </c>
      <c r="D4" s="64" t="s">
        <v>37</v>
      </c>
      <c r="E4" s="38">
        <v>162000</v>
      </c>
      <c r="F4" s="65"/>
      <c r="G4" s="65"/>
      <c r="H4" s="66">
        <v>0</v>
      </c>
      <c r="I4" s="65"/>
      <c r="J4" s="164" t="str">
        <f>IF(H4=0,"",H4/G4*I4)</f>
        <v/>
      </c>
      <c r="K4" s="30" t="str">
        <f>IF(J4="","",E4*J4)</f>
        <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row>
    <row r="5" spans="1:170" s="3" customFormat="1" ht="90" customHeight="1" x14ac:dyDescent="0.2">
      <c r="A5" s="16">
        <v>2</v>
      </c>
      <c r="B5" s="39" t="s">
        <v>38</v>
      </c>
      <c r="C5" s="16" t="s">
        <v>39</v>
      </c>
      <c r="D5" s="64" t="s">
        <v>37</v>
      </c>
      <c r="E5" s="40">
        <v>165000</v>
      </c>
      <c r="F5" s="65"/>
      <c r="G5" s="65"/>
      <c r="H5" s="66">
        <v>0</v>
      </c>
      <c r="I5" s="65"/>
      <c r="J5" s="164" t="str">
        <f>IF(H5=0,"",H5/G5*I5)</f>
        <v/>
      </c>
      <c r="K5" s="30" t="str">
        <f>IF(J5="","",E5*J5)</f>
        <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row>
    <row r="6" spans="1:170" s="3" customFormat="1" ht="75.75" customHeight="1" x14ac:dyDescent="0.2">
      <c r="A6" s="41">
        <v>3</v>
      </c>
      <c r="B6" s="42" t="s">
        <v>40</v>
      </c>
      <c r="C6" s="41" t="s">
        <v>41</v>
      </c>
      <c r="D6" s="64" t="s">
        <v>37</v>
      </c>
      <c r="E6" s="43">
        <v>360000</v>
      </c>
      <c r="F6" s="65"/>
      <c r="G6" s="65"/>
      <c r="H6" s="66">
        <v>0</v>
      </c>
      <c r="I6" s="65"/>
      <c r="J6" s="164" t="str">
        <f>IF(H6=0,"",H6/G6*I6)</f>
        <v/>
      </c>
      <c r="K6" s="30" t="str">
        <f>IF(J6="","",E6*J6)</f>
        <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row>
    <row r="7" spans="1:170" x14ac:dyDescent="0.2">
      <c r="A7" s="130"/>
      <c r="B7" s="131"/>
      <c r="C7" s="216"/>
      <c r="D7" s="217"/>
      <c r="E7" s="218"/>
      <c r="F7" s="134"/>
      <c r="G7" s="134"/>
      <c r="H7" s="135"/>
      <c r="I7" s="134"/>
      <c r="J7" s="136"/>
      <c r="K7" s="81"/>
    </row>
    <row r="8" spans="1:170" ht="31.5" customHeight="1" x14ac:dyDescent="0.25">
      <c r="A8" s="338" t="s">
        <v>42</v>
      </c>
      <c r="B8" s="339"/>
      <c r="C8" s="339"/>
      <c r="D8" s="339"/>
      <c r="E8" s="340"/>
      <c r="F8" s="57"/>
      <c r="G8" s="57"/>
      <c r="H8" s="62"/>
      <c r="I8" s="57"/>
      <c r="J8" s="124"/>
      <c r="K8" s="63">
        <f>SUM(K4:K6)</f>
        <v>0</v>
      </c>
      <c r="DI8" s="10"/>
      <c r="DJ8" s="10"/>
      <c r="DK8" s="10"/>
      <c r="DL8" s="10"/>
    </row>
    <row r="9" spans="1:170" x14ac:dyDescent="0.2">
      <c r="A9" s="82"/>
      <c r="B9" s="83"/>
      <c r="C9" s="84"/>
      <c r="D9" s="155"/>
      <c r="E9" s="85"/>
      <c r="F9" s="86"/>
      <c r="G9" s="86"/>
      <c r="H9" s="87"/>
      <c r="I9" s="86"/>
      <c r="J9" s="125"/>
      <c r="K9" s="88"/>
      <c r="DI9" s="10"/>
      <c r="DJ9" s="10"/>
      <c r="DK9" s="10"/>
      <c r="DL9" s="10"/>
    </row>
    <row r="11" spans="1:170" x14ac:dyDescent="0.2">
      <c r="A11" s="158"/>
      <c r="B11"/>
    </row>
    <row r="12" spans="1:170" x14ac:dyDescent="0.2">
      <c r="A12" s="127"/>
      <c r="B12" s="127"/>
    </row>
  </sheetData>
  <sheetProtection algorithmName="SHA-512" hashValue="TnoAftOAKKnz0ZzjLR9MqlCl2XxFz+dTvsbiIy3BGlvrpc8jKEsumL3DmetcTO+Lchi4GnNHHmowZKaauT4dkQ==" saltValue="rZlRtMoQdpShqqcKJuab/A==" spinCount="100000" sheet="1" objects="1" scenarios="1"/>
  <mergeCells count="2">
    <mergeCell ref="A8:E8"/>
    <mergeCell ref="A3:E3"/>
  </mergeCells>
  <pageMargins left="0.43307086614173229" right="0.43307086614173229" top="0.74803149606299213" bottom="0.74803149606299213" header="0.31496062992125984" footer="0.31496062992125984"/>
  <pageSetup paperSize="8" scale="89" orientation="landscape" r:id="rId1"/>
  <headerFooter alignWithMargins="0">
    <oddHeader>&amp;LBijlage 6.      Prijzenblad A. Hoogconcentraten</oddHeader>
    <oddFooter>&amp;Cpag. &amp;P                                               &amp;D</oddFooter>
  </headerFooter>
  <colBreaks count="1" manualBreakCount="1">
    <brk id="11" max="156"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N25"/>
  <sheetViews>
    <sheetView zoomScaleNormal="100" workbookViewId="0">
      <pane ySplit="1" topLeftCell="A2" activePane="bottomLeft" state="frozen"/>
      <selection pane="bottomLeft" activeCell="E3" sqref="E3"/>
    </sheetView>
  </sheetViews>
  <sheetFormatPr defaultRowHeight="12.75" x14ac:dyDescent="0.2"/>
  <cols>
    <col min="1" max="1" width="4.7109375" customWidth="1"/>
    <col min="2" max="2" width="17.5703125" customWidth="1"/>
    <col min="3" max="3" width="32.42578125" customWidth="1"/>
    <col min="4" max="4" width="16.140625" customWidth="1"/>
    <col min="5" max="5" width="17.140625" customWidth="1"/>
    <col min="6" max="6" width="17.7109375" customWidth="1"/>
    <col min="7" max="7" width="19.140625" customWidth="1"/>
    <col min="8" max="8" width="17.7109375" customWidth="1"/>
    <col min="9" max="9" width="24" customWidth="1"/>
    <col min="10" max="10" width="17.7109375" customWidth="1"/>
    <col min="11" max="11" width="18.85546875" customWidth="1"/>
    <col min="12" max="15" width="17.42578125" customWidth="1"/>
  </cols>
  <sheetData>
    <row r="1" spans="1:170" s="2" customFormat="1" ht="144" customHeight="1" thickBot="1" x14ac:dyDescent="0.25">
      <c r="A1" s="89" t="s">
        <v>22</v>
      </c>
      <c r="B1" s="90" t="s">
        <v>23</v>
      </c>
      <c r="C1" s="90" t="s">
        <v>24</v>
      </c>
      <c r="D1" s="90" t="s">
        <v>25</v>
      </c>
      <c r="E1" s="90" t="s">
        <v>43</v>
      </c>
      <c r="F1" s="90" t="s">
        <v>44</v>
      </c>
      <c r="G1" s="90" t="s">
        <v>45</v>
      </c>
      <c r="H1" s="68" t="s">
        <v>46</v>
      </c>
      <c r="I1" s="90" t="s">
        <v>47</v>
      </c>
      <c r="J1" s="119" t="s">
        <v>31</v>
      </c>
      <c r="K1" s="92" t="s">
        <v>48</v>
      </c>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row>
    <row r="2" spans="1:170" s="4" customFormat="1" ht="129" customHeight="1" thickTop="1" thickBot="1" x14ac:dyDescent="0.45">
      <c r="A2" s="343" t="s">
        <v>49</v>
      </c>
      <c r="B2" s="344"/>
      <c r="C2" s="344"/>
      <c r="D2" s="344"/>
      <c r="E2" s="344"/>
      <c r="F2" s="325" t="s">
        <v>34</v>
      </c>
      <c r="G2" s="50"/>
      <c r="H2" s="51"/>
      <c r="I2" s="50"/>
      <c r="J2" s="121"/>
      <c r="K2" s="93"/>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row>
    <row r="3" spans="1:170" s="3" customFormat="1" ht="64.5" thickTop="1" x14ac:dyDescent="0.2">
      <c r="A3" s="15">
        <v>4</v>
      </c>
      <c r="B3" s="15" t="s">
        <v>50</v>
      </c>
      <c r="C3" s="15" t="s">
        <v>51</v>
      </c>
      <c r="D3" s="174" t="s">
        <v>37</v>
      </c>
      <c r="E3" s="48">
        <v>198000</v>
      </c>
      <c r="F3" s="213"/>
      <c r="G3" s="65"/>
      <c r="H3" s="66">
        <v>0</v>
      </c>
      <c r="I3" s="65"/>
      <c r="J3" s="164" t="str">
        <f>IF(H3=0,"",H3/G3*I3)</f>
        <v/>
      </c>
      <c r="K3" s="30" t="str">
        <f t="shared" ref="K3:K18" si="0">IF(J3="","",E3*J3)</f>
        <v/>
      </c>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row>
    <row r="4" spans="1:170" s="3" customFormat="1" ht="56.25" customHeight="1" x14ac:dyDescent="0.2">
      <c r="A4" s="16">
        <v>5</v>
      </c>
      <c r="B4" s="16" t="s">
        <v>52</v>
      </c>
      <c r="C4" s="16" t="s">
        <v>53</v>
      </c>
      <c r="D4" s="174" t="s">
        <v>37</v>
      </c>
      <c r="E4" s="46">
        <v>360000</v>
      </c>
      <c r="F4" s="213"/>
      <c r="G4" s="65"/>
      <c r="H4" s="66">
        <v>0</v>
      </c>
      <c r="I4" s="65"/>
      <c r="J4" s="164" t="str">
        <f>IF(H4=0,"",H4/G4*I4)</f>
        <v/>
      </c>
      <c r="K4" s="30" t="str">
        <f t="shared" si="0"/>
        <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row>
    <row r="5" spans="1:170" s="3" customFormat="1" ht="57" customHeight="1" x14ac:dyDescent="0.2">
      <c r="A5" s="16">
        <v>6</v>
      </c>
      <c r="B5" s="16" t="s">
        <v>54</v>
      </c>
      <c r="C5" s="16" t="s">
        <v>55</v>
      </c>
      <c r="D5" s="174" t="s">
        <v>37</v>
      </c>
      <c r="E5" s="46">
        <v>415000</v>
      </c>
      <c r="F5" s="213"/>
      <c r="G5" s="65"/>
      <c r="H5" s="66">
        <v>0</v>
      </c>
      <c r="I5" s="65"/>
      <c r="J5" s="164" t="str">
        <f>IF(H5=0,"",H5/G5*I5)</f>
        <v/>
      </c>
      <c r="K5" s="30" t="str">
        <f t="shared" si="0"/>
        <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row>
    <row r="6" spans="1:170" s="3" customFormat="1" ht="102" x14ac:dyDescent="0.2">
      <c r="A6" s="16">
        <v>7</v>
      </c>
      <c r="B6" s="16" t="s">
        <v>56</v>
      </c>
      <c r="C6" s="16" t="s">
        <v>57</v>
      </c>
      <c r="D6" s="174" t="s">
        <v>37</v>
      </c>
      <c r="E6" s="46">
        <v>308000</v>
      </c>
      <c r="F6" s="213"/>
      <c r="G6" s="65"/>
      <c r="H6" s="66">
        <v>0</v>
      </c>
      <c r="I6" s="65"/>
      <c r="J6" s="164" t="str">
        <f t="shared" ref="J6:J18" si="1">IF(H6=0,"",H6/G6*I6)</f>
        <v/>
      </c>
      <c r="K6" s="30" t="str">
        <f t="shared" si="0"/>
        <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row>
    <row r="7" spans="1:170" s="3" customFormat="1" ht="90" customHeight="1" x14ac:dyDescent="0.2">
      <c r="A7" s="16">
        <v>8</v>
      </c>
      <c r="B7" s="16" t="s">
        <v>58</v>
      </c>
      <c r="C7" s="16" t="s">
        <v>59</v>
      </c>
      <c r="D7" s="174" t="s">
        <v>37</v>
      </c>
      <c r="E7" s="46">
        <v>519000</v>
      </c>
      <c r="F7" s="213"/>
      <c r="G7" s="65"/>
      <c r="H7" s="66">
        <v>0</v>
      </c>
      <c r="I7" s="65"/>
      <c r="J7" s="164" t="str">
        <f t="shared" si="1"/>
        <v/>
      </c>
      <c r="K7" s="30" t="str">
        <f t="shared" si="0"/>
        <v/>
      </c>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row>
    <row r="8" spans="1:170" s="3" customFormat="1" ht="85.5" customHeight="1" x14ac:dyDescent="0.2">
      <c r="A8" s="15">
        <v>9</v>
      </c>
      <c r="B8" s="37" t="s">
        <v>60</v>
      </c>
      <c r="C8" s="15" t="s">
        <v>61</v>
      </c>
      <c r="D8" s="174" t="s">
        <v>37</v>
      </c>
      <c r="E8" s="48">
        <v>128000</v>
      </c>
      <c r="F8" s="213"/>
      <c r="G8" s="65"/>
      <c r="H8" s="66">
        <v>0</v>
      </c>
      <c r="I8" s="65"/>
      <c r="J8" s="164" t="str">
        <f t="shared" si="1"/>
        <v/>
      </c>
      <c r="K8" s="30" t="str">
        <f t="shared" si="0"/>
        <v/>
      </c>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row>
    <row r="9" spans="1:170" s="3" customFormat="1" ht="99" customHeight="1" x14ac:dyDescent="0.2">
      <c r="A9" s="16">
        <v>10</v>
      </c>
      <c r="B9" s="37" t="s">
        <v>62</v>
      </c>
      <c r="C9" s="15" t="s">
        <v>63</v>
      </c>
      <c r="D9" s="174" t="s">
        <v>37</v>
      </c>
      <c r="E9" s="48">
        <v>176000</v>
      </c>
      <c r="F9" s="213"/>
      <c r="G9" s="65"/>
      <c r="H9" s="66">
        <v>0</v>
      </c>
      <c r="I9" s="65"/>
      <c r="J9" s="164" t="str">
        <f t="shared" si="1"/>
        <v/>
      </c>
      <c r="K9" s="30" t="str">
        <f t="shared" si="0"/>
        <v/>
      </c>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row>
    <row r="10" spans="1:170" s="3" customFormat="1" ht="60.75" customHeight="1" x14ac:dyDescent="0.2">
      <c r="A10" s="16">
        <v>11</v>
      </c>
      <c r="B10" s="16" t="s">
        <v>64</v>
      </c>
      <c r="C10" s="16" t="s">
        <v>65</v>
      </c>
      <c r="D10" s="174" t="s">
        <v>37</v>
      </c>
      <c r="E10" s="46">
        <v>24550</v>
      </c>
      <c r="F10" s="213"/>
      <c r="G10" s="65"/>
      <c r="H10" s="66">
        <v>0</v>
      </c>
      <c r="I10" s="65"/>
      <c r="J10" s="164" t="str">
        <f t="shared" si="1"/>
        <v/>
      </c>
      <c r="K10" s="30" t="str">
        <f t="shared" si="0"/>
        <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row>
    <row r="11" spans="1:170" s="3" customFormat="1" ht="60" customHeight="1" x14ac:dyDescent="0.2">
      <c r="A11" s="16">
        <v>12</v>
      </c>
      <c r="B11" s="39" t="s">
        <v>66</v>
      </c>
      <c r="C11" s="16" t="s">
        <v>67</v>
      </c>
      <c r="D11" s="175" t="s">
        <v>37</v>
      </c>
      <c r="E11" s="46">
        <v>50000</v>
      </c>
      <c r="F11" s="213"/>
      <c r="G11" s="65"/>
      <c r="H11" s="66">
        <v>0</v>
      </c>
      <c r="I11" s="65"/>
      <c r="J11" s="164" t="str">
        <f t="shared" si="1"/>
        <v/>
      </c>
      <c r="K11" s="30" t="str">
        <f t="shared" si="0"/>
        <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row>
    <row r="12" spans="1:170" s="3" customFormat="1" ht="99.95" customHeight="1" x14ac:dyDescent="0.2">
      <c r="A12" s="16">
        <v>13</v>
      </c>
      <c r="B12" s="39" t="s">
        <v>68</v>
      </c>
      <c r="C12" s="16" t="s">
        <v>69</v>
      </c>
      <c r="D12" s="174" t="s">
        <v>37</v>
      </c>
      <c r="E12" s="46">
        <v>77150</v>
      </c>
      <c r="F12" s="213"/>
      <c r="G12" s="65"/>
      <c r="H12" s="66">
        <v>0</v>
      </c>
      <c r="I12" s="65"/>
      <c r="J12" s="164" t="str">
        <f t="shared" si="1"/>
        <v/>
      </c>
      <c r="K12" s="30" t="str">
        <f t="shared" si="0"/>
        <v/>
      </c>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row>
    <row r="13" spans="1:170" s="3" customFormat="1" ht="60" customHeight="1" x14ac:dyDescent="0.2">
      <c r="A13" s="16">
        <v>14</v>
      </c>
      <c r="B13" s="39" t="s">
        <v>70</v>
      </c>
      <c r="C13" s="16" t="s">
        <v>71</v>
      </c>
      <c r="D13" s="174" t="s">
        <v>37</v>
      </c>
      <c r="E13" s="46">
        <v>1200</v>
      </c>
      <c r="F13" s="213"/>
      <c r="G13" s="65"/>
      <c r="H13" s="66">
        <v>0</v>
      </c>
      <c r="I13" s="65"/>
      <c r="J13" s="164" t="str">
        <f t="shared" si="1"/>
        <v/>
      </c>
      <c r="K13" s="30" t="str">
        <f t="shared" si="0"/>
        <v/>
      </c>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row>
    <row r="14" spans="1:170" s="3" customFormat="1" ht="80.099999999999994" customHeight="1" x14ac:dyDescent="0.2">
      <c r="A14" s="16">
        <v>15</v>
      </c>
      <c r="B14" s="37" t="s">
        <v>72</v>
      </c>
      <c r="C14" s="15" t="s">
        <v>73</v>
      </c>
      <c r="D14" s="174" t="s">
        <v>37</v>
      </c>
      <c r="E14" s="48">
        <v>498000</v>
      </c>
      <c r="F14" s="213"/>
      <c r="G14" s="65"/>
      <c r="H14" s="66">
        <v>0</v>
      </c>
      <c r="I14" s="65"/>
      <c r="J14" s="164" t="str">
        <f t="shared" si="1"/>
        <v/>
      </c>
      <c r="K14" s="30" t="str">
        <f t="shared" si="0"/>
        <v/>
      </c>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row>
    <row r="15" spans="1:170" s="3" customFormat="1" ht="97.5" customHeight="1" x14ac:dyDescent="0.2">
      <c r="A15" s="16">
        <v>16</v>
      </c>
      <c r="B15" s="37" t="s">
        <v>74</v>
      </c>
      <c r="C15" s="15" t="s">
        <v>75</v>
      </c>
      <c r="D15" s="174" t="s">
        <v>37</v>
      </c>
      <c r="E15" s="48">
        <v>33000</v>
      </c>
      <c r="F15" s="213"/>
      <c r="G15" s="65"/>
      <c r="H15" s="66">
        <v>0</v>
      </c>
      <c r="I15" s="65"/>
      <c r="J15" s="164" t="str">
        <f t="shared" si="1"/>
        <v/>
      </c>
      <c r="K15" s="30" t="str">
        <f t="shared" si="0"/>
        <v/>
      </c>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row>
    <row r="16" spans="1:170" s="3" customFormat="1" ht="96" customHeight="1" x14ac:dyDescent="0.2">
      <c r="A16" s="16">
        <v>17</v>
      </c>
      <c r="B16" s="39" t="s">
        <v>76</v>
      </c>
      <c r="C16" s="16" t="s">
        <v>77</v>
      </c>
      <c r="D16" s="175" t="s">
        <v>37</v>
      </c>
      <c r="E16" s="46">
        <v>270000</v>
      </c>
      <c r="F16" s="213"/>
      <c r="G16" s="65"/>
      <c r="H16" s="66">
        <v>0</v>
      </c>
      <c r="I16" s="65"/>
      <c r="J16" s="164" t="str">
        <f t="shared" si="1"/>
        <v/>
      </c>
      <c r="K16" s="30" t="str">
        <f t="shared" si="0"/>
        <v/>
      </c>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row>
    <row r="17" spans="1:170" s="10" customFormat="1" ht="74.25" customHeight="1" x14ac:dyDescent="0.2">
      <c r="A17" s="16">
        <v>18</v>
      </c>
      <c r="B17" s="39" t="s">
        <v>78</v>
      </c>
      <c r="C17" s="16" t="s">
        <v>79</v>
      </c>
      <c r="D17" s="174" t="s">
        <v>37</v>
      </c>
      <c r="E17" s="46">
        <v>440000</v>
      </c>
      <c r="F17" s="213"/>
      <c r="G17" s="65"/>
      <c r="H17" s="66">
        <v>0</v>
      </c>
      <c r="I17" s="65"/>
      <c r="J17" s="164" t="str">
        <f t="shared" si="1"/>
        <v/>
      </c>
      <c r="K17" s="30" t="str">
        <f t="shared" si="0"/>
        <v/>
      </c>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row>
    <row r="18" spans="1:170" s="3" customFormat="1" ht="84" customHeight="1" x14ac:dyDescent="0.2">
      <c r="A18" s="17">
        <v>19</v>
      </c>
      <c r="B18" s="17" t="s">
        <v>80</v>
      </c>
      <c r="C18" s="17" t="s">
        <v>81</v>
      </c>
      <c r="D18" s="174" t="s">
        <v>37</v>
      </c>
      <c r="E18" s="49">
        <v>29800</v>
      </c>
      <c r="F18" s="213"/>
      <c r="G18" s="65"/>
      <c r="H18" s="66">
        <v>0</v>
      </c>
      <c r="I18" s="65"/>
      <c r="J18" s="164" t="str">
        <f t="shared" si="1"/>
        <v/>
      </c>
      <c r="K18" s="30" t="str">
        <f t="shared" si="0"/>
        <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row>
    <row r="19" spans="1:170" s="10" customFormat="1" x14ac:dyDescent="0.2">
      <c r="A19" s="130"/>
      <c r="B19" s="131"/>
      <c r="C19" s="132"/>
      <c r="D19" s="176"/>
      <c r="E19" s="133"/>
      <c r="F19" s="134"/>
      <c r="G19" s="134"/>
      <c r="H19" s="135"/>
      <c r="I19" s="134"/>
      <c r="J19" s="136"/>
      <c r="K19" s="81"/>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row>
    <row r="20" spans="1:170" s="10" customFormat="1" ht="31.5" customHeight="1" x14ac:dyDescent="0.25">
      <c r="A20" s="338" t="s">
        <v>42</v>
      </c>
      <c r="B20" s="339"/>
      <c r="C20" s="339"/>
      <c r="D20" s="339"/>
      <c r="E20" s="339"/>
      <c r="F20" s="57"/>
      <c r="G20" s="57"/>
      <c r="H20" s="62"/>
      <c r="I20" s="57"/>
      <c r="J20" s="124"/>
      <c r="K20" s="63">
        <f>SUM(K3:K18)</f>
        <v>0</v>
      </c>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row>
    <row r="21" spans="1:170" s="10" customFormat="1" x14ac:dyDescent="0.2">
      <c r="A21" s="82"/>
      <c r="B21" s="83"/>
      <c r="C21" s="84"/>
      <c r="D21" s="83"/>
      <c r="E21" s="85"/>
      <c r="F21" s="86"/>
      <c r="G21" s="86"/>
      <c r="H21" s="87"/>
      <c r="I21" s="86"/>
      <c r="J21" s="125"/>
      <c r="K21" s="88"/>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row>
    <row r="23" spans="1:170" x14ac:dyDescent="0.2">
      <c r="A23" s="159"/>
    </row>
    <row r="24" spans="1:170" x14ac:dyDescent="0.2">
      <c r="A24" s="159" t="s">
        <v>82</v>
      </c>
      <c r="B24" t="s">
        <v>83</v>
      </c>
    </row>
    <row r="25" spans="1:170" x14ac:dyDescent="0.2">
      <c r="B25" t="s">
        <v>84</v>
      </c>
    </row>
  </sheetData>
  <sheetProtection algorithmName="SHA-512" hashValue="DnmlO1sd2imwhdBAiPRU1SoifM8FeLscNIvtbooO3rxtZS2xLpYcX9fwWkzxtppQsaMtuc+dxFngWyvF/Vn+1w==" saltValue="oD4cqC7054exnABS+xZ2Pw==" spinCount="100000" sheet="1" objects="1" scenarios="1"/>
  <mergeCells count="2">
    <mergeCell ref="A2:E2"/>
    <mergeCell ref="A20:E20"/>
  </mergeCells>
  <pageMargins left="0.70866141732283472" right="0.70866141732283472" top="0.74803149606299213" bottom="0.74803149606299213" header="0.31496062992125984" footer="0.31496062992125984"/>
  <pageSetup paperSize="8" scale="90" orientation="landscape" r:id="rId1"/>
  <headerFooter>
    <oddHeader>&amp;LBijlage 6.      Prijzenblad B. Concentraten</oddHeader>
  </headerFooter>
  <rowBreaks count="1" manualBreakCount="1">
    <brk id="9"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M33"/>
  <sheetViews>
    <sheetView zoomScaleNormal="100" workbookViewId="0">
      <pane ySplit="1" topLeftCell="A134" activePane="bottomLeft" state="frozen"/>
      <selection pane="bottomLeft" activeCell="G3" sqref="G3"/>
    </sheetView>
  </sheetViews>
  <sheetFormatPr defaultRowHeight="12.75" x14ac:dyDescent="0.2"/>
  <cols>
    <col min="1" max="1" width="4.7109375" customWidth="1"/>
    <col min="2" max="2" width="17.5703125" customWidth="1"/>
    <col min="3" max="3" width="34.85546875" customWidth="1"/>
    <col min="4" max="4" width="16.140625" style="156" customWidth="1"/>
    <col min="5" max="5" width="17.140625" customWidth="1"/>
    <col min="6" max="6" width="17.7109375" customWidth="1"/>
    <col min="7" max="7" width="19.140625" customWidth="1"/>
    <col min="8" max="8" width="19.28515625" customWidth="1"/>
    <col min="9" max="9" width="17.7109375" customWidth="1"/>
    <col min="10" max="10" width="18.85546875" customWidth="1"/>
    <col min="11" max="14" width="17.42578125" customWidth="1"/>
  </cols>
  <sheetData>
    <row r="1" spans="1:169" s="2" customFormat="1" ht="140.25" customHeight="1" x14ac:dyDescent="0.2">
      <c r="A1" s="89" t="s">
        <v>22</v>
      </c>
      <c r="B1" s="90" t="s">
        <v>23</v>
      </c>
      <c r="C1" s="90" t="s">
        <v>24</v>
      </c>
      <c r="D1" s="244" t="s">
        <v>85</v>
      </c>
      <c r="E1" s="214" t="s">
        <v>26</v>
      </c>
      <c r="F1" s="90" t="s">
        <v>86</v>
      </c>
      <c r="G1" s="90" t="s">
        <v>87</v>
      </c>
      <c r="H1" s="68" t="s">
        <v>88</v>
      </c>
      <c r="I1" s="119" t="s">
        <v>31</v>
      </c>
      <c r="J1" s="92" t="s">
        <v>32</v>
      </c>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row>
    <row r="2" spans="1:169" s="11" customFormat="1" ht="65.25" customHeight="1" x14ac:dyDescent="0.4">
      <c r="A2" s="343" t="s">
        <v>89</v>
      </c>
      <c r="B2" s="345"/>
      <c r="C2" s="345"/>
      <c r="D2" s="220" t="s">
        <v>34</v>
      </c>
      <c r="E2" s="221"/>
      <c r="F2" s="56"/>
      <c r="G2" s="56"/>
      <c r="H2" s="60"/>
      <c r="I2" s="122"/>
      <c r="J2" s="61"/>
    </row>
    <row r="3" spans="1:169" s="3" customFormat="1" ht="61.5" customHeight="1" x14ac:dyDescent="0.2">
      <c r="A3" s="80">
        <v>20</v>
      </c>
      <c r="B3" s="37" t="s">
        <v>90</v>
      </c>
      <c r="C3" s="15" t="s">
        <v>91</v>
      </c>
      <c r="D3" s="64" t="s">
        <v>92</v>
      </c>
      <c r="E3" s="48">
        <v>165</v>
      </c>
      <c r="F3" s="213"/>
      <c r="G3" s="65"/>
      <c r="H3" s="162">
        <v>0</v>
      </c>
      <c r="I3" s="163" t="str">
        <f>IF(G3=0,"",H3/G3*1000)</f>
        <v/>
      </c>
      <c r="J3" s="30" t="str">
        <f>IF(I3="","",E3*I3)</f>
        <v/>
      </c>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row>
    <row r="4" spans="1:169" s="3" customFormat="1" ht="74.25" customHeight="1" x14ac:dyDescent="0.2">
      <c r="A4" s="16">
        <v>21</v>
      </c>
      <c r="B4" s="39" t="s">
        <v>93</v>
      </c>
      <c r="C4" s="16" t="s">
        <v>94</v>
      </c>
      <c r="D4" s="152" t="s">
        <v>92</v>
      </c>
      <c r="E4" s="46">
        <v>770</v>
      </c>
      <c r="F4" s="213"/>
      <c r="G4" s="65"/>
      <c r="H4" s="162">
        <v>0</v>
      </c>
      <c r="I4" s="163" t="str">
        <f t="shared" ref="I4:I7" si="0">IF(G4=0,"",H4/G4*1000)</f>
        <v/>
      </c>
      <c r="J4" s="30" t="str">
        <f>IF(I4="","",E4*I4)</f>
        <v/>
      </c>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row>
    <row r="5" spans="1:169" s="3" customFormat="1" ht="74.25" customHeight="1" x14ac:dyDescent="0.2">
      <c r="A5" s="17">
        <v>22</v>
      </c>
      <c r="B5" s="45" t="s">
        <v>95</v>
      </c>
      <c r="C5" s="17" t="s">
        <v>96</v>
      </c>
      <c r="D5" s="153" t="s">
        <v>97</v>
      </c>
      <c r="E5" s="49">
        <v>250</v>
      </c>
      <c r="F5" s="213"/>
      <c r="G5" s="65"/>
      <c r="H5" s="162">
        <v>0</v>
      </c>
      <c r="I5" s="163" t="str">
        <f>IF(G5=0,"",H5/G5*40)</f>
        <v/>
      </c>
      <c r="J5" s="30" t="str">
        <f>IF(I5="","",E5*I5)</f>
        <v/>
      </c>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row>
    <row r="6" spans="1:169" s="3" customFormat="1" ht="74.25" customHeight="1" x14ac:dyDescent="0.2">
      <c r="A6" s="17">
        <v>23</v>
      </c>
      <c r="B6" s="45" t="s">
        <v>98</v>
      </c>
      <c r="C6" s="17" t="s">
        <v>99</v>
      </c>
      <c r="D6" s="153" t="s">
        <v>100</v>
      </c>
      <c r="E6" s="49">
        <v>400</v>
      </c>
      <c r="F6" s="213"/>
      <c r="G6" s="65"/>
      <c r="H6" s="162">
        <v>0</v>
      </c>
      <c r="I6" s="163" t="str">
        <f>IF(G6=0,"",H6/G6*1000)</f>
        <v/>
      </c>
      <c r="J6" s="30"/>
      <c r="K6" s="322"/>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row>
    <row r="7" spans="1:169" s="3" customFormat="1" ht="73.5" customHeight="1" x14ac:dyDescent="0.2">
      <c r="A7" s="17">
        <v>24</v>
      </c>
      <c r="B7" s="45" t="s">
        <v>101</v>
      </c>
      <c r="C7" s="17" t="s">
        <v>102</v>
      </c>
      <c r="D7" s="153" t="s">
        <v>92</v>
      </c>
      <c r="E7" s="49">
        <v>50</v>
      </c>
      <c r="F7" s="213"/>
      <c r="G7" s="65"/>
      <c r="H7" s="162">
        <v>0</v>
      </c>
      <c r="I7" s="163" t="str">
        <f t="shared" si="0"/>
        <v/>
      </c>
      <c r="J7" s="30" t="str">
        <f>IF(I7="","",E7*I7)</f>
        <v/>
      </c>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row>
    <row r="8" spans="1:169" s="6" customFormat="1" ht="62.25" customHeight="1" x14ac:dyDescent="0.25">
      <c r="A8" s="346" t="s">
        <v>103</v>
      </c>
      <c r="B8" s="345"/>
      <c r="C8" s="345"/>
      <c r="D8" s="52"/>
      <c r="E8" s="52"/>
      <c r="F8" s="177"/>
      <c r="G8" s="177"/>
      <c r="H8" s="178"/>
      <c r="I8" s="123"/>
      <c r="J8" s="61"/>
      <c r="K8" s="12"/>
    </row>
    <row r="9" spans="1:169" s="6" customFormat="1" ht="60" customHeight="1" x14ac:dyDescent="0.25">
      <c r="A9" s="15">
        <v>23</v>
      </c>
      <c r="B9" s="37" t="s">
        <v>104</v>
      </c>
      <c r="C9" s="15" t="s">
        <v>105</v>
      </c>
      <c r="D9" s="64" t="s">
        <v>92</v>
      </c>
      <c r="E9" s="48">
        <v>900</v>
      </c>
      <c r="F9" s="213"/>
      <c r="G9" s="65"/>
      <c r="H9" s="162">
        <v>0</v>
      </c>
      <c r="I9" s="165" t="str">
        <f>IF(G9=0,"",H9/G9*1000)</f>
        <v/>
      </c>
      <c r="J9" s="30" t="str">
        <f>IF(I9="","",E9*I9)</f>
        <v/>
      </c>
      <c r="K9" s="12"/>
    </row>
    <row r="10" spans="1:169" s="3" customFormat="1" ht="66" customHeight="1" x14ac:dyDescent="0.2">
      <c r="A10" s="16">
        <v>24</v>
      </c>
      <c r="B10" s="39" t="s">
        <v>106</v>
      </c>
      <c r="C10" s="16" t="s">
        <v>107</v>
      </c>
      <c r="D10" s="152" t="s">
        <v>92</v>
      </c>
      <c r="E10" s="46">
        <v>435</v>
      </c>
      <c r="F10" s="213"/>
      <c r="G10" s="65"/>
      <c r="H10" s="162">
        <v>0</v>
      </c>
      <c r="I10" s="165" t="str">
        <f t="shared" ref="I10:I28" si="1">IF(G10=0,"",H10/G10*1000)</f>
        <v/>
      </c>
      <c r="J10" s="30" t="str">
        <f>IF(I10="","",E10*I10)</f>
        <v/>
      </c>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row>
    <row r="11" spans="1:169" s="3" customFormat="1" ht="61.5" customHeight="1" x14ac:dyDescent="0.2">
      <c r="A11" s="16">
        <v>25</v>
      </c>
      <c r="B11" s="39" t="s">
        <v>108</v>
      </c>
      <c r="C11" s="16" t="s">
        <v>109</v>
      </c>
      <c r="D11" s="152" t="s">
        <v>92</v>
      </c>
      <c r="E11" s="46">
        <v>400</v>
      </c>
      <c r="F11" s="213"/>
      <c r="G11" s="65"/>
      <c r="H11" s="162">
        <v>0</v>
      </c>
      <c r="I11" s="165" t="str">
        <f t="shared" si="1"/>
        <v/>
      </c>
      <c r="J11" s="30" t="str">
        <f>IF(I11="","",E11*I11)</f>
        <v/>
      </c>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row>
    <row r="12" spans="1:169" s="5" customFormat="1" ht="63" customHeight="1" x14ac:dyDescent="0.2">
      <c r="A12" s="343" t="s">
        <v>110</v>
      </c>
      <c r="B12" s="345"/>
      <c r="C12" s="345"/>
      <c r="D12" s="53"/>
      <c r="E12" s="53"/>
      <c r="F12" s="179"/>
      <c r="G12" s="179"/>
      <c r="H12" s="180"/>
      <c r="I12" s="160"/>
      <c r="J12" s="54"/>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row>
    <row r="13" spans="1:169" s="3" customFormat="1" ht="67.5" customHeight="1" x14ac:dyDescent="0.2">
      <c r="A13" s="15">
        <v>26</v>
      </c>
      <c r="B13" s="37" t="s">
        <v>111</v>
      </c>
      <c r="C13" s="15" t="s">
        <v>112</v>
      </c>
      <c r="D13" s="64" t="s">
        <v>92</v>
      </c>
      <c r="E13" s="48">
        <v>185</v>
      </c>
      <c r="F13" s="213"/>
      <c r="G13" s="65"/>
      <c r="H13" s="162">
        <v>0</v>
      </c>
      <c r="I13" s="165" t="str">
        <f t="shared" si="1"/>
        <v/>
      </c>
      <c r="J13" s="30" t="str">
        <f>IF(I13="","",E13*I13)</f>
        <v/>
      </c>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row>
    <row r="14" spans="1:169" s="3" customFormat="1" ht="60" customHeight="1" x14ac:dyDescent="0.2">
      <c r="A14" s="15">
        <v>27</v>
      </c>
      <c r="B14" s="39" t="s">
        <v>113</v>
      </c>
      <c r="C14" s="16" t="s">
        <v>114</v>
      </c>
      <c r="D14" s="152" t="s">
        <v>92</v>
      </c>
      <c r="E14" s="46">
        <v>260</v>
      </c>
      <c r="F14" s="213"/>
      <c r="G14" s="65"/>
      <c r="H14" s="162">
        <v>0</v>
      </c>
      <c r="I14" s="165" t="str">
        <f t="shared" si="1"/>
        <v/>
      </c>
      <c r="J14" s="30" t="str">
        <f>IF(I14="","",E14*I14)</f>
        <v/>
      </c>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row>
    <row r="15" spans="1:169" s="3" customFormat="1" ht="39.950000000000003" customHeight="1" x14ac:dyDescent="0.2">
      <c r="A15" s="15">
        <v>28</v>
      </c>
      <c r="B15" s="45" t="s">
        <v>115</v>
      </c>
      <c r="C15" s="17" t="s">
        <v>116</v>
      </c>
      <c r="D15" s="153" t="s">
        <v>92</v>
      </c>
      <c r="E15" s="49">
        <v>100</v>
      </c>
      <c r="F15" s="213"/>
      <c r="G15" s="65"/>
      <c r="H15" s="162">
        <v>0</v>
      </c>
      <c r="I15" s="165" t="str">
        <f t="shared" si="1"/>
        <v/>
      </c>
      <c r="J15" s="30" t="str">
        <f>IF(I15="","",E15*I15)</f>
        <v/>
      </c>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row>
    <row r="16" spans="1:169" s="8" customFormat="1" ht="61.5" customHeight="1" x14ac:dyDescent="0.2">
      <c r="A16" s="343" t="s">
        <v>117</v>
      </c>
      <c r="B16" s="347"/>
      <c r="C16" s="347"/>
      <c r="D16" s="56"/>
      <c r="E16" s="55"/>
      <c r="F16" s="181"/>
      <c r="G16" s="181"/>
      <c r="H16" s="182"/>
      <c r="I16" s="161"/>
      <c r="J16" s="6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row>
    <row r="17" spans="1:169" s="8" customFormat="1" ht="30.75" customHeight="1" x14ac:dyDescent="0.2">
      <c r="A17" s="15">
        <v>29</v>
      </c>
      <c r="B17" s="37" t="s">
        <v>118</v>
      </c>
      <c r="C17" s="15" t="s">
        <v>119</v>
      </c>
      <c r="D17" s="64" t="s">
        <v>92</v>
      </c>
      <c r="E17" s="48">
        <v>336</v>
      </c>
      <c r="F17" s="213"/>
      <c r="G17" s="65"/>
      <c r="H17" s="157">
        <v>0</v>
      </c>
      <c r="I17" s="165" t="str">
        <f t="shared" si="1"/>
        <v/>
      </c>
      <c r="J17" s="30" t="str">
        <f t="shared" ref="J17:J28" si="2">IF(I17="","",E17*I17)</f>
        <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row>
    <row r="18" spans="1:169" s="8" customFormat="1" ht="29.25" customHeight="1" x14ac:dyDescent="0.2">
      <c r="A18" s="15">
        <v>30</v>
      </c>
      <c r="B18" s="39" t="s">
        <v>120</v>
      </c>
      <c r="C18" s="16" t="s">
        <v>121</v>
      </c>
      <c r="D18" s="152" t="s">
        <v>92</v>
      </c>
      <c r="E18" s="46">
        <v>67</v>
      </c>
      <c r="F18" s="213"/>
      <c r="G18" s="65"/>
      <c r="H18" s="157">
        <v>0</v>
      </c>
      <c r="I18" s="165" t="str">
        <f t="shared" si="1"/>
        <v/>
      </c>
      <c r="J18" s="30" t="str">
        <f t="shared" si="2"/>
        <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row>
    <row r="19" spans="1:169" s="8" customFormat="1" ht="39.950000000000003" customHeight="1" x14ac:dyDescent="0.2">
      <c r="A19" s="15">
        <v>31</v>
      </c>
      <c r="B19" s="16" t="s">
        <v>122</v>
      </c>
      <c r="C19" s="16" t="s">
        <v>123</v>
      </c>
      <c r="D19" s="152" t="s">
        <v>92</v>
      </c>
      <c r="E19" s="46">
        <v>136</v>
      </c>
      <c r="F19" s="213"/>
      <c r="G19" s="65"/>
      <c r="H19" s="157">
        <v>0</v>
      </c>
      <c r="I19" s="165" t="str">
        <f t="shared" si="1"/>
        <v/>
      </c>
      <c r="J19" s="30" t="str">
        <f t="shared" si="2"/>
        <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row>
    <row r="20" spans="1:169" s="8" customFormat="1" ht="44.25" customHeight="1" x14ac:dyDescent="0.2">
      <c r="A20" s="15">
        <v>32</v>
      </c>
      <c r="B20" s="16" t="s">
        <v>124</v>
      </c>
      <c r="C20" s="16" t="s">
        <v>125</v>
      </c>
      <c r="D20" s="152" t="s">
        <v>92</v>
      </c>
      <c r="E20" s="46">
        <v>110</v>
      </c>
      <c r="F20" s="213"/>
      <c r="G20" s="65"/>
      <c r="H20" s="157">
        <v>0</v>
      </c>
      <c r="I20" s="165" t="str">
        <f t="shared" si="1"/>
        <v/>
      </c>
      <c r="J20" s="30" t="str">
        <f t="shared" si="2"/>
        <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row>
    <row r="21" spans="1:169" s="3" customFormat="1" ht="72" customHeight="1" x14ac:dyDescent="0.2">
      <c r="A21" s="15">
        <v>33</v>
      </c>
      <c r="B21" s="15" t="s">
        <v>126</v>
      </c>
      <c r="C21" s="15" t="s">
        <v>127</v>
      </c>
      <c r="D21" s="152" t="s">
        <v>92</v>
      </c>
      <c r="E21" s="48">
        <v>53</v>
      </c>
      <c r="F21" s="213"/>
      <c r="G21" s="65"/>
      <c r="H21" s="157">
        <v>0</v>
      </c>
      <c r="I21" s="165" t="str">
        <f t="shared" si="1"/>
        <v/>
      </c>
      <c r="J21" s="30" t="str">
        <f t="shared" si="2"/>
        <v/>
      </c>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1:169" s="3" customFormat="1" ht="60" customHeight="1" x14ac:dyDescent="0.2">
      <c r="A22" s="15">
        <v>34</v>
      </c>
      <c r="B22" s="16" t="s">
        <v>128</v>
      </c>
      <c r="C22" s="16" t="s">
        <v>129</v>
      </c>
      <c r="D22" s="152" t="s">
        <v>92</v>
      </c>
      <c r="E22" s="46">
        <v>22</v>
      </c>
      <c r="F22" s="213"/>
      <c r="G22" s="65"/>
      <c r="H22" s="157">
        <v>0</v>
      </c>
      <c r="I22" s="165" t="str">
        <f t="shared" si="1"/>
        <v/>
      </c>
      <c r="J22" s="30" t="str">
        <f t="shared" si="2"/>
        <v/>
      </c>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row>
    <row r="23" spans="1:169" s="3" customFormat="1" ht="47.25" customHeight="1" x14ac:dyDescent="0.2">
      <c r="A23" s="15">
        <v>35</v>
      </c>
      <c r="B23" s="16" t="s">
        <v>130</v>
      </c>
      <c r="C23" s="16" t="s">
        <v>131</v>
      </c>
      <c r="D23" s="152" t="s">
        <v>92</v>
      </c>
      <c r="E23" s="46">
        <v>242</v>
      </c>
      <c r="F23" s="213"/>
      <c r="G23" s="65"/>
      <c r="H23" s="157">
        <v>0</v>
      </c>
      <c r="I23" s="165" t="str">
        <f t="shared" si="1"/>
        <v/>
      </c>
      <c r="J23" s="30" t="str">
        <f t="shared" si="2"/>
        <v/>
      </c>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row>
    <row r="24" spans="1:169" s="3" customFormat="1" ht="96.75" customHeight="1" x14ac:dyDescent="0.2">
      <c r="A24" s="15">
        <v>36</v>
      </c>
      <c r="B24" s="16" t="s">
        <v>132</v>
      </c>
      <c r="C24" s="16" t="s">
        <v>133</v>
      </c>
      <c r="D24" s="152" t="s">
        <v>92</v>
      </c>
      <c r="E24" s="46">
        <v>280</v>
      </c>
      <c r="F24" s="213"/>
      <c r="G24" s="65"/>
      <c r="H24" s="157">
        <v>0</v>
      </c>
      <c r="I24" s="165" t="str">
        <f t="shared" si="1"/>
        <v/>
      </c>
      <c r="J24" s="30" t="str">
        <f t="shared" si="2"/>
        <v/>
      </c>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row>
    <row r="25" spans="1:169" s="3" customFormat="1" ht="75" customHeight="1" x14ac:dyDescent="0.2">
      <c r="A25" s="15">
        <v>37</v>
      </c>
      <c r="B25" s="16" t="s">
        <v>134</v>
      </c>
      <c r="C25" s="16" t="s">
        <v>135</v>
      </c>
      <c r="D25" s="152" t="s">
        <v>92</v>
      </c>
      <c r="E25" s="46">
        <v>595</v>
      </c>
      <c r="F25" s="213"/>
      <c r="G25" s="65"/>
      <c r="H25" s="157">
        <v>0</v>
      </c>
      <c r="I25" s="165" t="str">
        <f t="shared" si="1"/>
        <v/>
      </c>
      <c r="J25" s="30" t="str">
        <f t="shared" si="2"/>
        <v/>
      </c>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row>
    <row r="26" spans="1:169" s="3" customFormat="1" ht="55.5" customHeight="1" x14ac:dyDescent="0.2">
      <c r="A26" s="15">
        <v>38</v>
      </c>
      <c r="B26" s="16" t="s">
        <v>136</v>
      </c>
      <c r="C26" s="16" t="s">
        <v>137</v>
      </c>
      <c r="D26" s="152" t="s">
        <v>138</v>
      </c>
      <c r="E26" s="46">
        <v>190</v>
      </c>
      <c r="F26" s="213"/>
      <c r="G26" s="65"/>
      <c r="H26" s="157">
        <v>0</v>
      </c>
      <c r="I26" s="165" t="str">
        <f t="shared" si="1"/>
        <v/>
      </c>
      <c r="J26" s="30" t="str">
        <f t="shared" si="2"/>
        <v/>
      </c>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row>
    <row r="27" spans="1:169" s="3" customFormat="1" ht="61.5" customHeight="1" x14ac:dyDescent="0.2">
      <c r="A27" s="15">
        <v>39</v>
      </c>
      <c r="B27" s="17" t="s">
        <v>139</v>
      </c>
      <c r="C27" s="17" t="s">
        <v>137</v>
      </c>
      <c r="D27" s="153" t="s">
        <v>92</v>
      </c>
      <c r="E27" s="49">
        <v>245</v>
      </c>
      <c r="F27" s="213"/>
      <c r="G27" s="65"/>
      <c r="H27" s="157">
        <v>0</v>
      </c>
      <c r="I27" s="165" t="str">
        <f t="shared" si="1"/>
        <v/>
      </c>
      <c r="J27" s="30" t="str">
        <f t="shared" si="2"/>
        <v/>
      </c>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row>
    <row r="28" spans="1:169" s="3" customFormat="1" ht="69.75" customHeight="1" x14ac:dyDescent="0.2">
      <c r="A28" s="15">
        <v>40</v>
      </c>
      <c r="B28" s="17" t="s">
        <v>140</v>
      </c>
      <c r="C28" s="17" t="s">
        <v>141</v>
      </c>
      <c r="D28" s="153" t="s">
        <v>92</v>
      </c>
      <c r="E28" s="49">
        <v>40</v>
      </c>
      <c r="F28" s="213"/>
      <c r="G28" s="65"/>
      <c r="H28" s="157">
        <v>0</v>
      </c>
      <c r="I28" s="165" t="str">
        <f t="shared" si="1"/>
        <v/>
      </c>
      <c r="J28" s="30" t="str">
        <f t="shared" si="2"/>
        <v/>
      </c>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row>
    <row r="29" spans="1:169" s="10" customFormat="1" x14ac:dyDescent="0.2">
      <c r="A29" s="130"/>
      <c r="B29" s="131"/>
      <c r="C29" s="132"/>
      <c r="D29" s="154"/>
      <c r="E29" s="133"/>
      <c r="F29" s="134"/>
      <c r="G29" s="134"/>
      <c r="H29" s="135"/>
      <c r="I29" s="136"/>
      <c r="J29" s="81"/>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row>
    <row r="30" spans="1:169" s="10" customFormat="1" ht="31.5" customHeight="1" x14ac:dyDescent="0.25">
      <c r="A30" s="338" t="s">
        <v>42</v>
      </c>
      <c r="B30" s="339"/>
      <c r="C30" s="339"/>
      <c r="D30" s="339"/>
      <c r="E30" s="339"/>
      <c r="F30" s="57"/>
      <c r="G30" s="57"/>
      <c r="H30" s="62"/>
      <c r="I30" s="124"/>
      <c r="J30" s="63">
        <f>SUM(J3:J28)</f>
        <v>0</v>
      </c>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row>
    <row r="31" spans="1:169" s="10" customFormat="1" x14ac:dyDescent="0.2">
      <c r="A31" s="82"/>
      <c r="B31" s="83"/>
      <c r="C31" s="84"/>
      <c r="D31" s="155"/>
      <c r="E31" s="85"/>
      <c r="F31" s="86"/>
      <c r="G31" s="86"/>
      <c r="H31" s="87"/>
      <c r="I31" s="125"/>
      <c r="J31" s="88"/>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row>
    <row r="33" spans="1:1" x14ac:dyDescent="0.2">
      <c r="A33" s="159"/>
    </row>
  </sheetData>
  <sheetProtection algorithmName="SHA-512" hashValue="0stiQr+IOaCY/HuRGv5bh/NKRTOjf5F97opd5hpiJc2NnqEeX6+HF9/+IZ+/poQ0JFnUakBzWF6QEE/i57qz1g==" saltValue="UVqWiFJq5EiM+ZEjc7TiWQ==" spinCount="100000" sheet="1" objects="1" scenarios="1"/>
  <mergeCells count="5">
    <mergeCell ref="A2:C2"/>
    <mergeCell ref="A8:C8"/>
    <mergeCell ref="A12:C12"/>
    <mergeCell ref="A16:C16"/>
    <mergeCell ref="A30:E30"/>
  </mergeCells>
  <pageMargins left="0.70866141732283472" right="0.70866141732283472" top="0.74803149606299213" bottom="0.74803149606299213" header="0.31496062992125984" footer="0.31496062992125984"/>
  <pageSetup paperSize="8" scale="90" orientation="landscape" r:id="rId1"/>
  <headerFooter>
    <oddHeader>&amp;LBijlage 6.      Prijzenblad C. Overige reinigingsmiddelen</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N127"/>
  <sheetViews>
    <sheetView tabSelected="1" zoomScaleNormal="100" zoomScaleSheetLayoutView="100" workbookViewId="0">
      <pane ySplit="1" topLeftCell="A113" activePane="bottomLeft" state="frozen"/>
      <selection pane="bottomLeft" activeCell="B117" sqref="B117"/>
    </sheetView>
  </sheetViews>
  <sheetFormatPr defaultRowHeight="12.75" x14ac:dyDescent="0.2"/>
  <cols>
    <col min="1" max="1" width="4.7109375" style="10" customWidth="1"/>
    <col min="2" max="2" width="23.140625" style="10" customWidth="1"/>
    <col min="3" max="3" width="32.42578125" style="10" customWidth="1"/>
    <col min="4" max="4" width="17.85546875" style="173" customWidth="1"/>
    <col min="5" max="5" width="17.140625" style="14" customWidth="1"/>
    <col min="6" max="6" width="17.7109375" style="28" customWidth="1"/>
    <col min="7" max="7" width="19.85546875" style="10" customWidth="1"/>
    <col min="8" max="8" width="17.7109375" style="29" customWidth="1"/>
    <col min="9" max="9" width="17.7109375" style="126" customWidth="1"/>
    <col min="10" max="10" width="18.85546875" style="29" customWidth="1"/>
    <col min="11" max="14" width="17.42578125" style="13" customWidth="1"/>
    <col min="15" max="115" width="9.140625" style="13"/>
    <col min="116" max="16384" width="9.140625" style="10"/>
  </cols>
  <sheetData>
    <row r="1" spans="1:169" s="2" customFormat="1" ht="79.5" thickBot="1" x14ac:dyDescent="0.25">
      <c r="A1" s="89" t="s">
        <v>22</v>
      </c>
      <c r="B1" s="90" t="s">
        <v>23</v>
      </c>
      <c r="C1" s="90" t="s">
        <v>24</v>
      </c>
      <c r="D1" s="168" t="s">
        <v>142</v>
      </c>
      <c r="E1" s="91" t="s">
        <v>143</v>
      </c>
      <c r="F1" s="90" t="s">
        <v>144</v>
      </c>
      <c r="G1" s="90" t="s">
        <v>145</v>
      </c>
      <c r="H1" s="68" t="s">
        <v>146</v>
      </c>
      <c r="I1" s="119" t="s">
        <v>147</v>
      </c>
      <c r="J1" s="92" t="s">
        <v>148</v>
      </c>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row>
    <row r="2" spans="1:169" s="8" customFormat="1" ht="80.25" thickTop="1" thickBot="1" x14ac:dyDescent="0.45">
      <c r="A2" s="343" t="s">
        <v>149</v>
      </c>
      <c r="B2" s="347"/>
      <c r="C2" s="347"/>
      <c r="D2" s="325" t="s">
        <v>150</v>
      </c>
      <c r="E2" s="55"/>
      <c r="F2" s="56"/>
      <c r="G2" s="56"/>
      <c r="H2" s="60"/>
      <c r="I2" s="122"/>
      <c r="J2" s="6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row>
    <row r="3" spans="1:169" s="5" customFormat="1" ht="60" customHeight="1" thickTop="1" x14ac:dyDescent="0.2">
      <c r="A3" s="15">
        <v>41</v>
      </c>
      <c r="B3" s="37" t="s">
        <v>151</v>
      </c>
      <c r="C3" s="15" t="s">
        <v>152</v>
      </c>
      <c r="D3" s="64" t="s">
        <v>153</v>
      </c>
      <c r="E3" s="38">
        <v>358000</v>
      </c>
      <c r="F3" s="65"/>
      <c r="G3" s="65"/>
      <c r="H3" s="66">
        <v>0</v>
      </c>
      <c r="I3" s="164" t="str">
        <f>IF(G3=0,"",H3/G3)</f>
        <v/>
      </c>
      <c r="J3" s="30" t="str">
        <f t="shared" ref="J3:J17" si="0">IF(I3="","",E3*I3)</f>
        <v/>
      </c>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row>
    <row r="4" spans="1:169" s="5" customFormat="1" ht="59.25" customHeight="1" x14ac:dyDescent="0.2">
      <c r="A4" s="15">
        <v>42</v>
      </c>
      <c r="B4" s="39" t="s">
        <v>154</v>
      </c>
      <c r="C4" s="16" t="s">
        <v>155</v>
      </c>
      <c r="D4" s="152" t="s">
        <v>153</v>
      </c>
      <c r="E4" s="40">
        <v>128300</v>
      </c>
      <c r="F4" s="65"/>
      <c r="G4" s="65"/>
      <c r="H4" s="66">
        <v>0</v>
      </c>
      <c r="I4" s="164" t="str">
        <f t="shared" ref="I4:I74" si="1">IF(G4=0,"",H4/G4)</f>
        <v/>
      </c>
      <c r="J4" s="30" t="str">
        <f t="shared" si="0"/>
        <v/>
      </c>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row>
    <row r="5" spans="1:169" s="5" customFormat="1" ht="61.5" customHeight="1" x14ac:dyDescent="0.2">
      <c r="A5" s="15">
        <v>43</v>
      </c>
      <c r="B5" s="39" t="s">
        <v>156</v>
      </c>
      <c r="C5" s="16" t="s">
        <v>157</v>
      </c>
      <c r="D5" s="152" t="s">
        <v>153</v>
      </c>
      <c r="E5" s="40">
        <v>33700</v>
      </c>
      <c r="F5" s="65"/>
      <c r="G5" s="65"/>
      <c r="H5" s="66">
        <v>0</v>
      </c>
      <c r="I5" s="164" t="str">
        <f t="shared" si="1"/>
        <v/>
      </c>
      <c r="J5" s="30" t="str">
        <f t="shared" si="0"/>
        <v/>
      </c>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row>
    <row r="6" spans="1:169" s="5" customFormat="1" ht="60.75" customHeight="1" x14ac:dyDescent="0.2">
      <c r="A6" s="15">
        <v>44</v>
      </c>
      <c r="B6" s="39" t="s">
        <v>158</v>
      </c>
      <c r="C6" s="16" t="s">
        <v>159</v>
      </c>
      <c r="D6" s="152" t="s">
        <v>153</v>
      </c>
      <c r="E6" s="40">
        <v>47800</v>
      </c>
      <c r="F6" s="65"/>
      <c r="G6" s="65"/>
      <c r="H6" s="66">
        <v>0</v>
      </c>
      <c r="I6" s="164" t="str">
        <f t="shared" si="1"/>
        <v/>
      </c>
      <c r="J6" s="30" t="str">
        <f t="shared" si="0"/>
        <v/>
      </c>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row>
    <row r="7" spans="1:169" s="5" customFormat="1" ht="57" customHeight="1" x14ac:dyDescent="0.2">
      <c r="A7" s="15">
        <v>45</v>
      </c>
      <c r="B7" s="39" t="s">
        <v>160</v>
      </c>
      <c r="C7" s="16" t="s">
        <v>161</v>
      </c>
      <c r="D7" s="152" t="s">
        <v>153</v>
      </c>
      <c r="E7" s="40">
        <v>120000</v>
      </c>
      <c r="F7" s="65"/>
      <c r="G7" s="65"/>
      <c r="H7" s="66">
        <v>0</v>
      </c>
      <c r="I7" s="164" t="str">
        <f t="shared" si="1"/>
        <v/>
      </c>
      <c r="J7" s="30" t="str">
        <f t="shared" si="0"/>
        <v/>
      </c>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row>
    <row r="8" spans="1:169" s="5" customFormat="1" ht="48" customHeight="1" x14ac:dyDescent="0.2">
      <c r="A8" s="15">
        <v>46</v>
      </c>
      <c r="B8" s="39" t="s">
        <v>160</v>
      </c>
      <c r="C8" s="16" t="s">
        <v>162</v>
      </c>
      <c r="D8" s="152" t="s">
        <v>153</v>
      </c>
      <c r="E8" s="40">
        <v>58000</v>
      </c>
      <c r="F8" s="65"/>
      <c r="G8" s="65"/>
      <c r="H8" s="66">
        <v>0</v>
      </c>
      <c r="I8" s="164" t="str">
        <f t="shared" si="1"/>
        <v/>
      </c>
      <c r="J8" s="30" t="str">
        <f t="shared" si="0"/>
        <v/>
      </c>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row>
    <row r="9" spans="1:169" s="5" customFormat="1" ht="57" customHeight="1" x14ac:dyDescent="0.2">
      <c r="A9" s="15">
        <v>47</v>
      </c>
      <c r="B9" s="39" t="s">
        <v>163</v>
      </c>
      <c r="C9" s="16" t="s">
        <v>164</v>
      </c>
      <c r="D9" s="152" t="s">
        <v>153</v>
      </c>
      <c r="E9" s="40">
        <v>10000</v>
      </c>
      <c r="F9" s="65"/>
      <c r="G9" s="65"/>
      <c r="H9" s="66">
        <v>0</v>
      </c>
      <c r="I9" s="164" t="str">
        <f t="shared" si="1"/>
        <v/>
      </c>
      <c r="J9" s="30" t="str">
        <f t="shared" si="0"/>
        <v/>
      </c>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row>
    <row r="10" spans="1:169" s="5" customFormat="1" ht="63.75" x14ac:dyDescent="0.2">
      <c r="A10" s="15">
        <v>48</v>
      </c>
      <c r="B10" s="39" t="s">
        <v>165</v>
      </c>
      <c r="C10" s="16" t="s">
        <v>166</v>
      </c>
      <c r="D10" s="152" t="s">
        <v>153</v>
      </c>
      <c r="E10" s="40">
        <v>1700</v>
      </c>
      <c r="F10" s="65"/>
      <c r="G10" s="65"/>
      <c r="H10" s="66">
        <v>0</v>
      </c>
      <c r="I10" s="164" t="str">
        <f t="shared" si="1"/>
        <v/>
      </c>
      <c r="J10" s="30" t="str">
        <f t="shared" si="0"/>
        <v/>
      </c>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row>
    <row r="11" spans="1:169" s="5" customFormat="1" ht="46.5" customHeight="1" x14ac:dyDescent="0.2">
      <c r="A11" s="15">
        <v>49</v>
      </c>
      <c r="B11" s="39" t="s">
        <v>167</v>
      </c>
      <c r="C11" s="16" t="s">
        <v>168</v>
      </c>
      <c r="D11" s="152" t="s">
        <v>153</v>
      </c>
      <c r="E11" s="40">
        <v>26050</v>
      </c>
      <c r="F11" s="65"/>
      <c r="G11" s="65"/>
      <c r="H11" s="66">
        <v>0</v>
      </c>
      <c r="I11" s="164" t="str">
        <f t="shared" si="1"/>
        <v/>
      </c>
      <c r="J11" s="30" t="str">
        <f t="shared" si="0"/>
        <v/>
      </c>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row>
    <row r="12" spans="1:169" s="5" customFormat="1" ht="51" x14ac:dyDescent="0.2">
      <c r="A12" s="15">
        <v>50</v>
      </c>
      <c r="B12" s="39" t="s">
        <v>169</v>
      </c>
      <c r="C12" s="16" t="s">
        <v>170</v>
      </c>
      <c r="D12" s="152" t="s">
        <v>153</v>
      </c>
      <c r="E12" s="40">
        <v>3300</v>
      </c>
      <c r="F12" s="65"/>
      <c r="G12" s="65"/>
      <c r="H12" s="66">
        <v>0</v>
      </c>
      <c r="I12" s="164" t="str">
        <f t="shared" si="1"/>
        <v/>
      </c>
      <c r="J12" s="30" t="str">
        <f t="shared" si="0"/>
        <v/>
      </c>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row>
    <row r="13" spans="1:169" s="5" customFormat="1" ht="130.5" customHeight="1" x14ac:dyDescent="0.2">
      <c r="A13" s="15">
        <v>51</v>
      </c>
      <c r="B13" s="16" t="s">
        <v>171</v>
      </c>
      <c r="C13" s="16" t="s">
        <v>172</v>
      </c>
      <c r="D13" s="152" t="s">
        <v>153</v>
      </c>
      <c r="E13" s="40">
        <v>2600</v>
      </c>
      <c r="F13" s="65"/>
      <c r="G13" s="65"/>
      <c r="H13" s="66">
        <v>0</v>
      </c>
      <c r="I13" s="164" t="str">
        <f t="shared" si="1"/>
        <v/>
      </c>
      <c r="J13" s="30" t="str">
        <f t="shared" si="0"/>
        <v/>
      </c>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row>
    <row r="14" spans="1:169" s="5" customFormat="1" ht="97.5" customHeight="1" x14ac:dyDescent="0.2">
      <c r="A14" s="15">
        <v>52</v>
      </c>
      <c r="B14" s="39" t="s">
        <v>173</v>
      </c>
      <c r="C14" s="16" t="s">
        <v>174</v>
      </c>
      <c r="D14" s="152" t="s">
        <v>153</v>
      </c>
      <c r="E14" s="40">
        <v>42100</v>
      </c>
      <c r="F14" s="65"/>
      <c r="G14" s="65"/>
      <c r="H14" s="66">
        <v>0</v>
      </c>
      <c r="I14" s="164" t="str">
        <f t="shared" si="1"/>
        <v/>
      </c>
      <c r="J14" s="30" t="str">
        <f t="shared" si="0"/>
        <v/>
      </c>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row>
    <row r="15" spans="1:169" s="5" customFormat="1" ht="51" x14ac:dyDescent="0.2">
      <c r="A15" s="15">
        <v>53</v>
      </c>
      <c r="B15" s="39" t="s">
        <v>175</v>
      </c>
      <c r="C15" s="16" t="s">
        <v>176</v>
      </c>
      <c r="D15" s="152" t="s">
        <v>153</v>
      </c>
      <c r="E15" s="40">
        <v>2100</v>
      </c>
      <c r="F15" s="65"/>
      <c r="G15" s="65"/>
      <c r="H15" s="66">
        <v>0</v>
      </c>
      <c r="I15" s="164" t="str">
        <f t="shared" si="1"/>
        <v/>
      </c>
      <c r="J15" s="30" t="str">
        <f t="shared" si="0"/>
        <v/>
      </c>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row>
    <row r="16" spans="1:169" s="5" customFormat="1" ht="72" customHeight="1" x14ac:dyDescent="0.2">
      <c r="A16" s="15">
        <v>54</v>
      </c>
      <c r="B16" s="39" t="s">
        <v>177</v>
      </c>
      <c r="C16" s="16" t="s">
        <v>178</v>
      </c>
      <c r="D16" s="152" t="s">
        <v>153</v>
      </c>
      <c r="E16" s="40">
        <v>2800</v>
      </c>
      <c r="F16" s="65"/>
      <c r="G16" s="65"/>
      <c r="H16" s="66">
        <v>0</v>
      </c>
      <c r="I16" s="164" t="str">
        <f t="shared" si="1"/>
        <v/>
      </c>
      <c r="J16" s="30" t="str">
        <f t="shared" si="0"/>
        <v/>
      </c>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row>
    <row r="17" spans="1:169" s="5" customFormat="1" ht="63.75" x14ac:dyDescent="0.2">
      <c r="A17" s="15">
        <v>55</v>
      </c>
      <c r="B17" s="45" t="s">
        <v>179</v>
      </c>
      <c r="C17" s="17" t="s">
        <v>180</v>
      </c>
      <c r="D17" s="153" t="s">
        <v>153</v>
      </c>
      <c r="E17" s="44">
        <v>800</v>
      </c>
      <c r="F17" s="65"/>
      <c r="G17" s="65"/>
      <c r="H17" s="66">
        <v>0</v>
      </c>
      <c r="I17" s="164" t="str">
        <f t="shared" si="1"/>
        <v/>
      </c>
      <c r="J17" s="30" t="str">
        <f t="shared" si="0"/>
        <v/>
      </c>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row>
    <row r="18" spans="1:169" s="8" customFormat="1" ht="41.25" customHeight="1" x14ac:dyDescent="0.2">
      <c r="A18" s="348" t="s">
        <v>181</v>
      </c>
      <c r="B18" s="349"/>
      <c r="C18" s="349"/>
      <c r="D18" s="349"/>
      <c r="E18" s="55"/>
      <c r="F18" s="181"/>
      <c r="G18" s="181"/>
      <c r="H18" s="183"/>
      <c r="I18" s="166"/>
      <c r="J18" s="6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row>
    <row r="19" spans="1:169" s="5" customFormat="1" ht="61.5" customHeight="1" x14ac:dyDescent="0.2">
      <c r="A19" s="15">
        <v>56</v>
      </c>
      <c r="B19" s="15" t="s">
        <v>182</v>
      </c>
      <c r="C19" s="15" t="s">
        <v>183</v>
      </c>
      <c r="D19" s="64" t="s">
        <v>153</v>
      </c>
      <c r="E19" s="38">
        <v>930</v>
      </c>
      <c r="F19" s="67"/>
      <c r="G19" s="65"/>
      <c r="H19" s="66">
        <v>0</v>
      </c>
      <c r="I19" s="164" t="str">
        <f>IF(G19=0,"",H19/G19)</f>
        <v/>
      </c>
      <c r="J19" s="30" t="str">
        <f>IF(I19="","",E19*I19)</f>
        <v/>
      </c>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1:169" s="5" customFormat="1" ht="89.25" customHeight="1" x14ac:dyDescent="0.2">
      <c r="A20" s="15">
        <v>57</v>
      </c>
      <c r="B20" s="16" t="s">
        <v>184</v>
      </c>
      <c r="C20" s="16" t="s">
        <v>185</v>
      </c>
      <c r="D20" s="152" t="s">
        <v>153</v>
      </c>
      <c r="E20" s="40">
        <v>5146</v>
      </c>
      <c r="F20" s="67"/>
      <c r="G20" s="65"/>
      <c r="H20" s="66">
        <v>0</v>
      </c>
      <c r="I20" s="164" t="str">
        <f>IF(G20=0,"",H20/G20)</f>
        <v/>
      </c>
      <c r="J20" s="30" t="str">
        <f t="shared" ref="J20" si="2">IF(I20="","",E20*I20)</f>
        <v/>
      </c>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1:169" s="5" customFormat="1" ht="46.5" customHeight="1" x14ac:dyDescent="0.2">
      <c r="A21" s="15">
        <v>58</v>
      </c>
      <c r="B21" s="39" t="s">
        <v>186</v>
      </c>
      <c r="C21" s="39" t="s">
        <v>187</v>
      </c>
      <c r="D21" s="152" t="s">
        <v>153</v>
      </c>
      <c r="E21" s="40">
        <v>23</v>
      </c>
      <c r="F21" s="67"/>
      <c r="G21" s="65"/>
      <c r="H21" s="66">
        <v>0</v>
      </c>
      <c r="I21" s="164" t="str">
        <f t="shared" si="1"/>
        <v/>
      </c>
      <c r="J21" s="30" t="str">
        <f t="shared" ref="J21:J39" si="3">IF(I21="","",E21*I21)</f>
        <v/>
      </c>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1:169" s="3" customFormat="1" ht="52.5" customHeight="1" x14ac:dyDescent="0.2">
      <c r="A22" s="15">
        <v>59</v>
      </c>
      <c r="B22" s="39" t="s">
        <v>188</v>
      </c>
      <c r="C22" s="16" t="s">
        <v>189</v>
      </c>
      <c r="D22" s="152" t="s">
        <v>153</v>
      </c>
      <c r="E22" s="40">
        <v>127</v>
      </c>
      <c r="F22" s="67"/>
      <c r="G22" s="65"/>
      <c r="H22" s="66">
        <v>0</v>
      </c>
      <c r="I22" s="164" t="str">
        <f t="shared" si="1"/>
        <v/>
      </c>
      <c r="J22" s="30" t="str">
        <f t="shared" si="3"/>
        <v/>
      </c>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row>
    <row r="23" spans="1:169" s="3" customFormat="1" ht="51" customHeight="1" x14ac:dyDescent="0.2">
      <c r="A23" s="15">
        <v>60</v>
      </c>
      <c r="B23" s="39" t="s">
        <v>188</v>
      </c>
      <c r="C23" s="16" t="s">
        <v>190</v>
      </c>
      <c r="D23" s="152" t="s">
        <v>153</v>
      </c>
      <c r="E23" s="40">
        <v>119</v>
      </c>
      <c r="F23" s="67"/>
      <c r="G23" s="65"/>
      <c r="H23" s="66">
        <v>0</v>
      </c>
      <c r="I23" s="164" t="str">
        <f t="shared" si="1"/>
        <v/>
      </c>
      <c r="J23" s="30" t="str">
        <f t="shared" si="3"/>
        <v/>
      </c>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row>
    <row r="24" spans="1:169" s="3" customFormat="1" ht="50.25" customHeight="1" x14ac:dyDescent="0.2">
      <c r="A24" s="15">
        <v>61</v>
      </c>
      <c r="B24" s="39" t="s">
        <v>188</v>
      </c>
      <c r="C24" s="16" t="s">
        <v>191</v>
      </c>
      <c r="D24" s="152" t="s">
        <v>153</v>
      </c>
      <c r="E24" s="40">
        <v>15</v>
      </c>
      <c r="F24" s="67"/>
      <c r="G24" s="65"/>
      <c r="H24" s="66">
        <v>0</v>
      </c>
      <c r="I24" s="164" t="str">
        <f t="shared" si="1"/>
        <v/>
      </c>
      <c r="J24" s="30" t="str">
        <f t="shared" si="3"/>
        <v/>
      </c>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row>
    <row r="25" spans="1:169" s="5" customFormat="1" ht="72" customHeight="1" x14ac:dyDescent="0.2">
      <c r="A25" s="15">
        <v>62</v>
      </c>
      <c r="B25" s="39" t="s">
        <v>192</v>
      </c>
      <c r="C25" s="16" t="s">
        <v>193</v>
      </c>
      <c r="D25" s="152" t="s">
        <v>153</v>
      </c>
      <c r="E25" s="40">
        <v>95</v>
      </c>
      <c r="F25" s="67"/>
      <c r="G25" s="65"/>
      <c r="H25" s="66">
        <v>0</v>
      </c>
      <c r="I25" s="164" t="str">
        <f t="shared" si="1"/>
        <v/>
      </c>
      <c r="J25" s="30" t="str">
        <f t="shared" si="3"/>
        <v/>
      </c>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row>
    <row r="26" spans="1:169" s="5" customFormat="1" ht="74.25" customHeight="1" x14ac:dyDescent="0.2">
      <c r="A26" s="15">
        <v>63</v>
      </c>
      <c r="B26" s="39" t="s">
        <v>192</v>
      </c>
      <c r="C26" s="16" t="s">
        <v>194</v>
      </c>
      <c r="D26" s="152" t="s">
        <v>153</v>
      </c>
      <c r="E26" s="40">
        <v>100</v>
      </c>
      <c r="F26" s="67"/>
      <c r="G26" s="65"/>
      <c r="H26" s="66">
        <v>0</v>
      </c>
      <c r="I26" s="164" t="str">
        <f t="shared" si="1"/>
        <v/>
      </c>
      <c r="J26" s="30" t="str">
        <f t="shared" si="3"/>
        <v/>
      </c>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row>
    <row r="27" spans="1:169" s="5" customFormat="1" ht="84.75" customHeight="1" x14ac:dyDescent="0.2">
      <c r="A27" s="15">
        <v>64</v>
      </c>
      <c r="B27" s="39" t="s">
        <v>195</v>
      </c>
      <c r="C27" s="16" t="s">
        <v>196</v>
      </c>
      <c r="D27" s="152" t="s">
        <v>153</v>
      </c>
      <c r="E27" s="40">
        <v>95</v>
      </c>
      <c r="F27" s="67"/>
      <c r="G27" s="65"/>
      <c r="H27" s="66">
        <v>0</v>
      </c>
      <c r="I27" s="164" t="str">
        <f t="shared" si="1"/>
        <v/>
      </c>
      <c r="J27" s="30" t="str">
        <f t="shared" si="3"/>
        <v/>
      </c>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row>
    <row r="28" spans="1:169" s="5" customFormat="1" ht="78" customHeight="1" x14ac:dyDescent="0.2">
      <c r="A28" s="15">
        <v>65</v>
      </c>
      <c r="B28" s="39" t="s">
        <v>195</v>
      </c>
      <c r="C28" s="16" t="s">
        <v>197</v>
      </c>
      <c r="D28" s="152" t="s">
        <v>153</v>
      </c>
      <c r="E28" s="40">
        <v>80</v>
      </c>
      <c r="F28" s="67"/>
      <c r="G28" s="65"/>
      <c r="H28" s="66">
        <v>0</v>
      </c>
      <c r="I28" s="164" t="str">
        <f t="shared" si="1"/>
        <v/>
      </c>
      <c r="J28" s="30" t="str">
        <f t="shared" si="3"/>
        <v/>
      </c>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row>
    <row r="29" spans="1:169" s="5" customFormat="1" ht="48.75" customHeight="1" x14ac:dyDescent="0.2">
      <c r="A29" s="15">
        <v>66</v>
      </c>
      <c r="B29" s="39" t="s">
        <v>198</v>
      </c>
      <c r="C29" s="16" t="s">
        <v>199</v>
      </c>
      <c r="D29" s="152" t="s">
        <v>153</v>
      </c>
      <c r="E29" s="40">
        <v>20</v>
      </c>
      <c r="F29" s="67"/>
      <c r="G29" s="65"/>
      <c r="H29" s="66">
        <v>0</v>
      </c>
      <c r="I29" s="164" t="str">
        <f t="shared" si="1"/>
        <v/>
      </c>
      <c r="J29" s="30" t="str">
        <f t="shared" si="3"/>
        <v/>
      </c>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row>
    <row r="30" spans="1:169" s="5" customFormat="1" ht="49.5" customHeight="1" x14ac:dyDescent="0.2">
      <c r="A30" s="15">
        <v>67</v>
      </c>
      <c r="B30" s="39" t="s">
        <v>200</v>
      </c>
      <c r="C30" s="16" t="s">
        <v>201</v>
      </c>
      <c r="D30" s="152" t="s">
        <v>153</v>
      </c>
      <c r="E30" s="46">
        <v>6</v>
      </c>
      <c r="F30" s="67"/>
      <c r="G30" s="65"/>
      <c r="H30" s="66">
        <v>0</v>
      </c>
      <c r="I30" s="164" t="str">
        <f t="shared" si="1"/>
        <v/>
      </c>
      <c r="J30" s="30" t="str">
        <f t="shared" si="3"/>
        <v/>
      </c>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row>
    <row r="31" spans="1:169" s="5" customFormat="1" ht="48.75" customHeight="1" x14ac:dyDescent="0.2">
      <c r="A31" s="15">
        <v>68</v>
      </c>
      <c r="B31" s="39" t="s">
        <v>202</v>
      </c>
      <c r="C31" s="47" t="s">
        <v>203</v>
      </c>
      <c r="D31" s="152" t="s">
        <v>153</v>
      </c>
      <c r="E31" s="40">
        <v>80</v>
      </c>
      <c r="F31" s="67"/>
      <c r="G31" s="65"/>
      <c r="H31" s="66">
        <v>0</v>
      </c>
      <c r="I31" s="164" t="str">
        <f t="shared" si="1"/>
        <v/>
      </c>
      <c r="J31" s="30" t="str">
        <f t="shared" si="3"/>
        <v/>
      </c>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row>
    <row r="32" spans="1:169" s="5" customFormat="1" ht="84.75" customHeight="1" x14ac:dyDescent="0.2">
      <c r="A32" s="15">
        <v>69</v>
      </c>
      <c r="B32" s="39" t="s">
        <v>204</v>
      </c>
      <c r="C32" s="47" t="s">
        <v>205</v>
      </c>
      <c r="D32" s="152" t="s">
        <v>153</v>
      </c>
      <c r="E32" s="40">
        <v>15</v>
      </c>
      <c r="F32" s="67"/>
      <c r="G32" s="65"/>
      <c r="H32" s="66">
        <v>0</v>
      </c>
      <c r="I32" s="164" t="str">
        <f t="shared" si="1"/>
        <v/>
      </c>
      <c r="J32" s="30" t="str">
        <f t="shared" si="3"/>
        <v/>
      </c>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row>
    <row r="33" spans="1:169" s="5" customFormat="1" ht="96.75" customHeight="1" x14ac:dyDescent="0.2">
      <c r="A33" s="15">
        <v>70</v>
      </c>
      <c r="B33" s="39" t="s">
        <v>206</v>
      </c>
      <c r="C33" s="16" t="s">
        <v>207</v>
      </c>
      <c r="D33" s="152" t="s">
        <v>153</v>
      </c>
      <c r="E33" s="40">
        <v>10</v>
      </c>
      <c r="F33" s="67"/>
      <c r="G33" s="65"/>
      <c r="H33" s="66">
        <v>0</v>
      </c>
      <c r="I33" s="164" t="str">
        <f t="shared" si="1"/>
        <v/>
      </c>
      <c r="J33" s="30" t="str">
        <f t="shared" si="3"/>
        <v/>
      </c>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row>
    <row r="34" spans="1:169" s="5" customFormat="1" ht="72.75" customHeight="1" x14ac:dyDescent="0.2">
      <c r="A34" s="15">
        <v>71</v>
      </c>
      <c r="B34" s="39" t="s">
        <v>208</v>
      </c>
      <c r="C34" s="16" t="s">
        <v>209</v>
      </c>
      <c r="D34" s="152" t="s">
        <v>153</v>
      </c>
      <c r="E34" s="40">
        <v>10</v>
      </c>
      <c r="F34" s="67"/>
      <c r="G34" s="65"/>
      <c r="H34" s="66">
        <v>0</v>
      </c>
      <c r="I34" s="164" t="str">
        <f t="shared" si="1"/>
        <v/>
      </c>
      <c r="J34" s="30" t="str">
        <f t="shared" si="3"/>
        <v/>
      </c>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row>
    <row r="35" spans="1:169" s="5" customFormat="1" ht="57.75" customHeight="1" x14ac:dyDescent="0.2">
      <c r="A35" s="15">
        <v>72</v>
      </c>
      <c r="B35" s="39" t="s">
        <v>210</v>
      </c>
      <c r="C35" s="16" t="s">
        <v>211</v>
      </c>
      <c r="D35" s="152" t="s">
        <v>153</v>
      </c>
      <c r="E35" s="40">
        <v>40</v>
      </c>
      <c r="F35" s="67"/>
      <c r="G35" s="65"/>
      <c r="H35" s="66">
        <v>0</v>
      </c>
      <c r="I35" s="164" t="str">
        <f t="shared" si="1"/>
        <v/>
      </c>
      <c r="J35" s="30" t="str">
        <f t="shared" si="3"/>
        <v/>
      </c>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row>
    <row r="36" spans="1:169" s="5" customFormat="1" ht="59.25" customHeight="1" x14ac:dyDescent="0.2">
      <c r="A36" s="15">
        <v>73</v>
      </c>
      <c r="B36" s="39" t="s">
        <v>210</v>
      </c>
      <c r="C36" s="16" t="s">
        <v>212</v>
      </c>
      <c r="D36" s="152" t="s">
        <v>153</v>
      </c>
      <c r="E36" s="40">
        <v>55</v>
      </c>
      <c r="F36" s="67"/>
      <c r="G36" s="65"/>
      <c r="H36" s="66">
        <v>0</v>
      </c>
      <c r="I36" s="164" t="str">
        <f t="shared" si="1"/>
        <v/>
      </c>
      <c r="J36" s="30" t="str">
        <f t="shared" si="3"/>
        <v/>
      </c>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row>
    <row r="37" spans="1:169" s="5" customFormat="1" ht="55.5" customHeight="1" x14ac:dyDescent="0.2">
      <c r="A37" s="15">
        <v>74</v>
      </c>
      <c r="B37" s="45" t="s">
        <v>213</v>
      </c>
      <c r="C37" s="17" t="s">
        <v>214</v>
      </c>
      <c r="D37" s="153" t="s">
        <v>153</v>
      </c>
      <c r="E37" s="44">
        <v>10</v>
      </c>
      <c r="F37" s="67"/>
      <c r="G37" s="65"/>
      <c r="H37" s="66">
        <v>0</v>
      </c>
      <c r="I37" s="164" t="str">
        <f t="shared" si="1"/>
        <v/>
      </c>
      <c r="J37" s="30" t="str">
        <f t="shared" si="3"/>
        <v/>
      </c>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row>
    <row r="38" spans="1:169" s="5" customFormat="1" ht="57" customHeight="1" x14ac:dyDescent="0.2">
      <c r="A38" s="15">
        <v>75</v>
      </c>
      <c r="B38" s="39" t="s">
        <v>215</v>
      </c>
      <c r="C38" s="47" t="s">
        <v>216</v>
      </c>
      <c r="D38" s="152" t="s">
        <v>153</v>
      </c>
      <c r="E38" s="40">
        <v>5</v>
      </c>
      <c r="F38" s="67"/>
      <c r="G38" s="65"/>
      <c r="H38" s="66">
        <v>0</v>
      </c>
      <c r="I38" s="164" t="str">
        <f t="shared" si="1"/>
        <v/>
      </c>
      <c r="J38" s="30" t="str">
        <f t="shared" si="3"/>
        <v/>
      </c>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row>
    <row r="39" spans="1:169" s="5" customFormat="1" ht="72.75" customHeight="1" x14ac:dyDescent="0.2">
      <c r="A39" s="15">
        <v>76</v>
      </c>
      <c r="B39" s="39" t="s">
        <v>217</v>
      </c>
      <c r="C39" s="16" t="s">
        <v>218</v>
      </c>
      <c r="D39" s="152" t="s">
        <v>153</v>
      </c>
      <c r="E39" s="40">
        <v>13</v>
      </c>
      <c r="F39" s="67"/>
      <c r="G39" s="65"/>
      <c r="H39" s="66">
        <v>0</v>
      </c>
      <c r="I39" s="164" t="str">
        <f t="shared" si="1"/>
        <v/>
      </c>
      <c r="J39" s="30" t="str">
        <f t="shared" si="3"/>
        <v/>
      </c>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row>
    <row r="40" spans="1:169" s="8" customFormat="1" ht="34.5" customHeight="1" x14ac:dyDescent="0.2">
      <c r="A40" s="348" t="s">
        <v>219</v>
      </c>
      <c r="B40" s="350"/>
      <c r="C40" s="350"/>
      <c r="D40" s="350"/>
      <c r="E40" s="55"/>
      <c r="F40" s="181"/>
      <c r="G40" s="181"/>
      <c r="H40" s="183"/>
      <c r="I40" s="166"/>
      <c r="J40" s="6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row>
    <row r="41" spans="1:169" ht="21.75" customHeight="1" x14ac:dyDescent="0.2">
      <c r="A41" s="15">
        <v>77</v>
      </c>
      <c r="B41" s="37" t="s">
        <v>220</v>
      </c>
      <c r="C41" s="15" t="s">
        <v>221</v>
      </c>
      <c r="D41" s="64" t="s">
        <v>153</v>
      </c>
      <c r="E41" s="48">
        <v>115</v>
      </c>
      <c r="F41" s="65"/>
      <c r="G41" s="65"/>
      <c r="H41" s="66">
        <v>0</v>
      </c>
      <c r="I41" s="164" t="str">
        <f t="shared" si="1"/>
        <v/>
      </c>
      <c r="J41" s="30" t="str">
        <f>IF(I41="","",E41*I41)</f>
        <v/>
      </c>
    </row>
    <row r="42" spans="1:169" x14ac:dyDescent="0.2">
      <c r="A42" s="15">
        <v>78</v>
      </c>
      <c r="B42" s="39" t="s">
        <v>222</v>
      </c>
      <c r="C42" s="16" t="s">
        <v>223</v>
      </c>
      <c r="D42" s="64" t="s">
        <v>153</v>
      </c>
      <c r="E42" s="46">
        <v>2</v>
      </c>
      <c r="F42" s="65"/>
      <c r="G42" s="65"/>
      <c r="H42" s="66">
        <v>0</v>
      </c>
      <c r="I42" s="164" t="str">
        <f t="shared" si="1"/>
        <v/>
      </c>
      <c r="J42" s="30" t="str">
        <f t="shared" ref="J42:J47" si="4">IF(I42="","",E42*I42)</f>
        <v/>
      </c>
    </row>
    <row r="43" spans="1:169" ht="25.5" x14ac:dyDescent="0.2">
      <c r="A43" s="15">
        <v>79</v>
      </c>
      <c r="B43" s="37" t="s">
        <v>224</v>
      </c>
      <c r="C43" s="15" t="s">
        <v>225</v>
      </c>
      <c r="D43" s="64" t="s">
        <v>153</v>
      </c>
      <c r="E43" s="46">
        <v>4</v>
      </c>
      <c r="F43" s="65"/>
      <c r="G43" s="65"/>
      <c r="H43" s="66">
        <v>0</v>
      </c>
      <c r="I43" s="164" t="str">
        <f t="shared" si="1"/>
        <v/>
      </c>
      <c r="J43" s="30" t="str">
        <f t="shared" si="4"/>
        <v/>
      </c>
    </row>
    <row r="44" spans="1:169" ht="25.5" x14ac:dyDescent="0.2">
      <c r="A44" s="15">
        <v>80</v>
      </c>
      <c r="B44" s="39" t="s">
        <v>224</v>
      </c>
      <c r="C44" s="16" t="s">
        <v>226</v>
      </c>
      <c r="D44" s="64" t="s">
        <v>153</v>
      </c>
      <c r="E44" s="46">
        <v>4</v>
      </c>
      <c r="F44" s="65"/>
      <c r="G44" s="65"/>
      <c r="H44" s="66">
        <v>0</v>
      </c>
      <c r="I44" s="164" t="str">
        <f t="shared" si="1"/>
        <v/>
      </c>
      <c r="J44" s="30" t="str">
        <f t="shared" si="4"/>
        <v/>
      </c>
    </row>
    <row r="45" spans="1:169" ht="25.5" x14ac:dyDescent="0.2">
      <c r="A45" s="15">
        <v>81</v>
      </c>
      <c r="B45" s="37" t="s">
        <v>227</v>
      </c>
      <c r="C45" s="15" t="s">
        <v>228</v>
      </c>
      <c r="D45" s="64" t="s">
        <v>153</v>
      </c>
      <c r="E45" s="46">
        <v>2</v>
      </c>
      <c r="F45" s="65"/>
      <c r="G45" s="65"/>
      <c r="H45" s="66">
        <v>0</v>
      </c>
      <c r="I45" s="164" t="str">
        <f t="shared" si="1"/>
        <v/>
      </c>
      <c r="J45" s="30" t="str">
        <f t="shared" si="4"/>
        <v/>
      </c>
    </row>
    <row r="46" spans="1:169" ht="25.5" x14ac:dyDescent="0.2">
      <c r="A46" s="15">
        <v>82</v>
      </c>
      <c r="B46" s="39" t="s">
        <v>229</v>
      </c>
      <c r="C46" s="16" t="s">
        <v>230</v>
      </c>
      <c r="D46" s="64" t="s">
        <v>153</v>
      </c>
      <c r="E46" s="46">
        <v>4</v>
      </c>
      <c r="F46" s="65"/>
      <c r="G46" s="65"/>
      <c r="H46" s="66">
        <v>0</v>
      </c>
      <c r="I46" s="164" t="str">
        <f t="shared" si="1"/>
        <v/>
      </c>
      <c r="J46" s="30" t="str">
        <f t="shared" si="4"/>
        <v/>
      </c>
    </row>
    <row r="47" spans="1:169" x14ac:dyDescent="0.2">
      <c r="A47" s="15">
        <v>83</v>
      </c>
      <c r="B47" s="37" t="s">
        <v>231</v>
      </c>
      <c r="C47" s="15" t="s">
        <v>232</v>
      </c>
      <c r="D47" s="64" t="s">
        <v>153</v>
      </c>
      <c r="E47" s="46">
        <v>4</v>
      </c>
      <c r="F47" s="65"/>
      <c r="G47" s="65"/>
      <c r="H47" s="66">
        <v>0</v>
      </c>
      <c r="I47" s="164" t="str">
        <f t="shared" si="1"/>
        <v/>
      </c>
      <c r="J47" s="30" t="str">
        <f t="shared" si="4"/>
        <v/>
      </c>
    </row>
    <row r="48" spans="1:169" ht="51" x14ac:dyDescent="0.2">
      <c r="A48" s="15">
        <v>84</v>
      </c>
      <c r="B48" s="37" t="s">
        <v>233</v>
      </c>
      <c r="C48" s="15" t="s">
        <v>234</v>
      </c>
      <c r="D48" s="64" t="s">
        <v>153</v>
      </c>
      <c r="E48" s="46">
        <v>3660</v>
      </c>
      <c r="F48" s="65"/>
      <c r="G48" s="65"/>
      <c r="H48" s="66">
        <v>0</v>
      </c>
      <c r="I48" s="164" t="str">
        <f t="shared" si="1"/>
        <v/>
      </c>
      <c r="J48" s="30" t="str">
        <f t="shared" ref="J48:J79" si="5">IF(I48="","",E48*I48)</f>
        <v/>
      </c>
    </row>
    <row r="49" spans="1:169" ht="48.75" customHeight="1" x14ac:dyDescent="0.2">
      <c r="A49" s="15">
        <v>85</v>
      </c>
      <c r="B49" s="39" t="s">
        <v>231</v>
      </c>
      <c r="C49" s="16" t="s">
        <v>235</v>
      </c>
      <c r="D49" s="152" t="s">
        <v>153</v>
      </c>
      <c r="E49" s="46">
        <v>48</v>
      </c>
      <c r="F49" s="65"/>
      <c r="G49" s="65"/>
      <c r="H49" s="66">
        <v>0</v>
      </c>
      <c r="I49" s="164" t="str">
        <f t="shared" si="1"/>
        <v/>
      </c>
      <c r="J49" s="30" t="str">
        <f t="shared" si="5"/>
        <v/>
      </c>
    </row>
    <row r="50" spans="1:169" ht="31.5" customHeight="1" x14ac:dyDescent="0.2">
      <c r="A50" s="15">
        <v>86</v>
      </c>
      <c r="B50" s="39" t="s">
        <v>236</v>
      </c>
      <c r="C50" s="16" t="s">
        <v>237</v>
      </c>
      <c r="D50" s="152" t="s">
        <v>153</v>
      </c>
      <c r="E50" s="46">
        <v>48</v>
      </c>
      <c r="F50" s="65"/>
      <c r="G50" s="65"/>
      <c r="H50" s="66">
        <v>0</v>
      </c>
      <c r="I50" s="164" t="str">
        <f t="shared" si="1"/>
        <v/>
      </c>
      <c r="J50" s="30" t="str">
        <f t="shared" si="5"/>
        <v/>
      </c>
    </row>
    <row r="51" spans="1:169" ht="58.5" customHeight="1" x14ac:dyDescent="0.2">
      <c r="A51" s="15">
        <v>87</v>
      </c>
      <c r="B51" s="39" t="s">
        <v>238</v>
      </c>
      <c r="C51" s="16" t="s">
        <v>239</v>
      </c>
      <c r="D51" s="152" t="s">
        <v>153</v>
      </c>
      <c r="E51" s="46">
        <v>4750</v>
      </c>
      <c r="F51" s="65"/>
      <c r="G51" s="65"/>
      <c r="H51" s="66">
        <v>0</v>
      </c>
      <c r="I51" s="164" t="str">
        <f t="shared" si="1"/>
        <v/>
      </c>
      <c r="J51" s="30" t="str">
        <f t="shared" si="5"/>
        <v/>
      </c>
    </row>
    <row r="52" spans="1:169" ht="77.25" customHeight="1" x14ac:dyDescent="0.2">
      <c r="A52" s="15">
        <v>88</v>
      </c>
      <c r="B52" s="39" t="s">
        <v>240</v>
      </c>
      <c r="C52" s="16" t="s">
        <v>241</v>
      </c>
      <c r="D52" s="152" t="s">
        <v>153</v>
      </c>
      <c r="E52" s="46">
        <v>1510</v>
      </c>
      <c r="F52" s="65"/>
      <c r="G52" s="65"/>
      <c r="H52" s="66">
        <v>0</v>
      </c>
      <c r="I52" s="164" t="str">
        <f t="shared" si="1"/>
        <v/>
      </c>
      <c r="J52" s="30" t="str">
        <f t="shared" si="5"/>
        <v/>
      </c>
    </row>
    <row r="53" spans="1:169" ht="63.75" x14ac:dyDescent="0.2">
      <c r="A53" s="15">
        <v>89</v>
      </c>
      <c r="B53" s="39" t="s">
        <v>242</v>
      </c>
      <c r="C53" s="16" t="s">
        <v>243</v>
      </c>
      <c r="D53" s="152" t="s">
        <v>153</v>
      </c>
      <c r="E53" s="46">
        <v>700</v>
      </c>
      <c r="F53" s="65"/>
      <c r="G53" s="65"/>
      <c r="H53" s="66">
        <v>0</v>
      </c>
      <c r="I53" s="164" t="str">
        <f t="shared" si="1"/>
        <v/>
      </c>
      <c r="J53" s="30" t="str">
        <f t="shared" si="5"/>
        <v/>
      </c>
    </row>
    <row r="54" spans="1:169" s="3" customFormat="1" ht="51" x14ac:dyDescent="0.2">
      <c r="A54" s="15">
        <v>90</v>
      </c>
      <c r="B54" s="16" t="s">
        <v>244</v>
      </c>
      <c r="C54" s="16" t="s">
        <v>245</v>
      </c>
      <c r="D54" s="152" t="s">
        <v>246</v>
      </c>
      <c r="E54" s="46">
        <v>10</v>
      </c>
      <c r="F54" s="65"/>
      <c r="G54" s="65"/>
      <c r="H54" s="66">
        <v>0</v>
      </c>
      <c r="I54" s="164" t="str">
        <f t="shared" si="1"/>
        <v/>
      </c>
      <c r="J54" s="30" t="str">
        <f t="shared" si="5"/>
        <v/>
      </c>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row>
    <row r="55" spans="1:169" s="13" customFormat="1" ht="36" customHeight="1" x14ac:dyDescent="0.2">
      <c r="A55" s="15">
        <v>91</v>
      </c>
      <c r="B55" s="39" t="s">
        <v>247</v>
      </c>
      <c r="C55" s="39" t="s">
        <v>248</v>
      </c>
      <c r="D55" s="152" t="s">
        <v>153</v>
      </c>
      <c r="E55" s="46">
        <v>52</v>
      </c>
      <c r="F55" s="65"/>
      <c r="G55" s="65"/>
      <c r="H55" s="66">
        <v>0</v>
      </c>
      <c r="I55" s="164" t="str">
        <f t="shared" si="1"/>
        <v/>
      </c>
      <c r="J55" s="30" t="str">
        <f t="shared" si="5"/>
        <v/>
      </c>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row>
    <row r="56" spans="1:169" s="13" customFormat="1" ht="22.5" customHeight="1" x14ac:dyDescent="0.2">
      <c r="A56" s="15">
        <v>92</v>
      </c>
      <c r="B56" s="39" t="s">
        <v>249</v>
      </c>
      <c r="C56" s="16" t="s">
        <v>250</v>
      </c>
      <c r="D56" s="152" t="s">
        <v>153</v>
      </c>
      <c r="E56" s="46">
        <v>43</v>
      </c>
      <c r="F56" s="65"/>
      <c r="G56" s="65"/>
      <c r="H56" s="66">
        <v>0</v>
      </c>
      <c r="I56" s="164" t="str">
        <f t="shared" si="1"/>
        <v/>
      </c>
      <c r="J56" s="30" t="str">
        <f t="shared" si="5"/>
        <v/>
      </c>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row>
    <row r="57" spans="1:169" s="13" customFormat="1" ht="31.5" customHeight="1" x14ac:dyDescent="0.2">
      <c r="A57" s="15">
        <v>93</v>
      </c>
      <c r="B57" s="39" t="s">
        <v>251</v>
      </c>
      <c r="C57" s="16" t="s">
        <v>252</v>
      </c>
      <c r="D57" s="152" t="s">
        <v>153</v>
      </c>
      <c r="E57" s="46">
        <v>40</v>
      </c>
      <c r="F57" s="65"/>
      <c r="G57" s="65"/>
      <c r="H57" s="66">
        <v>0</v>
      </c>
      <c r="I57" s="164" t="str">
        <f t="shared" si="1"/>
        <v/>
      </c>
      <c r="J57" s="30" t="str">
        <f t="shared" si="5"/>
        <v/>
      </c>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row>
    <row r="58" spans="1:169" s="13" customFormat="1" ht="97.5" customHeight="1" x14ac:dyDescent="0.2">
      <c r="A58" s="15">
        <v>94</v>
      </c>
      <c r="B58" s="39" t="s">
        <v>253</v>
      </c>
      <c r="C58" s="16" t="s">
        <v>254</v>
      </c>
      <c r="D58" s="152" t="s">
        <v>255</v>
      </c>
      <c r="E58" s="46">
        <v>25</v>
      </c>
      <c r="F58" s="65"/>
      <c r="G58" s="65"/>
      <c r="H58" s="66">
        <v>0</v>
      </c>
      <c r="I58" s="164" t="str">
        <f t="shared" si="1"/>
        <v/>
      </c>
      <c r="J58" s="30" t="str">
        <f t="shared" si="5"/>
        <v/>
      </c>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row>
    <row r="59" spans="1:169" s="13" customFormat="1" ht="30.75" customHeight="1" x14ac:dyDescent="0.2">
      <c r="A59" s="15">
        <v>95</v>
      </c>
      <c r="B59" s="39" t="s">
        <v>256</v>
      </c>
      <c r="C59" s="16" t="s">
        <v>257</v>
      </c>
      <c r="D59" s="152" t="s">
        <v>153</v>
      </c>
      <c r="E59" s="46">
        <v>85</v>
      </c>
      <c r="F59" s="65"/>
      <c r="G59" s="65"/>
      <c r="H59" s="66">
        <v>0</v>
      </c>
      <c r="I59" s="164" t="str">
        <f t="shared" si="1"/>
        <v/>
      </c>
      <c r="J59" s="30" t="str">
        <f t="shared" si="5"/>
        <v/>
      </c>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row>
    <row r="60" spans="1:169" s="13" customFormat="1" ht="45.75" customHeight="1" x14ac:dyDescent="0.2">
      <c r="A60" s="15">
        <v>96</v>
      </c>
      <c r="B60" s="39" t="s">
        <v>258</v>
      </c>
      <c r="C60" s="16" t="s">
        <v>259</v>
      </c>
      <c r="D60" s="152" t="s">
        <v>153</v>
      </c>
      <c r="E60" s="46">
        <v>380</v>
      </c>
      <c r="F60" s="65"/>
      <c r="G60" s="65"/>
      <c r="H60" s="66">
        <v>0</v>
      </c>
      <c r="I60" s="164" t="str">
        <f t="shared" si="1"/>
        <v/>
      </c>
      <c r="J60" s="30" t="str">
        <f t="shared" si="5"/>
        <v/>
      </c>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row>
    <row r="61" spans="1:169" s="13" customFormat="1" ht="51" x14ac:dyDescent="0.2">
      <c r="A61" s="15">
        <v>97</v>
      </c>
      <c r="B61" s="39" t="s">
        <v>258</v>
      </c>
      <c r="C61" s="16" t="s">
        <v>260</v>
      </c>
      <c r="D61" s="152" t="s">
        <v>153</v>
      </c>
      <c r="E61" s="46">
        <v>19500</v>
      </c>
      <c r="F61" s="65"/>
      <c r="G61" s="65"/>
      <c r="H61" s="66">
        <v>0</v>
      </c>
      <c r="I61" s="164" t="str">
        <f t="shared" si="1"/>
        <v/>
      </c>
      <c r="J61" s="30" t="str">
        <f t="shared" si="5"/>
        <v/>
      </c>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row>
    <row r="62" spans="1:169" s="13" customFormat="1" ht="51" x14ac:dyDescent="0.2">
      <c r="A62" s="15">
        <v>98</v>
      </c>
      <c r="B62" s="39" t="s">
        <v>258</v>
      </c>
      <c r="C62" s="16" t="s">
        <v>261</v>
      </c>
      <c r="D62" s="152" t="s">
        <v>153</v>
      </c>
      <c r="E62" s="46">
        <v>4400</v>
      </c>
      <c r="F62" s="65"/>
      <c r="G62" s="65"/>
      <c r="H62" s="66">
        <v>0</v>
      </c>
      <c r="I62" s="164" t="str">
        <f t="shared" si="1"/>
        <v/>
      </c>
      <c r="J62" s="30" t="str">
        <f t="shared" si="5"/>
        <v/>
      </c>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row>
    <row r="63" spans="1:169" s="13" customFormat="1" ht="42.75" customHeight="1" x14ac:dyDescent="0.2">
      <c r="A63" s="15">
        <v>99</v>
      </c>
      <c r="B63" s="39" t="s">
        <v>262</v>
      </c>
      <c r="C63" s="16" t="s">
        <v>263</v>
      </c>
      <c r="D63" s="152" t="s">
        <v>153</v>
      </c>
      <c r="E63" s="46">
        <v>26</v>
      </c>
      <c r="F63" s="65"/>
      <c r="G63" s="65"/>
      <c r="H63" s="66">
        <v>0</v>
      </c>
      <c r="I63" s="164" t="str">
        <f t="shared" si="1"/>
        <v/>
      </c>
      <c r="J63" s="30" t="str">
        <f t="shared" si="5"/>
        <v/>
      </c>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row>
    <row r="64" spans="1:169" s="13" customFormat="1" x14ac:dyDescent="0.2">
      <c r="A64" s="15">
        <v>100</v>
      </c>
      <c r="B64" s="39" t="s">
        <v>264</v>
      </c>
      <c r="C64" s="16" t="s">
        <v>265</v>
      </c>
      <c r="D64" s="152" t="s">
        <v>153</v>
      </c>
      <c r="E64" s="46">
        <v>19</v>
      </c>
      <c r="F64" s="65"/>
      <c r="G64" s="65"/>
      <c r="H64" s="66">
        <v>0</v>
      </c>
      <c r="I64" s="164" t="str">
        <f t="shared" si="1"/>
        <v/>
      </c>
      <c r="J64" s="30" t="str">
        <f t="shared" si="5"/>
        <v/>
      </c>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row>
    <row r="65" spans="1:169" s="13" customFormat="1" ht="69.75" customHeight="1" x14ac:dyDescent="0.2">
      <c r="A65" s="15">
        <v>101</v>
      </c>
      <c r="B65" s="39" t="s">
        <v>266</v>
      </c>
      <c r="C65" s="16" t="s">
        <v>267</v>
      </c>
      <c r="D65" s="152" t="s">
        <v>153</v>
      </c>
      <c r="E65" s="46">
        <v>41</v>
      </c>
      <c r="F65" s="65"/>
      <c r="G65" s="65"/>
      <c r="H65" s="66">
        <v>0</v>
      </c>
      <c r="I65" s="164" t="str">
        <f t="shared" si="1"/>
        <v/>
      </c>
      <c r="J65" s="30" t="str">
        <f t="shared" si="5"/>
        <v/>
      </c>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row>
    <row r="66" spans="1:169" s="13" customFormat="1" ht="38.25" x14ac:dyDescent="0.2">
      <c r="A66" s="15">
        <v>102</v>
      </c>
      <c r="B66" s="39" t="s">
        <v>268</v>
      </c>
      <c r="C66" s="16" t="s">
        <v>269</v>
      </c>
      <c r="D66" s="152" t="s">
        <v>255</v>
      </c>
      <c r="E66" s="46">
        <v>74</v>
      </c>
      <c r="F66" s="65"/>
      <c r="G66" s="65"/>
      <c r="H66" s="66">
        <v>0</v>
      </c>
      <c r="I66" s="164" t="str">
        <f t="shared" si="1"/>
        <v/>
      </c>
      <c r="J66" s="30" t="str">
        <f t="shared" si="5"/>
        <v/>
      </c>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row>
    <row r="67" spans="1:169" s="13" customFormat="1" ht="46.5" customHeight="1" x14ac:dyDescent="0.2">
      <c r="A67" s="15">
        <v>103</v>
      </c>
      <c r="B67" s="39" t="s">
        <v>270</v>
      </c>
      <c r="C67" s="16" t="s">
        <v>271</v>
      </c>
      <c r="D67" s="152" t="s">
        <v>255</v>
      </c>
      <c r="E67" s="46">
        <v>76</v>
      </c>
      <c r="F67" s="65"/>
      <c r="G67" s="65"/>
      <c r="H67" s="66">
        <v>0</v>
      </c>
      <c r="I67" s="164" t="str">
        <f t="shared" si="1"/>
        <v/>
      </c>
      <c r="J67" s="30" t="str">
        <f t="shared" si="5"/>
        <v/>
      </c>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row>
    <row r="68" spans="1:169" s="13" customFormat="1" ht="38.25" x14ac:dyDescent="0.2">
      <c r="A68" s="15">
        <v>104</v>
      </c>
      <c r="B68" s="39" t="s">
        <v>272</v>
      </c>
      <c r="C68" s="16" t="s">
        <v>273</v>
      </c>
      <c r="D68" s="152" t="s">
        <v>153</v>
      </c>
      <c r="E68" s="46">
        <v>44</v>
      </c>
      <c r="F68" s="65"/>
      <c r="G68" s="65"/>
      <c r="H68" s="66">
        <v>0</v>
      </c>
      <c r="I68" s="164" t="str">
        <f t="shared" si="1"/>
        <v/>
      </c>
      <c r="J68" s="30" t="str">
        <f t="shared" si="5"/>
        <v/>
      </c>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row>
    <row r="69" spans="1:169" s="13" customFormat="1" ht="25.5" x14ac:dyDescent="0.2">
      <c r="A69" s="15">
        <v>105</v>
      </c>
      <c r="B69" s="39" t="s">
        <v>274</v>
      </c>
      <c r="C69" s="16" t="s">
        <v>275</v>
      </c>
      <c r="D69" s="152" t="s">
        <v>153</v>
      </c>
      <c r="E69" s="46">
        <v>46</v>
      </c>
      <c r="F69" s="65"/>
      <c r="G69" s="65"/>
      <c r="H69" s="66">
        <v>0</v>
      </c>
      <c r="I69" s="164" t="str">
        <f t="shared" si="1"/>
        <v/>
      </c>
      <c r="J69" s="30" t="str">
        <f t="shared" si="5"/>
        <v/>
      </c>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row>
    <row r="70" spans="1:169" s="13" customFormat="1" ht="84" customHeight="1" x14ac:dyDescent="0.2">
      <c r="A70" s="15">
        <v>106</v>
      </c>
      <c r="B70" s="39" t="s">
        <v>276</v>
      </c>
      <c r="C70" s="16" t="s">
        <v>277</v>
      </c>
      <c r="D70" s="152"/>
      <c r="E70" s="46">
        <v>15</v>
      </c>
      <c r="F70" s="65"/>
      <c r="G70" s="65"/>
      <c r="H70" s="66">
        <v>0</v>
      </c>
      <c r="I70" s="164" t="str">
        <f t="shared" si="1"/>
        <v/>
      </c>
      <c r="J70" s="30" t="str">
        <f t="shared" si="5"/>
        <v/>
      </c>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row>
    <row r="71" spans="1:169" s="13" customFormat="1" ht="85.5" customHeight="1" x14ac:dyDescent="0.2">
      <c r="A71" s="15">
        <v>107</v>
      </c>
      <c r="B71" s="39" t="s">
        <v>278</v>
      </c>
      <c r="C71" s="16" t="s">
        <v>279</v>
      </c>
      <c r="D71" s="152" t="s">
        <v>153</v>
      </c>
      <c r="E71" s="46">
        <v>126</v>
      </c>
      <c r="F71" s="65"/>
      <c r="G71" s="65"/>
      <c r="H71" s="66">
        <v>0</v>
      </c>
      <c r="I71" s="164" t="str">
        <f t="shared" si="1"/>
        <v/>
      </c>
      <c r="J71" s="30" t="str">
        <f t="shared" si="5"/>
        <v/>
      </c>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row>
    <row r="72" spans="1:169" s="13" customFormat="1" ht="82.5" customHeight="1" x14ac:dyDescent="0.2">
      <c r="A72" s="15">
        <v>108</v>
      </c>
      <c r="B72" s="39" t="s">
        <v>280</v>
      </c>
      <c r="C72" s="16" t="s">
        <v>281</v>
      </c>
      <c r="D72" s="152" t="s">
        <v>153</v>
      </c>
      <c r="E72" s="46">
        <v>132</v>
      </c>
      <c r="F72" s="65"/>
      <c r="G72" s="65"/>
      <c r="H72" s="66">
        <v>0</v>
      </c>
      <c r="I72" s="164" t="str">
        <f t="shared" si="1"/>
        <v/>
      </c>
      <c r="J72" s="30" t="str">
        <f t="shared" si="5"/>
        <v/>
      </c>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row>
    <row r="73" spans="1:169" s="13" customFormat="1" ht="44.25" customHeight="1" x14ac:dyDescent="0.2">
      <c r="A73" s="15">
        <v>109</v>
      </c>
      <c r="B73" s="39" t="s">
        <v>282</v>
      </c>
      <c r="C73" s="16" t="s">
        <v>283</v>
      </c>
      <c r="D73" s="152" t="s">
        <v>153</v>
      </c>
      <c r="E73" s="46">
        <v>200</v>
      </c>
      <c r="F73" s="65"/>
      <c r="G73" s="65"/>
      <c r="H73" s="66">
        <v>0</v>
      </c>
      <c r="I73" s="164" t="str">
        <f t="shared" si="1"/>
        <v/>
      </c>
      <c r="J73" s="30" t="str">
        <f t="shared" si="5"/>
        <v/>
      </c>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row>
    <row r="74" spans="1:169" s="13" customFormat="1" ht="45" customHeight="1" x14ac:dyDescent="0.2">
      <c r="A74" s="15">
        <v>110</v>
      </c>
      <c r="B74" s="39" t="s">
        <v>284</v>
      </c>
      <c r="C74" s="16" t="s">
        <v>285</v>
      </c>
      <c r="D74" s="152" t="s">
        <v>153</v>
      </c>
      <c r="E74" s="46">
        <v>160</v>
      </c>
      <c r="F74" s="65"/>
      <c r="G74" s="65"/>
      <c r="H74" s="66">
        <v>0</v>
      </c>
      <c r="I74" s="164" t="str">
        <f t="shared" si="1"/>
        <v/>
      </c>
      <c r="J74" s="30" t="str">
        <f t="shared" si="5"/>
        <v/>
      </c>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row>
    <row r="75" spans="1:169" s="13" customFormat="1" ht="38.25" x14ac:dyDescent="0.2">
      <c r="A75" s="15">
        <v>111</v>
      </c>
      <c r="B75" s="39" t="s">
        <v>286</v>
      </c>
      <c r="C75" s="16" t="s">
        <v>287</v>
      </c>
      <c r="D75" s="152" t="s">
        <v>153</v>
      </c>
      <c r="E75" s="46">
        <v>59</v>
      </c>
      <c r="F75" s="65"/>
      <c r="G75" s="65"/>
      <c r="H75" s="66">
        <v>0</v>
      </c>
      <c r="I75" s="164" t="str">
        <f t="shared" ref="I75:I110" si="6">IF(G75=0,"",H75/G75)</f>
        <v/>
      </c>
      <c r="J75" s="30" t="str">
        <f t="shared" si="5"/>
        <v/>
      </c>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row>
    <row r="76" spans="1:169" s="13" customFormat="1" ht="31.5" customHeight="1" x14ac:dyDescent="0.2">
      <c r="A76" s="15">
        <v>112</v>
      </c>
      <c r="B76" s="39" t="s">
        <v>288</v>
      </c>
      <c r="C76" s="16" t="s">
        <v>289</v>
      </c>
      <c r="D76" s="152"/>
      <c r="E76" s="46">
        <v>30</v>
      </c>
      <c r="F76" s="65"/>
      <c r="G76" s="65"/>
      <c r="H76" s="66">
        <v>0</v>
      </c>
      <c r="I76" s="164" t="str">
        <f t="shared" si="6"/>
        <v/>
      </c>
      <c r="J76" s="30" t="str">
        <f t="shared" si="5"/>
        <v/>
      </c>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row>
    <row r="77" spans="1:169" s="13" customFormat="1" ht="32.25" customHeight="1" x14ac:dyDescent="0.2">
      <c r="A77" s="15">
        <v>113</v>
      </c>
      <c r="B77" s="39" t="s">
        <v>288</v>
      </c>
      <c r="C77" s="16" t="s">
        <v>290</v>
      </c>
      <c r="D77" s="152" t="s">
        <v>153</v>
      </c>
      <c r="E77" s="46">
        <v>7</v>
      </c>
      <c r="F77" s="65"/>
      <c r="G77" s="65"/>
      <c r="H77" s="66">
        <v>0</v>
      </c>
      <c r="I77" s="164" t="str">
        <f t="shared" si="6"/>
        <v/>
      </c>
      <c r="J77" s="30" t="str">
        <f t="shared" si="5"/>
        <v/>
      </c>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row>
    <row r="78" spans="1:169" s="13" customFormat="1" ht="48" customHeight="1" x14ac:dyDescent="0.2">
      <c r="A78" s="15">
        <v>114</v>
      </c>
      <c r="B78" s="39" t="s">
        <v>291</v>
      </c>
      <c r="C78" s="16" t="s">
        <v>292</v>
      </c>
      <c r="D78" s="152" t="s">
        <v>153</v>
      </c>
      <c r="E78" s="46">
        <v>203</v>
      </c>
      <c r="F78" s="65"/>
      <c r="G78" s="65"/>
      <c r="H78" s="66">
        <v>0</v>
      </c>
      <c r="I78" s="164" t="str">
        <f t="shared" si="6"/>
        <v/>
      </c>
      <c r="J78" s="30" t="str">
        <f t="shared" si="5"/>
        <v/>
      </c>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10"/>
      <c r="FG78" s="10"/>
      <c r="FH78" s="10"/>
      <c r="FI78" s="10"/>
      <c r="FJ78" s="10"/>
      <c r="FK78" s="10"/>
      <c r="FL78" s="10"/>
      <c r="FM78" s="10"/>
    </row>
    <row r="79" spans="1:169" s="13" customFormat="1" ht="38.25" x14ac:dyDescent="0.2">
      <c r="A79" s="15">
        <v>115</v>
      </c>
      <c r="B79" s="39" t="s">
        <v>293</v>
      </c>
      <c r="C79" s="16" t="s">
        <v>294</v>
      </c>
      <c r="D79" s="152" t="s">
        <v>153</v>
      </c>
      <c r="E79" s="46">
        <v>38</v>
      </c>
      <c r="F79" s="65"/>
      <c r="G79" s="65"/>
      <c r="H79" s="66">
        <v>0</v>
      </c>
      <c r="I79" s="164" t="str">
        <f t="shared" si="6"/>
        <v/>
      </c>
      <c r="J79" s="30" t="str">
        <f t="shared" si="5"/>
        <v/>
      </c>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row>
    <row r="80" spans="1:169" s="13" customFormat="1" ht="72" customHeight="1" x14ac:dyDescent="0.2">
      <c r="A80" s="15">
        <v>116</v>
      </c>
      <c r="B80" s="39" t="s">
        <v>295</v>
      </c>
      <c r="C80" s="16" t="s">
        <v>296</v>
      </c>
      <c r="D80" s="152" t="s">
        <v>153</v>
      </c>
      <c r="E80" s="46">
        <v>36</v>
      </c>
      <c r="F80" s="65"/>
      <c r="G80" s="65"/>
      <c r="H80" s="66">
        <v>0</v>
      </c>
      <c r="I80" s="164" t="str">
        <f t="shared" si="6"/>
        <v/>
      </c>
      <c r="J80" s="30" t="str">
        <f t="shared" ref="J80:J119" si="7">IF(I80="","",E80*I80)</f>
        <v/>
      </c>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row>
    <row r="81" spans="1:169" s="13" customFormat="1" ht="75" customHeight="1" x14ac:dyDescent="0.2">
      <c r="A81" s="15">
        <v>117</v>
      </c>
      <c r="B81" s="39" t="s">
        <v>297</v>
      </c>
      <c r="C81" s="16" t="s">
        <v>298</v>
      </c>
      <c r="D81" s="152" t="s">
        <v>153</v>
      </c>
      <c r="E81" s="46">
        <v>43</v>
      </c>
      <c r="F81" s="65"/>
      <c r="G81" s="65"/>
      <c r="H81" s="66">
        <v>0</v>
      </c>
      <c r="I81" s="164" t="str">
        <f t="shared" si="6"/>
        <v/>
      </c>
      <c r="J81" s="30" t="str">
        <f t="shared" si="7"/>
        <v/>
      </c>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row>
    <row r="82" spans="1:169" s="13" customFormat="1" ht="25.5" x14ac:dyDescent="0.2">
      <c r="A82" s="15">
        <v>118</v>
      </c>
      <c r="B82" s="39" t="s">
        <v>299</v>
      </c>
      <c r="C82" s="16" t="s">
        <v>300</v>
      </c>
      <c r="D82" s="152" t="s">
        <v>153</v>
      </c>
      <c r="E82" s="46">
        <v>82</v>
      </c>
      <c r="F82" s="65"/>
      <c r="G82" s="65"/>
      <c r="H82" s="66">
        <v>0</v>
      </c>
      <c r="I82" s="164" t="str">
        <f t="shared" si="6"/>
        <v/>
      </c>
      <c r="J82" s="30" t="str">
        <f t="shared" si="7"/>
        <v/>
      </c>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row>
    <row r="83" spans="1:169" s="13" customFormat="1" ht="25.5" x14ac:dyDescent="0.2">
      <c r="A83" s="15">
        <v>119</v>
      </c>
      <c r="B83" s="39" t="s">
        <v>299</v>
      </c>
      <c r="C83" s="16" t="s">
        <v>301</v>
      </c>
      <c r="D83" s="152" t="s">
        <v>153</v>
      </c>
      <c r="E83" s="46">
        <v>72</v>
      </c>
      <c r="F83" s="65"/>
      <c r="G83" s="65"/>
      <c r="H83" s="66">
        <v>0</v>
      </c>
      <c r="I83" s="164" t="str">
        <f t="shared" si="6"/>
        <v/>
      </c>
      <c r="J83" s="30" t="str">
        <f t="shared" si="7"/>
        <v/>
      </c>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row>
    <row r="84" spans="1:169" s="13" customFormat="1" ht="59.25" customHeight="1" x14ac:dyDescent="0.2">
      <c r="A84" s="15">
        <v>120</v>
      </c>
      <c r="B84" s="39" t="s">
        <v>302</v>
      </c>
      <c r="C84" s="16" t="s">
        <v>303</v>
      </c>
      <c r="D84" s="152" t="s">
        <v>153</v>
      </c>
      <c r="E84" s="46">
        <v>38</v>
      </c>
      <c r="F84" s="65"/>
      <c r="G84" s="65"/>
      <c r="H84" s="66">
        <v>0</v>
      </c>
      <c r="I84" s="164" t="str">
        <f t="shared" si="6"/>
        <v/>
      </c>
      <c r="J84" s="30" t="str">
        <f t="shared" si="7"/>
        <v/>
      </c>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10"/>
      <c r="FG84" s="10"/>
      <c r="FH84" s="10"/>
      <c r="FI84" s="10"/>
      <c r="FJ84" s="10"/>
      <c r="FK84" s="10"/>
      <c r="FL84" s="10"/>
      <c r="FM84" s="10"/>
    </row>
    <row r="85" spans="1:169" s="13" customFormat="1" ht="55.5" customHeight="1" x14ac:dyDescent="0.2">
      <c r="A85" s="15">
        <v>121</v>
      </c>
      <c r="B85" s="39" t="s">
        <v>302</v>
      </c>
      <c r="C85" s="16" t="s">
        <v>304</v>
      </c>
      <c r="D85" s="152" t="s">
        <v>153</v>
      </c>
      <c r="E85" s="46">
        <v>31</v>
      </c>
      <c r="F85" s="65"/>
      <c r="G85" s="65"/>
      <c r="H85" s="66">
        <v>0</v>
      </c>
      <c r="I85" s="164" t="str">
        <f t="shared" si="6"/>
        <v/>
      </c>
      <c r="J85" s="30" t="str">
        <f t="shared" si="7"/>
        <v/>
      </c>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10"/>
      <c r="FG85" s="10"/>
      <c r="FH85" s="10"/>
      <c r="FI85" s="10"/>
      <c r="FJ85" s="10"/>
      <c r="FK85" s="10"/>
      <c r="FL85" s="10"/>
      <c r="FM85" s="10"/>
    </row>
    <row r="86" spans="1:169" s="13" customFormat="1" ht="33.75" customHeight="1" x14ac:dyDescent="0.2">
      <c r="A86" s="15">
        <v>122</v>
      </c>
      <c r="B86" s="39" t="s">
        <v>305</v>
      </c>
      <c r="C86" s="16" t="s">
        <v>306</v>
      </c>
      <c r="D86" s="152" t="s">
        <v>153</v>
      </c>
      <c r="E86" s="46">
        <v>24</v>
      </c>
      <c r="F86" s="65"/>
      <c r="G86" s="65"/>
      <c r="H86" s="66">
        <v>0</v>
      </c>
      <c r="I86" s="164" t="str">
        <f t="shared" si="6"/>
        <v/>
      </c>
      <c r="J86" s="30" t="str">
        <f t="shared" si="7"/>
        <v/>
      </c>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row>
    <row r="87" spans="1:169" s="13" customFormat="1" ht="78" customHeight="1" x14ac:dyDescent="0.2">
      <c r="A87" s="15">
        <v>123</v>
      </c>
      <c r="B87" s="39" t="s">
        <v>307</v>
      </c>
      <c r="C87" s="16" t="s">
        <v>308</v>
      </c>
      <c r="D87" s="152" t="s">
        <v>153</v>
      </c>
      <c r="E87" s="46">
        <v>24</v>
      </c>
      <c r="F87" s="65"/>
      <c r="G87" s="65"/>
      <c r="H87" s="66">
        <v>0</v>
      </c>
      <c r="I87" s="164" t="str">
        <f t="shared" si="6"/>
        <v/>
      </c>
      <c r="J87" s="30" t="str">
        <f t="shared" si="7"/>
        <v/>
      </c>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row>
    <row r="88" spans="1:169" s="13" customFormat="1" ht="57.75" customHeight="1" x14ac:dyDescent="0.2">
      <c r="A88" s="15">
        <v>124</v>
      </c>
      <c r="B88" s="39" t="s">
        <v>307</v>
      </c>
      <c r="C88" s="16" t="s">
        <v>309</v>
      </c>
      <c r="D88" s="152" t="s">
        <v>153</v>
      </c>
      <c r="E88" s="46">
        <v>81</v>
      </c>
      <c r="F88" s="65"/>
      <c r="G88" s="65"/>
      <c r="H88" s="66">
        <v>0</v>
      </c>
      <c r="I88" s="164" t="str">
        <f t="shared" si="6"/>
        <v/>
      </c>
      <c r="J88" s="30" t="str">
        <f t="shared" si="7"/>
        <v/>
      </c>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row>
    <row r="89" spans="1:169" s="13" customFormat="1" ht="45" customHeight="1" x14ac:dyDescent="0.2">
      <c r="A89" s="15">
        <v>125</v>
      </c>
      <c r="B89" s="39" t="s">
        <v>310</v>
      </c>
      <c r="C89" s="16" t="s">
        <v>311</v>
      </c>
      <c r="D89" s="152" t="s">
        <v>153</v>
      </c>
      <c r="E89" s="46">
        <v>149</v>
      </c>
      <c r="F89" s="65"/>
      <c r="G89" s="65"/>
      <c r="H89" s="66">
        <v>0</v>
      </c>
      <c r="I89" s="164" t="str">
        <f t="shared" si="6"/>
        <v/>
      </c>
      <c r="J89" s="30" t="str">
        <f t="shared" si="7"/>
        <v/>
      </c>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c r="EX89" s="10"/>
      <c r="EY89" s="10"/>
      <c r="EZ89" s="10"/>
      <c r="FA89" s="10"/>
      <c r="FB89" s="10"/>
      <c r="FC89" s="10"/>
      <c r="FD89" s="10"/>
      <c r="FE89" s="10"/>
      <c r="FF89" s="10"/>
      <c r="FG89" s="10"/>
      <c r="FH89" s="10"/>
      <c r="FI89" s="10"/>
      <c r="FJ89" s="10"/>
      <c r="FK89" s="10"/>
      <c r="FL89" s="10"/>
      <c r="FM89" s="10"/>
    </row>
    <row r="90" spans="1:169" s="13" customFormat="1" ht="63" customHeight="1" x14ac:dyDescent="0.2">
      <c r="A90" s="15">
        <v>126</v>
      </c>
      <c r="B90" s="39" t="s">
        <v>312</v>
      </c>
      <c r="C90" s="16" t="s">
        <v>313</v>
      </c>
      <c r="D90" s="152" t="s">
        <v>153</v>
      </c>
      <c r="E90" s="46">
        <v>101</v>
      </c>
      <c r="F90" s="65"/>
      <c r="G90" s="65"/>
      <c r="H90" s="66">
        <v>0</v>
      </c>
      <c r="I90" s="164" t="str">
        <f t="shared" si="6"/>
        <v/>
      </c>
      <c r="J90" s="30" t="str">
        <f t="shared" si="7"/>
        <v/>
      </c>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row>
    <row r="91" spans="1:169" s="13" customFormat="1" ht="33.75" customHeight="1" x14ac:dyDescent="0.2">
      <c r="A91" s="15">
        <v>127</v>
      </c>
      <c r="B91" s="39" t="s">
        <v>314</v>
      </c>
      <c r="C91" s="16" t="s">
        <v>315</v>
      </c>
      <c r="D91" s="152" t="s">
        <v>153</v>
      </c>
      <c r="E91" s="46">
        <v>40</v>
      </c>
      <c r="F91" s="65"/>
      <c r="G91" s="65"/>
      <c r="H91" s="66">
        <v>0</v>
      </c>
      <c r="I91" s="164" t="str">
        <f t="shared" si="6"/>
        <v/>
      </c>
      <c r="J91" s="30" t="str">
        <f t="shared" si="7"/>
        <v/>
      </c>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row>
    <row r="92" spans="1:169" s="13" customFormat="1" ht="133.5" customHeight="1" x14ac:dyDescent="0.2">
      <c r="A92" s="15">
        <v>128</v>
      </c>
      <c r="B92" s="39" t="s">
        <v>316</v>
      </c>
      <c r="C92" s="16" t="s">
        <v>317</v>
      </c>
      <c r="D92" s="152" t="s">
        <v>318</v>
      </c>
      <c r="E92" s="46">
        <v>933</v>
      </c>
      <c r="F92" s="65"/>
      <c r="G92" s="65"/>
      <c r="H92" s="66">
        <v>0</v>
      </c>
      <c r="I92" s="164" t="str">
        <f t="shared" si="6"/>
        <v/>
      </c>
      <c r="J92" s="30" t="str">
        <f t="shared" si="7"/>
        <v/>
      </c>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row>
    <row r="93" spans="1:169" s="13" customFormat="1" ht="127.5" x14ac:dyDescent="0.2">
      <c r="A93" s="15">
        <v>129</v>
      </c>
      <c r="B93" s="39" t="s">
        <v>319</v>
      </c>
      <c r="C93" s="16" t="s">
        <v>320</v>
      </c>
      <c r="D93" s="152" t="s">
        <v>318</v>
      </c>
      <c r="E93" s="46">
        <v>175800</v>
      </c>
      <c r="F93" s="65"/>
      <c r="G93" s="65"/>
      <c r="H93" s="66">
        <v>0</v>
      </c>
      <c r="I93" s="164" t="str">
        <f t="shared" si="6"/>
        <v/>
      </c>
      <c r="J93" s="30" t="str">
        <f t="shared" si="7"/>
        <v/>
      </c>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c r="FF93" s="10"/>
      <c r="FG93" s="10"/>
      <c r="FH93" s="10"/>
      <c r="FI93" s="10"/>
      <c r="FJ93" s="10"/>
      <c r="FK93" s="10"/>
      <c r="FL93" s="10"/>
      <c r="FM93" s="10"/>
    </row>
    <row r="94" spans="1:169" s="13" customFormat="1" ht="51" x14ac:dyDescent="0.2">
      <c r="A94" s="15">
        <v>130</v>
      </c>
      <c r="B94" s="39" t="s">
        <v>321</v>
      </c>
      <c r="C94" s="16" t="s">
        <v>322</v>
      </c>
      <c r="D94" s="152" t="s">
        <v>318</v>
      </c>
      <c r="E94" s="46">
        <v>41</v>
      </c>
      <c r="F94" s="65"/>
      <c r="G94" s="65"/>
      <c r="H94" s="66">
        <v>0</v>
      </c>
      <c r="I94" s="164" t="str">
        <f t="shared" si="6"/>
        <v/>
      </c>
      <c r="J94" s="30" t="str">
        <f t="shared" si="7"/>
        <v/>
      </c>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row>
    <row r="95" spans="1:169" s="13" customFormat="1" ht="86.25" customHeight="1" x14ac:dyDescent="0.2">
      <c r="A95" s="15">
        <v>131</v>
      </c>
      <c r="B95" s="39" t="s">
        <v>323</v>
      </c>
      <c r="C95" s="16" t="s">
        <v>324</v>
      </c>
      <c r="D95" s="152" t="s">
        <v>153</v>
      </c>
      <c r="E95" s="46">
        <v>284</v>
      </c>
      <c r="F95" s="65"/>
      <c r="G95" s="65"/>
      <c r="H95" s="66">
        <v>0</v>
      </c>
      <c r="I95" s="164" t="str">
        <f t="shared" si="6"/>
        <v/>
      </c>
      <c r="J95" s="30" t="str">
        <f t="shared" si="7"/>
        <v/>
      </c>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row>
    <row r="96" spans="1:169" s="13" customFormat="1" ht="37.5" customHeight="1" x14ac:dyDescent="0.2">
      <c r="A96" s="15">
        <v>132</v>
      </c>
      <c r="B96" s="39" t="s">
        <v>325</v>
      </c>
      <c r="C96" s="16" t="s">
        <v>326</v>
      </c>
      <c r="D96" s="152" t="s">
        <v>153</v>
      </c>
      <c r="E96" s="46">
        <v>130</v>
      </c>
      <c r="F96" s="65"/>
      <c r="G96" s="65"/>
      <c r="H96" s="66">
        <v>0</v>
      </c>
      <c r="I96" s="164" t="str">
        <f t="shared" si="6"/>
        <v/>
      </c>
      <c r="J96" s="30" t="str">
        <f t="shared" si="7"/>
        <v/>
      </c>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row>
    <row r="97" spans="1:170" s="13" customFormat="1" ht="55.5" customHeight="1" x14ac:dyDescent="0.2">
      <c r="A97" s="15">
        <v>133</v>
      </c>
      <c r="B97" s="39" t="s">
        <v>327</v>
      </c>
      <c r="C97" s="16" t="s">
        <v>328</v>
      </c>
      <c r="D97" s="152" t="s">
        <v>153</v>
      </c>
      <c r="E97" s="46">
        <v>190</v>
      </c>
      <c r="F97" s="65"/>
      <c r="G97" s="65"/>
      <c r="H97" s="66">
        <v>0</v>
      </c>
      <c r="I97" s="164" t="str">
        <f t="shared" si="6"/>
        <v/>
      </c>
      <c r="J97" s="30" t="str">
        <f t="shared" si="7"/>
        <v/>
      </c>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row>
    <row r="98" spans="1:170" s="13" customFormat="1" ht="57" customHeight="1" x14ac:dyDescent="0.2">
      <c r="A98" s="15">
        <v>134</v>
      </c>
      <c r="B98" s="39" t="s">
        <v>329</v>
      </c>
      <c r="C98" s="16" t="s">
        <v>330</v>
      </c>
      <c r="D98" s="152" t="s">
        <v>153</v>
      </c>
      <c r="E98" s="46">
        <v>520</v>
      </c>
      <c r="F98" s="65"/>
      <c r="G98" s="65"/>
      <c r="H98" s="66">
        <v>0</v>
      </c>
      <c r="I98" s="164" t="str">
        <f t="shared" si="6"/>
        <v/>
      </c>
      <c r="J98" s="30" t="str">
        <f t="shared" si="7"/>
        <v/>
      </c>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row>
    <row r="99" spans="1:170" s="13" customFormat="1" ht="36.75" customHeight="1" x14ac:dyDescent="0.2">
      <c r="A99" s="15">
        <v>135</v>
      </c>
      <c r="B99" s="39" t="s">
        <v>331</v>
      </c>
      <c r="C99" s="16" t="s">
        <v>332</v>
      </c>
      <c r="D99" s="152" t="s">
        <v>153</v>
      </c>
      <c r="E99" s="46">
        <v>213</v>
      </c>
      <c r="F99" s="65"/>
      <c r="G99" s="65"/>
      <c r="H99" s="66">
        <v>0</v>
      </c>
      <c r="I99" s="164" t="str">
        <f t="shared" si="6"/>
        <v/>
      </c>
      <c r="J99" s="30" t="str">
        <f t="shared" si="7"/>
        <v/>
      </c>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row>
    <row r="100" spans="1:170" s="13" customFormat="1" ht="39" customHeight="1" x14ac:dyDescent="0.2">
      <c r="A100" s="15">
        <v>136</v>
      </c>
      <c r="B100" s="39" t="s">
        <v>333</v>
      </c>
      <c r="C100" s="16" t="s">
        <v>334</v>
      </c>
      <c r="D100" s="152" t="s">
        <v>153</v>
      </c>
      <c r="E100" s="46">
        <v>174</v>
      </c>
      <c r="F100" s="65"/>
      <c r="G100" s="65"/>
      <c r="H100" s="66">
        <v>0</v>
      </c>
      <c r="I100" s="164" t="str">
        <f t="shared" si="6"/>
        <v/>
      </c>
      <c r="J100" s="30" t="str">
        <f t="shared" si="7"/>
        <v/>
      </c>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row>
    <row r="101" spans="1:170" s="13" customFormat="1" ht="39.75" customHeight="1" x14ac:dyDescent="0.2">
      <c r="A101" s="15">
        <v>137</v>
      </c>
      <c r="B101" s="39" t="s">
        <v>335</v>
      </c>
      <c r="C101" s="16" t="s">
        <v>336</v>
      </c>
      <c r="D101" s="152" t="s">
        <v>153</v>
      </c>
      <c r="E101" s="46">
        <v>10</v>
      </c>
      <c r="F101" s="65"/>
      <c r="G101" s="65"/>
      <c r="H101" s="66">
        <v>0</v>
      </c>
      <c r="I101" s="164" t="str">
        <f t="shared" si="6"/>
        <v/>
      </c>
      <c r="J101" s="30" t="str">
        <f t="shared" si="7"/>
        <v/>
      </c>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row>
    <row r="102" spans="1:170" s="13" customFormat="1" ht="38.25" customHeight="1" thickBot="1" x14ac:dyDescent="0.25">
      <c r="A102" s="15">
        <v>138</v>
      </c>
      <c r="B102" s="45" t="s">
        <v>337</v>
      </c>
      <c r="C102" s="17" t="s">
        <v>338</v>
      </c>
      <c r="D102" s="153" t="s">
        <v>153</v>
      </c>
      <c r="E102" s="49">
        <v>15</v>
      </c>
      <c r="F102" s="65"/>
      <c r="G102" s="65"/>
      <c r="H102" s="66">
        <v>0</v>
      </c>
      <c r="I102" s="164" t="str">
        <f t="shared" si="6"/>
        <v/>
      </c>
      <c r="J102" s="30" t="str">
        <f t="shared" si="7"/>
        <v/>
      </c>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row>
    <row r="103" spans="1:170" ht="34.5" customHeight="1" thickTop="1" thickBot="1" x14ac:dyDescent="0.25">
      <c r="A103" s="326" t="s">
        <v>339</v>
      </c>
      <c r="B103" s="304"/>
      <c r="C103" s="304"/>
      <c r="D103" s="170"/>
      <c r="E103" s="58"/>
      <c r="F103" s="311"/>
      <c r="G103" s="311"/>
      <c r="H103" s="312"/>
      <c r="I103" s="167"/>
      <c r="J103" s="59"/>
    </row>
    <row r="104" spans="1:170" ht="33.75" customHeight="1" thickTop="1" x14ac:dyDescent="0.2">
      <c r="A104" s="15">
        <v>139</v>
      </c>
      <c r="B104" s="37" t="s">
        <v>340</v>
      </c>
      <c r="C104" s="15" t="s">
        <v>341</v>
      </c>
      <c r="D104" s="64" t="s">
        <v>153</v>
      </c>
      <c r="E104" s="48">
        <v>540</v>
      </c>
      <c r="F104" s="267"/>
      <c r="G104" s="65"/>
      <c r="H104" s="66">
        <v>0</v>
      </c>
      <c r="I104" s="164" t="str">
        <f t="shared" si="6"/>
        <v/>
      </c>
      <c r="J104" s="30" t="str">
        <f t="shared" si="7"/>
        <v/>
      </c>
    </row>
    <row r="105" spans="1:170" ht="76.5" x14ac:dyDescent="0.2">
      <c r="A105" s="15">
        <v>140</v>
      </c>
      <c r="B105" s="39" t="s">
        <v>340</v>
      </c>
      <c r="C105" s="16" t="s">
        <v>342</v>
      </c>
      <c r="D105" s="152" t="s">
        <v>153</v>
      </c>
      <c r="E105" s="46">
        <v>890</v>
      </c>
      <c r="F105" s="267"/>
      <c r="G105" s="268"/>
      <c r="H105" s="66">
        <v>0</v>
      </c>
      <c r="I105" s="164" t="str">
        <f t="shared" si="6"/>
        <v/>
      </c>
      <c r="J105" s="30" t="str">
        <f t="shared" si="7"/>
        <v/>
      </c>
    </row>
    <row r="106" spans="1:170" ht="18.75" customHeight="1" x14ac:dyDescent="0.2">
      <c r="A106" s="15">
        <v>141</v>
      </c>
      <c r="B106" s="39" t="s">
        <v>340</v>
      </c>
      <c r="C106" s="16" t="s">
        <v>343</v>
      </c>
      <c r="D106" s="152" t="s">
        <v>153</v>
      </c>
      <c r="E106" s="46">
        <v>660</v>
      </c>
      <c r="F106" s="267"/>
      <c r="G106" s="268"/>
      <c r="H106" s="66">
        <v>0</v>
      </c>
      <c r="I106" s="164" t="str">
        <f t="shared" si="6"/>
        <v/>
      </c>
      <c r="J106" s="30" t="str">
        <f t="shared" si="7"/>
        <v/>
      </c>
    </row>
    <row r="107" spans="1:170" ht="51" x14ac:dyDescent="0.2">
      <c r="A107" s="15">
        <v>142</v>
      </c>
      <c r="B107" s="39" t="s">
        <v>344</v>
      </c>
      <c r="C107" s="39" t="s">
        <v>345</v>
      </c>
      <c r="D107" s="152" t="s">
        <v>153</v>
      </c>
      <c r="E107" s="46">
        <v>580</v>
      </c>
      <c r="F107" s="267"/>
      <c r="G107" s="268"/>
      <c r="H107" s="66">
        <v>0</v>
      </c>
      <c r="I107" s="164" t="str">
        <f t="shared" si="6"/>
        <v/>
      </c>
      <c r="J107" s="30" t="str">
        <f t="shared" si="7"/>
        <v/>
      </c>
    </row>
    <row r="108" spans="1:170" ht="23.25" customHeight="1" x14ac:dyDescent="0.2">
      <c r="A108" s="15">
        <v>143</v>
      </c>
      <c r="B108" s="39" t="s">
        <v>346</v>
      </c>
      <c r="C108" s="39" t="s">
        <v>347</v>
      </c>
      <c r="D108" s="152" t="s">
        <v>153</v>
      </c>
      <c r="E108" s="46">
        <v>45</v>
      </c>
      <c r="F108" s="267"/>
      <c r="G108" s="268"/>
      <c r="H108" s="66">
        <v>0</v>
      </c>
      <c r="I108" s="164" t="str">
        <f t="shared" si="6"/>
        <v/>
      </c>
      <c r="J108" s="30" t="str">
        <f>IF(I108="","",E108*I108)</f>
        <v/>
      </c>
    </row>
    <row r="109" spans="1:170" ht="24.75" customHeight="1" x14ac:dyDescent="0.2">
      <c r="A109" s="15">
        <v>144</v>
      </c>
      <c r="B109" s="39" t="s">
        <v>348</v>
      </c>
      <c r="C109" s="39" t="s">
        <v>349</v>
      </c>
      <c r="D109" s="152" t="s">
        <v>153</v>
      </c>
      <c r="E109" s="46">
        <v>15</v>
      </c>
      <c r="F109" s="267"/>
      <c r="G109" s="268"/>
      <c r="H109" s="66">
        <v>0</v>
      </c>
      <c r="I109" s="164" t="str">
        <f t="shared" si="6"/>
        <v/>
      </c>
      <c r="J109" s="30" t="str">
        <f>IF(I109="","",E109*I109)</f>
        <v/>
      </c>
    </row>
    <row r="110" spans="1:170" ht="38.25" x14ac:dyDescent="0.2">
      <c r="A110" s="15">
        <v>145</v>
      </c>
      <c r="B110" s="45" t="s">
        <v>350</v>
      </c>
      <c r="C110" s="265" t="s">
        <v>351</v>
      </c>
      <c r="D110" s="164" t="s">
        <v>153</v>
      </c>
      <c r="E110" s="46">
        <v>20</v>
      </c>
      <c r="F110" s="313"/>
      <c r="G110" s="314"/>
      <c r="H110" s="315">
        <v>0</v>
      </c>
      <c r="I110" s="164" t="str">
        <f t="shared" si="6"/>
        <v/>
      </c>
      <c r="J110" s="164" t="str">
        <f>IF(I110="","",E110*I110)</f>
        <v/>
      </c>
    </row>
    <row r="111" spans="1:170" ht="63.75" x14ac:dyDescent="0.2">
      <c r="A111" s="15">
        <v>146</v>
      </c>
      <c r="B111" s="200" t="s">
        <v>352</v>
      </c>
      <c r="C111" s="265" t="s">
        <v>353</v>
      </c>
      <c r="D111" s="164" t="s">
        <v>153</v>
      </c>
      <c r="E111" s="46">
        <v>70</v>
      </c>
      <c r="F111" s="313"/>
      <c r="G111" s="314"/>
      <c r="H111" s="315">
        <v>0</v>
      </c>
      <c r="I111" s="164" t="str">
        <f t="shared" ref="I111" si="8">IF(G111=0,"",H111/G111)</f>
        <v/>
      </c>
      <c r="J111" s="164" t="str">
        <f>IF(I111="","",E111*I111)</f>
        <v/>
      </c>
    </row>
    <row r="112" spans="1:170" ht="70.5" customHeight="1" x14ac:dyDescent="0.2">
      <c r="A112" s="15">
        <v>147</v>
      </c>
      <c r="B112" s="327" t="s">
        <v>354</v>
      </c>
      <c r="C112" s="265" t="s">
        <v>355</v>
      </c>
      <c r="D112" s="164" t="s">
        <v>153</v>
      </c>
      <c r="E112" s="46">
        <v>200</v>
      </c>
      <c r="F112" s="316" t="s">
        <v>356</v>
      </c>
      <c r="G112" s="317"/>
      <c r="H112" s="315">
        <v>0</v>
      </c>
      <c r="I112" s="164" t="str">
        <f t="shared" ref="I112:I121" si="9">IF(G112=0,"",H112/G112)</f>
        <v/>
      </c>
      <c r="J112" s="30" t="str">
        <f t="shared" si="7"/>
        <v/>
      </c>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c r="AH112" s="215"/>
      <c r="AI112" s="215"/>
      <c r="AJ112" s="215"/>
      <c r="AK112" s="215"/>
      <c r="AL112" s="215"/>
      <c r="AM112" s="215"/>
      <c r="AN112" s="215"/>
      <c r="AO112" s="215"/>
      <c r="AP112" s="215"/>
      <c r="AQ112" s="215"/>
      <c r="AR112" s="215"/>
      <c r="AS112" s="215"/>
      <c r="AT112" s="215"/>
      <c r="AU112" s="215"/>
      <c r="AV112" s="215"/>
      <c r="AW112" s="215"/>
      <c r="AX112" s="215"/>
      <c r="AY112" s="215"/>
      <c r="AZ112" s="215"/>
      <c r="BA112" s="215"/>
      <c r="BB112" s="215"/>
      <c r="BC112" s="215"/>
      <c r="BD112" s="215"/>
      <c r="BE112" s="215"/>
      <c r="BF112" s="215"/>
      <c r="BG112" s="215"/>
      <c r="BH112" s="215"/>
      <c r="BI112" s="215"/>
      <c r="BJ112" s="215"/>
      <c r="BK112" s="215"/>
      <c r="BL112" s="215"/>
      <c r="BM112" s="215"/>
      <c r="BN112" s="215"/>
      <c r="BO112" s="215"/>
      <c r="BP112" s="215"/>
      <c r="BQ112" s="215"/>
      <c r="BR112" s="215"/>
      <c r="BS112" s="215"/>
      <c r="BT112" s="215"/>
      <c r="BU112" s="215"/>
      <c r="BV112" s="215"/>
      <c r="BW112" s="215"/>
      <c r="BX112" s="215"/>
      <c r="BY112" s="215"/>
      <c r="BZ112" s="215"/>
      <c r="CA112" s="215"/>
      <c r="CB112" s="215"/>
      <c r="CC112" s="215"/>
      <c r="CD112" s="215"/>
      <c r="CE112" s="215"/>
      <c r="CF112" s="215"/>
      <c r="CG112" s="215"/>
      <c r="CH112" s="215"/>
      <c r="CI112" s="215"/>
      <c r="CJ112" s="215"/>
      <c r="CK112" s="215"/>
      <c r="CL112" s="215"/>
      <c r="CM112" s="215"/>
      <c r="CN112" s="215"/>
      <c r="CO112" s="215"/>
      <c r="CP112" s="215"/>
      <c r="CQ112" s="215"/>
      <c r="CR112" s="215"/>
      <c r="CS112" s="215"/>
      <c r="CT112" s="215"/>
      <c r="CU112" s="215"/>
      <c r="CV112" s="215"/>
      <c r="CW112" s="215"/>
      <c r="CX112" s="215"/>
      <c r="CY112" s="215"/>
      <c r="CZ112" s="215"/>
      <c r="DA112" s="215"/>
      <c r="DB112" s="215"/>
      <c r="DC112" s="215"/>
      <c r="DD112" s="215"/>
      <c r="DE112" s="215"/>
      <c r="DF112" s="215"/>
      <c r="DG112" s="215"/>
      <c r="DH112" s="215"/>
      <c r="DI112" s="215"/>
      <c r="DJ112" s="215"/>
      <c r="DK112" s="215"/>
      <c r="DL112" s="215"/>
      <c r="DM112" s="215"/>
      <c r="DN112" s="215"/>
      <c r="DO112" s="215"/>
      <c r="DP112" s="215"/>
      <c r="DQ112" s="215"/>
      <c r="DR112" s="215"/>
      <c r="DS112" s="215"/>
      <c r="DT112" s="215"/>
      <c r="DU112" s="215"/>
      <c r="DV112" s="215"/>
      <c r="DW112" s="215"/>
      <c r="DX112" s="215"/>
      <c r="DY112" s="215"/>
      <c r="DZ112" s="215"/>
      <c r="EA112" s="215"/>
      <c r="EB112" s="215"/>
      <c r="EC112" s="215"/>
      <c r="ED112" s="215"/>
      <c r="EE112" s="215"/>
      <c r="EF112" s="215"/>
      <c r="EG112" s="215"/>
      <c r="EH112" s="215"/>
      <c r="EI112" s="215"/>
      <c r="EJ112" s="215"/>
      <c r="EK112" s="215"/>
      <c r="EL112" s="215"/>
      <c r="EM112" s="215"/>
      <c r="EN112" s="215"/>
      <c r="EO112" s="215"/>
      <c r="EP112" s="215"/>
      <c r="EQ112" s="215"/>
      <c r="ER112" s="215"/>
      <c r="ES112" s="215"/>
      <c r="ET112" s="215"/>
      <c r="EU112" s="215"/>
      <c r="EV112" s="215"/>
      <c r="EW112" s="215"/>
      <c r="EX112" s="215"/>
      <c r="EY112" s="215"/>
      <c r="EZ112" s="215"/>
      <c r="FA112" s="215"/>
      <c r="FB112" s="215"/>
      <c r="FC112" s="215"/>
      <c r="FD112" s="215"/>
      <c r="FE112" s="215"/>
      <c r="FF112" s="215"/>
      <c r="FG112" s="215"/>
      <c r="FH112" s="215"/>
      <c r="FI112" s="215"/>
      <c r="FJ112" s="215"/>
      <c r="FK112" s="215"/>
      <c r="FL112" s="215"/>
      <c r="FM112" s="215"/>
      <c r="FN112" s="215"/>
    </row>
    <row r="113" spans="1:170" ht="70.5" customHeight="1" x14ac:dyDescent="0.2">
      <c r="A113" s="15">
        <v>148</v>
      </c>
      <c r="B113" s="327" t="s">
        <v>357</v>
      </c>
      <c r="C113" s="266" t="s">
        <v>358</v>
      </c>
      <c r="D113" s="164" t="s">
        <v>153</v>
      </c>
      <c r="E113" s="46">
        <v>100</v>
      </c>
      <c r="F113" s="316" t="s">
        <v>356</v>
      </c>
      <c r="G113" s="318"/>
      <c r="H113" s="319">
        <v>0</v>
      </c>
      <c r="I113" s="164" t="str">
        <f t="shared" si="9"/>
        <v/>
      </c>
      <c r="J113" s="30" t="str">
        <f t="shared" si="7"/>
        <v/>
      </c>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c r="AS113" s="215"/>
      <c r="AT113" s="215"/>
      <c r="AU113" s="215"/>
      <c r="AV113" s="215"/>
      <c r="AW113" s="215"/>
      <c r="AX113" s="215"/>
      <c r="AY113" s="215"/>
      <c r="AZ113" s="215"/>
      <c r="BA113" s="215"/>
      <c r="BB113" s="215"/>
      <c r="BC113" s="215"/>
      <c r="BD113" s="215"/>
      <c r="BE113" s="215"/>
      <c r="BF113" s="215"/>
      <c r="BG113" s="215"/>
      <c r="BH113" s="215"/>
      <c r="BI113" s="215"/>
      <c r="BJ113" s="215"/>
      <c r="BK113" s="215"/>
      <c r="BL113" s="215"/>
      <c r="BM113" s="215"/>
      <c r="BN113" s="215"/>
      <c r="BO113" s="215"/>
      <c r="BP113" s="215"/>
      <c r="BQ113" s="215"/>
      <c r="BR113" s="215"/>
      <c r="BS113" s="215"/>
      <c r="BT113" s="215"/>
      <c r="BU113" s="215"/>
      <c r="BV113" s="215"/>
      <c r="BW113" s="215"/>
      <c r="BX113" s="215"/>
      <c r="BY113" s="215"/>
      <c r="BZ113" s="215"/>
      <c r="CA113" s="215"/>
      <c r="CB113" s="215"/>
      <c r="CC113" s="215"/>
      <c r="CD113" s="215"/>
      <c r="CE113" s="215"/>
      <c r="CF113" s="215"/>
      <c r="CG113" s="215"/>
      <c r="CH113" s="215"/>
      <c r="CI113" s="215"/>
      <c r="CJ113" s="215"/>
      <c r="CK113" s="215"/>
      <c r="CL113" s="215"/>
      <c r="CM113" s="215"/>
      <c r="CN113" s="215"/>
      <c r="CO113" s="215"/>
      <c r="CP113" s="215"/>
      <c r="CQ113" s="215"/>
      <c r="CR113" s="215"/>
      <c r="CS113" s="215"/>
      <c r="CT113" s="215"/>
      <c r="CU113" s="215"/>
      <c r="CV113" s="215"/>
      <c r="CW113" s="215"/>
      <c r="CX113" s="215"/>
      <c r="CY113" s="215"/>
      <c r="CZ113" s="215"/>
      <c r="DA113" s="215"/>
      <c r="DB113" s="215"/>
      <c r="DC113" s="215"/>
      <c r="DD113" s="215"/>
      <c r="DE113" s="215"/>
      <c r="DF113" s="215"/>
      <c r="DG113" s="215"/>
      <c r="DH113" s="215"/>
      <c r="DI113" s="215"/>
      <c r="DJ113" s="215"/>
      <c r="DK113" s="215"/>
      <c r="DL113" s="215"/>
      <c r="DM113" s="215"/>
      <c r="DN113" s="215"/>
      <c r="DO113" s="215"/>
      <c r="DP113" s="215"/>
      <c r="DQ113" s="215"/>
      <c r="DR113" s="215"/>
      <c r="DS113" s="215"/>
      <c r="DT113" s="215"/>
      <c r="DU113" s="215"/>
      <c r="DV113" s="215"/>
      <c r="DW113" s="215"/>
      <c r="DX113" s="215"/>
      <c r="DY113" s="215"/>
      <c r="DZ113" s="215"/>
      <c r="EA113" s="215"/>
      <c r="EB113" s="215"/>
      <c r="EC113" s="215"/>
      <c r="ED113" s="215"/>
      <c r="EE113" s="215"/>
      <c r="EF113" s="215"/>
      <c r="EG113" s="215"/>
      <c r="EH113" s="215"/>
      <c r="EI113" s="215"/>
      <c r="EJ113" s="215"/>
      <c r="EK113" s="215"/>
      <c r="EL113" s="215"/>
      <c r="EM113" s="215"/>
      <c r="EN113" s="215"/>
      <c r="EO113" s="215"/>
      <c r="EP113" s="215"/>
      <c r="EQ113" s="215"/>
      <c r="ER113" s="215"/>
      <c r="ES113" s="215"/>
      <c r="ET113" s="215"/>
      <c r="EU113" s="215"/>
      <c r="EV113" s="215"/>
      <c r="EW113" s="215"/>
      <c r="EX113" s="215"/>
      <c r="EY113" s="215"/>
      <c r="EZ113" s="215"/>
      <c r="FA113" s="215"/>
      <c r="FB113" s="215"/>
      <c r="FC113" s="215"/>
      <c r="FD113" s="215"/>
      <c r="FE113" s="215"/>
      <c r="FF113" s="215"/>
      <c r="FG113" s="215"/>
      <c r="FH113" s="215"/>
      <c r="FI113" s="215"/>
      <c r="FJ113" s="215"/>
      <c r="FK113" s="215"/>
      <c r="FL113" s="215"/>
      <c r="FM113" s="215"/>
      <c r="FN113" s="215"/>
    </row>
    <row r="114" spans="1:170" s="129" customFormat="1" ht="28.5" customHeight="1" x14ac:dyDescent="0.25">
      <c r="A114" s="15">
        <v>149</v>
      </c>
      <c r="B114" s="327" t="s">
        <v>357</v>
      </c>
      <c r="C114" s="266" t="s">
        <v>359</v>
      </c>
      <c r="D114" s="164" t="s">
        <v>153</v>
      </c>
      <c r="E114" s="46">
        <v>100</v>
      </c>
      <c r="F114" s="316" t="s">
        <v>356</v>
      </c>
      <c r="G114" s="320"/>
      <c r="H114" s="315">
        <v>0</v>
      </c>
      <c r="I114" s="164" t="str">
        <f t="shared" si="9"/>
        <v/>
      </c>
      <c r="J114" s="30" t="str">
        <f t="shared" si="7"/>
        <v/>
      </c>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c r="CA114" s="215"/>
      <c r="CB114" s="215"/>
      <c r="CC114" s="215"/>
      <c r="CD114" s="215"/>
      <c r="CE114" s="215"/>
      <c r="CF114" s="215"/>
      <c r="CG114" s="215"/>
      <c r="CH114" s="215"/>
      <c r="CI114" s="215"/>
      <c r="CJ114" s="215"/>
      <c r="CK114" s="215"/>
      <c r="CL114" s="215"/>
      <c r="CM114" s="215"/>
      <c r="CN114" s="215"/>
      <c r="CO114" s="215"/>
      <c r="CP114" s="215"/>
      <c r="CQ114" s="215"/>
      <c r="CR114" s="215"/>
      <c r="CS114" s="215"/>
      <c r="CT114" s="215"/>
      <c r="CU114" s="215"/>
      <c r="CV114" s="215"/>
      <c r="CW114" s="215"/>
      <c r="CX114" s="215"/>
      <c r="CY114" s="215"/>
      <c r="CZ114" s="215"/>
      <c r="DA114" s="215"/>
      <c r="DB114" s="215"/>
      <c r="DC114" s="215"/>
      <c r="DD114" s="215"/>
      <c r="DE114" s="215"/>
      <c r="DF114" s="215"/>
      <c r="DG114" s="215"/>
      <c r="DH114" s="215"/>
      <c r="DI114" s="215"/>
      <c r="DJ114" s="215"/>
      <c r="DK114" s="215"/>
      <c r="DL114" s="215"/>
      <c r="DM114" s="215"/>
      <c r="DN114" s="215"/>
      <c r="DO114" s="215"/>
      <c r="DP114" s="215"/>
      <c r="DQ114" s="215"/>
      <c r="DR114" s="215"/>
      <c r="DS114" s="215"/>
      <c r="DT114" s="215"/>
      <c r="DU114" s="215"/>
      <c r="DV114" s="215"/>
      <c r="DW114" s="215"/>
      <c r="DX114" s="215"/>
      <c r="DY114" s="215"/>
      <c r="DZ114" s="215"/>
      <c r="EA114" s="215"/>
      <c r="EB114" s="215"/>
      <c r="EC114" s="215"/>
      <c r="ED114" s="215"/>
      <c r="EE114" s="215"/>
      <c r="EF114" s="215"/>
      <c r="EG114" s="215"/>
      <c r="EH114" s="215"/>
      <c r="EI114" s="215"/>
      <c r="EJ114" s="215"/>
      <c r="EK114" s="215"/>
      <c r="EL114" s="215"/>
      <c r="EM114" s="215"/>
      <c r="EN114" s="215"/>
      <c r="EO114" s="215"/>
      <c r="EP114" s="215"/>
      <c r="EQ114" s="215"/>
      <c r="ER114" s="215"/>
      <c r="ES114" s="215"/>
      <c r="ET114" s="215"/>
      <c r="EU114" s="215"/>
      <c r="EV114" s="215"/>
      <c r="EW114" s="215"/>
      <c r="EX114" s="215"/>
      <c r="EY114" s="215"/>
      <c r="EZ114" s="215"/>
      <c r="FA114" s="215"/>
      <c r="FB114" s="215"/>
      <c r="FC114" s="215"/>
      <c r="FD114" s="215"/>
      <c r="FE114" s="215"/>
      <c r="FF114" s="215"/>
      <c r="FG114" s="215"/>
      <c r="FH114" s="215"/>
      <c r="FI114" s="215"/>
      <c r="FJ114" s="215"/>
      <c r="FK114" s="215"/>
      <c r="FL114" s="215"/>
      <c r="FM114" s="215"/>
      <c r="FN114" s="215"/>
    </row>
    <row r="115" spans="1:170" s="129" customFormat="1" ht="28.5" customHeight="1" x14ac:dyDescent="0.25">
      <c r="A115" s="15">
        <v>150</v>
      </c>
      <c r="B115" s="327" t="s">
        <v>360</v>
      </c>
      <c r="C115" s="266" t="s">
        <v>356</v>
      </c>
      <c r="D115" s="164" t="s">
        <v>153</v>
      </c>
      <c r="E115" s="46">
        <v>20</v>
      </c>
      <c r="F115" s="316" t="s">
        <v>356</v>
      </c>
      <c r="G115" s="317"/>
      <c r="H115" s="315">
        <v>0</v>
      </c>
      <c r="I115" s="164" t="str">
        <f t="shared" si="9"/>
        <v/>
      </c>
      <c r="J115" s="30" t="str">
        <f t="shared" si="7"/>
        <v/>
      </c>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W115" s="215"/>
      <c r="AX115" s="215"/>
      <c r="AY115" s="215"/>
      <c r="AZ115" s="215"/>
      <c r="BA115" s="215"/>
      <c r="BB115" s="215"/>
      <c r="BC115" s="215"/>
      <c r="BD115" s="215"/>
      <c r="BE115" s="215"/>
      <c r="BF115" s="215"/>
      <c r="BG115" s="215"/>
      <c r="BH115" s="215"/>
      <c r="BI115" s="215"/>
      <c r="BJ115" s="215"/>
      <c r="BK115" s="215"/>
      <c r="BL115" s="215"/>
      <c r="BM115" s="215"/>
      <c r="BN115" s="215"/>
      <c r="BO115" s="215"/>
      <c r="BP115" s="215"/>
      <c r="BQ115" s="215"/>
      <c r="BR115" s="215"/>
      <c r="BS115" s="215"/>
      <c r="BT115" s="215"/>
      <c r="BU115" s="215"/>
      <c r="BV115" s="215"/>
      <c r="BW115" s="215"/>
      <c r="BX115" s="215"/>
      <c r="BY115" s="215"/>
      <c r="BZ115" s="215"/>
      <c r="CA115" s="215"/>
      <c r="CB115" s="215"/>
      <c r="CC115" s="215"/>
      <c r="CD115" s="215"/>
      <c r="CE115" s="215"/>
      <c r="CF115" s="215"/>
      <c r="CG115" s="215"/>
      <c r="CH115" s="215"/>
      <c r="CI115" s="215"/>
      <c r="CJ115" s="215"/>
      <c r="CK115" s="215"/>
      <c r="CL115" s="215"/>
      <c r="CM115" s="215"/>
      <c r="CN115" s="215"/>
      <c r="CO115" s="215"/>
      <c r="CP115" s="215"/>
      <c r="CQ115" s="215"/>
      <c r="CR115" s="215"/>
      <c r="CS115" s="215"/>
      <c r="CT115" s="215"/>
      <c r="CU115" s="215"/>
      <c r="CV115" s="215"/>
      <c r="CW115" s="215"/>
      <c r="CX115" s="215"/>
      <c r="CY115" s="215"/>
      <c r="CZ115" s="215"/>
      <c r="DA115" s="215"/>
      <c r="DB115" s="215"/>
      <c r="DC115" s="215"/>
      <c r="DD115" s="215"/>
      <c r="DE115" s="215"/>
      <c r="DF115" s="215"/>
      <c r="DG115" s="215"/>
      <c r="DH115" s="215"/>
      <c r="DI115" s="215"/>
      <c r="DJ115" s="215"/>
      <c r="DK115" s="215"/>
      <c r="DL115" s="215"/>
      <c r="DM115" s="215"/>
      <c r="DN115" s="215"/>
      <c r="DO115" s="215"/>
      <c r="DP115" s="215"/>
      <c r="DQ115" s="215"/>
      <c r="DR115" s="215"/>
      <c r="DS115" s="215"/>
      <c r="DT115" s="215"/>
      <c r="DU115" s="215"/>
      <c r="DV115" s="215"/>
      <c r="DW115" s="215"/>
      <c r="DX115" s="215"/>
      <c r="DY115" s="215"/>
      <c r="DZ115" s="215"/>
      <c r="EA115" s="215"/>
      <c r="EB115" s="215"/>
      <c r="EC115" s="215"/>
      <c r="ED115" s="215"/>
      <c r="EE115" s="215"/>
      <c r="EF115" s="215"/>
      <c r="EG115" s="215"/>
      <c r="EH115" s="215"/>
      <c r="EI115" s="215"/>
      <c r="EJ115" s="215"/>
      <c r="EK115" s="215"/>
      <c r="EL115" s="215"/>
      <c r="EM115" s="215"/>
      <c r="EN115" s="215"/>
      <c r="EO115" s="215"/>
      <c r="EP115" s="215"/>
      <c r="EQ115" s="215"/>
      <c r="ER115" s="215"/>
      <c r="ES115" s="215"/>
      <c r="ET115" s="215"/>
      <c r="EU115" s="215"/>
      <c r="EV115" s="215"/>
      <c r="EW115" s="215"/>
      <c r="EX115" s="215"/>
      <c r="EY115" s="215"/>
      <c r="EZ115" s="215"/>
      <c r="FA115" s="215"/>
      <c r="FB115" s="215"/>
      <c r="FC115" s="215"/>
      <c r="FD115" s="215"/>
      <c r="FE115" s="215"/>
      <c r="FF115" s="215"/>
      <c r="FG115" s="215"/>
      <c r="FH115" s="215"/>
      <c r="FI115" s="215"/>
      <c r="FJ115" s="215"/>
      <c r="FK115" s="215"/>
      <c r="FL115" s="215"/>
      <c r="FM115" s="215"/>
      <c r="FN115" s="215"/>
    </row>
    <row r="116" spans="1:170" s="129" customFormat="1" ht="28.5" customHeight="1" x14ac:dyDescent="0.25">
      <c r="A116" s="15">
        <v>151</v>
      </c>
      <c r="B116" s="327" t="s">
        <v>361</v>
      </c>
      <c r="C116" s="266" t="s">
        <v>362</v>
      </c>
      <c r="D116" s="164" t="s">
        <v>363</v>
      </c>
      <c r="E116" s="46">
        <v>75</v>
      </c>
      <c r="F116" s="316" t="s">
        <v>356</v>
      </c>
      <c r="G116" s="317"/>
      <c r="H116" s="315">
        <v>0</v>
      </c>
      <c r="I116" s="164" t="str">
        <f t="shared" si="9"/>
        <v/>
      </c>
      <c r="J116" s="30" t="str">
        <f t="shared" si="7"/>
        <v/>
      </c>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c r="BN116" s="215"/>
      <c r="BO116" s="215"/>
      <c r="BP116" s="215"/>
      <c r="BQ116" s="215"/>
      <c r="BR116" s="215"/>
      <c r="BS116" s="215"/>
      <c r="BT116" s="215"/>
      <c r="BU116" s="215"/>
      <c r="BV116" s="215"/>
      <c r="BW116" s="215"/>
      <c r="BX116" s="215"/>
      <c r="BY116" s="215"/>
      <c r="BZ116" s="215"/>
      <c r="CA116" s="215"/>
      <c r="CB116" s="215"/>
      <c r="CC116" s="215"/>
      <c r="CD116" s="215"/>
      <c r="CE116" s="215"/>
      <c r="CF116" s="215"/>
      <c r="CG116" s="215"/>
      <c r="CH116" s="215"/>
      <c r="CI116" s="215"/>
      <c r="CJ116" s="215"/>
      <c r="CK116" s="215"/>
      <c r="CL116" s="215"/>
      <c r="CM116" s="215"/>
      <c r="CN116" s="215"/>
      <c r="CO116" s="215"/>
      <c r="CP116" s="215"/>
      <c r="CQ116" s="215"/>
      <c r="CR116" s="215"/>
      <c r="CS116" s="215"/>
      <c r="CT116" s="215"/>
      <c r="CU116" s="215"/>
      <c r="CV116" s="215"/>
      <c r="CW116" s="215"/>
      <c r="CX116" s="215"/>
      <c r="CY116" s="215"/>
      <c r="CZ116" s="215"/>
      <c r="DA116" s="215"/>
      <c r="DB116" s="215"/>
      <c r="DC116" s="215"/>
      <c r="DD116" s="215"/>
      <c r="DE116" s="215"/>
      <c r="DF116" s="215"/>
      <c r="DG116" s="215"/>
      <c r="DH116" s="215"/>
      <c r="DI116" s="215"/>
      <c r="DJ116" s="215"/>
      <c r="DK116" s="215"/>
      <c r="DL116" s="215"/>
      <c r="DM116" s="215"/>
      <c r="DN116" s="215"/>
      <c r="DO116" s="215"/>
      <c r="DP116" s="215"/>
      <c r="DQ116" s="215"/>
      <c r="DR116" s="215"/>
      <c r="DS116" s="215"/>
      <c r="DT116" s="215"/>
      <c r="DU116" s="215"/>
      <c r="DV116" s="215"/>
      <c r="DW116" s="215"/>
      <c r="DX116" s="215"/>
      <c r="DY116" s="215"/>
      <c r="DZ116" s="215"/>
      <c r="EA116" s="215"/>
      <c r="EB116" s="215"/>
      <c r="EC116" s="215"/>
      <c r="ED116" s="215"/>
      <c r="EE116" s="215"/>
      <c r="EF116" s="215"/>
      <c r="EG116" s="215"/>
      <c r="EH116" s="215"/>
      <c r="EI116" s="215"/>
      <c r="EJ116" s="215"/>
      <c r="EK116" s="215"/>
      <c r="EL116" s="215"/>
      <c r="EM116" s="215"/>
      <c r="EN116" s="215"/>
      <c r="EO116" s="215"/>
      <c r="EP116" s="215"/>
      <c r="EQ116" s="215"/>
      <c r="ER116" s="215"/>
      <c r="ES116" s="215"/>
      <c r="ET116" s="215"/>
      <c r="EU116" s="215"/>
      <c r="EV116" s="215"/>
      <c r="EW116" s="215"/>
      <c r="EX116" s="215"/>
      <c r="EY116" s="215"/>
      <c r="EZ116" s="215"/>
      <c r="FA116" s="215"/>
      <c r="FB116" s="215"/>
      <c r="FC116" s="215"/>
      <c r="FD116" s="215"/>
      <c r="FE116" s="215"/>
      <c r="FF116" s="215"/>
      <c r="FG116" s="215"/>
      <c r="FH116" s="215"/>
      <c r="FI116" s="215"/>
      <c r="FJ116" s="215"/>
      <c r="FK116" s="215"/>
      <c r="FL116" s="215"/>
      <c r="FM116" s="215"/>
      <c r="FN116" s="215"/>
    </row>
    <row r="117" spans="1:170" s="129" customFormat="1" ht="28.5" customHeight="1" x14ac:dyDescent="0.25">
      <c r="A117" s="15">
        <v>152</v>
      </c>
      <c r="B117" s="328" t="s">
        <v>238</v>
      </c>
      <c r="C117" s="266" t="s">
        <v>364</v>
      </c>
      <c r="D117" s="164" t="s">
        <v>365</v>
      </c>
      <c r="E117" s="46">
        <v>1000</v>
      </c>
      <c r="F117" s="316"/>
      <c r="G117" s="317"/>
      <c r="H117" s="315">
        <v>0</v>
      </c>
      <c r="I117" s="164" t="str">
        <f t="shared" si="9"/>
        <v/>
      </c>
      <c r="J117" s="30" t="str">
        <f>IF(I117="","",E117*I117)</f>
        <v/>
      </c>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W117" s="215"/>
      <c r="AX117" s="215"/>
      <c r="AY117" s="215"/>
      <c r="AZ117" s="215"/>
      <c r="BA117" s="215"/>
      <c r="BB117" s="215"/>
      <c r="BC117" s="215"/>
      <c r="BD117" s="215"/>
      <c r="BE117" s="215"/>
      <c r="BF117" s="215"/>
      <c r="BG117" s="215"/>
      <c r="BH117" s="215"/>
      <c r="BI117" s="215"/>
      <c r="BJ117" s="215"/>
      <c r="BK117" s="215"/>
      <c r="BL117" s="215"/>
      <c r="BM117" s="215"/>
      <c r="BN117" s="215"/>
      <c r="BO117" s="215"/>
      <c r="BP117" s="215"/>
      <c r="BQ117" s="215"/>
      <c r="BR117" s="215"/>
      <c r="BS117" s="215"/>
      <c r="BT117" s="215"/>
      <c r="BU117" s="215"/>
      <c r="BV117" s="215"/>
      <c r="BW117" s="215"/>
      <c r="BX117" s="215"/>
      <c r="BY117" s="215"/>
      <c r="BZ117" s="215"/>
      <c r="CA117" s="215"/>
      <c r="CB117" s="215"/>
      <c r="CC117" s="215"/>
      <c r="CD117" s="215"/>
      <c r="CE117" s="215"/>
      <c r="CF117" s="215"/>
      <c r="CG117" s="215"/>
      <c r="CH117" s="215"/>
      <c r="CI117" s="215"/>
      <c r="CJ117" s="215"/>
      <c r="CK117" s="215"/>
      <c r="CL117" s="215"/>
      <c r="CM117" s="215"/>
      <c r="CN117" s="215"/>
      <c r="CO117" s="215"/>
      <c r="CP117" s="215"/>
      <c r="CQ117" s="215"/>
      <c r="CR117" s="215"/>
      <c r="CS117" s="215"/>
      <c r="CT117" s="215"/>
      <c r="CU117" s="215"/>
      <c r="CV117" s="215"/>
      <c r="CW117" s="215"/>
      <c r="CX117" s="215"/>
      <c r="CY117" s="215"/>
      <c r="CZ117" s="215"/>
      <c r="DA117" s="215"/>
      <c r="DB117" s="215"/>
      <c r="DC117" s="215"/>
      <c r="DD117" s="215"/>
      <c r="DE117" s="215"/>
      <c r="DF117" s="215"/>
      <c r="DG117" s="215"/>
      <c r="DH117" s="215"/>
      <c r="DI117" s="215"/>
      <c r="DJ117" s="215"/>
      <c r="DK117" s="215"/>
      <c r="DL117" s="215"/>
      <c r="DM117" s="215"/>
      <c r="DN117" s="215"/>
      <c r="DO117" s="215"/>
      <c r="DP117" s="215"/>
      <c r="DQ117" s="215"/>
      <c r="DR117" s="215"/>
      <c r="DS117" s="215"/>
      <c r="DT117" s="215"/>
      <c r="DU117" s="215"/>
      <c r="DV117" s="215"/>
      <c r="DW117" s="215"/>
      <c r="DX117" s="215"/>
      <c r="DY117" s="215"/>
      <c r="DZ117" s="215"/>
      <c r="EA117" s="215"/>
      <c r="EB117" s="215"/>
      <c r="EC117" s="215"/>
      <c r="ED117" s="215"/>
      <c r="EE117" s="215"/>
      <c r="EF117" s="215"/>
      <c r="EG117" s="215"/>
      <c r="EH117" s="215"/>
      <c r="EI117" s="215"/>
      <c r="EJ117" s="215"/>
      <c r="EK117" s="215"/>
      <c r="EL117" s="215"/>
      <c r="EM117" s="215"/>
      <c r="EN117" s="215"/>
      <c r="EO117" s="215"/>
      <c r="EP117" s="215"/>
      <c r="EQ117" s="215"/>
      <c r="ER117" s="215"/>
      <c r="ES117" s="215"/>
      <c r="ET117" s="215"/>
      <c r="EU117" s="215"/>
      <c r="EV117" s="215"/>
      <c r="EW117" s="215"/>
      <c r="EX117" s="215"/>
      <c r="EY117" s="215"/>
      <c r="EZ117" s="215"/>
      <c r="FA117" s="215"/>
      <c r="FB117" s="215"/>
      <c r="FC117" s="215"/>
      <c r="FD117" s="215"/>
      <c r="FE117" s="215"/>
      <c r="FF117" s="215"/>
      <c r="FG117" s="215"/>
      <c r="FH117" s="215"/>
      <c r="FI117" s="215"/>
      <c r="FJ117" s="215"/>
      <c r="FK117" s="215"/>
      <c r="FL117" s="215"/>
      <c r="FM117" s="215"/>
      <c r="FN117" s="215"/>
    </row>
    <row r="118" spans="1:170" s="129" customFormat="1" ht="28.5" customHeight="1" x14ac:dyDescent="0.25">
      <c r="A118" s="15">
        <v>153</v>
      </c>
      <c r="B118" s="328" t="s">
        <v>366</v>
      </c>
      <c r="C118" s="266" t="s">
        <v>367</v>
      </c>
      <c r="D118" s="164" t="s">
        <v>153</v>
      </c>
      <c r="E118" s="46">
        <v>500</v>
      </c>
      <c r="F118" s="316"/>
      <c r="G118" s="317"/>
      <c r="H118" s="315">
        <v>0</v>
      </c>
      <c r="I118" s="164" t="str">
        <f t="shared" si="9"/>
        <v/>
      </c>
      <c r="J118" s="30" t="str">
        <f t="shared" si="7"/>
        <v/>
      </c>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5"/>
      <c r="AZ118" s="215"/>
      <c r="BA118" s="215"/>
      <c r="BB118" s="215"/>
      <c r="BC118" s="215"/>
      <c r="BD118" s="215"/>
      <c r="BE118" s="215"/>
      <c r="BF118" s="215"/>
      <c r="BG118" s="215"/>
      <c r="BH118" s="215"/>
      <c r="BI118" s="215"/>
      <c r="BJ118" s="215"/>
      <c r="BK118" s="215"/>
      <c r="BL118" s="215"/>
      <c r="BM118" s="215"/>
      <c r="BN118" s="215"/>
      <c r="BO118" s="215"/>
      <c r="BP118" s="215"/>
      <c r="BQ118" s="215"/>
      <c r="BR118" s="215"/>
      <c r="BS118" s="215"/>
      <c r="BT118" s="215"/>
      <c r="BU118" s="215"/>
      <c r="BV118" s="215"/>
      <c r="BW118" s="215"/>
      <c r="BX118" s="215"/>
      <c r="BY118" s="215"/>
      <c r="BZ118" s="215"/>
      <c r="CA118" s="215"/>
      <c r="CB118" s="215"/>
      <c r="CC118" s="215"/>
      <c r="CD118" s="215"/>
      <c r="CE118" s="215"/>
      <c r="CF118" s="215"/>
      <c r="CG118" s="215"/>
      <c r="CH118" s="215"/>
      <c r="CI118" s="215"/>
      <c r="CJ118" s="215"/>
      <c r="CK118" s="215"/>
      <c r="CL118" s="215"/>
      <c r="CM118" s="215"/>
      <c r="CN118" s="215"/>
      <c r="CO118" s="215"/>
      <c r="CP118" s="215"/>
      <c r="CQ118" s="215"/>
      <c r="CR118" s="215"/>
      <c r="CS118" s="215"/>
      <c r="CT118" s="215"/>
      <c r="CU118" s="215"/>
      <c r="CV118" s="215"/>
      <c r="CW118" s="215"/>
      <c r="CX118" s="215"/>
      <c r="CY118" s="215"/>
      <c r="CZ118" s="215"/>
      <c r="DA118" s="215"/>
      <c r="DB118" s="215"/>
      <c r="DC118" s="215"/>
      <c r="DD118" s="215"/>
      <c r="DE118" s="215"/>
      <c r="DF118" s="215"/>
      <c r="DG118" s="215"/>
      <c r="DH118" s="215"/>
      <c r="DI118" s="215"/>
      <c r="DJ118" s="215"/>
      <c r="DK118" s="215"/>
      <c r="DL118" s="215"/>
      <c r="DM118" s="215"/>
      <c r="DN118" s="215"/>
      <c r="DO118" s="215"/>
      <c r="DP118" s="215"/>
      <c r="DQ118" s="215"/>
      <c r="DR118" s="215"/>
      <c r="DS118" s="215"/>
      <c r="DT118" s="215"/>
      <c r="DU118" s="215"/>
      <c r="DV118" s="215"/>
      <c r="DW118" s="215"/>
      <c r="DX118" s="215"/>
      <c r="DY118" s="215"/>
      <c r="DZ118" s="215"/>
      <c r="EA118" s="215"/>
      <c r="EB118" s="215"/>
      <c r="EC118" s="215"/>
      <c r="ED118" s="215"/>
      <c r="EE118" s="215"/>
      <c r="EF118" s="215"/>
      <c r="EG118" s="215"/>
      <c r="EH118" s="215"/>
      <c r="EI118" s="215"/>
      <c r="EJ118" s="215"/>
      <c r="EK118" s="215"/>
      <c r="EL118" s="215"/>
      <c r="EM118" s="215"/>
      <c r="EN118" s="215"/>
      <c r="EO118" s="215"/>
      <c r="EP118" s="215"/>
      <c r="EQ118" s="215"/>
      <c r="ER118" s="215"/>
      <c r="ES118" s="215"/>
      <c r="ET118" s="215"/>
      <c r="EU118" s="215"/>
      <c r="EV118" s="215"/>
      <c r="EW118" s="215"/>
      <c r="EX118" s="215"/>
      <c r="EY118" s="215"/>
      <c r="EZ118" s="215"/>
      <c r="FA118" s="215"/>
      <c r="FB118" s="215"/>
      <c r="FC118" s="215"/>
      <c r="FD118" s="215"/>
      <c r="FE118" s="215"/>
      <c r="FF118" s="215"/>
      <c r="FG118" s="215"/>
      <c r="FH118" s="215"/>
      <c r="FI118" s="215"/>
      <c r="FJ118" s="215"/>
      <c r="FK118" s="215"/>
      <c r="FL118" s="215"/>
      <c r="FM118" s="215"/>
      <c r="FN118" s="215"/>
    </row>
    <row r="119" spans="1:170" s="3" customFormat="1" ht="27" customHeight="1" x14ac:dyDescent="0.2">
      <c r="A119" s="15">
        <v>154</v>
      </c>
      <c r="B119" s="329" t="s">
        <v>368</v>
      </c>
      <c r="C119" s="266" t="s">
        <v>369</v>
      </c>
      <c r="D119" s="164" t="s">
        <v>370</v>
      </c>
      <c r="E119" s="46">
        <v>50</v>
      </c>
      <c r="F119" s="321" t="s">
        <v>356</v>
      </c>
      <c r="G119" s="318"/>
      <c r="H119" s="315">
        <v>0</v>
      </c>
      <c r="I119" s="164" t="str">
        <f t="shared" si="9"/>
        <v/>
      </c>
      <c r="J119" s="30" t="str">
        <f t="shared" si="7"/>
        <v/>
      </c>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c r="AH119" s="215"/>
      <c r="AI119" s="215"/>
      <c r="AJ119" s="215"/>
      <c r="AK119" s="215"/>
      <c r="AL119" s="215"/>
      <c r="AM119" s="215"/>
      <c r="AN119" s="215"/>
      <c r="AO119" s="215"/>
      <c r="AP119" s="215"/>
      <c r="AQ119" s="215"/>
      <c r="AR119" s="215"/>
      <c r="AS119" s="215"/>
      <c r="AT119" s="215"/>
      <c r="AU119" s="215"/>
      <c r="AV119" s="215"/>
      <c r="AW119" s="215"/>
      <c r="AX119" s="215"/>
      <c r="AY119" s="215"/>
      <c r="AZ119" s="215"/>
      <c r="BA119" s="215"/>
      <c r="BB119" s="215"/>
      <c r="BC119" s="215"/>
      <c r="BD119" s="215"/>
      <c r="BE119" s="215"/>
      <c r="BF119" s="215"/>
      <c r="BG119" s="215"/>
      <c r="BH119" s="215"/>
      <c r="BI119" s="215"/>
      <c r="BJ119" s="215"/>
      <c r="BK119" s="215"/>
      <c r="BL119" s="215"/>
      <c r="BM119" s="215"/>
      <c r="BN119" s="215"/>
      <c r="BO119" s="215"/>
      <c r="BP119" s="215"/>
      <c r="BQ119" s="215"/>
      <c r="BR119" s="215"/>
      <c r="BS119" s="215"/>
      <c r="BT119" s="215"/>
      <c r="BU119" s="215"/>
      <c r="BV119" s="215"/>
      <c r="BW119" s="215"/>
      <c r="BX119" s="215"/>
      <c r="BY119" s="215"/>
      <c r="BZ119" s="215"/>
      <c r="CA119" s="215"/>
      <c r="CB119" s="215"/>
      <c r="CC119" s="215"/>
      <c r="CD119" s="215"/>
      <c r="CE119" s="215"/>
      <c r="CF119" s="215"/>
      <c r="CG119" s="215"/>
      <c r="CH119" s="215"/>
      <c r="CI119" s="215"/>
      <c r="CJ119" s="215"/>
      <c r="CK119" s="215"/>
      <c r="CL119" s="215"/>
      <c r="CM119" s="215"/>
      <c r="CN119" s="215"/>
      <c r="CO119" s="215"/>
      <c r="CP119" s="215"/>
      <c r="CQ119" s="215"/>
      <c r="CR119" s="215"/>
      <c r="CS119" s="215"/>
      <c r="CT119" s="215"/>
      <c r="CU119" s="215"/>
      <c r="CV119" s="215"/>
      <c r="CW119" s="215"/>
      <c r="CX119" s="215"/>
      <c r="CY119" s="215"/>
      <c r="CZ119" s="215"/>
      <c r="DA119" s="215"/>
      <c r="DB119" s="215"/>
      <c r="DC119" s="215"/>
      <c r="DD119" s="215"/>
      <c r="DE119" s="215"/>
      <c r="DF119" s="215"/>
      <c r="DG119" s="215"/>
      <c r="DH119" s="215"/>
      <c r="DI119" s="215"/>
      <c r="DJ119" s="215"/>
      <c r="DK119" s="215"/>
      <c r="DL119" s="215"/>
      <c r="DM119" s="215"/>
      <c r="DN119" s="215"/>
      <c r="DO119" s="215"/>
      <c r="DP119" s="215"/>
      <c r="DQ119" s="215"/>
      <c r="DR119" s="215"/>
      <c r="DS119" s="215"/>
      <c r="DT119" s="215"/>
      <c r="DU119" s="215"/>
      <c r="DV119" s="215"/>
      <c r="DW119" s="215"/>
      <c r="DX119" s="215"/>
      <c r="DY119" s="215"/>
      <c r="DZ119" s="215"/>
      <c r="EA119" s="215"/>
      <c r="EB119" s="215"/>
      <c r="EC119" s="215"/>
      <c r="ED119" s="215"/>
      <c r="EE119" s="215"/>
      <c r="EF119" s="215"/>
      <c r="EG119" s="215"/>
      <c r="EH119" s="215"/>
      <c r="EI119" s="215"/>
      <c r="EJ119" s="215"/>
      <c r="EK119" s="215"/>
      <c r="EL119" s="215"/>
      <c r="EM119" s="215"/>
      <c r="EN119" s="215"/>
      <c r="EO119" s="215"/>
      <c r="EP119" s="215"/>
      <c r="EQ119" s="215"/>
      <c r="ER119" s="215"/>
      <c r="ES119" s="215"/>
      <c r="ET119" s="215"/>
      <c r="EU119" s="215"/>
      <c r="EV119" s="215"/>
      <c r="EW119" s="215"/>
      <c r="EX119" s="215"/>
      <c r="EY119" s="215"/>
      <c r="EZ119" s="215"/>
      <c r="FA119" s="215"/>
      <c r="FB119" s="215"/>
      <c r="FC119" s="215"/>
      <c r="FD119" s="215"/>
      <c r="FE119" s="215"/>
      <c r="FF119" s="215"/>
      <c r="FG119" s="215"/>
      <c r="FH119" s="215"/>
      <c r="FI119" s="215"/>
      <c r="FJ119" s="215"/>
      <c r="FK119" s="215"/>
      <c r="FL119" s="215"/>
      <c r="FM119" s="215"/>
      <c r="FN119" s="215"/>
    </row>
    <row r="120" spans="1:170" s="3" customFormat="1" ht="27" customHeight="1" x14ac:dyDescent="0.2">
      <c r="A120" s="16">
        <v>155</v>
      </c>
      <c r="B120" s="329" t="s">
        <v>593</v>
      </c>
      <c r="C120" s="362" t="s">
        <v>594</v>
      </c>
      <c r="D120" s="363" t="s">
        <v>370</v>
      </c>
      <c r="E120" s="364">
        <v>2</v>
      </c>
      <c r="F120" s="365"/>
      <c r="G120" s="366"/>
      <c r="H120" s="315">
        <v>0</v>
      </c>
      <c r="I120" s="164" t="str">
        <f t="shared" ref="I120" si="10">IF(G120=0,"",H120/G120)</f>
        <v/>
      </c>
      <c r="J120" s="30" t="str">
        <f t="shared" ref="J120" si="11">IF(I120="","",E120*I120)</f>
        <v/>
      </c>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5"/>
      <c r="AY120" s="215"/>
      <c r="AZ120" s="215"/>
      <c r="BA120" s="215"/>
      <c r="BB120" s="215"/>
      <c r="BC120" s="215"/>
      <c r="BD120" s="215"/>
      <c r="BE120" s="215"/>
      <c r="BF120" s="215"/>
      <c r="BG120" s="215"/>
      <c r="BH120" s="215"/>
      <c r="BI120" s="215"/>
      <c r="BJ120" s="215"/>
      <c r="BK120" s="215"/>
      <c r="BL120" s="215"/>
      <c r="BM120" s="215"/>
      <c r="BN120" s="215"/>
      <c r="BO120" s="215"/>
      <c r="BP120" s="215"/>
      <c r="BQ120" s="215"/>
      <c r="BR120" s="215"/>
      <c r="BS120" s="215"/>
      <c r="BT120" s="215"/>
      <c r="BU120" s="215"/>
      <c r="BV120" s="215"/>
      <c r="BW120" s="215"/>
      <c r="BX120" s="215"/>
      <c r="BY120" s="215"/>
      <c r="BZ120" s="215"/>
      <c r="CA120" s="215"/>
      <c r="CB120" s="215"/>
      <c r="CC120" s="215"/>
      <c r="CD120" s="215"/>
      <c r="CE120" s="215"/>
      <c r="CF120" s="215"/>
      <c r="CG120" s="215"/>
      <c r="CH120" s="215"/>
      <c r="CI120" s="215"/>
      <c r="CJ120" s="215"/>
      <c r="CK120" s="215"/>
      <c r="CL120" s="215"/>
      <c r="CM120" s="215"/>
      <c r="CN120" s="215"/>
      <c r="CO120" s="215"/>
      <c r="CP120" s="215"/>
      <c r="CQ120" s="215"/>
      <c r="CR120" s="215"/>
      <c r="CS120" s="215"/>
      <c r="CT120" s="215"/>
      <c r="CU120" s="215"/>
      <c r="CV120" s="215"/>
      <c r="CW120" s="215"/>
      <c r="CX120" s="215"/>
      <c r="CY120" s="215"/>
      <c r="CZ120" s="215"/>
      <c r="DA120" s="215"/>
      <c r="DB120" s="215"/>
      <c r="DC120" s="215"/>
      <c r="DD120" s="215"/>
      <c r="DE120" s="215"/>
      <c r="DF120" s="215"/>
      <c r="DG120" s="215"/>
      <c r="DH120" s="215"/>
      <c r="DI120" s="215"/>
      <c r="DJ120" s="215"/>
      <c r="DK120" s="215"/>
      <c r="DL120" s="215"/>
      <c r="DM120" s="215"/>
      <c r="DN120" s="215"/>
      <c r="DO120" s="215"/>
      <c r="DP120" s="215"/>
      <c r="DQ120" s="215"/>
      <c r="DR120" s="215"/>
      <c r="DS120" s="215"/>
      <c r="DT120" s="215"/>
      <c r="DU120" s="215"/>
      <c r="DV120" s="215"/>
      <c r="DW120" s="215"/>
      <c r="DX120" s="215"/>
      <c r="DY120" s="215"/>
      <c r="DZ120" s="215"/>
      <c r="EA120" s="215"/>
      <c r="EB120" s="215"/>
      <c r="EC120" s="215"/>
      <c r="ED120" s="215"/>
      <c r="EE120" s="215"/>
      <c r="EF120" s="215"/>
      <c r="EG120" s="215"/>
      <c r="EH120" s="215"/>
      <c r="EI120" s="215"/>
      <c r="EJ120" s="215"/>
      <c r="EK120" s="215"/>
      <c r="EL120" s="215"/>
      <c r="EM120" s="215"/>
      <c r="EN120" s="215"/>
      <c r="EO120" s="215"/>
      <c r="EP120" s="215"/>
      <c r="EQ120" s="215"/>
      <c r="ER120" s="215"/>
      <c r="ES120" s="215"/>
      <c r="ET120" s="215"/>
      <c r="EU120" s="215"/>
      <c r="EV120" s="215"/>
      <c r="EW120" s="215"/>
      <c r="EX120" s="215"/>
      <c r="EY120" s="215"/>
      <c r="EZ120" s="215"/>
      <c r="FA120" s="215"/>
      <c r="FB120" s="215"/>
      <c r="FC120" s="215"/>
      <c r="FD120" s="215"/>
      <c r="FE120" s="215"/>
      <c r="FF120" s="215"/>
      <c r="FG120" s="215"/>
      <c r="FH120" s="215"/>
      <c r="FI120" s="215"/>
      <c r="FJ120" s="215"/>
      <c r="FK120" s="215"/>
      <c r="FL120" s="215"/>
      <c r="FM120" s="215"/>
      <c r="FN120" s="215"/>
    </row>
    <row r="121" spans="1:170" x14ac:dyDescent="0.2">
      <c r="A121" s="137"/>
      <c r="B121" s="138"/>
      <c r="C121" s="139"/>
      <c r="D121" s="171"/>
      <c r="E121" s="140"/>
      <c r="F121" s="141"/>
      <c r="G121" s="141"/>
      <c r="H121" s="142"/>
      <c r="I121" s="269" t="str">
        <f t="shared" si="9"/>
        <v/>
      </c>
      <c r="J121" s="143"/>
    </row>
    <row r="122" spans="1:170" ht="31.5" customHeight="1" x14ac:dyDescent="0.25">
      <c r="A122" s="351" t="s">
        <v>371</v>
      </c>
      <c r="B122" s="352"/>
      <c r="C122" s="352"/>
      <c r="D122" s="352"/>
      <c r="E122" s="353"/>
      <c r="F122" s="57"/>
      <c r="G122" s="57"/>
      <c r="H122" s="62"/>
      <c r="I122" s="124"/>
      <c r="J122" s="150">
        <f>SUM(J2:J121)</f>
        <v>0</v>
      </c>
      <c r="DH122" s="10"/>
      <c r="DI122" s="10"/>
      <c r="DJ122" s="10"/>
      <c r="DK122" s="10"/>
    </row>
    <row r="123" spans="1:170" ht="31.5" customHeight="1" x14ac:dyDescent="0.25">
      <c r="A123" s="144"/>
      <c r="B123" s="145"/>
      <c r="C123" s="145"/>
      <c r="D123" s="172"/>
      <c r="E123" s="145"/>
      <c r="F123" s="146"/>
      <c r="G123" s="146"/>
      <c r="H123" s="147"/>
      <c r="I123" s="148"/>
      <c r="J123" s="149"/>
      <c r="DH123" s="10"/>
      <c r="DI123" s="10"/>
      <c r="DJ123" s="10"/>
      <c r="DK123" s="10"/>
    </row>
    <row r="125" spans="1:170" x14ac:dyDescent="0.2">
      <c r="A125" s="158" t="s">
        <v>372</v>
      </c>
      <c r="B125" s="127" t="s">
        <v>373</v>
      </c>
    </row>
    <row r="126" spans="1:170" x14ac:dyDescent="0.2">
      <c r="A126" s="158"/>
      <c r="B126" s="127"/>
    </row>
    <row r="127" spans="1:170" x14ac:dyDescent="0.2">
      <c r="A127" s="158"/>
      <c r="B127" s="127"/>
    </row>
  </sheetData>
  <sheetProtection algorithmName="SHA-512" hashValue="dUL2veNUaYQUkaCqKISYTHc8BHpC7woMY+gTaqq6q7fdkDxy6NBc76mBNS9T/Z2NrVX5EfgHeOnfgyWxo3peoA==" saltValue="SzpBfHJ8ecHmivFuXDj98A==" spinCount="100000" sheet="1" objects="1" scenarios="1"/>
  <mergeCells count="4">
    <mergeCell ref="A2:C2"/>
    <mergeCell ref="A18:D18"/>
    <mergeCell ref="A40:D40"/>
    <mergeCell ref="A122:E122"/>
  </mergeCells>
  <pageMargins left="0.43307086614173229" right="0.43307086614173229" top="0.74803149606299213" bottom="0.74803149606299213" header="0.31496062992125984" footer="0.31496062992125984"/>
  <pageSetup paperSize="8" scale="89" orientation="landscape" r:id="rId1"/>
  <headerFooter alignWithMargins="0">
    <oddHeader>&amp;LBijlage 6.      Prijzenblad D. Overige schoonmaakmiddelen</oddHeader>
    <oddFooter>&amp;Cpag. &amp;P                                               &amp;D</oddFooter>
  </headerFooter>
  <rowBreaks count="9" manualBreakCount="9">
    <brk id="11" max="9" man="1"/>
    <brk id="20" max="9" man="1"/>
    <brk id="30" max="9" man="1"/>
    <brk id="47" max="9" man="1"/>
    <brk id="60" max="9" man="1"/>
    <brk id="72" max="9" man="1"/>
    <brk id="85" max="9" man="1"/>
    <brk id="94" max="9" man="1"/>
    <brk id="109" max="9" man="1"/>
  </rowBreaks>
  <colBreaks count="1" manualBreakCount="1">
    <brk id="10" max="156"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ACD6-1662-4770-9CF1-52F8F2CA8F69}">
  <dimension ref="A1:I15"/>
  <sheetViews>
    <sheetView workbookViewId="0">
      <pane ySplit="1" topLeftCell="A2" activePane="bottomLeft" state="frozen"/>
      <selection pane="bottomLeft" activeCell="C4" sqref="C4"/>
    </sheetView>
  </sheetViews>
  <sheetFormatPr defaultRowHeight="12.75" x14ac:dyDescent="0.2"/>
  <cols>
    <col min="1" max="1" width="16.5703125" customWidth="1"/>
    <col min="2" max="3" width="34" customWidth="1"/>
    <col min="4" max="4" width="20.5703125" bestFit="1" customWidth="1"/>
    <col min="5" max="5" width="17.42578125" customWidth="1"/>
    <col min="6" max="6" width="21.42578125" customWidth="1"/>
    <col min="7" max="7" width="23.140625" customWidth="1"/>
    <col min="8" max="8" width="27.7109375" customWidth="1"/>
  </cols>
  <sheetData>
    <row r="1" spans="1:9" s="185" customFormat="1" ht="79.5" thickBot="1" x14ac:dyDescent="0.25">
      <c r="A1" s="186" t="s">
        <v>22</v>
      </c>
      <c r="B1" s="187" t="s">
        <v>374</v>
      </c>
      <c r="C1" s="187" t="s">
        <v>375</v>
      </c>
      <c r="D1" s="187" t="s">
        <v>376</v>
      </c>
      <c r="E1" s="245" t="s">
        <v>142</v>
      </c>
      <c r="F1" s="187" t="s">
        <v>377</v>
      </c>
      <c r="G1" s="68" t="s">
        <v>378</v>
      </c>
      <c r="H1" s="92" t="s">
        <v>148</v>
      </c>
    </row>
    <row r="2" spans="1:9" s="129" customFormat="1" ht="78.75" customHeight="1" thickTop="1" thickBot="1" x14ac:dyDescent="0.45">
      <c r="A2" s="354" t="s">
        <v>379</v>
      </c>
      <c r="B2" s="355"/>
      <c r="C2" s="355"/>
      <c r="D2" s="355"/>
      <c r="E2" s="330" t="s">
        <v>380</v>
      </c>
      <c r="F2" s="222"/>
      <c r="G2" s="128"/>
      <c r="H2" s="248"/>
    </row>
    <row r="3" spans="1:9" s="129" customFormat="1" ht="152.25" customHeight="1" thickTop="1" x14ac:dyDescent="0.25">
      <c r="A3" s="196"/>
      <c r="B3" s="199" t="s">
        <v>381</v>
      </c>
      <c r="C3" s="199"/>
      <c r="D3" s="197"/>
      <c r="E3" s="223"/>
      <c r="F3" s="224"/>
      <c r="G3" s="198"/>
      <c r="H3" s="249" t="str">
        <f>IF(G3="","",#REF!*G3)</f>
        <v/>
      </c>
    </row>
    <row r="4" spans="1:9" ht="75.75" customHeight="1" x14ac:dyDescent="0.2">
      <c r="A4" s="238">
        <v>142</v>
      </c>
      <c r="B4" s="242" t="s">
        <v>382</v>
      </c>
      <c r="C4" s="307" t="s">
        <v>383</v>
      </c>
      <c r="D4" s="367" t="s">
        <v>595</v>
      </c>
      <c r="E4" s="194" t="s">
        <v>153</v>
      </c>
      <c r="F4" s="195">
        <v>5</v>
      </c>
      <c r="G4" s="201">
        <v>0</v>
      </c>
      <c r="H4" s="30">
        <f t="shared" ref="H4:H11" si="0">IF(G4="","",F4*G4)</f>
        <v>0</v>
      </c>
    </row>
    <row r="5" spans="1:9" ht="75.75" customHeight="1" x14ac:dyDescent="0.2">
      <c r="A5" s="228"/>
      <c r="B5" s="243"/>
      <c r="C5" s="308" t="s">
        <v>385</v>
      </c>
      <c r="D5" s="193" t="s">
        <v>384</v>
      </c>
      <c r="E5" s="194" t="s">
        <v>153</v>
      </c>
      <c r="F5" s="195">
        <v>5.5</v>
      </c>
      <c r="G5" s="201">
        <v>0</v>
      </c>
      <c r="H5" s="30">
        <f t="shared" si="0"/>
        <v>0</v>
      </c>
    </row>
    <row r="6" spans="1:9" ht="78.75" customHeight="1" x14ac:dyDescent="0.2">
      <c r="A6" s="236">
        <v>143</v>
      </c>
      <c r="B6" s="192" t="s">
        <v>386</v>
      </c>
      <c r="C6" s="309" t="s">
        <v>383</v>
      </c>
      <c r="D6" s="193" t="s">
        <v>387</v>
      </c>
      <c r="E6" s="194" t="s">
        <v>153</v>
      </c>
      <c r="F6" s="195">
        <v>5</v>
      </c>
      <c r="G6" s="201">
        <v>0</v>
      </c>
      <c r="H6" s="30">
        <f t="shared" si="0"/>
        <v>0</v>
      </c>
    </row>
    <row r="7" spans="1:9" ht="81.75" customHeight="1" x14ac:dyDescent="0.2">
      <c r="A7" s="228"/>
      <c r="B7" s="240" t="s">
        <v>388</v>
      </c>
      <c r="C7" s="305" t="s">
        <v>385</v>
      </c>
      <c r="D7" s="193" t="s">
        <v>387</v>
      </c>
      <c r="E7" s="194" t="s">
        <v>153</v>
      </c>
      <c r="F7" s="195">
        <v>5</v>
      </c>
      <c r="G7" s="201">
        <v>0</v>
      </c>
      <c r="H7" s="30">
        <f t="shared" si="0"/>
        <v>0</v>
      </c>
    </row>
    <row r="8" spans="1:9" ht="84" customHeight="1" x14ac:dyDescent="0.2">
      <c r="A8" s="237">
        <v>144</v>
      </c>
      <c r="B8" s="239" t="s">
        <v>389</v>
      </c>
      <c r="C8" s="305" t="s">
        <v>383</v>
      </c>
      <c r="D8" s="193" t="s">
        <v>390</v>
      </c>
      <c r="E8" s="194" t="s">
        <v>153</v>
      </c>
      <c r="F8" s="195">
        <v>4</v>
      </c>
      <c r="G8" s="201">
        <v>0</v>
      </c>
      <c r="H8" s="30">
        <f t="shared" si="0"/>
        <v>0</v>
      </c>
    </row>
    <row r="9" spans="1:9" ht="67.5" customHeight="1" x14ac:dyDescent="0.2">
      <c r="A9" s="227"/>
      <c r="B9" s="229" t="s">
        <v>391</v>
      </c>
      <c r="C9" s="306" t="s">
        <v>385</v>
      </c>
      <c r="D9" s="193" t="s">
        <v>390</v>
      </c>
      <c r="E9" s="194" t="s">
        <v>153</v>
      </c>
      <c r="F9" s="195">
        <v>3</v>
      </c>
      <c r="G9" s="201">
        <v>0</v>
      </c>
      <c r="H9" s="30">
        <f t="shared" si="0"/>
        <v>0</v>
      </c>
    </row>
    <row r="10" spans="1:9" ht="64.5" customHeight="1" x14ac:dyDescent="0.2">
      <c r="A10" s="238">
        <v>144</v>
      </c>
      <c r="B10" s="235" t="s">
        <v>392</v>
      </c>
      <c r="C10" s="306" t="s">
        <v>383</v>
      </c>
      <c r="D10" s="193" t="s">
        <v>393</v>
      </c>
      <c r="E10" s="194" t="s">
        <v>153</v>
      </c>
      <c r="F10" s="195">
        <v>1</v>
      </c>
      <c r="G10" s="201">
        <v>0</v>
      </c>
      <c r="H10" s="30">
        <f t="shared" si="0"/>
        <v>0</v>
      </c>
    </row>
    <row r="11" spans="1:9" ht="64.5" customHeight="1" x14ac:dyDescent="0.2">
      <c r="A11" s="241"/>
      <c r="B11" s="239" t="s">
        <v>394</v>
      </c>
      <c r="C11" s="310" t="s">
        <v>385</v>
      </c>
      <c r="D11" s="193" t="s">
        <v>393</v>
      </c>
      <c r="E11" s="194" t="s">
        <v>153</v>
      </c>
      <c r="F11" s="195">
        <v>1</v>
      </c>
      <c r="G11" s="257">
        <v>0</v>
      </c>
      <c r="H11" s="30">
        <f t="shared" si="0"/>
        <v>0</v>
      </c>
    </row>
    <row r="12" spans="1:9" ht="22.5" customHeight="1" x14ac:dyDescent="0.2">
      <c r="A12" s="251"/>
      <c r="B12" s="252"/>
      <c r="C12" s="253"/>
      <c r="D12" s="254"/>
      <c r="E12" s="256"/>
      <c r="F12" s="250"/>
      <c r="G12" s="256"/>
      <c r="H12" s="81"/>
    </row>
    <row r="13" spans="1:9" ht="28.5" customHeight="1" x14ac:dyDescent="0.2">
      <c r="A13" s="356" t="s">
        <v>42</v>
      </c>
      <c r="B13" s="357"/>
      <c r="C13" s="357"/>
      <c r="D13" s="357"/>
      <c r="E13" s="57"/>
      <c r="F13" s="62"/>
      <c r="G13" s="57"/>
      <c r="H13" s="63">
        <f>SUM(H4:H12)</f>
        <v>0</v>
      </c>
    </row>
    <row r="14" spans="1:9" ht="22.5" customHeight="1" x14ac:dyDescent="0.2">
      <c r="A14" s="259"/>
      <c r="B14" s="260"/>
      <c r="C14" s="261"/>
      <c r="D14" s="262"/>
      <c r="E14" s="57"/>
      <c r="F14" s="62"/>
      <c r="G14" s="57"/>
      <c r="H14" s="81"/>
    </row>
    <row r="15" spans="1:9" ht="13.5" thickTop="1" x14ac:dyDescent="0.2">
      <c r="A15" s="258"/>
      <c r="B15" s="258"/>
      <c r="C15" s="258"/>
      <c r="D15" s="258"/>
      <c r="E15" s="258"/>
      <c r="F15" s="258"/>
      <c r="G15" s="258"/>
      <c r="H15" s="258"/>
      <c r="I15" s="264"/>
    </row>
  </sheetData>
  <sheetProtection algorithmName="SHA-512" hashValue="MzXNBlI2Ua5jmdyTSEffNZ7xCbnGrJRMaiMiBLEpdYbrkTnBED7Tk+nt4IoADkVbSZFJQEE9sAPtXn3n2rOlYQ==" saltValue="WbQ44szR2NjqiEV/CL/q4A==" spinCount="100000" sheet="1" objects="1" scenarios="1"/>
  <mergeCells count="2">
    <mergeCell ref="A2:D2"/>
    <mergeCell ref="A13:D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11D6-6819-40DE-9691-39165801A1A9}">
  <dimension ref="A1:I25"/>
  <sheetViews>
    <sheetView zoomScale="90" zoomScaleNormal="90" workbookViewId="0">
      <pane ySplit="1" topLeftCell="A2" activePane="bottomLeft" state="frozen"/>
      <selection pane="bottomLeft" activeCell="D4" sqref="D4"/>
    </sheetView>
  </sheetViews>
  <sheetFormatPr defaultRowHeight="12.75" x14ac:dyDescent="0.2"/>
  <cols>
    <col min="2" max="2" width="51.42578125" customWidth="1"/>
    <col min="3" max="3" width="29.42578125" customWidth="1"/>
    <col min="4" max="4" width="36.85546875" customWidth="1"/>
    <col min="5" max="5" width="15.42578125" customWidth="1"/>
    <col min="6" max="6" width="20.7109375" customWidth="1"/>
    <col min="7" max="7" width="17" customWidth="1"/>
    <col min="8" max="8" width="17.28515625" customWidth="1"/>
    <col min="9" max="9" width="16.42578125" customWidth="1"/>
  </cols>
  <sheetData>
    <row r="1" spans="1:9" ht="94.5" customHeight="1" x14ac:dyDescent="0.2">
      <c r="A1" s="186" t="s">
        <v>22</v>
      </c>
      <c r="B1" s="187" t="s">
        <v>395</v>
      </c>
      <c r="C1" s="187" t="s">
        <v>396</v>
      </c>
      <c r="D1" s="186" t="s">
        <v>24</v>
      </c>
      <c r="E1" s="299"/>
      <c r="F1" s="290" t="s">
        <v>142</v>
      </c>
      <c r="G1" s="189" t="s">
        <v>377</v>
      </c>
      <c r="H1" s="68" t="s">
        <v>397</v>
      </c>
      <c r="I1" s="92" t="s">
        <v>148</v>
      </c>
    </row>
    <row r="2" spans="1:9" ht="54.75" customHeight="1" thickTop="1" thickBot="1" x14ac:dyDescent="0.45">
      <c r="A2" s="354" t="s">
        <v>398</v>
      </c>
      <c r="B2" s="355"/>
      <c r="C2" s="355"/>
      <c r="D2" s="355"/>
      <c r="E2" s="298"/>
      <c r="F2" s="247" t="s">
        <v>380</v>
      </c>
      <c r="G2" s="222"/>
      <c r="H2" s="128"/>
      <c r="I2" s="61"/>
    </row>
    <row r="3" spans="1:9" ht="77.25" customHeight="1" thickTop="1" x14ac:dyDescent="0.2">
      <c r="A3" s="196"/>
      <c r="B3" s="199" t="s">
        <v>399</v>
      </c>
      <c r="C3" s="337"/>
      <c r="D3" s="336" t="s">
        <v>588</v>
      </c>
      <c r="E3" s="295"/>
      <c r="F3" s="249" t="str">
        <f t="shared" ref="F3" si="0">IF(E3="","",A3*E3)</f>
        <v/>
      </c>
      <c r="G3" s="224"/>
      <c r="H3" s="198"/>
      <c r="I3" s="249" t="str">
        <f t="shared" ref="I3" si="1">IF(H3="","",D3*H3)</f>
        <v/>
      </c>
    </row>
    <row r="4" spans="1:9" s="331" customFormat="1" ht="77.25" customHeight="1" x14ac:dyDescent="0.2">
      <c r="A4" s="238">
        <v>145</v>
      </c>
      <c r="B4" s="242" t="s">
        <v>585</v>
      </c>
      <c r="C4" s="305" t="s">
        <v>383</v>
      </c>
      <c r="D4" s="335" t="s">
        <v>587</v>
      </c>
      <c r="E4" s="296"/>
      <c r="F4" s="291" t="s">
        <v>153</v>
      </c>
      <c r="G4" s="195">
        <v>1</v>
      </c>
      <c r="H4" s="201">
        <v>0</v>
      </c>
      <c r="I4" s="30">
        <f>IF(H4="","",H4*G4)</f>
        <v>0</v>
      </c>
    </row>
    <row r="5" spans="1:9" ht="77.25" customHeight="1" x14ac:dyDescent="0.2">
      <c r="A5" s="227"/>
      <c r="B5" s="303"/>
      <c r="C5" s="306" t="s">
        <v>385</v>
      </c>
      <c r="D5" s="334" t="s">
        <v>587</v>
      </c>
      <c r="E5" s="296"/>
      <c r="F5" s="291" t="s">
        <v>153</v>
      </c>
      <c r="G5" s="195">
        <v>1</v>
      </c>
      <c r="H5" s="201">
        <v>0</v>
      </c>
      <c r="I5" s="30">
        <f t="shared" ref="I5" si="2">IF(H5="","",H5*G5)</f>
        <v>0</v>
      </c>
    </row>
    <row r="6" spans="1:9" ht="77.25" customHeight="1" x14ac:dyDescent="0.2">
      <c r="A6" s="238">
        <v>146</v>
      </c>
      <c r="B6" s="242" t="s">
        <v>586</v>
      </c>
      <c r="C6" s="305" t="s">
        <v>383</v>
      </c>
      <c r="D6" s="333" t="s">
        <v>590</v>
      </c>
      <c r="E6" s="296"/>
      <c r="F6" s="291" t="s">
        <v>153</v>
      </c>
      <c r="G6" s="195">
        <v>1</v>
      </c>
      <c r="H6" s="201">
        <v>0</v>
      </c>
      <c r="I6" s="30">
        <f>IF(H6="","",H6*G6)</f>
        <v>0</v>
      </c>
    </row>
    <row r="7" spans="1:9" ht="77.25" customHeight="1" x14ac:dyDescent="0.2">
      <c r="A7" s="227"/>
      <c r="B7" s="303"/>
      <c r="C7" s="306" t="s">
        <v>385</v>
      </c>
      <c r="D7" s="332" t="s">
        <v>589</v>
      </c>
      <c r="E7" s="296"/>
      <c r="F7" s="291" t="s">
        <v>153</v>
      </c>
      <c r="G7" s="195">
        <v>1</v>
      </c>
      <c r="H7" s="201">
        <v>0</v>
      </c>
      <c r="I7" s="30">
        <f t="shared" ref="I7" si="3">IF(H7="","",H7*G7)</f>
        <v>0</v>
      </c>
    </row>
    <row r="8" spans="1:9" ht="77.25" customHeight="1" x14ac:dyDescent="0.2">
      <c r="A8" s="238">
        <v>147</v>
      </c>
      <c r="B8" s="242" t="s">
        <v>591</v>
      </c>
      <c r="C8" s="305"/>
      <c r="D8" s="287" t="s">
        <v>592</v>
      </c>
      <c r="E8" s="296"/>
      <c r="F8" s="291" t="s">
        <v>153</v>
      </c>
      <c r="G8" s="195">
        <v>1</v>
      </c>
      <c r="H8" s="201">
        <v>0</v>
      </c>
      <c r="I8" s="30">
        <f>IF(H8="","",H8*G8)</f>
        <v>0</v>
      </c>
    </row>
    <row r="9" spans="1:9" ht="51" customHeight="1" x14ac:dyDescent="0.2">
      <c r="A9" s="238">
        <v>148</v>
      </c>
      <c r="B9" s="242" t="s">
        <v>400</v>
      </c>
      <c r="C9" s="305" t="s">
        <v>383</v>
      </c>
      <c r="D9" s="287" t="s">
        <v>401</v>
      </c>
      <c r="E9" s="296"/>
      <c r="F9" s="291" t="s">
        <v>153</v>
      </c>
      <c r="G9" s="195">
        <v>2</v>
      </c>
      <c r="H9" s="201">
        <v>0</v>
      </c>
      <c r="I9" s="30">
        <f>IF(H9="","",H9*G9)</f>
        <v>0</v>
      </c>
    </row>
    <row r="10" spans="1:9" ht="61.5" customHeight="1" x14ac:dyDescent="0.2">
      <c r="A10" s="227"/>
      <c r="B10" s="303" t="s">
        <v>402</v>
      </c>
      <c r="C10" s="306" t="s">
        <v>385</v>
      </c>
      <c r="D10" s="287" t="s">
        <v>401</v>
      </c>
      <c r="E10" s="296"/>
      <c r="F10" s="291" t="s">
        <v>153</v>
      </c>
      <c r="G10" s="195">
        <v>1</v>
      </c>
      <c r="H10" s="201">
        <v>0</v>
      </c>
      <c r="I10" s="30">
        <f t="shared" ref="I10:I16" si="4">IF(H10="","",H10*G10)</f>
        <v>0</v>
      </c>
    </row>
    <row r="11" spans="1:9" ht="51" x14ac:dyDescent="0.2">
      <c r="A11" s="238">
        <v>149</v>
      </c>
      <c r="B11" s="242" t="s">
        <v>403</v>
      </c>
      <c r="C11" s="305" t="s">
        <v>383</v>
      </c>
      <c r="D11" s="287" t="s">
        <v>404</v>
      </c>
      <c r="E11" s="296"/>
      <c r="F11" s="291" t="s">
        <v>153</v>
      </c>
      <c r="G11" s="195">
        <v>1</v>
      </c>
      <c r="H11" s="201">
        <v>0</v>
      </c>
      <c r="I11" s="30">
        <f t="shared" si="4"/>
        <v>0</v>
      </c>
    </row>
    <row r="12" spans="1:9" ht="63.75" x14ac:dyDescent="0.2">
      <c r="A12" s="227"/>
      <c r="B12" s="302" t="s">
        <v>402</v>
      </c>
      <c r="C12" s="306" t="s">
        <v>385</v>
      </c>
      <c r="D12" s="287" t="s">
        <v>404</v>
      </c>
      <c r="E12" s="296"/>
      <c r="F12" s="291" t="s">
        <v>153</v>
      </c>
      <c r="G12" s="195">
        <v>1</v>
      </c>
      <c r="H12" s="201">
        <v>0</v>
      </c>
      <c r="I12" s="30">
        <f t="shared" si="4"/>
        <v>0</v>
      </c>
    </row>
    <row r="13" spans="1:9" ht="51" x14ac:dyDescent="0.2">
      <c r="A13" s="238">
        <v>150</v>
      </c>
      <c r="B13" s="242" t="s">
        <v>405</v>
      </c>
      <c r="C13" s="305" t="s">
        <v>383</v>
      </c>
      <c r="D13" s="288" t="s">
        <v>406</v>
      </c>
      <c r="E13" s="296"/>
      <c r="F13" s="292" t="s">
        <v>153</v>
      </c>
      <c r="G13" s="234">
        <v>1</v>
      </c>
      <c r="H13" s="201">
        <v>0</v>
      </c>
      <c r="I13" s="30">
        <f t="shared" si="4"/>
        <v>0</v>
      </c>
    </row>
    <row r="14" spans="1:9" ht="63.75" x14ac:dyDescent="0.2">
      <c r="A14" s="227"/>
      <c r="B14" s="302" t="s">
        <v>402</v>
      </c>
      <c r="C14" s="306" t="s">
        <v>385</v>
      </c>
      <c r="D14" s="288" t="s">
        <v>406</v>
      </c>
      <c r="E14" s="296"/>
      <c r="F14" s="293" t="s">
        <v>153</v>
      </c>
      <c r="G14" s="232">
        <v>1</v>
      </c>
      <c r="H14" s="201">
        <v>0</v>
      </c>
      <c r="I14" s="30">
        <f t="shared" si="4"/>
        <v>0</v>
      </c>
    </row>
    <row r="15" spans="1:9" ht="76.5" x14ac:dyDescent="0.2">
      <c r="A15" s="238">
        <v>151</v>
      </c>
      <c r="B15" s="242" t="s">
        <v>407</v>
      </c>
      <c r="C15" s="305" t="s">
        <v>383</v>
      </c>
      <c r="D15" s="289" t="s">
        <v>408</v>
      </c>
      <c r="E15" s="296"/>
      <c r="F15" s="294" t="s">
        <v>153</v>
      </c>
      <c r="G15" s="226">
        <v>6</v>
      </c>
      <c r="H15" s="201">
        <v>0</v>
      </c>
      <c r="I15" s="30">
        <f t="shared" si="4"/>
        <v>0</v>
      </c>
    </row>
    <row r="16" spans="1:9" ht="76.5" customHeight="1" x14ac:dyDescent="0.2">
      <c r="A16" s="191"/>
      <c r="B16" s="231"/>
      <c r="C16" s="306" t="s">
        <v>385</v>
      </c>
      <c r="D16" s="289" t="s">
        <v>408</v>
      </c>
      <c r="E16" s="297"/>
      <c r="F16" s="294" t="s">
        <v>153</v>
      </c>
      <c r="G16" s="226">
        <v>5</v>
      </c>
      <c r="H16" s="201">
        <v>0</v>
      </c>
      <c r="I16" s="30">
        <f t="shared" si="4"/>
        <v>0</v>
      </c>
    </row>
    <row r="17" spans="1:9" ht="23.25" customHeight="1" x14ac:dyDescent="0.2">
      <c r="A17" s="358" t="s">
        <v>409</v>
      </c>
      <c r="B17" s="359"/>
      <c r="C17" s="359"/>
      <c r="D17" s="359"/>
      <c r="E17" s="360"/>
      <c r="F17" s="359"/>
      <c r="G17" s="55"/>
      <c r="H17" s="61"/>
      <c r="I17" s="61"/>
    </row>
    <row r="18" spans="1:9" ht="207" customHeight="1" thickTop="1" x14ac:dyDescent="0.2">
      <c r="A18" s="196"/>
      <c r="B18" s="246" t="s">
        <v>410</v>
      </c>
      <c r="C18" s="199"/>
      <c r="D18" s="197"/>
      <c r="E18" s="301" t="str">
        <f t="shared" ref="E18" si="5">IF(D18="","",#REF!*D18)</f>
        <v/>
      </c>
      <c r="F18" s="300"/>
      <c r="G18" s="224"/>
      <c r="H18" s="249" t="str">
        <f t="shared" ref="H18" si="6">IF(G18="","",C18*G18)</f>
        <v/>
      </c>
      <c r="I18" s="276"/>
    </row>
    <row r="19" spans="1:9" ht="79.5" thickBot="1" x14ac:dyDescent="0.25">
      <c r="A19" s="186" t="s">
        <v>22</v>
      </c>
      <c r="B19" s="323" t="s">
        <v>411</v>
      </c>
      <c r="C19" s="187" t="s">
        <v>24</v>
      </c>
      <c r="D19" s="188" t="s">
        <v>142</v>
      </c>
      <c r="E19" s="278" t="s">
        <v>377</v>
      </c>
      <c r="F19" s="270"/>
      <c r="G19" s="279"/>
      <c r="H19" s="271" t="s">
        <v>412</v>
      </c>
      <c r="I19" s="190" t="s">
        <v>148</v>
      </c>
    </row>
    <row r="20" spans="1:9" ht="67.5" customHeight="1" thickTop="1" x14ac:dyDescent="0.2">
      <c r="A20" s="191">
        <v>152</v>
      </c>
      <c r="B20" s="192" t="s">
        <v>413</v>
      </c>
      <c r="C20" s="274" t="s">
        <v>414</v>
      </c>
      <c r="D20" s="194" t="s">
        <v>415</v>
      </c>
      <c r="E20" s="280">
        <v>380</v>
      </c>
      <c r="F20" s="273"/>
      <c r="G20" s="281"/>
      <c r="H20" s="272">
        <v>0</v>
      </c>
      <c r="I20" s="30">
        <f>IF(H20="","",H20*E20)</f>
        <v>0</v>
      </c>
    </row>
    <row r="21" spans="1:9" ht="33" customHeight="1" x14ac:dyDescent="0.2">
      <c r="A21" s="191">
        <v>153</v>
      </c>
      <c r="B21" s="192" t="s">
        <v>416</v>
      </c>
      <c r="C21" s="274" t="s">
        <v>417</v>
      </c>
      <c r="D21" s="194" t="s">
        <v>415</v>
      </c>
      <c r="E21" s="275">
        <v>180</v>
      </c>
      <c r="F21" s="285"/>
      <c r="G21" s="286"/>
      <c r="H21" s="283">
        <v>0</v>
      </c>
      <c r="I21" s="30">
        <f>IF(H21="","",H21*E21)</f>
        <v>0</v>
      </c>
    </row>
    <row r="22" spans="1:9" ht="46.5" customHeight="1" x14ac:dyDescent="0.2">
      <c r="A22" s="191">
        <v>154</v>
      </c>
      <c r="B22" s="230" t="s">
        <v>418</v>
      </c>
      <c r="C22" s="233" t="s">
        <v>419</v>
      </c>
      <c r="D22" s="225" t="s">
        <v>153</v>
      </c>
      <c r="E22" s="282">
        <v>70</v>
      </c>
      <c r="F22" s="285"/>
      <c r="G22" s="284"/>
      <c r="H22" s="277">
        <v>0</v>
      </c>
      <c r="I22" s="30">
        <f>IF(H22="","",H22*E22)</f>
        <v>0</v>
      </c>
    </row>
    <row r="23" spans="1:9" ht="22.5" customHeight="1" x14ac:dyDescent="0.2">
      <c r="A23" s="251"/>
      <c r="B23" s="252"/>
      <c r="C23" s="253"/>
      <c r="D23" s="254"/>
      <c r="E23" s="255"/>
      <c r="F23" s="256"/>
      <c r="G23" s="256"/>
      <c r="H23" s="250"/>
      <c r="I23" s="250"/>
    </row>
    <row r="24" spans="1:9" ht="32.25" customHeight="1" x14ac:dyDescent="0.2">
      <c r="A24" s="356" t="s">
        <v>42</v>
      </c>
      <c r="B24" s="357"/>
      <c r="C24" s="357"/>
      <c r="D24" s="357"/>
      <c r="E24" s="361"/>
      <c r="F24" s="57"/>
      <c r="G24" s="57"/>
      <c r="H24" s="62"/>
      <c r="I24" s="63">
        <f>SUM(I9:I22)</f>
        <v>0</v>
      </c>
    </row>
    <row r="25" spans="1:9" ht="22.5" customHeight="1" x14ac:dyDescent="0.2">
      <c r="A25" s="259"/>
      <c r="B25" s="260"/>
      <c r="C25" s="261"/>
      <c r="D25" s="262"/>
      <c r="E25" s="263"/>
      <c r="F25" s="57"/>
      <c r="G25" s="57"/>
      <c r="H25" s="62"/>
      <c r="I25" s="81"/>
    </row>
  </sheetData>
  <sheetProtection algorithmName="SHA-512" hashValue="WBBUw6Sl7dMeKezSb7q6F3yE6OO8DOG2xBYLhrOmD/+tNxjrWB9mAOoovrimOgjLoNPC/w+kmy6pWLbHDekOuQ==" saltValue="jupRwaMWTLbEYQRh1mmDKA==" spinCount="100000" sheet="1" objects="1" scenarios="1"/>
  <mergeCells count="3">
    <mergeCell ref="A2:D2"/>
    <mergeCell ref="A17:F17"/>
    <mergeCell ref="A24:E2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1"/>
  <sheetViews>
    <sheetView zoomScaleNormal="100" workbookViewId="0">
      <selection activeCell="B9" sqref="B9"/>
    </sheetView>
  </sheetViews>
  <sheetFormatPr defaultRowHeight="12.75" x14ac:dyDescent="0.2"/>
  <cols>
    <col min="1" max="1" width="42" style="18" customWidth="1"/>
    <col min="2" max="2" width="39.5703125" style="18" customWidth="1"/>
    <col min="3" max="3" width="19.5703125" style="18" customWidth="1"/>
    <col min="4" max="5" width="9.140625" style="18"/>
    <col min="6" max="6" width="82.7109375" style="18" customWidth="1"/>
    <col min="7" max="256" width="9.140625" style="18"/>
    <col min="257" max="257" width="42.85546875" style="18" customWidth="1"/>
    <col min="258" max="258" width="39.5703125" style="18" customWidth="1"/>
    <col min="259" max="512" width="9.140625" style="18"/>
    <col min="513" max="513" width="42.85546875" style="18" customWidth="1"/>
    <col min="514" max="514" width="39.5703125" style="18" customWidth="1"/>
    <col min="515" max="768" width="9.140625" style="18"/>
    <col min="769" max="769" width="42.85546875" style="18" customWidth="1"/>
    <col min="770" max="770" width="39.5703125" style="18" customWidth="1"/>
    <col min="771" max="1024" width="9.140625" style="18"/>
    <col min="1025" max="1025" width="42.85546875" style="18" customWidth="1"/>
    <col min="1026" max="1026" width="39.5703125" style="18" customWidth="1"/>
    <col min="1027" max="1280" width="9.140625" style="18"/>
    <col min="1281" max="1281" width="42.85546875" style="18" customWidth="1"/>
    <col min="1282" max="1282" width="39.5703125" style="18" customWidth="1"/>
    <col min="1283" max="1536" width="9.140625" style="18"/>
    <col min="1537" max="1537" width="42.85546875" style="18" customWidth="1"/>
    <col min="1538" max="1538" width="39.5703125" style="18" customWidth="1"/>
    <col min="1539" max="1792" width="9.140625" style="18"/>
    <col min="1793" max="1793" width="42.85546875" style="18" customWidth="1"/>
    <col min="1794" max="1794" width="39.5703125" style="18" customWidth="1"/>
    <col min="1795" max="2048" width="9.140625" style="18"/>
    <col min="2049" max="2049" width="42.85546875" style="18" customWidth="1"/>
    <col min="2050" max="2050" width="39.5703125" style="18" customWidth="1"/>
    <col min="2051" max="2304" width="9.140625" style="18"/>
    <col min="2305" max="2305" width="42.85546875" style="18" customWidth="1"/>
    <col min="2306" max="2306" width="39.5703125" style="18" customWidth="1"/>
    <col min="2307" max="2560" width="9.140625" style="18"/>
    <col min="2561" max="2561" width="42.85546875" style="18" customWidth="1"/>
    <col min="2562" max="2562" width="39.5703125" style="18" customWidth="1"/>
    <col min="2563" max="2816" width="9.140625" style="18"/>
    <col min="2817" max="2817" width="42.85546875" style="18" customWidth="1"/>
    <col min="2818" max="2818" width="39.5703125" style="18" customWidth="1"/>
    <col min="2819" max="3072" width="9.140625" style="18"/>
    <col min="3073" max="3073" width="42.85546875" style="18" customWidth="1"/>
    <col min="3074" max="3074" width="39.5703125" style="18" customWidth="1"/>
    <col min="3075" max="3328" width="9.140625" style="18"/>
    <col min="3329" max="3329" width="42.85546875" style="18" customWidth="1"/>
    <col min="3330" max="3330" width="39.5703125" style="18" customWidth="1"/>
    <col min="3331" max="3584" width="9.140625" style="18"/>
    <col min="3585" max="3585" width="42.85546875" style="18" customWidth="1"/>
    <col min="3586" max="3586" width="39.5703125" style="18" customWidth="1"/>
    <col min="3587" max="3840" width="9.140625" style="18"/>
    <col min="3841" max="3841" width="42.85546875" style="18" customWidth="1"/>
    <col min="3842" max="3842" width="39.5703125" style="18" customWidth="1"/>
    <col min="3843" max="4096" width="9.140625" style="18"/>
    <col min="4097" max="4097" width="42.85546875" style="18" customWidth="1"/>
    <col min="4098" max="4098" width="39.5703125" style="18" customWidth="1"/>
    <col min="4099" max="4352" width="9.140625" style="18"/>
    <col min="4353" max="4353" width="42.85546875" style="18" customWidth="1"/>
    <col min="4354" max="4354" width="39.5703125" style="18" customWidth="1"/>
    <col min="4355" max="4608" width="9.140625" style="18"/>
    <col min="4609" max="4609" width="42.85546875" style="18" customWidth="1"/>
    <col min="4610" max="4610" width="39.5703125" style="18" customWidth="1"/>
    <col min="4611" max="4864" width="9.140625" style="18"/>
    <col min="4865" max="4865" width="42.85546875" style="18" customWidth="1"/>
    <col min="4866" max="4866" width="39.5703125" style="18" customWidth="1"/>
    <col min="4867" max="5120" width="9.140625" style="18"/>
    <col min="5121" max="5121" width="42.85546875" style="18" customWidth="1"/>
    <col min="5122" max="5122" width="39.5703125" style="18" customWidth="1"/>
    <col min="5123" max="5376" width="9.140625" style="18"/>
    <col min="5377" max="5377" width="42.85546875" style="18" customWidth="1"/>
    <col min="5378" max="5378" width="39.5703125" style="18" customWidth="1"/>
    <col min="5379" max="5632" width="9.140625" style="18"/>
    <col min="5633" max="5633" width="42.85546875" style="18" customWidth="1"/>
    <col min="5634" max="5634" width="39.5703125" style="18" customWidth="1"/>
    <col min="5635" max="5888" width="9.140625" style="18"/>
    <col min="5889" max="5889" width="42.85546875" style="18" customWidth="1"/>
    <col min="5890" max="5890" width="39.5703125" style="18" customWidth="1"/>
    <col min="5891" max="6144" width="9.140625" style="18"/>
    <col min="6145" max="6145" width="42.85546875" style="18" customWidth="1"/>
    <col min="6146" max="6146" width="39.5703125" style="18" customWidth="1"/>
    <col min="6147" max="6400" width="9.140625" style="18"/>
    <col min="6401" max="6401" width="42.85546875" style="18" customWidth="1"/>
    <col min="6402" max="6402" width="39.5703125" style="18" customWidth="1"/>
    <col min="6403" max="6656" width="9.140625" style="18"/>
    <col min="6657" max="6657" width="42.85546875" style="18" customWidth="1"/>
    <col min="6658" max="6658" width="39.5703125" style="18" customWidth="1"/>
    <col min="6659" max="6912" width="9.140625" style="18"/>
    <col min="6913" max="6913" width="42.85546875" style="18" customWidth="1"/>
    <col min="6914" max="6914" width="39.5703125" style="18" customWidth="1"/>
    <col min="6915" max="7168" width="9.140625" style="18"/>
    <col min="7169" max="7169" width="42.85546875" style="18" customWidth="1"/>
    <col min="7170" max="7170" width="39.5703125" style="18" customWidth="1"/>
    <col min="7171" max="7424" width="9.140625" style="18"/>
    <col min="7425" max="7425" width="42.85546875" style="18" customWidth="1"/>
    <col min="7426" max="7426" width="39.5703125" style="18" customWidth="1"/>
    <col min="7427" max="7680" width="9.140625" style="18"/>
    <col min="7681" max="7681" width="42.85546875" style="18" customWidth="1"/>
    <col min="7682" max="7682" width="39.5703125" style="18" customWidth="1"/>
    <col min="7683" max="7936" width="9.140625" style="18"/>
    <col min="7937" max="7937" width="42.85546875" style="18" customWidth="1"/>
    <col min="7938" max="7938" width="39.5703125" style="18" customWidth="1"/>
    <col min="7939" max="8192" width="9.140625" style="18"/>
    <col min="8193" max="8193" width="42.85546875" style="18" customWidth="1"/>
    <col min="8194" max="8194" width="39.5703125" style="18" customWidth="1"/>
    <col min="8195" max="8448" width="9.140625" style="18"/>
    <col min="8449" max="8449" width="42.85546875" style="18" customWidth="1"/>
    <col min="8450" max="8450" width="39.5703125" style="18" customWidth="1"/>
    <col min="8451" max="8704" width="9.140625" style="18"/>
    <col min="8705" max="8705" width="42.85546875" style="18" customWidth="1"/>
    <col min="8706" max="8706" width="39.5703125" style="18" customWidth="1"/>
    <col min="8707" max="8960" width="9.140625" style="18"/>
    <col min="8961" max="8961" width="42.85546875" style="18" customWidth="1"/>
    <col min="8962" max="8962" width="39.5703125" style="18" customWidth="1"/>
    <col min="8963" max="9216" width="9.140625" style="18"/>
    <col min="9217" max="9217" width="42.85546875" style="18" customWidth="1"/>
    <col min="9218" max="9218" width="39.5703125" style="18" customWidth="1"/>
    <col min="9219" max="9472" width="9.140625" style="18"/>
    <col min="9473" max="9473" width="42.85546875" style="18" customWidth="1"/>
    <col min="9474" max="9474" width="39.5703125" style="18" customWidth="1"/>
    <col min="9475" max="9728" width="9.140625" style="18"/>
    <col min="9729" max="9729" width="42.85546875" style="18" customWidth="1"/>
    <col min="9730" max="9730" width="39.5703125" style="18" customWidth="1"/>
    <col min="9731" max="9984" width="9.140625" style="18"/>
    <col min="9985" max="9985" width="42.85546875" style="18" customWidth="1"/>
    <col min="9986" max="9986" width="39.5703125" style="18" customWidth="1"/>
    <col min="9987" max="10240" width="9.140625" style="18"/>
    <col min="10241" max="10241" width="42.85546875" style="18" customWidth="1"/>
    <col min="10242" max="10242" width="39.5703125" style="18" customWidth="1"/>
    <col min="10243" max="10496" width="9.140625" style="18"/>
    <col min="10497" max="10497" width="42.85546875" style="18" customWidth="1"/>
    <col min="10498" max="10498" width="39.5703125" style="18" customWidth="1"/>
    <col min="10499" max="10752" width="9.140625" style="18"/>
    <col min="10753" max="10753" width="42.85546875" style="18" customWidth="1"/>
    <col min="10754" max="10754" width="39.5703125" style="18" customWidth="1"/>
    <col min="10755" max="11008" width="9.140625" style="18"/>
    <col min="11009" max="11009" width="42.85546875" style="18" customWidth="1"/>
    <col min="11010" max="11010" width="39.5703125" style="18" customWidth="1"/>
    <col min="11011" max="11264" width="9.140625" style="18"/>
    <col min="11265" max="11265" width="42.85546875" style="18" customWidth="1"/>
    <col min="11266" max="11266" width="39.5703125" style="18" customWidth="1"/>
    <col min="11267" max="11520" width="9.140625" style="18"/>
    <col min="11521" max="11521" width="42.85546875" style="18" customWidth="1"/>
    <col min="11522" max="11522" width="39.5703125" style="18" customWidth="1"/>
    <col min="11523" max="11776" width="9.140625" style="18"/>
    <col min="11777" max="11777" width="42.85546875" style="18" customWidth="1"/>
    <col min="11778" max="11778" width="39.5703125" style="18" customWidth="1"/>
    <col min="11779" max="12032" width="9.140625" style="18"/>
    <col min="12033" max="12033" width="42.85546875" style="18" customWidth="1"/>
    <col min="12034" max="12034" width="39.5703125" style="18" customWidth="1"/>
    <col min="12035" max="12288" width="9.140625" style="18"/>
    <col min="12289" max="12289" width="42.85546875" style="18" customWidth="1"/>
    <col min="12290" max="12290" width="39.5703125" style="18" customWidth="1"/>
    <col min="12291" max="12544" width="9.140625" style="18"/>
    <col min="12545" max="12545" width="42.85546875" style="18" customWidth="1"/>
    <col min="12546" max="12546" width="39.5703125" style="18" customWidth="1"/>
    <col min="12547" max="12800" width="9.140625" style="18"/>
    <col min="12801" max="12801" width="42.85546875" style="18" customWidth="1"/>
    <col min="12802" max="12802" width="39.5703125" style="18" customWidth="1"/>
    <col min="12803" max="13056" width="9.140625" style="18"/>
    <col min="13057" max="13057" width="42.85546875" style="18" customWidth="1"/>
    <col min="13058" max="13058" width="39.5703125" style="18" customWidth="1"/>
    <col min="13059" max="13312" width="9.140625" style="18"/>
    <col min="13313" max="13313" width="42.85546875" style="18" customWidth="1"/>
    <col min="13314" max="13314" width="39.5703125" style="18" customWidth="1"/>
    <col min="13315" max="13568" width="9.140625" style="18"/>
    <col min="13569" max="13569" width="42.85546875" style="18" customWidth="1"/>
    <col min="13570" max="13570" width="39.5703125" style="18" customWidth="1"/>
    <col min="13571" max="13824" width="9.140625" style="18"/>
    <col min="13825" max="13825" width="42.85546875" style="18" customWidth="1"/>
    <col min="13826" max="13826" width="39.5703125" style="18" customWidth="1"/>
    <col min="13827" max="14080" width="9.140625" style="18"/>
    <col min="14081" max="14081" width="42.85546875" style="18" customWidth="1"/>
    <col min="14082" max="14082" width="39.5703125" style="18" customWidth="1"/>
    <col min="14083" max="14336" width="9.140625" style="18"/>
    <col min="14337" max="14337" width="42.85546875" style="18" customWidth="1"/>
    <col min="14338" max="14338" width="39.5703125" style="18" customWidth="1"/>
    <col min="14339" max="14592" width="9.140625" style="18"/>
    <col min="14593" max="14593" width="42.85546875" style="18" customWidth="1"/>
    <col min="14594" max="14594" width="39.5703125" style="18" customWidth="1"/>
    <col min="14595" max="14848" width="9.140625" style="18"/>
    <col min="14849" max="14849" width="42.85546875" style="18" customWidth="1"/>
    <col min="14850" max="14850" width="39.5703125" style="18" customWidth="1"/>
    <col min="14851" max="15104" width="9.140625" style="18"/>
    <col min="15105" max="15105" width="42.85546875" style="18" customWidth="1"/>
    <col min="15106" max="15106" width="39.5703125" style="18" customWidth="1"/>
    <col min="15107" max="15360" width="9.140625" style="18"/>
    <col min="15361" max="15361" width="42.85546875" style="18" customWidth="1"/>
    <col min="15362" max="15362" width="39.5703125" style="18" customWidth="1"/>
    <col min="15363" max="15616" width="9.140625" style="18"/>
    <col min="15617" max="15617" width="42.85546875" style="18" customWidth="1"/>
    <col min="15618" max="15618" width="39.5703125" style="18" customWidth="1"/>
    <col min="15619" max="15872" width="9.140625" style="18"/>
    <col min="15873" max="15873" width="42.85546875" style="18" customWidth="1"/>
    <col min="15874" max="15874" width="39.5703125" style="18" customWidth="1"/>
    <col min="15875" max="16128" width="9.140625" style="18"/>
    <col min="16129" max="16129" width="42.85546875" style="18" customWidth="1"/>
    <col min="16130" max="16130" width="39.5703125" style="18" customWidth="1"/>
    <col min="16131" max="16384" width="9.140625" style="18"/>
  </cols>
  <sheetData>
    <row r="1" spans="1:6" x14ac:dyDescent="0.2">
      <c r="A1" s="184" t="s">
        <v>420</v>
      </c>
      <c r="B1" s="100" t="s">
        <v>421</v>
      </c>
      <c r="C1" s="101" t="s">
        <v>422</v>
      </c>
    </row>
    <row r="2" spans="1:6" ht="24" x14ac:dyDescent="0.2">
      <c r="A2" s="202" t="s">
        <v>423</v>
      </c>
      <c r="B2" s="203" t="s">
        <v>424</v>
      </c>
      <c r="C2" s="204" t="s">
        <v>425</v>
      </c>
    </row>
    <row r="3" spans="1:6" x14ac:dyDescent="0.2">
      <c r="A3" s="102" t="s">
        <v>426</v>
      </c>
      <c r="B3" s="19" t="s">
        <v>427</v>
      </c>
      <c r="C3" s="103" t="s">
        <v>428</v>
      </c>
    </row>
    <row r="4" spans="1:6" ht="12.75" customHeight="1" x14ac:dyDescent="0.2">
      <c r="A4" s="104" t="s">
        <v>429</v>
      </c>
      <c r="B4" s="26" t="s">
        <v>430</v>
      </c>
      <c r="C4" s="103" t="s">
        <v>428</v>
      </c>
    </row>
    <row r="5" spans="1:6" x14ac:dyDescent="0.2">
      <c r="A5" s="102" t="s">
        <v>431</v>
      </c>
      <c r="B5" s="19" t="s">
        <v>432</v>
      </c>
      <c r="C5" s="103" t="s">
        <v>428</v>
      </c>
    </row>
    <row r="6" spans="1:6" ht="15" x14ac:dyDescent="0.25">
      <c r="A6" s="102" t="s">
        <v>433</v>
      </c>
      <c r="B6" s="19" t="s">
        <v>434</v>
      </c>
      <c r="C6" s="103" t="s">
        <v>428</v>
      </c>
      <c r="F6" s="205"/>
    </row>
    <row r="7" spans="1:6" ht="15" x14ac:dyDescent="0.25">
      <c r="A7" s="102" t="s">
        <v>435</v>
      </c>
      <c r="B7" s="19" t="s">
        <v>436</v>
      </c>
      <c r="C7" s="103" t="s">
        <v>428</v>
      </c>
      <c r="F7" s="206"/>
    </row>
    <row r="8" spans="1:6" x14ac:dyDescent="0.2">
      <c r="A8" s="105" t="s">
        <v>437</v>
      </c>
      <c r="B8" s="19" t="s">
        <v>438</v>
      </c>
      <c r="C8" s="103" t="s">
        <v>428</v>
      </c>
      <c r="F8" s="207"/>
    </row>
    <row r="9" spans="1:6" x14ac:dyDescent="0.2">
      <c r="A9" s="102" t="s">
        <v>439</v>
      </c>
      <c r="B9" s="19" t="s">
        <v>440</v>
      </c>
      <c r="C9" s="103" t="s">
        <v>428</v>
      </c>
      <c r="F9" s="208"/>
    </row>
    <row r="10" spans="1:6" x14ac:dyDescent="0.2">
      <c r="A10" s="102" t="s">
        <v>441</v>
      </c>
      <c r="B10" s="19" t="s">
        <v>436</v>
      </c>
      <c r="C10" s="103" t="s">
        <v>428</v>
      </c>
      <c r="F10" s="208"/>
    </row>
    <row r="11" spans="1:6" x14ac:dyDescent="0.2">
      <c r="A11" s="102" t="s">
        <v>442</v>
      </c>
      <c r="B11" s="19" t="s">
        <v>443</v>
      </c>
      <c r="C11" s="103" t="s">
        <v>428</v>
      </c>
      <c r="F11" s="209"/>
    </row>
    <row r="12" spans="1:6" x14ac:dyDescent="0.2">
      <c r="A12" s="105" t="s">
        <v>444</v>
      </c>
      <c r="B12" s="19" t="s">
        <v>445</v>
      </c>
      <c r="C12" s="103" t="s">
        <v>428</v>
      </c>
      <c r="F12" s="210"/>
    </row>
    <row r="13" spans="1:6" x14ac:dyDescent="0.2">
      <c r="A13" s="102" t="s">
        <v>446</v>
      </c>
      <c r="B13" s="19" t="s">
        <v>447</v>
      </c>
      <c r="C13" s="103" t="s">
        <v>428</v>
      </c>
      <c r="F13" s="211"/>
    </row>
    <row r="14" spans="1:6" x14ac:dyDescent="0.2">
      <c r="A14" s="102" t="s">
        <v>448</v>
      </c>
      <c r="B14" s="19" t="s">
        <v>449</v>
      </c>
      <c r="C14" s="103" t="s">
        <v>428</v>
      </c>
      <c r="F14" s="212"/>
    </row>
    <row r="15" spans="1:6" x14ac:dyDescent="0.2">
      <c r="A15" s="102" t="s">
        <v>450</v>
      </c>
      <c r="B15" s="19" t="s">
        <v>449</v>
      </c>
      <c r="C15" s="103" t="s">
        <v>428</v>
      </c>
      <c r="F15" s="212"/>
    </row>
    <row r="16" spans="1:6" x14ac:dyDescent="0.2">
      <c r="A16" s="102" t="s">
        <v>451</v>
      </c>
      <c r="B16" s="19" t="s">
        <v>452</v>
      </c>
      <c r="C16" s="103" t="s">
        <v>428</v>
      </c>
    </row>
    <row r="17" spans="1:3" x14ac:dyDescent="0.2">
      <c r="A17" s="102" t="s">
        <v>453</v>
      </c>
      <c r="B17" s="19" t="s">
        <v>454</v>
      </c>
      <c r="C17" s="103" t="s">
        <v>428</v>
      </c>
    </row>
    <row r="18" spans="1:3" x14ac:dyDescent="0.2">
      <c r="A18" s="102" t="s">
        <v>455</v>
      </c>
      <c r="B18" s="19" t="s">
        <v>456</v>
      </c>
      <c r="C18" s="103" t="s">
        <v>428</v>
      </c>
    </row>
    <row r="19" spans="1:3" x14ac:dyDescent="0.2">
      <c r="A19" s="102" t="s">
        <v>457</v>
      </c>
      <c r="B19" s="19" t="s">
        <v>458</v>
      </c>
      <c r="C19" s="103" t="s">
        <v>428</v>
      </c>
    </row>
    <row r="20" spans="1:3" x14ac:dyDescent="0.2">
      <c r="A20" s="102" t="s">
        <v>459</v>
      </c>
      <c r="B20" s="19" t="s">
        <v>460</v>
      </c>
      <c r="C20" s="103" t="s">
        <v>428</v>
      </c>
    </row>
    <row r="21" spans="1:3" x14ac:dyDescent="0.2">
      <c r="A21" s="102" t="s">
        <v>461</v>
      </c>
      <c r="B21" s="19" t="s">
        <v>462</v>
      </c>
      <c r="C21" s="103" t="s">
        <v>428</v>
      </c>
    </row>
    <row r="22" spans="1:3" x14ac:dyDescent="0.2">
      <c r="A22" s="105" t="s">
        <v>463</v>
      </c>
      <c r="B22" s="19" t="s">
        <v>464</v>
      </c>
      <c r="C22" s="103" t="s">
        <v>428</v>
      </c>
    </row>
    <row r="23" spans="1:3" x14ac:dyDescent="0.2">
      <c r="A23" s="102" t="s">
        <v>465</v>
      </c>
      <c r="B23" s="19" t="s">
        <v>466</v>
      </c>
      <c r="C23" s="103" t="s">
        <v>428</v>
      </c>
    </row>
    <row r="24" spans="1:3" x14ac:dyDescent="0.2">
      <c r="A24" s="102" t="s">
        <v>467</v>
      </c>
      <c r="B24" s="19" t="s">
        <v>468</v>
      </c>
      <c r="C24" s="103" t="s">
        <v>428</v>
      </c>
    </row>
    <row r="25" spans="1:3" x14ac:dyDescent="0.2">
      <c r="A25" s="102" t="s">
        <v>469</v>
      </c>
      <c r="B25" s="19" t="s">
        <v>470</v>
      </c>
      <c r="C25" s="103" t="s">
        <v>428</v>
      </c>
    </row>
    <row r="26" spans="1:3" x14ac:dyDescent="0.2">
      <c r="A26" s="102" t="s">
        <v>471</v>
      </c>
      <c r="B26" s="19" t="s">
        <v>468</v>
      </c>
      <c r="C26" s="103" t="s">
        <v>428</v>
      </c>
    </row>
    <row r="27" spans="1:3" x14ac:dyDescent="0.2">
      <c r="A27" s="102" t="s">
        <v>472</v>
      </c>
      <c r="B27" s="19" t="s">
        <v>473</v>
      </c>
      <c r="C27" s="103" t="s">
        <v>428</v>
      </c>
    </row>
    <row r="28" spans="1:3" x14ac:dyDescent="0.2">
      <c r="A28" s="102" t="s">
        <v>474</v>
      </c>
      <c r="B28" s="19" t="s">
        <v>475</v>
      </c>
      <c r="C28" s="103" t="s">
        <v>428</v>
      </c>
    </row>
    <row r="29" spans="1:3" x14ac:dyDescent="0.2">
      <c r="A29" s="105" t="s">
        <v>476</v>
      </c>
      <c r="B29" s="19" t="s">
        <v>477</v>
      </c>
      <c r="C29" s="103" t="s">
        <v>428</v>
      </c>
    </row>
    <row r="30" spans="1:3" x14ac:dyDescent="0.2">
      <c r="A30" s="102" t="s">
        <v>478</v>
      </c>
      <c r="B30" s="19" t="s">
        <v>468</v>
      </c>
      <c r="C30" s="103" t="s">
        <v>428</v>
      </c>
    </row>
    <row r="31" spans="1:3" x14ac:dyDescent="0.2">
      <c r="A31" s="102" t="s">
        <v>479</v>
      </c>
      <c r="B31" s="19" t="s">
        <v>436</v>
      </c>
      <c r="C31" s="103" t="s">
        <v>428</v>
      </c>
    </row>
    <row r="32" spans="1:3" x14ac:dyDescent="0.2">
      <c r="A32" s="102" t="s">
        <v>480</v>
      </c>
      <c r="B32" s="19" t="s">
        <v>481</v>
      </c>
      <c r="C32" s="103" t="s">
        <v>428</v>
      </c>
    </row>
    <row r="33" spans="1:3" x14ac:dyDescent="0.2">
      <c r="A33" s="102" t="s">
        <v>482</v>
      </c>
      <c r="B33" s="19" t="s">
        <v>483</v>
      </c>
      <c r="C33" s="103" t="s">
        <v>428</v>
      </c>
    </row>
    <row r="34" spans="1:3" x14ac:dyDescent="0.2">
      <c r="A34" s="102" t="s">
        <v>484</v>
      </c>
      <c r="B34" s="19" t="s">
        <v>449</v>
      </c>
      <c r="C34" s="103" t="s">
        <v>428</v>
      </c>
    </row>
    <row r="35" spans="1:3" x14ac:dyDescent="0.2">
      <c r="A35" s="102" t="s">
        <v>485</v>
      </c>
      <c r="B35" s="19" t="s">
        <v>486</v>
      </c>
      <c r="C35" s="103" t="s">
        <v>428</v>
      </c>
    </row>
    <row r="36" spans="1:3" x14ac:dyDescent="0.2">
      <c r="A36" s="102" t="s">
        <v>487</v>
      </c>
      <c r="B36" s="19" t="s">
        <v>468</v>
      </c>
      <c r="C36" s="103" t="s">
        <v>428</v>
      </c>
    </row>
    <row r="37" spans="1:3" x14ac:dyDescent="0.2">
      <c r="A37" s="102" t="s">
        <v>488</v>
      </c>
      <c r="B37" s="19" t="s">
        <v>489</v>
      </c>
      <c r="C37" s="103" t="s">
        <v>428</v>
      </c>
    </row>
    <row r="38" spans="1:3" x14ac:dyDescent="0.2">
      <c r="A38" s="102" t="s">
        <v>490</v>
      </c>
      <c r="B38" s="19" t="s">
        <v>436</v>
      </c>
      <c r="C38" s="103" t="s">
        <v>428</v>
      </c>
    </row>
    <row r="39" spans="1:3" x14ac:dyDescent="0.2">
      <c r="A39" s="102" t="s">
        <v>491</v>
      </c>
      <c r="B39" s="19" t="s">
        <v>492</v>
      </c>
      <c r="C39" s="103" t="s">
        <v>428</v>
      </c>
    </row>
    <row r="40" spans="1:3" x14ac:dyDescent="0.2">
      <c r="A40" s="102" t="s">
        <v>491</v>
      </c>
      <c r="B40" s="19" t="s">
        <v>493</v>
      </c>
      <c r="C40" s="103" t="s">
        <v>428</v>
      </c>
    </row>
    <row r="41" spans="1:3" x14ac:dyDescent="0.2">
      <c r="A41" s="102" t="s">
        <v>494</v>
      </c>
      <c r="B41" s="19" t="s">
        <v>495</v>
      </c>
      <c r="C41" s="103" t="s">
        <v>428</v>
      </c>
    </row>
    <row r="42" spans="1:3" x14ac:dyDescent="0.2">
      <c r="A42" s="102" t="s">
        <v>496</v>
      </c>
      <c r="B42" s="19" t="s">
        <v>436</v>
      </c>
      <c r="C42" s="103" t="s">
        <v>428</v>
      </c>
    </row>
    <row r="43" spans="1:3" x14ac:dyDescent="0.2">
      <c r="A43" s="102" t="s">
        <v>497</v>
      </c>
      <c r="B43" s="19" t="s">
        <v>449</v>
      </c>
      <c r="C43" s="103" t="s">
        <v>428</v>
      </c>
    </row>
    <row r="44" spans="1:3" x14ac:dyDescent="0.2">
      <c r="A44" s="102" t="s">
        <v>498</v>
      </c>
      <c r="B44" s="19" t="s">
        <v>499</v>
      </c>
      <c r="C44" s="103" t="s">
        <v>428</v>
      </c>
    </row>
    <row r="45" spans="1:3" x14ac:dyDescent="0.2">
      <c r="A45" s="102" t="s">
        <v>500</v>
      </c>
      <c r="B45" s="19" t="s">
        <v>468</v>
      </c>
      <c r="C45" s="103" t="s">
        <v>428</v>
      </c>
    </row>
    <row r="46" spans="1:3" x14ac:dyDescent="0.2">
      <c r="A46" s="102" t="s">
        <v>501</v>
      </c>
      <c r="B46" s="19" t="s">
        <v>502</v>
      </c>
      <c r="C46" s="103" t="s">
        <v>428</v>
      </c>
    </row>
    <row r="47" spans="1:3" x14ac:dyDescent="0.2">
      <c r="A47" s="102" t="s">
        <v>503</v>
      </c>
      <c r="B47" s="19" t="s">
        <v>468</v>
      </c>
      <c r="C47" s="103" t="s">
        <v>428</v>
      </c>
    </row>
    <row r="48" spans="1:3" x14ac:dyDescent="0.2">
      <c r="A48" s="102" t="s">
        <v>504</v>
      </c>
      <c r="B48" s="19" t="s">
        <v>505</v>
      </c>
      <c r="C48" s="103" t="s">
        <v>428</v>
      </c>
    </row>
    <row r="49" spans="1:3" x14ac:dyDescent="0.2">
      <c r="A49" s="102" t="s">
        <v>506</v>
      </c>
      <c r="B49" s="19" t="s">
        <v>507</v>
      </c>
      <c r="C49" s="103" t="s">
        <v>428</v>
      </c>
    </row>
    <row r="50" spans="1:3" x14ac:dyDescent="0.2">
      <c r="A50" s="105" t="s">
        <v>508</v>
      </c>
      <c r="B50" s="19" t="s">
        <v>509</v>
      </c>
      <c r="C50" s="103" t="s">
        <v>428</v>
      </c>
    </row>
    <row r="51" spans="1:3" x14ac:dyDescent="0.2">
      <c r="A51" s="102" t="s">
        <v>510</v>
      </c>
      <c r="B51" s="27" t="s">
        <v>511</v>
      </c>
      <c r="C51" s="103" t="s">
        <v>428</v>
      </c>
    </row>
    <row r="52" spans="1:3" x14ac:dyDescent="0.2">
      <c r="A52" s="102" t="s">
        <v>512</v>
      </c>
      <c r="B52" s="19" t="s">
        <v>513</v>
      </c>
      <c r="C52" s="103" t="s">
        <v>428</v>
      </c>
    </row>
    <row r="53" spans="1:3" x14ac:dyDescent="0.2">
      <c r="A53" s="102" t="s">
        <v>514</v>
      </c>
      <c r="B53" s="19" t="s">
        <v>515</v>
      </c>
      <c r="C53" s="103" t="s">
        <v>428</v>
      </c>
    </row>
    <row r="54" spans="1:3" x14ac:dyDescent="0.2">
      <c r="A54" s="102" t="s">
        <v>516</v>
      </c>
      <c r="B54" s="19"/>
      <c r="C54" s="103" t="s">
        <v>428</v>
      </c>
    </row>
    <row r="55" spans="1:3" x14ac:dyDescent="0.2">
      <c r="A55" s="102" t="s">
        <v>517</v>
      </c>
      <c r="B55" s="19" t="s">
        <v>518</v>
      </c>
      <c r="C55" s="103" t="s">
        <v>428</v>
      </c>
    </row>
    <row r="56" spans="1:3" x14ac:dyDescent="0.2">
      <c r="A56" s="102" t="s">
        <v>517</v>
      </c>
      <c r="B56" s="19" t="s">
        <v>519</v>
      </c>
      <c r="C56" s="103" t="s">
        <v>428</v>
      </c>
    </row>
    <row r="57" spans="1:3" x14ac:dyDescent="0.2">
      <c r="A57" s="102" t="s">
        <v>517</v>
      </c>
      <c r="B57" s="19" t="s">
        <v>520</v>
      </c>
      <c r="C57" s="103" t="s">
        <v>428</v>
      </c>
    </row>
    <row r="58" spans="1:3" x14ac:dyDescent="0.2">
      <c r="A58" s="102" t="s">
        <v>517</v>
      </c>
      <c r="B58" s="19" t="s">
        <v>521</v>
      </c>
      <c r="C58" s="103" t="s">
        <v>428</v>
      </c>
    </row>
    <row r="59" spans="1:3" x14ac:dyDescent="0.2">
      <c r="A59" s="102" t="s">
        <v>517</v>
      </c>
      <c r="B59" s="19" t="s">
        <v>522</v>
      </c>
      <c r="C59" s="103" t="s">
        <v>428</v>
      </c>
    </row>
    <row r="60" spans="1:3" x14ac:dyDescent="0.2">
      <c r="A60" s="102" t="s">
        <v>517</v>
      </c>
      <c r="B60" s="19" t="s">
        <v>523</v>
      </c>
      <c r="C60" s="103" t="s">
        <v>428</v>
      </c>
    </row>
    <row r="61" spans="1:3" x14ac:dyDescent="0.2">
      <c r="A61" s="102" t="s">
        <v>517</v>
      </c>
      <c r="B61" s="19" t="s">
        <v>524</v>
      </c>
      <c r="C61" s="103" t="s">
        <v>428</v>
      </c>
    </row>
    <row r="62" spans="1:3" x14ac:dyDescent="0.2">
      <c r="A62" s="102" t="s">
        <v>517</v>
      </c>
      <c r="B62" s="19" t="s">
        <v>525</v>
      </c>
      <c r="C62" s="103" t="s">
        <v>428</v>
      </c>
    </row>
    <row r="63" spans="1:3" x14ac:dyDescent="0.2">
      <c r="A63" s="102" t="s">
        <v>517</v>
      </c>
      <c r="B63" s="19" t="s">
        <v>526</v>
      </c>
      <c r="C63" s="103" t="s">
        <v>428</v>
      </c>
    </row>
    <row r="64" spans="1:3" x14ac:dyDescent="0.2">
      <c r="A64" s="102" t="s">
        <v>517</v>
      </c>
      <c r="B64" s="19" t="s">
        <v>527</v>
      </c>
      <c r="C64" s="103" t="s">
        <v>428</v>
      </c>
    </row>
    <row r="65" spans="1:3" x14ac:dyDescent="0.2">
      <c r="A65" s="102" t="s">
        <v>517</v>
      </c>
      <c r="B65" s="19" t="s">
        <v>528</v>
      </c>
      <c r="C65" s="103" t="s">
        <v>428</v>
      </c>
    </row>
    <row r="66" spans="1:3" x14ac:dyDescent="0.2">
      <c r="A66" s="102" t="s">
        <v>517</v>
      </c>
      <c r="B66" s="19" t="s">
        <v>529</v>
      </c>
      <c r="C66" s="103" t="s">
        <v>428</v>
      </c>
    </row>
    <row r="67" spans="1:3" x14ac:dyDescent="0.2">
      <c r="A67" s="102" t="s">
        <v>530</v>
      </c>
      <c r="B67" s="19" t="s">
        <v>531</v>
      </c>
      <c r="C67" s="103" t="s">
        <v>428</v>
      </c>
    </row>
    <row r="68" spans="1:3" x14ac:dyDescent="0.2">
      <c r="A68" s="102" t="s">
        <v>530</v>
      </c>
      <c r="B68" s="19" t="s">
        <v>532</v>
      </c>
      <c r="C68" s="103" t="s">
        <v>428</v>
      </c>
    </row>
    <row r="69" spans="1:3" x14ac:dyDescent="0.2">
      <c r="A69" s="102" t="s">
        <v>530</v>
      </c>
      <c r="B69" s="27" t="s">
        <v>533</v>
      </c>
      <c r="C69" s="103" t="s">
        <v>428</v>
      </c>
    </row>
    <row r="70" spans="1:3" x14ac:dyDescent="0.2">
      <c r="A70" s="102" t="s">
        <v>530</v>
      </c>
      <c r="B70" s="19" t="s">
        <v>534</v>
      </c>
      <c r="C70" s="103" t="s">
        <v>428</v>
      </c>
    </row>
    <row r="71" spans="1:3" x14ac:dyDescent="0.2">
      <c r="A71" s="102" t="s">
        <v>530</v>
      </c>
      <c r="B71" s="19" t="s">
        <v>535</v>
      </c>
      <c r="C71" s="103" t="s">
        <v>428</v>
      </c>
    </row>
    <row r="72" spans="1:3" x14ac:dyDescent="0.2">
      <c r="A72" s="102" t="s">
        <v>530</v>
      </c>
      <c r="B72" s="19" t="s">
        <v>536</v>
      </c>
      <c r="C72" s="103" t="s">
        <v>428</v>
      </c>
    </row>
    <row r="73" spans="1:3" x14ac:dyDescent="0.2">
      <c r="A73" s="102" t="s">
        <v>530</v>
      </c>
      <c r="B73" s="19" t="s">
        <v>537</v>
      </c>
      <c r="C73" s="103" t="s">
        <v>428</v>
      </c>
    </row>
    <row r="74" spans="1:3" x14ac:dyDescent="0.2">
      <c r="A74" s="102" t="s">
        <v>530</v>
      </c>
      <c r="B74" s="27" t="s">
        <v>538</v>
      </c>
      <c r="C74" s="103" t="s">
        <v>428</v>
      </c>
    </row>
    <row r="75" spans="1:3" x14ac:dyDescent="0.2">
      <c r="A75" s="102" t="s">
        <v>530</v>
      </c>
      <c r="B75" s="19" t="s">
        <v>539</v>
      </c>
      <c r="C75" s="103" t="s">
        <v>428</v>
      </c>
    </row>
    <row r="76" spans="1:3" x14ac:dyDescent="0.2">
      <c r="A76" s="102" t="s">
        <v>530</v>
      </c>
      <c r="B76" s="27" t="s">
        <v>540</v>
      </c>
      <c r="C76" s="103" t="s">
        <v>428</v>
      </c>
    </row>
    <row r="77" spans="1:3" x14ac:dyDescent="0.2">
      <c r="A77" s="115" t="s">
        <v>530</v>
      </c>
      <c r="B77" s="116" t="s">
        <v>541</v>
      </c>
      <c r="C77" s="103" t="s">
        <v>428</v>
      </c>
    </row>
    <row r="78" spans="1:3" s="117" customFormat="1" ht="12.75" customHeight="1" x14ac:dyDescent="0.2">
      <c r="A78" s="105" t="s">
        <v>429</v>
      </c>
      <c r="B78" s="27" t="s">
        <v>468</v>
      </c>
      <c r="C78" s="103" t="s">
        <v>468</v>
      </c>
    </row>
    <row r="79" spans="1:3" ht="12.75" customHeight="1" x14ac:dyDescent="0.2">
      <c r="A79" s="106" t="s">
        <v>491</v>
      </c>
      <c r="B79" s="99" t="s">
        <v>493</v>
      </c>
      <c r="C79" s="107" t="s">
        <v>542</v>
      </c>
    </row>
    <row r="80" spans="1:3" ht="12.75" customHeight="1" thickBot="1" x14ac:dyDescent="0.25">
      <c r="A80" s="106" t="s">
        <v>543</v>
      </c>
      <c r="B80" s="99" t="s">
        <v>473</v>
      </c>
      <c r="C80" s="107" t="s">
        <v>542</v>
      </c>
    </row>
    <row r="81" spans="1:3" x14ac:dyDescent="0.2">
      <c r="A81" s="108" t="s">
        <v>544</v>
      </c>
      <c r="B81" s="20" t="s">
        <v>545</v>
      </c>
      <c r="C81" s="109" t="s">
        <v>507</v>
      </c>
    </row>
    <row r="82" spans="1:3" x14ac:dyDescent="0.2">
      <c r="A82" s="110" t="s">
        <v>546</v>
      </c>
      <c r="B82" s="21" t="s">
        <v>547</v>
      </c>
      <c r="C82" s="103" t="s">
        <v>507</v>
      </c>
    </row>
    <row r="83" spans="1:3" x14ac:dyDescent="0.2">
      <c r="A83" s="110" t="s">
        <v>548</v>
      </c>
      <c r="B83" s="21" t="s">
        <v>549</v>
      </c>
      <c r="C83" s="103" t="s">
        <v>507</v>
      </c>
    </row>
    <row r="84" spans="1:3" x14ac:dyDescent="0.2">
      <c r="A84" s="110" t="s">
        <v>550</v>
      </c>
      <c r="B84" s="21" t="s">
        <v>551</v>
      </c>
      <c r="C84" s="103" t="s">
        <v>507</v>
      </c>
    </row>
    <row r="85" spans="1:3" x14ac:dyDescent="0.2">
      <c r="A85" s="110" t="s">
        <v>552</v>
      </c>
      <c r="B85" s="21" t="s">
        <v>553</v>
      </c>
      <c r="C85" s="103" t="s">
        <v>507</v>
      </c>
    </row>
    <row r="86" spans="1:3" x14ac:dyDescent="0.2">
      <c r="A86" s="110" t="s">
        <v>554</v>
      </c>
      <c r="B86" s="21" t="s">
        <v>555</v>
      </c>
      <c r="C86" s="103" t="s">
        <v>507</v>
      </c>
    </row>
    <row r="87" spans="1:3" x14ac:dyDescent="0.2">
      <c r="A87" s="110" t="s">
        <v>556</v>
      </c>
      <c r="B87" s="21" t="s">
        <v>557</v>
      </c>
      <c r="C87" s="103" t="s">
        <v>507</v>
      </c>
    </row>
    <row r="88" spans="1:3" x14ac:dyDescent="0.2">
      <c r="A88" s="111" t="s">
        <v>558</v>
      </c>
      <c r="B88" s="22" t="s">
        <v>559</v>
      </c>
      <c r="C88" s="103" t="s">
        <v>507</v>
      </c>
    </row>
    <row r="89" spans="1:3" x14ac:dyDescent="0.2">
      <c r="A89" s="110" t="s">
        <v>560</v>
      </c>
      <c r="B89" s="21" t="s">
        <v>561</v>
      </c>
      <c r="C89" s="103" t="s">
        <v>507</v>
      </c>
    </row>
    <row r="90" spans="1:3" x14ac:dyDescent="0.2">
      <c r="A90" s="110" t="s">
        <v>562</v>
      </c>
      <c r="B90" s="21" t="s">
        <v>563</v>
      </c>
      <c r="C90" s="103" t="s">
        <v>507</v>
      </c>
    </row>
    <row r="91" spans="1:3" x14ac:dyDescent="0.2">
      <c r="A91" s="110" t="s">
        <v>564</v>
      </c>
      <c r="B91" s="21" t="s">
        <v>565</v>
      </c>
      <c r="C91" s="103" t="s">
        <v>507</v>
      </c>
    </row>
    <row r="92" spans="1:3" x14ac:dyDescent="0.2">
      <c r="A92" s="110" t="s">
        <v>566</v>
      </c>
      <c r="B92" s="21" t="s">
        <v>567</v>
      </c>
      <c r="C92" s="103" t="s">
        <v>507</v>
      </c>
    </row>
    <row r="93" spans="1:3" x14ac:dyDescent="0.2">
      <c r="A93" s="112" t="s">
        <v>568</v>
      </c>
      <c r="B93" s="23" t="s">
        <v>569</v>
      </c>
      <c r="C93" s="103" t="s">
        <v>507</v>
      </c>
    </row>
    <row r="94" spans="1:3" x14ac:dyDescent="0.2">
      <c r="A94" s="110" t="s">
        <v>570</v>
      </c>
      <c r="B94" s="21" t="s">
        <v>571</v>
      </c>
      <c r="C94" s="103" t="s">
        <v>507</v>
      </c>
    </row>
    <row r="95" spans="1:3" x14ac:dyDescent="0.2">
      <c r="A95" s="110" t="s">
        <v>572</v>
      </c>
      <c r="B95" s="21" t="s">
        <v>573</v>
      </c>
      <c r="C95" s="103" t="s">
        <v>507</v>
      </c>
    </row>
    <row r="96" spans="1:3" x14ac:dyDescent="0.2">
      <c r="A96" s="110" t="s">
        <v>574</v>
      </c>
      <c r="B96" s="21" t="s">
        <v>575</v>
      </c>
      <c r="C96" s="103" t="s">
        <v>507</v>
      </c>
    </row>
    <row r="97" spans="1:3" x14ac:dyDescent="0.2">
      <c r="A97" s="110" t="s">
        <v>576</v>
      </c>
      <c r="B97" s="21" t="s">
        <v>577</v>
      </c>
      <c r="C97" s="103" t="s">
        <v>507</v>
      </c>
    </row>
    <row r="98" spans="1:3" x14ac:dyDescent="0.2">
      <c r="A98" s="110" t="s">
        <v>578</v>
      </c>
      <c r="B98" s="21" t="s">
        <v>579</v>
      </c>
      <c r="C98" s="103" t="s">
        <v>507</v>
      </c>
    </row>
    <row r="99" spans="1:3" x14ac:dyDescent="0.2">
      <c r="A99" s="110" t="s">
        <v>580</v>
      </c>
      <c r="B99" s="24" t="s">
        <v>581</v>
      </c>
      <c r="C99" s="103" t="s">
        <v>507</v>
      </c>
    </row>
    <row r="100" spans="1:3" x14ac:dyDescent="0.2">
      <c r="A100" s="113" t="s">
        <v>582</v>
      </c>
      <c r="B100" s="25" t="s">
        <v>583</v>
      </c>
      <c r="C100" s="114" t="s">
        <v>507</v>
      </c>
    </row>
    <row r="101" spans="1:3" x14ac:dyDescent="0.2">
      <c r="A101" s="202" t="s">
        <v>423</v>
      </c>
      <c r="B101" s="25" t="s">
        <v>584</v>
      </c>
      <c r="C101" s="114" t="s">
        <v>425</v>
      </c>
    </row>
  </sheetData>
  <sortState xmlns:xlrd2="http://schemas.microsoft.com/office/spreadsheetml/2017/richdata2" ref="A3:B77">
    <sortCondition ref="A3:A77"/>
  </sortState>
  <pageMargins left="0.75" right="0.75" top="1" bottom="1" header="0.5" footer="0.5"/>
  <pageSetup paperSize="9" scale="8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fae577968ed4be8b7cfa6b3c1b2b2a3 xmlns="cad755b6-d270-493f-83c9-ae784197a3f5">
      <Terms xmlns="http://schemas.microsoft.com/office/infopath/2007/PartnerControls"/>
    </ofae577968ed4be8b7cfa6b3c1b2b2a3>
    <TaxCatchAll xmlns="cad755b6-d270-493f-83c9-ae784197a3f5">
      <Value>20</Value>
    </TaxCatchAll>
    <ebb03eb60f1c456383d550cda2a2ac01 xmlns="cad755b6-d270-493f-83c9-ae784197a3f5">
      <Terms xmlns="http://schemas.microsoft.com/office/infopath/2007/PartnerControls">
        <TermInfo xmlns="http://schemas.microsoft.com/office/infopath/2007/PartnerControls">
          <TermName xmlns="http://schemas.microsoft.com/office/infopath/2007/PartnerControls">4.2 Inschrijvingsfase - Nota van inlichtingen</TermName>
          <TermId xmlns="http://schemas.microsoft.com/office/infopath/2007/PartnerControls">72480c71-1103-48c4-890f-23cf2b144a9c</TermId>
        </TermInfo>
      </Terms>
    </ebb03eb60f1c456383d550cda2a2ac01>
    <TaxKeywordTaxHTField xmlns="cad755b6-d270-493f-83c9-ae784197a3f5">
      <Terms xmlns="http://schemas.microsoft.com/office/infopath/2007/PartnerControls"/>
    </TaxKeywordTaxHTField>
    <_dlc_DocId xmlns="cad755b6-d270-493f-83c9-ae784197a3f5">HDTC6PYEXUJQ-1414437050-4338</_dlc_DocId>
    <_dlc_DocIdUrl xmlns="cad755b6-d270-493f-83c9-ae784197a3f5">
      <Url>https://denhaag.sharepoint.com/sites/inkoop-bec-2020/_layouts/15/DocIdRedir.aspx?ID=HDTC6PYEXUJQ-1414437050-4338</Url>
      <Description>HDTC6PYEXUJQ-1414437050-4338</Description>
    </_dlc_DocIdUrl>
    <SharedWithUsers xmlns="cad755b6-d270-493f-83c9-ae784197a3f5">
      <UserInfo>
        <DisplayName>Monica Demkes</DisplayName>
        <AccountId>54</AccountId>
        <AccountType/>
      </UserInfo>
      <UserInfo>
        <DisplayName>Anna Bavinck</DisplayName>
        <AccountId>36</AccountId>
        <AccountType/>
      </UserInfo>
      <UserInfo>
        <DisplayName>Jan Delfgauw</DisplayName>
        <AccountId>229</AccountId>
        <AccountType/>
      </UserInfo>
      <UserInfo>
        <DisplayName>Jan Sluis</DisplayName>
        <AccountId>230</AccountId>
        <AccountType/>
      </UserInfo>
      <UserInfo>
        <DisplayName>Leonie Ammerlaan</DisplayName>
        <AccountId>322</AccountId>
        <AccountType/>
      </UserInfo>
      <UserInfo>
        <DisplayName>Rob Roldanus</DisplayName>
        <AccountId>389</AccountId>
        <AccountType/>
      </UserInfo>
      <UserInfo>
        <DisplayName>Jacco van der Zeeuw</DisplayName>
        <AccountId>231</AccountId>
        <AccountType/>
      </UserInfo>
      <UserInfo>
        <DisplayName>Michiel Hoekema</DisplayName>
        <AccountId>234</AccountId>
        <AccountType/>
      </UserInfo>
      <UserInfo>
        <DisplayName>Marcel Molenkamp</DisplayName>
        <AccountId>232</AccountId>
        <AccountType/>
      </UserInfo>
      <UserInfo>
        <DisplayName>Pieter Bouwman</DisplayName>
        <AccountId>513</AccountId>
        <AccountType/>
      </UserInfo>
      <UserInfo>
        <DisplayName>Thomas Bechan</DisplayName>
        <AccountId>359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roces - GDH Word Document" ma:contentTypeID="0x0101008696D14171FA4CED8F032AD334D7A9EF00267EE269EF76C2479FC7BAB5BD521322" ma:contentTypeVersion="12" ma:contentTypeDescription="Maak een nieuw Word document." ma:contentTypeScope="" ma:versionID="8b203c038315a51a39ce035e2eafd942">
  <xsd:schema xmlns:xsd="http://www.w3.org/2001/XMLSchema" xmlns:xs="http://www.w3.org/2001/XMLSchema" xmlns:p="http://schemas.microsoft.com/office/2006/metadata/properties" xmlns:ns2="cad755b6-d270-493f-83c9-ae784197a3f5" xmlns:ns3="2c602cad-053e-434c-b37d-66fce99fa073" targetNamespace="http://schemas.microsoft.com/office/2006/metadata/properties" ma:root="true" ma:fieldsID="859d20a387f64876cc8fbcbea50874f2" ns2:_="" ns3:_="">
    <xsd:import namespace="cad755b6-d270-493f-83c9-ae784197a3f5"/>
    <xsd:import namespace="2c602cad-053e-434c-b37d-66fce99fa073"/>
    <xsd:element name="properties">
      <xsd:complexType>
        <xsd:sequence>
          <xsd:element name="documentManagement">
            <xsd:complexType>
              <xsd:all>
                <xsd:element ref="ns2:_dlc_DocId" minOccurs="0"/>
                <xsd:element ref="ns2:_dlc_DocIdUrl" minOccurs="0"/>
                <xsd:element ref="ns2:_dlc_DocIdPersistId" minOccurs="0"/>
                <xsd:element ref="ns2:ebb03eb60f1c456383d550cda2a2ac01" minOccurs="0"/>
                <xsd:element ref="ns2:TaxCatchAll" minOccurs="0"/>
                <xsd:element ref="ns2:TaxCatchAllLabel" minOccurs="0"/>
                <xsd:element ref="ns2:ofae577968ed4be8b7cfa6b3c1b2b2a3" minOccurs="0"/>
                <xsd:element ref="ns2:TaxKeywordTaxHTFiel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755b6-d270-493f-83c9-ae784197a3f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ebb03eb60f1c456383d550cda2a2ac01" ma:index="11" ma:taxonomy="true" ma:internalName="ebb03eb60f1c456383d550cda2a2ac01" ma:taxonomyFieldName="Teamtrefwoorden" ma:displayName="Teamtrefwoorden" ma:default="" ma:fieldId="{ebb03eb6-0f1c-4563-83d5-50cda2a2ac01}" ma:sspId="0f84c60b-fce4-43bd-9f97-923732063525" ma:termSetId="043aef90-7680-4246-b207-a3d7b3d60631"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5c0a06e-4a52-4d56-8e6e-74c4b68e3cbc}" ma:internalName="TaxCatchAll" ma:showField="CatchAllData"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5c0a06e-4a52-4d56-8e6e-74c4b68e3cbc}" ma:internalName="TaxCatchAllLabel" ma:readOnly="true" ma:showField="CatchAllDataLabel"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5" nillable="true" ma:taxonomy="true" ma:internalName="ofae577968ed4be8b7cfa6b3c1b2b2a3" ma:taxonomyFieldName="Documentsoort" ma:displayName="Documentsoort"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Ondernemingstrefwoorden"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602cad-053e-434c-b37d-66fce99fa07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hidden="true" ma:internalName="MediaServiceDateTaken" ma:readOnly="true">
      <xsd:simpleType>
        <xsd:restriction base="dms:Text"/>
      </xsd:simpleType>
    </xsd:element>
    <xsd:element name="MediaServiceLocation" ma:index="3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5825F6-915E-4A1D-A251-C8FA296449D6}">
  <ds:schemaRefs>
    <ds:schemaRef ds:uri="http://purl.org/dc/terms/"/>
    <ds:schemaRef ds:uri="http://purl.org/dc/dcmitype/"/>
    <ds:schemaRef ds:uri="http://schemas.microsoft.com/office/2006/documentManagement/types"/>
    <ds:schemaRef ds:uri="cad755b6-d270-493f-83c9-ae784197a3f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c602cad-053e-434c-b37d-66fce99fa073"/>
    <ds:schemaRef ds:uri="http://www.w3.org/XML/1998/namespace"/>
  </ds:schemaRefs>
</ds:datastoreItem>
</file>

<file path=customXml/itemProps2.xml><?xml version="1.0" encoding="utf-8"?>
<ds:datastoreItem xmlns:ds="http://schemas.openxmlformats.org/officeDocument/2006/customXml" ds:itemID="{7EC36449-6441-4E48-973C-EFA1BB136DB7}">
  <ds:schemaRefs>
    <ds:schemaRef ds:uri="http://schemas.microsoft.com/sharepoint/v3/contenttype/forms"/>
  </ds:schemaRefs>
</ds:datastoreItem>
</file>

<file path=customXml/itemProps3.xml><?xml version="1.0" encoding="utf-8"?>
<ds:datastoreItem xmlns:ds="http://schemas.openxmlformats.org/officeDocument/2006/customXml" ds:itemID="{F81E6EC5-6163-46E4-BC33-719E091CD755}">
  <ds:schemaRefs>
    <ds:schemaRef ds:uri="http://schemas.microsoft.com/sharepoint/events"/>
  </ds:schemaRefs>
</ds:datastoreItem>
</file>

<file path=customXml/itemProps4.xml><?xml version="1.0" encoding="utf-8"?>
<ds:datastoreItem xmlns:ds="http://schemas.openxmlformats.org/officeDocument/2006/customXml" ds:itemID="{A53C9242-E5D8-4550-90C1-84B7E0F853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755b6-d270-493f-83c9-ae784197a3f5"/>
    <ds:schemaRef ds:uri="2c602cad-053e-434c-b37d-66fce99fa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A. Hoogconcentraten</vt:lpstr>
      <vt:lpstr>B. Concentraten</vt:lpstr>
      <vt:lpstr>C. Overige reinigingsmiddelen</vt:lpstr>
      <vt:lpstr>D. Overige schoonmaakmiddelen</vt:lpstr>
      <vt:lpstr>E. Huur machines</vt:lpstr>
      <vt:lpstr>F. Aanschaf machines</vt:lpstr>
      <vt:lpstr>G. Afleveradressen</vt:lpstr>
      <vt:lpstr>'A. Hoogconcentraten'!Afdrukbereik</vt:lpstr>
      <vt:lpstr>'B. Concentraten'!Afdrukbereik</vt:lpstr>
      <vt:lpstr>'C. Overige reinigingsmiddelen'!Afdrukbereik</vt:lpstr>
      <vt:lpstr>'D. Overige schoonmaakmiddelen'!Afdrukbereik</vt:lpstr>
      <vt:lpstr>'A. Hoogconcentraten'!Afdruktitels</vt:lpstr>
      <vt:lpstr>'B. Concentraten'!Afdruktitels</vt:lpstr>
      <vt:lpstr>'C. Overige reinigingsmiddelen'!Afdruktitels</vt:lpstr>
      <vt:lpstr>'D. Overige schoonmaakmiddelen'!Afdruktitels</vt:lpstr>
    </vt:vector>
  </TitlesOfParts>
  <Manager/>
  <Company>Haeghe Groep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Bavinck Haeghe Groep</dc:creator>
  <cp:keywords/>
  <dc:description/>
  <cp:lastModifiedBy>Thomas Bechan</cp:lastModifiedBy>
  <cp:revision/>
  <dcterms:created xsi:type="dcterms:W3CDTF">2015-11-11T10:00:47Z</dcterms:created>
  <dcterms:modified xsi:type="dcterms:W3CDTF">2021-04-14T07:05:16Z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0x0101008696D14171FA4CED8F032AD334D7A9EF00267EE269EF76C2479FC7BAB5BD521322</vt:lpwstr>
  </property>
  <property fmtid="{D5CDD505-2E9C-101B-9397-08002B2CF9AE}" pid="3" name="_dlc_DocIdItemGuid">
    <vt:lpwstr>34db013d-dcf1-4605-b39e-a638680c800a</vt:lpwstr>
  </property>
  <property fmtid="{D5CDD505-2E9C-101B-9397-08002B2CF9AE}" pid="4" name="Dossiertype">
    <vt:lpwstr/>
  </property>
  <property fmtid="{D5CDD505-2E9C-101B-9397-08002B2CF9AE}" pid="5" name="TaxKeyword">
    <vt:lpwstr/>
  </property>
  <property fmtid="{D5CDD505-2E9C-101B-9397-08002B2CF9AE}" pid="6" name="Teamtrefwoorden">
    <vt:lpwstr>20;#4.2 Inschrijvingsfase - Nota van inlichtingen|72480c71-1103-48c4-890f-23cf2b144a9c</vt:lpwstr>
  </property>
  <property fmtid="{D5CDD505-2E9C-101B-9397-08002B2CF9AE}" pid="7" name="Documentsoort">
    <vt:lpwstr/>
  </property>
  <property fmtid="{D5CDD505-2E9C-101B-9397-08002B2CF9AE}" pid="8" name="iadc89b14e6f46d3bf0676593dca1557">
    <vt:lpwstr/>
  </property>
</Properties>
</file>