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fileSharing readOnlyRecommended="1"/>
  <workbookPr defaultThemeVersion="124226"/>
  <mc:AlternateContent xmlns:mc="http://schemas.openxmlformats.org/markup-compatibility/2006">
    <mc:Choice Requires="x15">
      <x15ac:absPath xmlns:x15ac="http://schemas.microsoft.com/office/spreadsheetml/2010/11/ac" url="C:\Users\iris\Downloads\"/>
    </mc:Choice>
  </mc:AlternateContent>
  <xr:revisionPtr revIDLastSave="0" documentId="13_ncr:1_{0049E93D-8655-4ACA-9593-4002FE870230}" xr6:coauthVersionLast="46" xr6:coauthVersionMax="46" xr10:uidLastSave="{00000000-0000-0000-0000-000000000000}"/>
  <bookViews>
    <workbookView xWindow="-108" yWindow="-108" windowWidth="23256" windowHeight="12576" tabRatio="909" activeTab="1" xr2:uid="{00000000-000D-0000-FFFF-FFFF00000000}"/>
  </bookViews>
  <sheets>
    <sheet name="Voorblad" sheetId="35" r:id="rId1"/>
    <sheet name="Prijzenblad versie 2" sheetId="52" r:id="rId2"/>
  </sheets>
  <definedNames>
    <definedName name="_xlnm.Print_Area" localSheetId="1">'Prijzenblad versie 2'!$A$1:$H$112</definedName>
    <definedName name="_xlnm.Print_Area" localSheetId="0">Voorblad!$A$1:$J$17</definedName>
    <definedName name="_xlnm.Print_Titles" localSheetId="1">'Prijzenblad versie 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4" i="52" l="1"/>
  <c r="E30" i="52" l="1"/>
  <c r="B105" i="52" l="1"/>
  <c r="D105" i="52" l="1"/>
  <c r="F72" i="52" l="1"/>
  <c r="F70" i="52"/>
  <c r="F63" i="52"/>
  <c r="F64" i="52"/>
  <c r="F65" i="52"/>
  <c r="F66" i="52"/>
  <c r="F67" i="52"/>
  <c r="F68" i="52"/>
  <c r="F69" i="52"/>
  <c r="F62" i="52"/>
  <c r="H63" i="52" l="1"/>
  <c r="H64" i="52"/>
  <c r="H65" i="52"/>
  <c r="H66" i="52"/>
  <c r="H67" i="52"/>
  <c r="H68" i="52"/>
  <c r="H69" i="52"/>
  <c r="H70" i="52"/>
  <c r="H62" i="52"/>
  <c r="H72" i="52"/>
  <c r="H74" i="52" l="1"/>
  <c r="H75" i="52" s="1"/>
  <c r="B101" i="52" s="1"/>
  <c r="E42" i="52" l="1"/>
  <c r="E4" i="52" l="1"/>
  <c r="E9" i="52"/>
  <c r="E14" i="52"/>
  <c r="E15" i="52" s="1"/>
  <c r="E19" i="52"/>
  <c r="E20" i="52" s="1"/>
  <c r="E24" i="52"/>
  <c r="E56" i="52"/>
  <c r="E55" i="52"/>
  <c r="E54" i="52"/>
  <c r="E49" i="52"/>
  <c r="E48" i="52"/>
  <c r="E47" i="52"/>
  <c r="E41" i="52"/>
  <c r="B100" i="52" s="1"/>
  <c r="B102" i="52" s="1"/>
  <c r="D102" i="52" s="1"/>
  <c r="E40" i="52"/>
  <c r="B93" i="52" s="1"/>
  <c r="E35" i="52"/>
  <c r="E36" i="52" s="1"/>
  <c r="E29" i="52"/>
  <c r="B92" i="52" l="1"/>
  <c r="F36" i="52"/>
  <c r="B89" i="52"/>
  <c r="F20" i="52"/>
  <c r="B88" i="52"/>
  <c r="F15" i="52"/>
  <c r="E31" i="52"/>
  <c r="F31" i="52" s="1"/>
  <c r="E57" i="52"/>
  <c r="B95" i="52" s="1"/>
  <c r="E50" i="52"/>
  <c r="B94" i="52" s="1"/>
  <c r="E43" i="52"/>
  <c r="E10" i="52"/>
  <c r="B87" i="52" l="1"/>
  <c r="F10" i="52"/>
  <c r="B91" i="52"/>
  <c r="E5" i="52"/>
  <c r="E25" i="52"/>
  <c r="B90" i="52" l="1"/>
  <c r="F25" i="52"/>
  <c r="B86" i="52"/>
  <c r="F5" i="52"/>
  <c r="F105" i="52" s="1"/>
  <c r="B96" i="52"/>
  <c r="D96" i="5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esslu</author>
  </authors>
  <commentList>
    <comment ref="D14" authorId="0" shapeId="0" xr:uid="{00000000-0006-0000-0100-000001000000}">
      <text>
        <r>
          <rPr>
            <b/>
            <sz val="9"/>
            <color indexed="81"/>
            <rFont val="Tahoma"/>
            <family val="2"/>
          </rPr>
          <t>esslu:</t>
        </r>
        <r>
          <rPr>
            <sz val="9"/>
            <color indexed="81"/>
            <rFont val="Tahoma"/>
            <family val="2"/>
          </rPr>
          <t xml:space="preserve">
NvI 15: er wordt een nieuwe Fuso Canter aangeschaft waar een 0,8 m3 strooier op gaat. De behoefte voor een 0,6 m3 vervalt.
</t>
        </r>
      </text>
    </comment>
    <comment ref="D19" authorId="0" shapeId="0" xr:uid="{00000000-0006-0000-0100-000002000000}">
      <text>
        <r>
          <rPr>
            <b/>
            <sz val="9"/>
            <color indexed="81"/>
            <rFont val="Tahoma"/>
            <family val="2"/>
          </rPr>
          <t>esslu:</t>
        </r>
        <r>
          <rPr>
            <sz val="9"/>
            <color indexed="81"/>
            <rFont val="Tahoma"/>
            <family val="2"/>
          </rPr>
          <t xml:space="preserve">
NvI 15: er wordt een nieuwe Fuso Canter aangeschaft waar een 0,8 m3 strooier op gaat. De behoefte voor een 0,6 m3 vervalt.</t>
        </r>
      </text>
    </comment>
    <comment ref="D29" authorId="0" shapeId="0" xr:uid="{00000000-0006-0000-0100-000003000000}">
      <text>
        <r>
          <rPr>
            <b/>
            <sz val="9"/>
            <color indexed="81"/>
            <rFont val="Tahoma"/>
            <family val="2"/>
          </rPr>
          <t>esslu:</t>
        </r>
        <r>
          <rPr>
            <sz val="9"/>
            <color indexed="81"/>
            <rFont val="Tahoma"/>
            <family val="2"/>
          </rPr>
          <t xml:space="preserve">
aantal van 6 naar 5 aangepast. Zie vraag en antwoord NvI 22</t>
        </r>
      </text>
    </comment>
    <comment ref="D30" authorId="0" shapeId="0" xr:uid="{00000000-0006-0000-0100-000004000000}">
      <text>
        <r>
          <rPr>
            <b/>
            <sz val="9"/>
            <color indexed="81"/>
            <rFont val="Tahoma"/>
            <family val="2"/>
          </rPr>
          <t>esslu:</t>
        </r>
        <r>
          <rPr>
            <sz val="9"/>
            <color indexed="81"/>
            <rFont val="Tahoma"/>
            <family val="2"/>
          </rPr>
          <t xml:space="preserve">
deze breedte voor de sneeuwploeg wordt nu ook uitgevraagd. 
Zie NvI 22</t>
        </r>
      </text>
    </comment>
    <comment ref="E31" authorId="0" shapeId="0" xr:uid="{00000000-0006-0000-0100-000005000000}">
      <text>
        <r>
          <rPr>
            <b/>
            <sz val="9"/>
            <color indexed="81"/>
            <rFont val="Tahoma"/>
            <family val="2"/>
          </rPr>
          <t>esslu:</t>
        </r>
        <r>
          <rPr>
            <sz val="9"/>
            <color indexed="81"/>
            <rFont val="Tahoma"/>
            <family val="2"/>
          </rPr>
          <t xml:space="preserve">
dit totaal is som van bovenstaande. Zie NvI 22</t>
        </r>
      </text>
    </comment>
    <comment ref="C41" authorId="0" shapeId="0" xr:uid="{00000000-0006-0000-0100-000006000000}">
      <text>
        <r>
          <rPr>
            <b/>
            <sz val="9"/>
            <color indexed="81"/>
            <rFont val="Tahoma"/>
            <family val="2"/>
          </rPr>
          <t>esslu:</t>
        </r>
        <r>
          <rPr>
            <sz val="9"/>
            <color indexed="81"/>
            <rFont val="Tahoma"/>
            <family val="2"/>
          </rPr>
          <t xml:space="preserve">
Ook de cellen ernaast paars gemaakt zodat helder is dat het totaal meetelt voor de jaarlijks kosten. Het kader C41,C42 moet door Inschrijver ingevuld worden. De andere paarse cellen niet. </t>
        </r>
      </text>
    </comment>
    <comment ref="D43" authorId="0" shapeId="0" xr:uid="{00000000-0006-0000-0100-000007000000}">
      <text>
        <r>
          <rPr>
            <b/>
            <sz val="9"/>
            <color indexed="81"/>
            <rFont val="Tahoma"/>
            <family val="2"/>
          </rPr>
          <t>esslu:</t>
        </r>
        <r>
          <rPr>
            <sz val="9"/>
            <color indexed="81"/>
            <rFont val="Tahoma"/>
            <family val="2"/>
          </rPr>
          <t xml:space="preserve">
formule in cel E43 ging over totaal jaarlijkse kosten strooimanagement. Door wijziging tenaamstelling D43 is dit helderder.</t>
        </r>
      </text>
    </comment>
    <comment ref="C55" authorId="0" shapeId="0" xr:uid="{00000000-0006-0000-0100-000008000000}">
      <text>
        <r>
          <rPr>
            <b/>
            <sz val="9"/>
            <color indexed="81"/>
            <rFont val="Tahoma"/>
            <family val="2"/>
          </rPr>
          <t>esslu:</t>
        </r>
        <r>
          <rPr>
            <sz val="9"/>
            <color indexed="81"/>
            <rFont val="Tahoma"/>
            <family val="2"/>
          </rPr>
          <t xml:space="preserve">
Fundatie valt buiten de scope van de opdracht. Zie NvI 30</t>
        </r>
      </text>
    </comment>
    <comment ref="C61" authorId="0" shapeId="0" xr:uid="{00000000-0006-0000-0100-000009000000}">
      <text>
        <r>
          <rPr>
            <b/>
            <sz val="9"/>
            <color indexed="81"/>
            <rFont val="Tahoma"/>
            <family val="2"/>
          </rPr>
          <t>esslu:</t>
        </r>
        <r>
          <rPr>
            <sz val="9"/>
            <color indexed="81"/>
            <rFont val="Tahoma"/>
            <family val="2"/>
          </rPr>
          <t xml:space="preserve">
Ook de cellen in de kolommen F, G,H paars gemaakt zodat helder is dat het totaal meetelt voor de jaarlijks kosten. De cellen in een kader  (kolommen C, D en E) moeten door Inschrijver ingevuld worden. De andere paarse cellen niet. </t>
        </r>
      </text>
    </comment>
    <comment ref="G64" authorId="0" shapeId="0" xr:uid="{00000000-0006-0000-0100-00000A000000}">
      <text>
        <r>
          <rPr>
            <b/>
            <sz val="9"/>
            <color indexed="81"/>
            <rFont val="Tahoma"/>
            <family val="2"/>
          </rPr>
          <t>esslu:</t>
        </r>
        <r>
          <rPr>
            <sz val="9"/>
            <color indexed="81"/>
            <rFont val="Tahoma"/>
            <family val="2"/>
          </rPr>
          <t xml:space="preserve">
NvI 15: er wordt een nieuwe Fuso Canter aangeschaft waar een 0,8 m3 strooier op gaat. De behoefte voor een 0,6 m3 vervalt.</t>
        </r>
      </text>
    </comment>
    <comment ref="D96" authorId="0" shapeId="0" xr:uid="{00000000-0006-0000-0100-00000B000000}">
      <text>
        <r>
          <rPr>
            <b/>
            <sz val="9"/>
            <color indexed="81"/>
            <rFont val="Tahoma"/>
            <family val="2"/>
          </rPr>
          <t xml:space="preserve">esslu:
</t>
        </r>
        <r>
          <rPr>
            <sz val="9"/>
            <color indexed="81"/>
            <rFont val="Tahoma"/>
            <family val="2"/>
          </rPr>
          <t>ondergrens en bovengrens aangepast met 20K naar beneden--&gt; 565K naar 545K en 615K naar 595K. Zie NvI 15, 22 en 30 en NVI II 44</t>
        </r>
      </text>
    </comment>
    <comment ref="D102" authorId="0" shapeId="0" xr:uid="{00000000-0006-0000-0100-00000C000000}">
      <text>
        <r>
          <rPr>
            <b/>
            <sz val="9"/>
            <color indexed="81"/>
            <rFont val="Tahoma"/>
            <family val="2"/>
          </rPr>
          <t>esslu:</t>
        </r>
        <r>
          <rPr>
            <sz val="9"/>
            <color indexed="81"/>
            <rFont val="Tahoma"/>
            <family val="2"/>
          </rPr>
          <t xml:space="preserve">
ondergrens en bovengrens aangepast met 67K naar boven--&gt; 260K naar 327K en 290K naar 357K. Zie NvI 14 en NVI II 44</t>
        </r>
      </text>
    </comment>
    <comment ref="F105" authorId="0" shapeId="0" xr:uid="{00000000-0006-0000-0100-00000D000000}">
      <text>
        <r>
          <rPr>
            <b/>
            <sz val="9"/>
            <color indexed="81"/>
            <rFont val="Tahoma"/>
            <family val="2"/>
          </rPr>
          <t>esslu:</t>
        </r>
        <r>
          <rPr>
            <sz val="9"/>
            <color indexed="81"/>
            <rFont val="Tahoma"/>
            <family val="2"/>
          </rPr>
          <t xml:space="preserve">
deze formule rekent met de aangepaste sneeuwploeg prijs (1f)
Zie NvI 22</t>
        </r>
      </text>
    </comment>
  </commentList>
</comments>
</file>

<file path=xl/sharedStrings.xml><?xml version="1.0" encoding="utf-8"?>
<sst xmlns="http://schemas.openxmlformats.org/spreadsheetml/2006/main" count="177" uniqueCount="102">
  <si>
    <t>Totaal</t>
  </si>
  <si>
    <t>Inhoud:</t>
  </si>
  <si>
    <t>Prijsinvulformulier</t>
  </si>
  <si>
    <t>Sales</t>
  </si>
  <si>
    <t>Prijs per eenheid (A)</t>
  </si>
  <si>
    <t>Subtotalen (AxB)</t>
  </si>
  <si>
    <t>Naam inschrijver: ……………..</t>
  </si>
  <si>
    <t>Aantal (B)</t>
  </si>
  <si>
    <t>Totaal (1a)</t>
  </si>
  <si>
    <t>Totaal (1b)</t>
  </si>
  <si>
    <t>Totaal (1d)</t>
  </si>
  <si>
    <t>Totaal (1e)</t>
  </si>
  <si>
    <t>Totaal (1f)</t>
  </si>
  <si>
    <t xml:space="preserve">Totaalprijs </t>
  </si>
  <si>
    <t>Totaalprijs (1a)</t>
  </si>
  <si>
    <t>Totaalprijs (1b)</t>
  </si>
  <si>
    <t>Totaalprijs (1c)</t>
  </si>
  <si>
    <t>Totaalprijs (1d)</t>
  </si>
  <si>
    <t>Totaalprijs (1e)</t>
  </si>
  <si>
    <t>Totaalprijs (1f)</t>
  </si>
  <si>
    <t>Totaalprijs (1g)</t>
  </si>
  <si>
    <t>Aanschafprijs</t>
  </si>
  <si>
    <t>Totaal (1c)</t>
  </si>
  <si>
    <t>Totaal (1g)</t>
  </si>
  <si>
    <t>Aanschafprijs strooier onder de voorwaarden zoals in dit bestek en eventueel door inschrijver aan te leveren aanvullingen en documentatie.</t>
  </si>
  <si>
    <t>* De genoemde aantallen zijn fictief over de gehele looptijd van het contract en er kunnen geen rechten aan worden ontleend.
** De prijzen zoals ingevuld op het prijs invul formulier zijn inclusief alle kosten voortkomend uit het programma van eisen en de kwalitatieve gunningscriteria.
** Bij opbrengsten dient inschrijver de prijs in te vullen met een "min" teken t.b.v. een juiste prijsberekening.</t>
  </si>
  <si>
    <r>
      <t>Prijs perceel 1a 2,5m</t>
    </r>
    <r>
      <rPr>
        <b/>
        <vertAlign val="superscript"/>
        <sz val="12"/>
        <color indexed="8"/>
        <rFont val="Century Gothic"/>
        <family val="2"/>
      </rPr>
      <t>3</t>
    </r>
    <r>
      <rPr>
        <b/>
        <sz val="12"/>
        <color indexed="8"/>
        <rFont val="Century Gothic"/>
        <family val="2"/>
      </rPr>
      <t xml:space="preserve"> strooier met wielnaaf aandrijving</t>
    </r>
  </si>
  <si>
    <r>
      <t>Prijs perceel 1b 1,1m</t>
    </r>
    <r>
      <rPr>
        <b/>
        <vertAlign val="superscript"/>
        <sz val="12"/>
        <color indexed="8"/>
        <rFont val="Century Gothic"/>
        <family val="2"/>
      </rPr>
      <t>3</t>
    </r>
    <r>
      <rPr>
        <b/>
        <sz val="12"/>
        <color indexed="8"/>
        <rFont val="Century Gothic"/>
        <family val="2"/>
      </rPr>
      <t xml:space="preserve"> strooier met hydraulische aandrijving</t>
    </r>
  </si>
  <si>
    <r>
      <t>Prijs perceel 1c 0,6m</t>
    </r>
    <r>
      <rPr>
        <b/>
        <vertAlign val="superscript"/>
        <sz val="12"/>
        <color indexed="8"/>
        <rFont val="Century Gothic"/>
        <family val="2"/>
      </rPr>
      <t>3</t>
    </r>
    <r>
      <rPr>
        <b/>
        <sz val="12"/>
        <color indexed="8"/>
        <rFont val="Century Gothic"/>
        <family val="2"/>
      </rPr>
      <t xml:space="preserve"> strooier met wielnaaf aandrijving</t>
    </r>
  </si>
  <si>
    <r>
      <t>Prijs perceel 1d 0,8m</t>
    </r>
    <r>
      <rPr>
        <b/>
        <vertAlign val="superscript"/>
        <sz val="12"/>
        <color indexed="8"/>
        <rFont val="Century Gothic"/>
        <family val="2"/>
      </rPr>
      <t>3</t>
    </r>
    <r>
      <rPr>
        <b/>
        <sz val="12"/>
        <color indexed="8"/>
        <rFont val="Century Gothic"/>
        <family val="2"/>
      </rPr>
      <t xml:space="preserve"> strooier met hydraulische aandrijving</t>
    </r>
  </si>
  <si>
    <r>
      <t>Prijs perceel 1e strooier 1,1m</t>
    </r>
    <r>
      <rPr>
        <b/>
        <vertAlign val="superscript"/>
        <sz val="12"/>
        <rFont val="Century Gothic"/>
        <family val="2"/>
      </rPr>
      <t>3</t>
    </r>
    <r>
      <rPr>
        <b/>
        <sz val="12"/>
        <rFont val="Century Gothic"/>
        <family val="2"/>
      </rPr>
      <t xml:space="preserve"> aanhangwagen strooier</t>
    </r>
  </si>
  <si>
    <t>Prijs perceel 1f sneeuwploeg</t>
  </si>
  <si>
    <r>
      <t xml:space="preserve">Prijs voor de sneeuwploeg, </t>
    </r>
    <r>
      <rPr>
        <b/>
        <sz val="9"/>
        <rFont val="Century Gothic"/>
        <family val="2"/>
      </rPr>
      <t>met 2,1 m werkbreedte</t>
    </r>
    <r>
      <rPr>
        <sz val="9"/>
        <rFont val="Century Gothic"/>
        <family val="2"/>
      </rPr>
      <t>, onder de voorwaarden zoals in dit bestek omschreven en eventueel door inschrijver aan te leveren aanvullingen en documentatie.</t>
    </r>
  </si>
  <si>
    <t>Prijs perceel 1g sneeuwploeg</t>
  </si>
  <si>
    <r>
      <t xml:space="preserve">Prijs voor de sneeuwploeg, </t>
    </r>
    <r>
      <rPr>
        <b/>
        <sz val="9"/>
        <rFont val="Century Gothic"/>
        <family val="2"/>
      </rPr>
      <t>met 2,4 m werkbreedte</t>
    </r>
    <r>
      <rPr>
        <sz val="9"/>
        <rFont val="Century Gothic"/>
        <family val="2"/>
      </rPr>
      <t>, onder de voorwaarden zoals in dit bestek omschreven en eventueel door inschrijver aan te leveren aanvullingen en documentatie.</t>
    </r>
  </si>
  <si>
    <t>Eenmalige kosten</t>
  </si>
  <si>
    <t>Prijs per jaar</t>
  </si>
  <si>
    <t>Prijs onderdeel 1h strooimanagement</t>
  </si>
  <si>
    <t>Prijs voor de zoutoplosinstallatie onder de voorwaarden zoals in dit bestek omschreven en eventueel door inschrijver aan te leveren aanvullingen en documentatie.</t>
  </si>
  <si>
    <t>Prijs voor de buffertank, onder de voorwaarden zoals in dit bestek omschreven en eventueel door inschrijver aan te leveren aanvullingen en documentatie.</t>
  </si>
  <si>
    <t>Prijs voor de installatie, plaatsing en het volledig gebruiksklaar opleveren van de zoutoplosinstallatie</t>
  </si>
  <si>
    <t>Prijs onderdeel 1i zoutoplosinstallatie met voorraadtank</t>
  </si>
  <si>
    <t>Totaal (1i)</t>
  </si>
  <si>
    <t>Prijs onderdeel 1j silo t.b.v. zoutopslag</t>
  </si>
  <si>
    <t>Prijs voor de silo t.b.v. zoutopslag onder de voorwaarden zoals in dit bestek omschreven en eventueel door inschrijver aan te leveren aanvullingen en documentatie.</t>
  </si>
  <si>
    <t>Prijs voor de fundatie van de silo, onder de voorwaarden zoals in dit bestek omschreven en eventueel door inschrijver aan te leveren aanvullingen en documentatie.</t>
  </si>
  <si>
    <t>Prijs voor de installatie, plaatsing en het volledig gebruiksklaar opleveren van de silo t.b.v. zoutopslag.</t>
  </si>
  <si>
    <t>Totaal (1j)</t>
  </si>
  <si>
    <t>Totaalprijs (1i)</t>
  </si>
  <si>
    <t>Totaalprijs (1j)</t>
  </si>
  <si>
    <t>Prijs per dag</t>
  </si>
  <si>
    <t>Prijs voor het reparatie- en onderhoudscontract, onder de voorwaarden zoals in dit bestek omschreven en eventueel door inschrijver aan te leveren aanvullingen en documentatie.</t>
  </si>
  <si>
    <t>Aftersales</t>
  </si>
  <si>
    <t>Zoutoplosinstallatie</t>
  </si>
  <si>
    <t>Voorraadtank</t>
  </si>
  <si>
    <t>Totaalprijs (1k)</t>
  </si>
  <si>
    <t>Prijzen perceel 1k</t>
  </si>
  <si>
    <t>Totaal (1k)</t>
  </si>
  <si>
    <t>Totaalprijs over totale looptijd 15 jaar</t>
  </si>
  <si>
    <t>Het leveren van, gladheidsbestrijdingsmaterieel, zoutmenginstallatie en 
silo t.b.v zoutopslag, inclusief reparatie &amp; onderhoud.</t>
  </si>
  <si>
    <t>Prijs per eenheid (A)
Prijs per jaar (I)</t>
  </si>
  <si>
    <t>Prijs per eenheid (A)
Prijs per jaar (II)</t>
  </si>
  <si>
    <t>Prijs per eenheid (A)
Prijs per jaar (III)</t>
  </si>
  <si>
    <t>Toelichting</t>
  </si>
  <si>
    <r>
      <t xml:space="preserve">(I): In deze kolom vult inschrijver de prijs voor het onderhoud in, welke </t>
    </r>
    <r>
      <rPr>
        <b/>
        <sz val="9"/>
        <rFont val="Century Gothic"/>
        <family val="2"/>
      </rPr>
      <t>per jaar</t>
    </r>
    <r>
      <rPr>
        <sz val="9"/>
        <rFont val="Century Gothic"/>
        <family val="2"/>
      </rPr>
      <t xml:space="preserve"> benodigd is voor het repareren en onderhouden van het object, gedurende de eerste 5 jaar inzet van het object (jaar 1 tot en met 5).</t>
    </r>
  </si>
  <si>
    <r>
      <t xml:space="preserve">(II): In deze kolom vult inschrijver de prijs voor het onderhoud in, welke </t>
    </r>
    <r>
      <rPr>
        <b/>
        <sz val="9"/>
        <rFont val="Century Gothic"/>
        <family val="2"/>
      </rPr>
      <t>per jaar</t>
    </r>
    <r>
      <rPr>
        <sz val="9"/>
        <rFont val="Century Gothic"/>
        <family val="2"/>
      </rPr>
      <t xml:space="preserve"> benodigd is voor het repareren en onderhouden van het object, gedurende de </t>
    </r>
    <r>
      <rPr>
        <sz val="9"/>
        <color rgb="FFFF0000"/>
        <rFont val="Century Gothic"/>
        <family val="2"/>
      </rPr>
      <t>tweede</t>
    </r>
    <r>
      <rPr>
        <sz val="9"/>
        <rFont val="Century Gothic"/>
        <family val="2"/>
      </rPr>
      <t xml:space="preserve"> 5 jaar inzet van het object (jaar 6 tot en met 10).</t>
    </r>
  </si>
  <si>
    <r>
      <t xml:space="preserve">(III): In deze kolom vult inschrijver de prijs voor het onderhoud in, welke </t>
    </r>
    <r>
      <rPr>
        <b/>
        <sz val="9"/>
        <rFont val="Century Gothic"/>
        <family val="2"/>
      </rPr>
      <t>per jaar</t>
    </r>
    <r>
      <rPr>
        <sz val="9"/>
        <rFont val="Century Gothic"/>
        <family val="2"/>
      </rPr>
      <t xml:space="preserve"> benodigd is voor het repareren en onderhouden van het object, gedurende de </t>
    </r>
    <r>
      <rPr>
        <sz val="9"/>
        <color rgb="FF0000FF"/>
        <rFont val="Century Gothic"/>
        <family val="2"/>
      </rPr>
      <t>derde</t>
    </r>
    <r>
      <rPr>
        <sz val="9"/>
        <rFont val="Century Gothic"/>
        <family val="2"/>
      </rPr>
      <t xml:space="preserve"> 5 jaar inzet van het object (jaar  11 tot en met 15).</t>
    </r>
  </si>
  <si>
    <t>Ondertekening</t>
  </si>
  <si>
    <t>Paraaf:</t>
  </si>
  <si>
    <t>Naam tekeningsbevoegde:</t>
  </si>
  <si>
    <t>Functie:</t>
  </si>
  <si>
    <t>Datum:</t>
  </si>
  <si>
    <t>Plaats:</t>
  </si>
  <si>
    <t>Perceel 1a zoutstrooier 2,5 m3, prijs over de gehele looptijd van 15 jaar exclusief indexatie (dit betreft het totale tarief over de periode van 15 jaar).</t>
  </si>
  <si>
    <t>Perceel 1b kleine zoutstrooier 1,1 m3, prijs over de gehele looptijd van 15 jaar exclusief indexatie (dit betreft het totale tarief over de periode van 15 jaar).</t>
  </si>
  <si>
    <t>Perceel 1c kleine zoutstrooier 0,6 m3, prijs over de gehele looptijd van 15 jaar exclusief indexatie (dit betreft het totale tarief over de periode van 15 jaar).</t>
  </si>
  <si>
    <t>Perceel 1d kleine zoutstrooier 0,8 m3, prijs over de gehele looptijd van 15 jaar exclusief indexatie (dit betreft het totale tarief over de periode van 15 jaar).</t>
  </si>
  <si>
    <t>Perceel 1e aanhangwagenzoutstrooier 1,1 m3, prijs over de gehele looptijd van 15 jaar exclusief indexatie (dit betreft het totale tarief over de periode van 15 jaar).</t>
  </si>
  <si>
    <t>Perceel 1f sneeuwploeg 2.100 mm, prijs over de gehele looptijd van 15 jaar exclusief indexatie (dit betreft het totale tarief over de periode van 15 jaar).</t>
  </si>
  <si>
    <t>Perceel 1g sneeuwploeg 2.400 mm, prijs over de gehele looptijd van 15 jaar exclusief indexatie (dit betreft het totale tarief over de periode van 15 jaar).</t>
  </si>
  <si>
    <t>Bestaande zoutstrooier 5,0 m3, op containerslede, met eigen motor, met serienummer S3B112828, prijs over de gehele looptijd van 15 jaar exclusief indexatie (dit betreft het totale tarief over de periode van 15 jaar).</t>
  </si>
  <si>
    <t>Perceel 1i zoutoplosinstallatie en voorraadtank, prijs over de gehele looptijd van 15 jaar exclusief indexatie (dit betreft het totale tarief over de periode van 15 jaar)</t>
  </si>
  <si>
    <t>Perceel 1j silo zoutopslag, prijs over de gehele looptijd van 15 jaar exclusief indexatie (dit betreft het totale tarief over de periode van 15 jaar)</t>
  </si>
  <si>
    <t>Prijzen totaal P1</t>
  </si>
  <si>
    <t>1. Eenmalige kosten voor gebruiksgereed opleveren van de software, inclusief data en referentieroutes</t>
  </si>
  <si>
    <t>2. Prijs per zoutstrooier per jaar inclusief alle communicatiekosten, gebruik software en eventuele overige bijkomende kosten.</t>
  </si>
  <si>
    <t>2. Prijs voor een opleidingsdag voor het strooimanagement systeem</t>
  </si>
  <si>
    <t>Totaalprijs (1h1)</t>
  </si>
  <si>
    <t>Prijzen totaal P2</t>
  </si>
  <si>
    <t>Totaal inschrijfprijs P1</t>
  </si>
  <si>
    <t>Totaal inschrijfprijs P2</t>
  </si>
  <si>
    <t>Totaalprijs (1h2)</t>
  </si>
  <si>
    <t>Terugkoopwaarde percentage P3</t>
  </si>
  <si>
    <t>Score inschrijver voor P1</t>
  </si>
  <si>
    <t>Score inschrijver voor P2</t>
  </si>
  <si>
    <t>Score inschrijver voor P3</t>
  </si>
  <si>
    <t>omgerekend naar Euro's</t>
  </si>
  <si>
    <t>Terugkoopwaarde percentage</t>
  </si>
  <si>
    <t>Terugkoopwaarde</t>
  </si>
  <si>
    <r>
      <t xml:space="preserve">Prijs voor de sneeuwploeg, </t>
    </r>
    <r>
      <rPr>
        <b/>
        <sz val="9"/>
        <rFont val="Century Gothic"/>
        <family val="2"/>
      </rPr>
      <t>met 1,8 m werkbreedte</t>
    </r>
    <r>
      <rPr>
        <sz val="9"/>
        <rFont val="Century Gothic"/>
        <family val="2"/>
      </rPr>
      <t>, onder de voorwaarden zoals in dit bestek omschreven en eventueel door inschrijver aan te leveren aanvullingen en documentatie.</t>
    </r>
  </si>
  <si>
    <t>Totaal (1h2)</t>
  </si>
  <si>
    <t>Prijzenblad versie 2 (NvI II 20-1-2021)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</si>
</sst>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quot;€&quot;\ * #,##0.00_-;_-&quot;€&quot;\ * #,##0.00\-;_-&quot;€&quot;\ * &quot;-&quot;??_-;_-@_-"/>
    <numFmt numFmtId="165" formatCode="#,##0_-"/>
    <numFmt numFmtId="166" formatCode="#,##0.00000_ ;\-#,##0.00000\ "/>
  </numFmts>
  <fonts count="52" x14ac:knownFonts="1">
    <font>
      <sz val="10"/>
      <name val="Arial"/>
    </font>
    <font>
      <b/>
      <sz val="10"/>
      <name val="Century Gothic"/>
      <family val="2"/>
    </font>
    <font>
      <sz val="10"/>
      <name val="Century Gothic"/>
      <family val="2"/>
    </font>
    <font>
      <sz val="10"/>
      <name val="Arial"/>
      <family val="2"/>
    </font>
    <font>
      <sz val="9"/>
      <name val="Century Gothic"/>
      <family val="2"/>
    </font>
    <font>
      <sz val="12"/>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9"/>
      <color rgb="FFFF0000"/>
      <name val="Century Gothic"/>
      <family val="2"/>
    </font>
    <font>
      <b/>
      <sz val="9"/>
      <color theme="0"/>
      <name val="Century Gothic"/>
      <family val="2"/>
    </font>
    <font>
      <u/>
      <sz val="10"/>
      <color indexed="30"/>
      <name val="Century Gothic"/>
      <family val="2"/>
    </font>
    <font>
      <b/>
      <sz val="14"/>
      <name val="Century Gothic"/>
      <family val="2"/>
    </font>
    <font>
      <b/>
      <sz val="9"/>
      <color indexed="9"/>
      <name val="Century Gothic"/>
      <family val="2"/>
    </font>
    <font>
      <b/>
      <sz val="9"/>
      <name val="Century Gothic"/>
      <family val="2"/>
    </font>
    <font>
      <sz val="9"/>
      <name val="Arial"/>
      <family val="2"/>
    </font>
    <font>
      <b/>
      <vertAlign val="superscript"/>
      <sz val="12"/>
      <color indexed="8"/>
      <name val="Century Gothic"/>
      <family val="2"/>
    </font>
    <font>
      <b/>
      <sz val="12"/>
      <color indexed="8"/>
      <name val="Century Gothic"/>
      <family val="2"/>
    </font>
    <font>
      <b/>
      <vertAlign val="superscript"/>
      <sz val="12"/>
      <name val="Century Gothic"/>
      <family val="2"/>
    </font>
    <font>
      <b/>
      <sz val="12"/>
      <name val="Arial"/>
      <family val="2"/>
    </font>
    <font>
      <sz val="11"/>
      <color theme="1"/>
      <name val="Calibri"/>
      <family val="2"/>
      <scheme val="minor"/>
    </font>
    <font>
      <b/>
      <sz val="12"/>
      <color theme="1"/>
      <name val="Century Gothic"/>
      <family val="2"/>
    </font>
    <font>
      <sz val="10"/>
      <name val="Arial"/>
      <family val="2"/>
    </font>
    <font>
      <sz val="10"/>
      <color rgb="FFFF0000"/>
      <name val="Century Gothic"/>
      <family val="2"/>
    </font>
    <font>
      <sz val="9"/>
      <color rgb="FF0000FF"/>
      <name val="Century Gothic"/>
      <family val="2"/>
    </font>
    <font>
      <sz val="10"/>
      <name val="Arial"/>
      <family val="2"/>
    </font>
    <font>
      <sz val="11"/>
      <color rgb="FF9C6500"/>
      <name val="Calibri"/>
      <family val="2"/>
    </font>
    <font>
      <sz val="11"/>
      <color rgb="FF3F3F76"/>
      <name val="Calibri"/>
      <family val="2"/>
    </font>
    <font>
      <b/>
      <sz val="10"/>
      <color indexed="8"/>
      <name val="Calibri"/>
      <family val="2"/>
    </font>
    <font>
      <sz val="10"/>
      <color indexed="8"/>
      <name val="Calibri"/>
      <family val="2"/>
    </font>
    <font>
      <sz val="10"/>
      <color indexed="60"/>
      <name val="Calibri"/>
      <family val="2"/>
    </font>
    <font>
      <i/>
      <sz val="10"/>
      <color indexed="8"/>
      <name val="Calibri"/>
      <family val="2"/>
    </font>
    <font>
      <b/>
      <sz val="11"/>
      <color theme="7" tint="-0.499984740745262"/>
      <name val="Calibri"/>
      <family val="2"/>
      <scheme val="minor"/>
    </font>
    <font>
      <sz val="9"/>
      <color indexed="81"/>
      <name val="Tahoma"/>
      <family val="2"/>
    </font>
    <font>
      <b/>
      <sz val="9"/>
      <color indexed="81"/>
      <name val="Tahoma"/>
      <family val="2"/>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rgb="FFFF0000"/>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theme="9" tint="0.39997558519241921"/>
        <bgColor indexed="64"/>
      </patternFill>
    </fill>
    <fill>
      <patternFill patternType="solid">
        <fgColor rgb="FFFFEB9C"/>
      </patternFill>
    </fill>
    <fill>
      <patternFill patternType="solid">
        <fgColor rgb="FFFFCC99"/>
      </patternFill>
    </fill>
    <fill>
      <patternFill patternType="solid">
        <fgColor indexed="23"/>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FF00"/>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62">
    <xf numFmtId="0" fontId="0"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164" fontId="3" fillId="0" borderId="0" applyFont="0" applyFill="0" applyBorder="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5" fillId="0" borderId="0"/>
    <xf numFmtId="0" fontId="2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44" fontId="25" fillId="0" borderId="0" applyFont="0" applyFill="0" applyBorder="0" applyAlignment="0" applyProtection="0"/>
    <xf numFmtId="44" fontId="25"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5" fillId="0" borderId="0"/>
    <xf numFmtId="44" fontId="3" fillId="0" borderId="0" applyFont="0" applyFill="0" applyBorder="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44" fontId="39" fillId="0" borderId="0" applyFont="0" applyFill="0" applyBorder="0" applyAlignment="0" applyProtection="0"/>
    <xf numFmtId="43" fontId="42" fillId="0" borderId="0" applyFont="0" applyFill="0" applyBorder="0" applyAlignment="0" applyProtection="0"/>
    <xf numFmtId="9" fontId="42" fillId="0" borderId="0" applyFont="0" applyFill="0" applyBorder="0" applyAlignment="0" applyProtection="0"/>
    <xf numFmtId="0" fontId="43" fillId="31" borderId="0" applyNumberFormat="0" applyBorder="0" applyAlignment="0" applyProtection="0"/>
    <xf numFmtId="0" fontId="44" fillId="32" borderId="32" applyNumberFormat="0" applyAlignment="0" applyProtection="0"/>
  </cellStyleXfs>
  <cellXfs count="133">
    <xf numFmtId="0" fontId="0" fillId="0" borderId="0" xfId="0"/>
    <xf numFmtId="0" fontId="2" fillId="0" borderId="0" xfId="0" applyFont="1"/>
    <xf numFmtId="0" fontId="2" fillId="0" borderId="0" xfId="0" applyFont="1" applyBorder="1"/>
    <xf numFmtId="0" fontId="2" fillId="0" borderId="0" xfId="0" applyFont="1" applyBorder="1" applyAlignment="1">
      <alignment vertical="top"/>
    </xf>
    <xf numFmtId="0" fontId="2" fillId="0" borderId="12" xfId="0" applyFont="1" applyBorder="1"/>
    <xf numFmtId="0" fontId="2" fillId="0" borderId="13" xfId="0" applyFont="1" applyBorder="1"/>
    <xf numFmtId="0" fontId="2" fillId="0" borderId="14" xfId="0" applyFont="1" applyBorder="1"/>
    <xf numFmtId="0" fontId="2" fillId="0" borderId="15" xfId="0" applyFont="1" applyBorder="1"/>
    <xf numFmtId="0" fontId="2" fillId="0" borderId="16" xfId="0" applyFont="1" applyBorder="1"/>
    <xf numFmtId="0" fontId="2" fillId="0" borderId="15" xfId="0" applyFont="1" applyBorder="1" applyAlignment="1">
      <alignment vertical="top"/>
    </xf>
    <xf numFmtId="0" fontId="2" fillId="0" borderId="16" xfId="0" applyFont="1" applyBorder="1" applyAlignment="1">
      <alignment vertical="top"/>
    </xf>
    <xf numFmtId="0" fontId="2" fillId="0" borderId="17" xfId="0" applyFont="1" applyBorder="1"/>
    <xf numFmtId="0" fontId="2" fillId="0" borderId="18" xfId="0" applyFont="1" applyBorder="1"/>
    <xf numFmtId="0" fontId="2" fillId="0" borderId="19" xfId="0" applyFont="1" applyBorder="1"/>
    <xf numFmtId="0" fontId="5" fillId="0" borderId="0" xfId="0" applyFont="1"/>
    <xf numFmtId="0" fontId="4" fillId="0" borderId="0" xfId="0" applyFont="1" applyBorder="1" applyAlignment="1">
      <alignment vertical="top"/>
    </xf>
    <xf numFmtId="0" fontId="26" fillId="0" borderId="0" xfId="0" applyFont="1" applyFill="1" applyBorder="1"/>
    <xf numFmtId="0" fontId="28" fillId="0" borderId="0" xfId="0" applyFont="1" applyBorder="1"/>
    <xf numFmtId="0" fontId="4" fillId="0" borderId="10" xfId="0" applyFont="1" applyFill="1" applyBorder="1" applyAlignment="1">
      <alignment vertical="center" wrapText="1"/>
    </xf>
    <xf numFmtId="0" fontId="0" fillId="0" borderId="0" xfId="0"/>
    <xf numFmtId="0" fontId="30" fillId="24" borderId="10" xfId="0" applyFont="1" applyFill="1" applyBorder="1" applyAlignment="1">
      <alignment horizontal="center" vertical="center" wrapText="1"/>
    </xf>
    <xf numFmtId="0" fontId="4" fillId="0" borderId="10" xfId="0" applyFont="1" applyBorder="1" applyAlignment="1">
      <alignment vertical="center" wrapText="1"/>
    </xf>
    <xf numFmtId="0" fontId="31"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Border="1" applyAlignment="1">
      <alignment vertical="center" wrapText="1"/>
    </xf>
    <xf numFmtId="0" fontId="32" fillId="0" borderId="0" xfId="0" applyFont="1" applyBorder="1" applyAlignment="1">
      <alignment vertical="center" wrapText="1"/>
    </xf>
    <xf numFmtId="0" fontId="4" fillId="0" borderId="0" xfId="0" applyFont="1" applyBorder="1" applyAlignment="1">
      <alignment horizontal="center" vertical="center" wrapText="1"/>
    </xf>
    <xf numFmtId="0" fontId="32" fillId="27" borderId="0" xfId="0" applyFont="1" applyFill="1" applyBorder="1" applyAlignment="1">
      <alignment vertical="center" wrapText="1"/>
    </xf>
    <xf numFmtId="0" fontId="4" fillId="0" borderId="10" xfId="0" applyFont="1" applyFill="1" applyBorder="1" applyAlignment="1">
      <alignment horizontal="center" vertical="center" wrapText="1"/>
    </xf>
    <xf numFmtId="0" fontId="29" fillId="0" borderId="10" xfId="0" applyFont="1" applyBorder="1" applyAlignment="1">
      <alignment vertical="center" wrapText="1"/>
    </xf>
    <xf numFmtId="0" fontId="30" fillId="24" borderId="10" xfId="0" applyFont="1" applyFill="1" applyBorder="1" applyAlignment="1">
      <alignment vertical="center" wrapText="1"/>
    </xf>
    <xf numFmtId="44" fontId="4" fillId="0" borderId="10" xfId="757" applyFont="1" applyBorder="1" applyAlignment="1">
      <alignment vertical="center" wrapText="1"/>
    </xf>
    <xf numFmtId="44" fontId="4" fillId="29" borderId="10" xfId="757" applyFont="1" applyFill="1" applyBorder="1" applyAlignment="1">
      <alignment horizontal="left" vertical="center"/>
    </xf>
    <xf numFmtId="44" fontId="4" fillId="0" borderId="10" xfId="0" applyNumberFormat="1" applyFont="1" applyBorder="1" applyAlignment="1">
      <alignment vertical="center" wrapText="1"/>
    </xf>
    <xf numFmtId="0" fontId="31" fillId="0" borderId="23" xfId="0" applyFont="1" applyBorder="1" applyAlignment="1">
      <alignment horizontal="right" vertical="center" wrapText="1"/>
    </xf>
    <xf numFmtId="0" fontId="26" fillId="0" borderId="0" xfId="0" applyFont="1" applyBorder="1" applyAlignment="1">
      <alignment horizontal="left" vertical="top"/>
    </xf>
    <xf numFmtId="0" fontId="4" fillId="0" borderId="0" xfId="0" applyFont="1" applyFill="1" applyBorder="1"/>
    <xf numFmtId="0" fontId="30" fillId="24"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Fill="1" applyBorder="1" applyAlignment="1">
      <alignment horizontal="center" vertical="center" wrapText="1"/>
    </xf>
    <xf numFmtId="0" fontId="3" fillId="0" borderId="0" xfId="0" applyFont="1"/>
    <xf numFmtId="44" fontId="4" fillId="0" borderId="10" xfId="744" applyFont="1" applyBorder="1" applyAlignment="1">
      <alignment horizontal="center" vertical="center" wrapText="1"/>
    </xf>
    <xf numFmtId="44" fontId="4" fillId="29" borderId="10" xfId="744" applyFont="1" applyFill="1" applyBorder="1" applyAlignment="1">
      <alignment horizontal="left" vertical="center"/>
    </xf>
    <xf numFmtId="0" fontId="4" fillId="0" borderId="0" xfId="0" applyFont="1" applyAlignment="1">
      <alignment vertical="center" wrapText="1"/>
    </xf>
    <xf numFmtId="44" fontId="4" fillId="0" borderId="10" xfId="744" applyFont="1" applyBorder="1" applyAlignment="1">
      <alignment vertical="center" wrapText="1"/>
    </xf>
    <xf numFmtId="0" fontId="3" fillId="0" borderId="0" xfId="0" applyFont="1" applyFill="1"/>
    <xf numFmtId="0" fontId="30" fillId="24" borderId="10" xfId="0" applyFont="1" applyFill="1" applyBorder="1" applyAlignment="1">
      <alignment horizontal="center" vertical="center" wrapText="1"/>
    </xf>
    <xf numFmtId="0" fontId="31" fillId="30" borderId="20" xfId="0" applyFont="1" applyFill="1" applyBorder="1" applyAlignment="1">
      <alignment horizontal="right" vertical="center" wrapText="1"/>
    </xf>
    <xf numFmtId="44" fontId="4" fillId="30" borderId="21" xfId="757" applyFont="1" applyFill="1" applyBorder="1" applyAlignment="1">
      <alignment vertical="center" wrapText="1"/>
    </xf>
    <xf numFmtId="44" fontId="4" fillId="30" borderId="21" xfId="0" applyNumberFormat="1" applyFont="1" applyFill="1" applyBorder="1" applyAlignment="1">
      <alignment vertical="center" wrapText="1"/>
    </xf>
    <xf numFmtId="44" fontId="31" fillId="30" borderId="10" xfId="0" applyNumberFormat="1" applyFont="1" applyFill="1" applyBorder="1" applyAlignment="1">
      <alignment vertical="center" wrapText="1"/>
    </xf>
    <xf numFmtId="44" fontId="31" fillId="30" borderId="22" xfId="0" applyNumberFormat="1" applyFont="1" applyFill="1" applyBorder="1" applyAlignment="1">
      <alignment vertical="center" wrapText="1"/>
    </xf>
    <xf numFmtId="44" fontId="31" fillId="28" borderId="10" xfId="0" applyNumberFormat="1" applyFont="1" applyFill="1" applyBorder="1" applyAlignment="1">
      <alignment vertical="center" wrapText="1"/>
    </xf>
    <xf numFmtId="0" fontId="30" fillId="24" borderId="10" xfId="0" applyFont="1" applyFill="1" applyBorder="1" applyAlignment="1">
      <alignment horizontal="center" vertical="center" wrapText="1"/>
    </xf>
    <xf numFmtId="0" fontId="40" fillId="0" borderId="0" xfId="0" applyFont="1"/>
    <xf numFmtId="0" fontId="4" fillId="0" borderId="31" xfId="0" applyFont="1" applyBorder="1" applyAlignment="1">
      <alignment vertical="center" wrapText="1"/>
    </xf>
    <xf numFmtId="0" fontId="31" fillId="0" borderId="23" xfId="0" applyFont="1" applyFill="1" applyBorder="1" applyAlignment="1">
      <alignment horizontal="right" vertical="center" wrapText="1"/>
    </xf>
    <xf numFmtId="0" fontId="30" fillId="24" borderId="10" xfId="0" applyFont="1" applyFill="1" applyBorder="1" applyAlignment="1">
      <alignment horizontal="center" vertical="center" wrapText="1"/>
    </xf>
    <xf numFmtId="0" fontId="45" fillId="33" borderId="0" xfId="0" applyFont="1" applyFill="1" applyProtection="1"/>
    <xf numFmtId="44" fontId="45" fillId="33" borderId="0" xfId="757" applyFont="1" applyFill="1" applyProtection="1"/>
    <xf numFmtId="0" fontId="46" fillId="0" borderId="0" xfId="0" applyFont="1" applyFill="1" applyProtection="1"/>
    <xf numFmtId="0" fontId="46" fillId="0" borderId="0" xfId="0" applyFont="1" applyProtection="1"/>
    <xf numFmtId="0" fontId="44" fillId="32" borderId="32" xfId="761" applyProtection="1">
      <protection locked="0"/>
    </xf>
    <xf numFmtId="0" fontId="47" fillId="31" borderId="0" xfId="760" applyFont="1" applyBorder="1" applyProtection="1">
      <protection locked="0"/>
    </xf>
    <xf numFmtId="44" fontId="46" fillId="0" borderId="0" xfId="757" applyFont="1" applyProtection="1"/>
    <xf numFmtId="0" fontId="47" fillId="31" borderId="0" xfId="760" applyFont="1" applyProtection="1">
      <protection locked="0"/>
    </xf>
    <xf numFmtId="165" fontId="48" fillId="35" borderId="0" xfId="0" applyNumberFormat="1" applyFont="1" applyFill="1" applyAlignment="1" applyProtection="1">
      <alignment horizontal="left"/>
    </xf>
    <xf numFmtId="166" fontId="49" fillId="36" borderId="0" xfId="758" applyNumberFormat="1" applyFont="1" applyFill="1" applyBorder="1" applyAlignment="1" applyProtection="1">
      <alignment horizontal="center"/>
    </xf>
    <xf numFmtId="44" fontId="49" fillId="36" borderId="0" xfId="757" applyFont="1" applyFill="1" applyBorder="1" applyAlignment="1" applyProtection="1">
      <alignment horizontal="center"/>
    </xf>
    <xf numFmtId="165" fontId="48" fillId="35" borderId="0" xfId="0" applyNumberFormat="1" applyFont="1" applyFill="1" applyAlignment="1" applyProtection="1">
      <alignment horizontal="right"/>
    </xf>
    <xf numFmtId="0" fontId="31" fillId="30" borderId="31" xfId="0" applyFont="1" applyFill="1" applyBorder="1" applyAlignment="1">
      <alignment horizontal="right" vertical="center" wrapText="1"/>
    </xf>
    <xf numFmtId="44" fontId="31" fillId="30" borderId="31" xfId="0" applyNumberFormat="1" applyFont="1" applyFill="1" applyBorder="1" applyAlignment="1">
      <alignment horizontal="right" vertical="center" wrapText="1"/>
    </xf>
    <xf numFmtId="10" fontId="4" fillId="37" borderId="10" xfId="757" applyNumberFormat="1" applyFont="1" applyFill="1" applyBorder="1" applyAlignment="1">
      <alignment horizontal="left" vertical="center"/>
    </xf>
    <xf numFmtId="9" fontId="0" fillId="30" borderId="31" xfId="759" applyFont="1" applyFill="1" applyBorder="1"/>
    <xf numFmtId="44" fontId="4" fillId="0" borderId="26" xfId="0" applyNumberFormat="1" applyFont="1" applyFill="1" applyBorder="1" applyAlignment="1">
      <alignment horizontal="center" vertical="center" wrapText="1"/>
    </xf>
    <xf numFmtId="0" fontId="4" fillId="34" borderId="10" xfId="0" applyFont="1" applyFill="1" applyBorder="1" applyAlignment="1">
      <alignment horizontal="center" vertical="center" wrapText="1"/>
    </xf>
    <xf numFmtId="44" fontId="4" fillId="34" borderId="10" xfId="0" applyNumberFormat="1" applyFont="1" applyFill="1" applyBorder="1" applyAlignment="1">
      <alignment vertical="center" wrapText="1"/>
    </xf>
    <xf numFmtId="44" fontId="4" fillId="0" borderId="20" xfId="744" applyFont="1" applyBorder="1" applyAlignment="1">
      <alignment horizontal="center" vertical="center" wrapText="1"/>
    </xf>
    <xf numFmtId="0" fontId="4" fillId="34" borderId="21" xfId="0" applyFont="1" applyFill="1" applyBorder="1" applyAlignment="1">
      <alignment horizontal="center" vertical="center" wrapText="1"/>
    </xf>
    <xf numFmtId="44" fontId="4" fillId="29" borderId="22" xfId="744" applyFont="1" applyFill="1" applyBorder="1" applyAlignment="1">
      <alignment horizontal="left" vertical="center"/>
    </xf>
    <xf numFmtId="44" fontId="4" fillId="34" borderId="33" xfId="744" applyFont="1" applyFill="1" applyBorder="1" applyAlignment="1">
      <alignment horizontal="left" vertical="center"/>
    </xf>
    <xf numFmtId="44" fontId="4" fillId="34" borderId="34" xfId="744" applyFont="1" applyFill="1" applyBorder="1" applyAlignment="1">
      <alignment horizontal="left" vertical="center"/>
    </xf>
    <xf numFmtId="44" fontId="4" fillId="34" borderId="21" xfId="0" applyNumberFormat="1" applyFont="1" applyFill="1" applyBorder="1" applyAlignment="1">
      <alignment horizontal="center" vertical="center" wrapText="1"/>
    </xf>
    <xf numFmtId="0" fontId="30" fillId="24" borderId="22" xfId="0" applyFont="1" applyFill="1" applyBorder="1" applyAlignment="1">
      <alignment horizontal="center" vertical="center" wrapText="1"/>
    </xf>
    <xf numFmtId="44" fontId="4" fillId="34" borderId="35" xfId="744" applyFont="1" applyFill="1" applyBorder="1" applyAlignment="1">
      <alignment horizontal="left" vertical="center"/>
    </xf>
    <xf numFmtId="44" fontId="4" fillId="34" borderId="36" xfId="744" applyFont="1" applyFill="1" applyBorder="1" applyAlignment="1">
      <alignment horizontal="left" vertical="center"/>
    </xf>
    <xf numFmtId="44" fontId="4" fillId="34" borderId="37" xfId="744" applyFont="1" applyFill="1" applyBorder="1" applyAlignment="1">
      <alignment horizontal="left" vertical="center"/>
    </xf>
    <xf numFmtId="44" fontId="4" fillId="34" borderId="38" xfId="744" applyFont="1" applyFill="1" applyBorder="1" applyAlignment="1">
      <alignment horizontal="left" vertical="center"/>
    </xf>
    <xf numFmtId="44" fontId="4" fillId="34" borderId="31" xfId="744" applyFont="1" applyFill="1" applyBorder="1" applyAlignment="1">
      <alignment horizontal="left" vertical="center"/>
    </xf>
    <xf numFmtId="44" fontId="4" fillId="34" borderId="39" xfId="744" applyFont="1" applyFill="1" applyBorder="1" applyAlignment="1">
      <alignment horizontal="left" vertical="center"/>
    </xf>
    <xf numFmtId="44" fontId="4" fillId="34" borderId="40" xfId="744" applyFont="1" applyFill="1" applyBorder="1" applyAlignment="1">
      <alignment horizontal="left" vertical="center"/>
    </xf>
    <xf numFmtId="44" fontId="4" fillId="34" borderId="41" xfId="744" applyFont="1" applyFill="1" applyBorder="1" applyAlignment="1">
      <alignment horizontal="left" vertical="center"/>
    </xf>
    <xf numFmtId="44" fontId="4" fillId="34" borderId="42" xfId="744" applyFont="1" applyFill="1" applyBorder="1" applyAlignment="1">
      <alignment horizontal="left" vertical="center"/>
    </xf>
    <xf numFmtId="44" fontId="4" fillId="0" borderId="43" xfId="744" applyFont="1" applyFill="1" applyBorder="1" applyAlignment="1">
      <alignment horizontal="left" vertical="center"/>
    </xf>
    <xf numFmtId="44" fontId="4" fillId="34" borderId="44" xfId="744" applyFont="1" applyFill="1" applyBorder="1" applyAlignment="1">
      <alignment horizontal="left" vertical="center"/>
    </xf>
    <xf numFmtId="44" fontId="4" fillId="34" borderId="45" xfId="744" applyFont="1" applyFill="1" applyBorder="1" applyAlignment="1">
      <alignment horizontal="left" vertical="center"/>
    </xf>
    <xf numFmtId="44" fontId="4" fillId="34" borderId="46" xfId="744" applyFont="1" applyFill="1" applyBorder="1" applyAlignment="1">
      <alignment horizontal="left" vertical="center"/>
    </xf>
    <xf numFmtId="44" fontId="4" fillId="0" borderId="21" xfId="0" applyNumberFormat="1" applyFont="1" applyFill="1" applyBorder="1" applyAlignment="1">
      <alignment horizontal="center" vertical="center" wrapText="1"/>
    </xf>
    <xf numFmtId="44" fontId="4" fillId="0" borderId="38" xfId="744" applyFont="1" applyFill="1" applyBorder="1" applyAlignment="1">
      <alignment horizontal="left" vertical="center"/>
    </xf>
    <xf numFmtId="44" fontId="4" fillId="0" borderId="31" xfId="744" applyFont="1" applyFill="1" applyBorder="1" applyAlignment="1">
      <alignment horizontal="left" vertical="center"/>
    </xf>
    <xf numFmtId="44" fontId="4" fillId="0" borderId="39" xfId="744" applyFont="1" applyFill="1" applyBorder="1" applyAlignment="1">
      <alignment horizontal="left" vertical="center"/>
    </xf>
    <xf numFmtId="44" fontId="4" fillId="0" borderId="10" xfId="0" applyNumberFormat="1" applyFont="1" applyFill="1" applyBorder="1" applyAlignment="1">
      <alignment vertical="center" wrapText="1"/>
    </xf>
    <xf numFmtId="44" fontId="4" fillId="38" borderId="21" xfId="0" applyNumberFormat="1" applyFont="1" applyFill="1" applyBorder="1" applyAlignment="1">
      <alignment horizontal="center" vertical="center" wrapText="1"/>
    </xf>
    <xf numFmtId="166" fontId="49" fillId="38" borderId="0" xfId="758" applyNumberFormat="1" applyFont="1" applyFill="1" applyBorder="1" applyAlignment="1" applyProtection="1">
      <alignment horizontal="center"/>
    </xf>
    <xf numFmtId="0" fontId="7" fillId="0" borderId="1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5" xfId="0" applyFont="1" applyBorder="1" applyAlignment="1">
      <alignment horizontal="center"/>
    </xf>
    <xf numFmtId="0" fontId="7" fillId="0" borderId="0" xfId="0" applyFont="1" applyBorder="1" applyAlignment="1">
      <alignment horizontal="center"/>
    </xf>
    <xf numFmtId="0" fontId="7" fillId="0" borderId="16" xfId="0" applyFont="1" applyBorder="1" applyAlignment="1">
      <alignment horizontal="center"/>
    </xf>
    <xf numFmtId="0" fontId="1" fillId="0" borderId="15" xfId="0" applyFont="1" applyBorder="1" applyAlignment="1">
      <alignment horizontal="center"/>
    </xf>
    <xf numFmtId="0" fontId="1" fillId="0" borderId="0" xfId="0" applyFont="1" applyBorder="1" applyAlignment="1">
      <alignment horizontal="center"/>
    </xf>
    <xf numFmtId="0" fontId="1" fillId="0" borderId="16" xfId="0" applyFont="1" applyBorder="1" applyAlignment="1">
      <alignment horizontal="center"/>
    </xf>
    <xf numFmtId="0" fontId="36" fillId="26" borderId="10" xfId="0" applyFont="1" applyFill="1" applyBorder="1" applyAlignment="1">
      <alignment horizontal="left" vertical="center" wrapText="1"/>
    </xf>
    <xf numFmtId="0" fontId="4" fillId="0" borderId="10" xfId="0" applyFont="1" applyBorder="1" applyAlignment="1">
      <alignment horizontal="left" vertical="center" wrapText="1"/>
    </xf>
    <xf numFmtId="0" fontId="4" fillId="0" borderId="20" xfId="0" applyFont="1" applyBorder="1" applyAlignment="1">
      <alignment horizontal="left" vertical="center" wrapText="1"/>
    </xf>
    <xf numFmtId="0" fontId="4" fillId="0" borderId="27"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0" xfId="0" applyFont="1" applyBorder="1" applyAlignment="1">
      <alignment horizontal="left" vertical="center" wrapText="1"/>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0" borderId="11" xfId="0" applyFont="1" applyBorder="1" applyAlignment="1">
      <alignment horizontal="left" vertical="center" wrapText="1"/>
    </xf>
    <xf numFmtId="44" fontId="4" fillId="0" borderId="22" xfId="0" applyNumberFormat="1" applyFont="1" applyFill="1" applyBorder="1" applyAlignment="1">
      <alignment horizontal="center" vertical="center" wrapText="1"/>
    </xf>
    <xf numFmtId="44" fontId="4" fillId="0" borderId="30" xfId="0" applyNumberFormat="1"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7" fillId="26" borderId="10" xfId="0" applyFont="1" applyFill="1" applyBorder="1" applyAlignment="1">
      <alignment horizontal="left" vertical="center" wrapText="1"/>
    </xf>
    <xf numFmtId="0" fontId="30" fillId="24" borderId="10" xfId="0" applyFont="1" applyFill="1" applyBorder="1" applyAlignment="1">
      <alignment horizontal="center" vertical="center" wrapText="1"/>
    </xf>
    <xf numFmtId="0" fontId="38" fillId="26" borderId="24" xfId="0" applyFont="1" applyFill="1" applyBorder="1" applyAlignment="1">
      <alignment horizontal="left" vertical="center" wrapText="1"/>
    </xf>
    <xf numFmtId="0" fontId="38" fillId="26" borderId="11" xfId="0" applyFont="1" applyFill="1" applyBorder="1" applyAlignment="1">
      <alignment horizontal="left" vertical="center" wrapText="1"/>
    </xf>
    <xf numFmtId="0" fontId="27" fillId="25" borderId="0" xfId="543" applyFont="1" applyFill="1" applyBorder="1" applyAlignment="1" applyProtection="1">
      <alignment horizontal="left" vertical="center" wrapText="1"/>
    </xf>
    <xf numFmtId="0" fontId="29" fillId="29" borderId="10" xfId="0" applyFont="1" applyFill="1" applyBorder="1" applyAlignment="1">
      <alignment horizontal="left" wrapText="1"/>
    </xf>
  </cellXfs>
  <cellStyles count="762">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xfId="761" builtinId="20"/>
    <cellStyle name="Invoer 10" xfId="422" xr:uid="{00000000-0005-0000-0000-0000A6010000}"/>
    <cellStyle name="Invoer 11" xfId="423" xr:uid="{00000000-0005-0000-0000-0000A7010000}"/>
    <cellStyle name="Invoer 12" xfId="424" xr:uid="{00000000-0005-0000-0000-0000A8010000}"/>
    <cellStyle name="Invoer 13" xfId="425" xr:uid="{00000000-0005-0000-0000-0000A9010000}"/>
    <cellStyle name="Invoer 14" xfId="426" xr:uid="{00000000-0005-0000-0000-0000AA010000}"/>
    <cellStyle name="Invoer 15" xfId="427" xr:uid="{00000000-0005-0000-0000-0000AB010000}"/>
    <cellStyle name="Invoer 16" xfId="428" xr:uid="{00000000-0005-0000-0000-0000AC010000}"/>
    <cellStyle name="Invoer 2" xfId="429" xr:uid="{00000000-0005-0000-0000-0000AD010000}"/>
    <cellStyle name="Invoer 3" xfId="430" xr:uid="{00000000-0005-0000-0000-0000AE010000}"/>
    <cellStyle name="Invoer 4" xfId="431" xr:uid="{00000000-0005-0000-0000-0000AF010000}"/>
    <cellStyle name="Invoer 5" xfId="432" xr:uid="{00000000-0005-0000-0000-0000B0010000}"/>
    <cellStyle name="Invoer 6" xfId="433" xr:uid="{00000000-0005-0000-0000-0000B1010000}"/>
    <cellStyle name="Invoer 7" xfId="434" xr:uid="{00000000-0005-0000-0000-0000B2010000}"/>
    <cellStyle name="Invoer 8" xfId="435" xr:uid="{00000000-0005-0000-0000-0000B3010000}"/>
    <cellStyle name="Invoer 9" xfId="436" xr:uid="{00000000-0005-0000-0000-0000B4010000}"/>
    <cellStyle name="Komma" xfId="758" builtinId="3"/>
    <cellStyle name="Kop 1 10" xfId="437" xr:uid="{00000000-0005-0000-0000-0000B6010000}"/>
    <cellStyle name="Kop 1 11" xfId="438" xr:uid="{00000000-0005-0000-0000-0000B7010000}"/>
    <cellStyle name="Kop 1 12" xfId="439" xr:uid="{00000000-0005-0000-0000-0000B8010000}"/>
    <cellStyle name="Kop 1 13" xfId="440" xr:uid="{00000000-0005-0000-0000-0000B9010000}"/>
    <cellStyle name="Kop 1 14" xfId="441" xr:uid="{00000000-0005-0000-0000-0000BA010000}"/>
    <cellStyle name="Kop 1 15" xfId="442" xr:uid="{00000000-0005-0000-0000-0000BB010000}"/>
    <cellStyle name="Kop 1 16" xfId="443" xr:uid="{00000000-0005-0000-0000-0000BC010000}"/>
    <cellStyle name="Kop 1 2" xfId="444" xr:uid="{00000000-0005-0000-0000-0000BD010000}"/>
    <cellStyle name="Kop 1 3" xfId="445" xr:uid="{00000000-0005-0000-0000-0000BE010000}"/>
    <cellStyle name="Kop 1 4" xfId="446" xr:uid="{00000000-0005-0000-0000-0000BF010000}"/>
    <cellStyle name="Kop 1 5" xfId="447" xr:uid="{00000000-0005-0000-0000-0000C0010000}"/>
    <cellStyle name="Kop 1 6" xfId="448" xr:uid="{00000000-0005-0000-0000-0000C1010000}"/>
    <cellStyle name="Kop 1 7" xfId="449" xr:uid="{00000000-0005-0000-0000-0000C2010000}"/>
    <cellStyle name="Kop 1 8" xfId="450" xr:uid="{00000000-0005-0000-0000-0000C3010000}"/>
    <cellStyle name="Kop 1 9" xfId="451" xr:uid="{00000000-0005-0000-0000-0000C4010000}"/>
    <cellStyle name="Kop 2 10" xfId="452" xr:uid="{00000000-0005-0000-0000-0000C5010000}"/>
    <cellStyle name="Kop 2 11" xfId="453" xr:uid="{00000000-0005-0000-0000-0000C6010000}"/>
    <cellStyle name="Kop 2 12" xfId="454" xr:uid="{00000000-0005-0000-0000-0000C7010000}"/>
    <cellStyle name="Kop 2 13" xfId="455" xr:uid="{00000000-0005-0000-0000-0000C8010000}"/>
    <cellStyle name="Kop 2 14" xfId="456" xr:uid="{00000000-0005-0000-0000-0000C9010000}"/>
    <cellStyle name="Kop 2 15" xfId="457" xr:uid="{00000000-0005-0000-0000-0000CA010000}"/>
    <cellStyle name="Kop 2 16" xfId="458" xr:uid="{00000000-0005-0000-0000-0000CB010000}"/>
    <cellStyle name="Kop 2 2" xfId="459" xr:uid="{00000000-0005-0000-0000-0000CC010000}"/>
    <cellStyle name="Kop 2 3" xfId="460" xr:uid="{00000000-0005-0000-0000-0000CD010000}"/>
    <cellStyle name="Kop 2 4" xfId="461" xr:uid="{00000000-0005-0000-0000-0000CE010000}"/>
    <cellStyle name="Kop 2 5" xfId="462" xr:uid="{00000000-0005-0000-0000-0000CF010000}"/>
    <cellStyle name="Kop 2 6" xfId="463" xr:uid="{00000000-0005-0000-0000-0000D0010000}"/>
    <cellStyle name="Kop 2 7" xfId="464" xr:uid="{00000000-0005-0000-0000-0000D1010000}"/>
    <cellStyle name="Kop 2 8" xfId="465" xr:uid="{00000000-0005-0000-0000-0000D2010000}"/>
    <cellStyle name="Kop 2 9" xfId="466" xr:uid="{00000000-0005-0000-0000-0000D3010000}"/>
    <cellStyle name="Kop 3 10" xfId="467" xr:uid="{00000000-0005-0000-0000-0000D4010000}"/>
    <cellStyle name="Kop 3 11" xfId="468" xr:uid="{00000000-0005-0000-0000-0000D5010000}"/>
    <cellStyle name="Kop 3 12" xfId="469" xr:uid="{00000000-0005-0000-0000-0000D6010000}"/>
    <cellStyle name="Kop 3 13" xfId="470" xr:uid="{00000000-0005-0000-0000-0000D7010000}"/>
    <cellStyle name="Kop 3 14" xfId="471" xr:uid="{00000000-0005-0000-0000-0000D8010000}"/>
    <cellStyle name="Kop 3 15" xfId="472" xr:uid="{00000000-0005-0000-0000-0000D9010000}"/>
    <cellStyle name="Kop 3 16" xfId="473" xr:uid="{00000000-0005-0000-0000-0000DA010000}"/>
    <cellStyle name="Kop 3 2" xfId="474" xr:uid="{00000000-0005-0000-0000-0000DB010000}"/>
    <cellStyle name="Kop 3 3" xfId="475" xr:uid="{00000000-0005-0000-0000-0000DC010000}"/>
    <cellStyle name="Kop 3 4" xfId="476" xr:uid="{00000000-0005-0000-0000-0000DD010000}"/>
    <cellStyle name="Kop 3 5" xfId="477" xr:uid="{00000000-0005-0000-0000-0000DE010000}"/>
    <cellStyle name="Kop 3 6" xfId="478" xr:uid="{00000000-0005-0000-0000-0000DF010000}"/>
    <cellStyle name="Kop 3 7" xfId="479" xr:uid="{00000000-0005-0000-0000-0000E0010000}"/>
    <cellStyle name="Kop 3 8" xfId="480" xr:uid="{00000000-0005-0000-0000-0000E1010000}"/>
    <cellStyle name="Kop 3 9" xfId="481" xr:uid="{00000000-0005-0000-0000-0000E2010000}"/>
    <cellStyle name="Kop 4 10" xfId="482" xr:uid="{00000000-0005-0000-0000-0000E3010000}"/>
    <cellStyle name="Kop 4 11" xfId="483" xr:uid="{00000000-0005-0000-0000-0000E4010000}"/>
    <cellStyle name="Kop 4 12" xfId="484" xr:uid="{00000000-0005-0000-0000-0000E5010000}"/>
    <cellStyle name="Kop 4 13" xfId="485" xr:uid="{00000000-0005-0000-0000-0000E6010000}"/>
    <cellStyle name="Kop 4 14" xfId="486" xr:uid="{00000000-0005-0000-0000-0000E7010000}"/>
    <cellStyle name="Kop 4 15" xfId="487" xr:uid="{00000000-0005-0000-0000-0000E8010000}"/>
    <cellStyle name="Kop 4 16" xfId="488" xr:uid="{00000000-0005-0000-0000-0000E9010000}"/>
    <cellStyle name="Kop 4 2" xfId="489" xr:uid="{00000000-0005-0000-0000-0000EA010000}"/>
    <cellStyle name="Kop 4 3" xfId="490" xr:uid="{00000000-0005-0000-0000-0000EB010000}"/>
    <cellStyle name="Kop 4 4" xfId="491" xr:uid="{00000000-0005-0000-0000-0000EC010000}"/>
    <cellStyle name="Kop 4 5" xfId="492" xr:uid="{00000000-0005-0000-0000-0000ED010000}"/>
    <cellStyle name="Kop 4 6" xfId="493" xr:uid="{00000000-0005-0000-0000-0000EE010000}"/>
    <cellStyle name="Kop 4 7" xfId="494" xr:uid="{00000000-0005-0000-0000-0000EF010000}"/>
    <cellStyle name="Kop 4 8" xfId="495" xr:uid="{00000000-0005-0000-0000-0000F0010000}"/>
    <cellStyle name="Kop 4 9" xfId="496" xr:uid="{00000000-0005-0000-0000-0000F1010000}"/>
    <cellStyle name="Neutraal" xfId="760" builtinId="28"/>
    <cellStyle name="Neutraal 10" xfId="497" xr:uid="{00000000-0005-0000-0000-0000F3010000}"/>
    <cellStyle name="Neutraal 11" xfId="498" xr:uid="{00000000-0005-0000-0000-0000F4010000}"/>
    <cellStyle name="Neutraal 12" xfId="499" xr:uid="{00000000-0005-0000-0000-0000F5010000}"/>
    <cellStyle name="Neutraal 13" xfId="500" xr:uid="{00000000-0005-0000-0000-0000F6010000}"/>
    <cellStyle name="Neutraal 14" xfId="501" xr:uid="{00000000-0005-0000-0000-0000F7010000}"/>
    <cellStyle name="Neutraal 15" xfId="502" xr:uid="{00000000-0005-0000-0000-0000F8010000}"/>
    <cellStyle name="Neutraal 16" xfId="503" xr:uid="{00000000-0005-0000-0000-0000F9010000}"/>
    <cellStyle name="Neutraal 2" xfId="504" xr:uid="{00000000-0005-0000-0000-0000FA010000}"/>
    <cellStyle name="Neutraal 3" xfId="505" xr:uid="{00000000-0005-0000-0000-0000FB010000}"/>
    <cellStyle name="Neutraal 4" xfId="506" xr:uid="{00000000-0005-0000-0000-0000FC010000}"/>
    <cellStyle name="Neutraal 5" xfId="507" xr:uid="{00000000-0005-0000-0000-0000FD010000}"/>
    <cellStyle name="Neutraal 6" xfId="508" xr:uid="{00000000-0005-0000-0000-0000FE010000}"/>
    <cellStyle name="Neutraal 7" xfId="509" xr:uid="{00000000-0005-0000-0000-0000FF010000}"/>
    <cellStyle name="Neutraal 8" xfId="510" xr:uid="{00000000-0005-0000-0000-000000020000}"/>
    <cellStyle name="Neutraal 9" xfId="511" xr:uid="{00000000-0005-0000-0000-000001020000}"/>
    <cellStyle name="Notitie 10" xfId="512" xr:uid="{00000000-0005-0000-0000-000002020000}"/>
    <cellStyle name="Notitie 11" xfId="513" xr:uid="{00000000-0005-0000-0000-000003020000}"/>
    <cellStyle name="Notitie 12" xfId="514" xr:uid="{00000000-0005-0000-0000-000004020000}"/>
    <cellStyle name="Notitie 13" xfId="515" xr:uid="{00000000-0005-0000-0000-000005020000}"/>
    <cellStyle name="Notitie 14" xfId="516" xr:uid="{00000000-0005-0000-0000-000006020000}"/>
    <cellStyle name="Notitie 15" xfId="517" xr:uid="{00000000-0005-0000-0000-000007020000}"/>
    <cellStyle name="Notitie 16" xfId="518" xr:uid="{00000000-0005-0000-0000-000008020000}"/>
    <cellStyle name="Notitie 2" xfId="519" xr:uid="{00000000-0005-0000-0000-000009020000}"/>
    <cellStyle name="Notitie 2 2" xfId="520" xr:uid="{00000000-0005-0000-0000-00000A020000}"/>
    <cellStyle name="Notitie 3" xfId="521" xr:uid="{00000000-0005-0000-0000-00000B020000}"/>
    <cellStyle name="Notitie 4" xfId="522" xr:uid="{00000000-0005-0000-0000-00000C020000}"/>
    <cellStyle name="Notitie 5" xfId="523" xr:uid="{00000000-0005-0000-0000-00000D020000}"/>
    <cellStyle name="Notitie 6" xfId="524" xr:uid="{00000000-0005-0000-0000-00000E020000}"/>
    <cellStyle name="Notitie 7" xfId="525" xr:uid="{00000000-0005-0000-0000-00000F020000}"/>
    <cellStyle name="Notitie 8" xfId="526" xr:uid="{00000000-0005-0000-0000-000010020000}"/>
    <cellStyle name="Notitie 9" xfId="527" xr:uid="{00000000-0005-0000-0000-000011020000}"/>
    <cellStyle name="Ongeldig 10" xfId="528" xr:uid="{00000000-0005-0000-0000-000012020000}"/>
    <cellStyle name="Ongeldig 11" xfId="529" xr:uid="{00000000-0005-0000-0000-000013020000}"/>
    <cellStyle name="Ongeldig 12" xfId="530" xr:uid="{00000000-0005-0000-0000-000014020000}"/>
    <cellStyle name="Ongeldig 13" xfId="531" xr:uid="{00000000-0005-0000-0000-000015020000}"/>
    <cellStyle name="Ongeldig 14" xfId="532" xr:uid="{00000000-0005-0000-0000-000016020000}"/>
    <cellStyle name="Ongeldig 15" xfId="533" xr:uid="{00000000-0005-0000-0000-000017020000}"/>
    <cellStyle name="Ongeldig 16" xfId="534" xr:uid="{00000000-0005-0000-0000-000018020000}"/>
    <cellStyle name="Ongeldig 2" xfId="535" xr:uid="{00000000-0005-0000-0000-000019020000}"/>
    <cellStyle name="Ongeldig 3" xfId="536" xr:uid="{00000000-0005-0000-0000-00001A020000}"/>
    <cellStyle name="Ongeldig 4" xfId="537" xr:uid="{00000000-0005-0000-0000-00001B020000}"/>
    <cellStyle name="Ongeldig 5" xfId="538" xr:uid="{00000000-0005-0000-0000-00001C020000}"/>
    <cellStyle name="Ongeldig 6" xfId="539" xr:uid="{00000000-0005-0000-0000-00001D020000}"/>
    <cellStyle name="Ongeldig 7" xfId="540" xr:uid="{00000000-0005-0000-0000-00001E020000}"/>
    <cellStyle name="Ongeldig 8" xfId="541" xr:uid="{00000000-0005-0000-0000-00001F020000}"/>
    <cellStyle name="Ongeldig 9" xfId="542" xr:uid="{00000000-0005-0000-0000-000020020000}"/>
    <cellStyle name="Procent" xfId="759" builtinId="5"/>
    <cellStyle name="Standaard" xfId="0" builtinId="0"/>
    <cellStyle name="Standaard 10" xfId="543" xr:uid="{00000000-0005-0000-0000-000023020000}"/>
    <cellStyle name="Standaard 11" xfId="544" xr:uid="{00000000-0005-0000-0000-000024020000}"/>
    <cellStyle name="Standaard 11 2" xfId="647" xr:uid="{00000000-0005-0000-0000-000025020000}"/>
    <cellStyle name="Standaard 11 3" xfId="648" xr:uid="{00000000-0005-0000-0000-000026020000}"/>
    <cellStyle name="Standaard 11 4" xfId="649" xr:uid="{00000000-0005-0000-0000-000027020000}"/>
    <cellStyle name="Standaard 11 5" xfId="650" xr:uid="{00000000-0005-0000-0000-000028020000}"/>
    <cellStyle name="Standaard 11 6" xfId="651" xr:uid="{00000000-0005-0000-0000-000029020000}"/>
    <cellStyle name="Standaard 11 7" xfId="652" xr:uid="{00000000-0005-0000-0000-00002A020000}"/>
    <cellStyle name="Standaard 12" xfId="545" xr:uid="{00000000-0005-0000-0000-00002B020000}"/>
    <cellStyle name="Standaard 12 2" xfId="653" xr:uid="{00000000-0005-0000-0000-00002C020000}"/>
    <cellStyle name="Standaard 12 3" xfId="654" xr:uid="{00000000-0005-0000-0000-00002D020000}"/>
    <cellStyle name="Standaard 12 4" xfId="655" xr:uid="{00000000-0005-0000-0000-00002E020000}"/>
    <cellStyle name="Standaard 12 5" xfId="656" xr:uid="{00000000-0005-0000-0000-00002F020000}"/>
    <cellStyle name="Standaard 12 6" xfId="657" xr:uid="{00000000-0005-0000-0000-000030020000}"/>
    <cellStyle name="Standaard 12 7" xfId="658" xr:uid="{00000000-0005-0000-0000-000031020000}"/>
    <cellStyle name="Standaard 13" xfId="546" xr:uid="{00000000-0005-0000-0000-000032020000}"/>
    <cellStyle name="Standaard 13 2" xfId="659" xr:uid="{00000000-0005-0000-0000-000033020000}"/>
    <cellStyle name="Standaard 13 3" xfId="660" xr:uid="{00000000-0005-0000-0000-000034020000}"/>
    <cellStyle name="Standaard 13 4" xfId="661" xr:uid="{00000000-0005-0000-0000-000035020000}"/>
    <cellStyle name="Standaard 13 5" xfId="662" xr:uid="{00000000-0005-0000-0000-000036020000}"/>
    <cellStyle name="Standaard 13 6" xfId="663" xr:uid="{00000000-0005-0000-0000-000037020000}"/>
    <cellStyle name="Standaard 13 7" xfId="664" xr:uid="{00000000-0005-0000-0000-000038020000}"/>
    <cellStyle name="Standaard 14" xfId="547" xr:uid="{00000000-0005-0000-0000-000039020000}"/>
    <cellStyle name="Standaard 14 2" xfId="665" xr:uid="{00000000-0005-0000-0000-00003A020000}"/>
    <cellStyle name="Standaard 14 3" xfId="666" xr:uid="{00000000-0005-0000-0000-00003B020000}"/>
    <cellStyle name="Standaard 14 4" xfId="667" xr:uid="{00000000-0005-0000-0000-00003C020000}"/>
    <cellStyle name="Standaard 14 5" xfId="668" xr:uid="{00000000-0005-0000-0000-00003D020000}"/>
    <cellStyle name="Standaard 14 6" xfId="669" xr:uid="{00000000-0005-0000-0000-00003E020000}"/>
    <cellStyle name="Standaard 14 7" xfId="670" xr:uid="{00000000-0005-0000-0000-00003F020000}"/>
    <cellStyle name="Standaard 15" xfId="548" xr:uid="{00000000-0005-0000-0000-000040020000}"/>
    <cellStyle name="Standaard 15 2" xfId="671" xr:uid="{00000000-0005-0000-0000-000041020000}"/>
    <cellStyle name="Standaard 15 3" xfId="672" xr:uid="{00000000-0005-0000-0000-000042020000}"/>
    <cellStyle name="Standaard 15 4" xfId="673" xr:uid="{00000000-0005-0000-0000-000043020000}"/>
    <cellStyle name="Standaard 15 5" xfId="674" xr:uid="{00000000-0005-0000-0000-000044020000}"/>
    <cellStyle name="Standaard 15 6" xfId="675" xr:uid="{00000000-0005-0000-0000-000045020000}"/>
    <cellStyle name="Standaard 15 7" xfId="676" xr:uid="{00000000-0005-0000-0000-000046020000}"/>
    <cellStyle name="Standaard 16" xfId="549" xr:uid="{00000000-0005-0000-0000-000047020000}"/>
    <cellStyle name="Standaard 17" xfId="550" xr:uid="{00000000-0005-0000-0000-000048020000}"/>
    <cellStyle name="Standaard 18" xfId="551" xr:uid="{00000000-0005-0000-0000-000049020000}"/>
    <cellStyle name="Standaard 19" xfId="552" xr:uid="{00000000-0005-0000-0000-00004A020000}"/>
    <cellStyle name="Standaard 19 2" xfId="553" xr:uid="{00000000-0005-0000-0000-00004B020000}"/>
    <cellStyle name="Standaard 19 2 2" xfId="678" xr:uid="{00000000-0005-0000-0000-00004C020000}"/>
    <cellStyle name="Standaard 19 2 3" xfId="677" xr:uid="{00000000-0005-0000-0000-00004D020000}"/>
    <cellStyle name="Standaard 19 3" xfId="554" xr:uid="{00000000-0005-0000-0000-00004E020000}"/>
    <cellStyle name="Standaard 2" xfId="555" xr:uid="{00000000-0005-0000-0000-00004F020000}"/>
    <cellStyle name="Standaard 2 2" xfId="679" xr:uid="{00000000-0005-0000-0000-000050020000}"/>
    <cellStyle name="Standaard 2 3" xfId="680" xr:uid="{00000000-0005-0000-0000-000051020000}"/>
    <cellStyle name="Standaard 2 4" xfId="681" xr:uid="{00000000-0005-0000-0000-000052020000}"/>
    <cellStyle name="Standaard 2 5" xfId="682" xr:uid="{00000000-0005-0000-0000-000053020000}"/>
    <cellStyle name="Standaard 2 6" xfId="683" xr:uid="{00000000-0005-0000-0000-000054020000}"/>
    <cellStyle name="Standaard 2 7" xfId="684" xr:uid="{00000000-0005-0000-0000-000055020000}"/>
    <cellStyle name="Standaard 20" xfId="556" xr:uid="{00000000-0005-0000-0000-000056020000}"/>
    <cellStyle name="Standaard 21" xfId="557" xr:uid="{00000000-0005-0000-0000-000057020000}"/>
    <cellStyle name="Standaard 22" xfId="558" xr:uid="{00000000-0005-0000-0000-000058020000}"/>
    <cellStyle name="Standaard 23" xfId="559" xr:uid="{00000000-0005-0000-0000-000059020000}"/>
    <cellStyle name="Standaard 24" xfId="560" xr:uid="{00000000-0005-0000-0000-00005A020000}"/>
    <cellStyle name="Standaard 25" xfId="685" xr:uid="{00000000-0005-0000-0000-00005B020000}"/>
    <cellStyle name="Standaard 25 2" xfId="686" xr:uid="{00000000-0005-0000-0000-00005C020000}"/>
    <cellStyle name="Standaard 25 2 2" xfId="687" xr:uid="{00000000-0005-0000-0000-00005D020000}"/>
    <cellStyle name="Standaard 25 2 2 2" xfId="688" xr:uid="{00000000-0005-0000-0000-00005E020000}"/>
    <cellStyle name="Standaard 25 2 2 2 2" xfId="748" xr:uid="{00000000-0005-0000-0000-00005F020000}"/>
    <cellStyle name="Standaard 25 2 2 3" xfId="747" xr:uid="{00000000-0005-0000-0000-000060020000}"/>
    <cellStyle name="Standaard 25 2 3" xfId="689" xr:uid="{00000000-0005-0000-0000-000061020000}"/>
    <cellStyle name="Standaard 25 2 3 2" xfId="749" xr:uid="{00000000-0005-0000-0000-000062020000}"/>
    <cellStyle name="Standaard 25 2 4" xfId="746" xr:uid="{00000000-0005-0000-0000-000063020000}"/>
    <cellStyle name="Standaard 25 3" xfId="690" xr:uid="{00000000-0005-0000-0000-000064020000}"/>
    <cellStyle name="Standaard 25 3 2" xfId="691" xr:uid="{00000000-0005-0000-0000-000065020000}"/>
    <cellStyle name="Standaard 25 3 2 2" xfId="692" xr:uid="{00000000-0005-0000-0000-000066020000}"/>
    <cellStyle name="Standaard 25 3 2 2 2" xfId="752" xr:uid="{00000000-0005-0000-0000-000067020000}"/>
    <cellStyle name="Standaard 25 3 2 3" xfId="751" xr:uid="{00000000-0005-0000-0000-000068020000}"/>
    <cellStyle name="Standaard 25 3 3" xfId="693" xr:uid="{00000000-0005-0000-0000-000069020000}"/>
    <cellStyle name="Standaard 25 3 3 2" xfId="753" xr:uid="{00000000-0005-0000-0000-00006A020000}"/>
    <cellStyle name="Standaard 25 3 4" xfId="750" xr:uid="{00000000-0005-0000-0000-00006B020000}"/>
    <cellStyle name="Standaard 25 4" xfId="694" xr:uid="{00000000-0005-0000-0000-00006C020000}"/>
    <cellStyle name="Standaard 25 4 2" xfId="695" xr:uid="{00000000-0005-0000-0000-00006D020000}"/>
    <cellStyle name="Standaard 25 4 2 2" xfId="755" xr:uid="{00000000-0005-0000-0000-00006E020000}"/>
    <cellStyle name="Standaard 25 4 3" xfId="754" xr:uid="{00000000-0005-0000-0000-00006F020000}"/>
    <cellStyle name="Standaard 25 5" xfId="696" xr:uid="{00000000-0005-0000-0000-000070020000}"/>
    <cellStyle name="Standaard 25 5 2" xfId="756" xr:uid="{00000000-0005-0000-0000-000071020000}"/>
    <cellStyle name="Standaard 25 6" xfId="745" xr:uid="{00000000-0005-0000-0000-000072020000}"/>
    <cellStyle name="Standaard 3" xfId="561" xr:uid="{00000000-0005-0000-0000-000073020000}"/>
    <cellStyle name="Standaard 3 2" xfId="562" xr:uid="{00000000-0005-0000-0000-000074020000}"/>
    <cellStyle name="Standaard 3 3" xfId="697" xr:uid="{00000000-0005-0000-0000-000075020000}"/>
    <cellStyle name="Standaard 3 3 2" xfId="743" xr:uid="{00000000-0005-0000-0000-000076020000}"/>
    <cellStyle name="Standaard 3 3 2 2" xfId="646" xr:uid="{00000000-0005-0000-0000-000077020000}"/>
    <cellStyle name="Standaard 3 4" xfId="698" xr:uid="{00000000-0005-0000-0000-000078020000}"/>
    <cellStyle name="Standaard 3 5" xfId="699" xr:uid="{00000000-0005-0000-0000-000079020000}"/>
    <cellStyle name="Standaard 3 6" xfId="700" xr:uid="{00000000-0005-0000-0000-00007A020000}"/>
    <cellStyle name="Standaard 3 7" xfId="701" xr:uid="{00000000-0005-0000-0000-00007B020000}"/>
    <cellStyle name="Standaard 4" xfId="563" xr:uid="{00000000-0005-0000-0000-00007C020000}"/>
    <cellStyle name="Standaard 4 2" xfId="702" xr:uid="{00000000-0005-0000-0000-00007D020000}"/>
    <cellStyle name="Standaard 4 3" xfId="703" xr:uid="{00000000-0005-0000-0000-00007E020000}"/>
    <cellStyle name="Standaard 4 4" xfId="704" xr:uid="{00000000-0005-0000-0000-00007F020000}"/>
    <cellStyle name="Standaard 4 5" xfId="705" xr:uid="{00000000-0005-0000-0000-000080020000}"/>
    <cellStyle name="Standaard 4 6" xfId="706" xr:uid="{00000000-0005-0000-0000-000081020000}"/>
    <cellStyle name="Standaard 4 7" xfId="707" xr:uid="{00000000-0005-0000-0000-000082020000}"/>
    <cellStyle name="Standaard 5" xfId="564" xr:uid="{00000000-0005-0000-0000-000083020000}"/>
    <cellStyle name="Standaard 5 2" xfId="708" xr:uid="{00000000-0005-0000-0000-000084020000}"/>
    <cellStyle name="Standaard 5 3" xfId="709" xr:uid="{00000000-0005-0000-0000-000085020000}"/>
    <cellStyle name="Standaard 5 4" xfId="710" xr:uid="{00000000-0005-0000-0000-000086020000}"/>
    <cellStyle name="Standaard 5 5" xfId="711" xr:uid="{00000000-0005-0000-0000-000087020000}"/>
    <cellStyle name="Standaard 5 6" xfId="712" xr:uid="{00000000-0005-0000-0000-000088020000}"/>
    <cellStyle name="Standaard 5 7" xfId="713" xr:uid="{00000000-0005-0000-0000-000089020000}"/>
    <cellStyle name="Standaard 6" xfId="565" xr:uid="{00000000-0005-0000-0000-00008A020000}"/>
    <cellStyle name="Standaard 6 2" xfId="714" xr:uid="{00000000-0005-0000-0000-00008B020000}"/>
    <cellStyle name="Standaard 6 3" xfId="715" xr:uid="{00000000-0005-0000-0000-00008C020000}"/>
    <cellStyle name="Standaard 6 4" xfId="716" xr:uid="{00000000-0005-0000-0000-00008D020000}"/>
    <cellStyle name="Standaard 6 5" xfId="717" xr:uid="{00000000-0005-0000-0000-00008E020000}"/>
    <cellStyle name="Standaard 6 6" xfId="718" xr:uid="{00000000-0005-0000-0000-00008F020000}"/>
    <cellStyle name="Standaard 6 7" xfId="719" xr:uid="{00000000-0005-0000-0000-000090020000}"/>
    <cellStyle name="Standaard 7" xfId="566" xr:uid="{00000000-0005-0000-0000-000091020000}"/>
    <cellStyle name="Standaard 7 2" xfId="720" xr:uid="{00000000-0005-0000-0000-000092020000}"/>
    <cellStyle name="Standaard 7 3" xfId="721" xr:uid="{00000000-0005-0000-0000-000093020000}"/>
    <cellStyle name="Standaard 7 4" xfId="722" xr:uid="{00000000-0005-0000-0000-000094020000}"/>
    <cellStyle name="Standaard 7 5" xfId="723" xr:uid="{00000000-0005-0000-0000-000095020000}"/>
    <cellStyle name="Standaard 7 6" xfId="724" xr:uid="{00000000-0005-0000-0000-000096020000}"/>
    <cellStyle name="Standaard 7 7" xfId="725" xr:uid="{00000000-0005-0000-0000-000097020000}"/>
    <cellStyle name="Standaard 8" xfId="567" xr:uid="{00000000-0005-0000-0000-000098020000}"/>
    <cellStyle name="Standaard 8 2" xfId="726" xr:uid="{00000000-0005-0000-0000-000099020000}"/>
    <cellStyle name="Standaard 8 3" xfId="727" xr:uid="{00000000-0005-0000-0000-00009A020000}"/>
    <cellStyle name="Standaard 8 4" xfId="728" xr:uid="{00000000-0005-0000-0000-00009B020000}"/>
    <cellStyle name="Standaard 8 5" xfId="729" xr:uid="{00000000-0005-0000-0000-00009C020000}"/>
    <cellStyle name="Standaard 8 6" xfId="730" xr:uid="{00000000-0005-0000-0000-00009D020000}"/>
    <cellStyle name="Standaard 8 7" xfId="731" xr:uid="{00000000-0005-0000-0000-00009E020000}"/>
    <cellStyle name="Standaard 9" xfId="568" xr:uid="{00000000-0005-0000-0000-00009F020000}"/>
    <cellStyle name="Standaard 9 2" xfId="732" xr:uid="{00000000-0005-0000-0000-0000A0020000}"/>
    <cellStyle name="Standaard 9 3" xfId="733" xr:uid="{00000000-0005-0000-0000-0000A1020000}"/>
    <cellStyle name="Standaard 9 4" xfId="734" xr:uid="{00000000-0005-0000-0000-0000A2020000}"/>
    <cellStyle name="Standaard 9 5" xfId="735" xr:uid="{00000000-0005-0000-0000-0000A3020000}"/>
    <cellStyle name="Standaard 9 6" xfId="736" xr:uid="{00000000-0005-0000-0000-0000A4020000}"/>
    <cellStyle name="Standaard 9 7" xfId="737" xr:uid="{00000000-0005-0000-0000-0000A5020000}"/>
    <cellStyle name="Titel 10" xfId="569" xr:uid="{00000000-0005-0000-0000-0000A6020000}"/>
    <cellStyle name="Titel 11" xfId="570" xr:uid="{00000000-0005-0000-0000-0000A7020000}"/>
    <cellStyle name="Titel 12" xfId="571" xr:uid="{00000000-0005-0000-0000-0000A8020000}"/>
    <cellStyle name="Titel 13" xfId="572" xr:uid="{00000000-0005-0000-0000-0000A9020000}"/>
    <cellStyle name="Titel 14" xfId="573" xr:uid="{00000000-0005-0000-0000-0000AA020000}"/>
    <cellStyle name="Titel 15" xfId="574" xr:uid="{00000000-0005-0000-0000-0000AB020000}"/>
    <cellStyle name="Titel 16" xfId="575" xr:uid="{00000000-0005-0000-0000-0000AC020000}"/>
    <cellStyle name="Titel 2" xfId="576" xr:uid="{00000000-0005-0000-0000-0000AD020000}"/>
    <cellStyle name="Titel 3" xfId="577" xr:uid="{00000000-0005-0000-0000-0000AE020000}"/>
    <cellStyle name="Titel 4" xfId="578" xr:uid="{00000000-0005-0000-0000-0000AF020000}"/>
    <cellStyle name="Titel 5" xfId="579" xr:uid="{00000000-0005-0000-0000-0000B0020000}"/>
    <cellStyle name="Titel 6" xfId="580" xr:uid="{00000000-0005-0000-0000-0000B1020000}"/>
    <cellStyle name="Titel 7" xfId="581" xr:uid="{00000000-0005-0000-0000-0000B2020000}"/>
    <cellStyle name="Titel 8" xfId="582" xr:uid="{00000000-0005-0000-0000-0000B3020000}"/>
    <cellStyle name="Titel 9" xfId="583" xr:uid="{00000000-0005-0000-0000-0000B4020000}"/>
    <cellStyle name="Totaal 10" xfId="584" xr:uid="{00000000-0005-0000-0000-0000B5020000}"/>
    <cellStyle name="Totaal 11" xfId="585" xr:uid="{00000000-0005-0000-0000-0000B6020000}"/>
    <cellStyle name="Totaal 12" xfId="586" xr:uid="{00000000-0005-0000-0000-0000B7020000}"/>
    <cellStyle name="Totaal 13" xfId="587" xr:uid="{00000000-0005-0000-0000-0000B8020000}"/>
    <cellStyle name="Totaal 14" xfId="588" xr:uid="{00000000-0005-0000-0000-0000B9020000}"/>
    <cellStyle name="Totaal 15" xfId="589" xr:uid="{00000000-0005-0000-0000-0000BA020000}"/>
    <cellStyle name="Totaal 16" xfId="590" xr:uid="{00000000-0005-0000-0000-0000BB020000}"/>
    <cellStyle name="Totaal 2" xfId="591" xr:uid="{00000000-0005-0000-0000-0000BC020000}"/>
    <cellStyle name="Totaal 3" xfId="592" xr:uid="{00000000-0005-0000-0000-0000BD020000}"/>
    <cellStyle name="Totaal 4" xfId="593" xr:uid="{00000000-0005-0000-0000-0000BE020000}"/>
    <cellStyle name="Totaal 5" xfId="594" xr:uid="{00000000-0005-0000-0000-0000BF020000}"/>
    <cellStyle name="Totaal 6" xfId="595" xr:uid="{00000000-0005-0000-0000-0000C0020000}"/>
    <cellStyle name="Totaal 7" xfId="596" xr:uid="{00000000-0005-0000-0000-0000C1020000}"/>
    <cellStyle name="Totaal 8" xfId="597" xr:uid="{00000000-0005-0000-0000-0000C2020000}"/>
    <cellStyle name="Totaal 9" xfId="598" xr:uid="{00000000-0005-0000-0000-0000C3020000}"/>
    <cellStyle name="Uitvoer 10" xfId="599" xr:uid="{00000000-0005-0000-0000-0000C4020000}"/>
    <cellStyle name="Uitvoer 11" xfId="600" xr:uid="{00000000-0005-0000-0000-0000C5020000}"/>
    <cellStyle name="Uitvoer 12" xfId="601" xr:uid="{00000000-0005-0000-0000-0000C6020000}"/>
    <cellStyle name="Uitvoer 13" xfId="602" xr:uid="{00000000-0005-0000-0000-0000C7020000}"/>
    <cellStyle name="Uitvoer 14" xfId="603" xr:uid="{00000000-0005-0000-0000-0000C8020000}"/>
    <cellStyle name="Uitvoer 15" xfId="604" xr:uid="{00000000-0005-0000-0000-0000C9020000}"/>
    <cellStyle name="Uitvoer 16" xfId="605" xr:uid="{00000000-0005-0000-0000-0000CA020000}"/>
    <cellStyle name="Uitvoer 2" xfId="606" xr:uid="{00000000-0005-0000-0000-0000CB020000}"/>
    <cellStyle name="Uitvoer 3" xfId="607" xr:uid="{00000000-0005-0000-0000-0000CC020000}"/>
    <cellStyle name="Uitvoer 4" xfId="608" xr:uid="{00000000-0005-0000-0000-0000CD020000}"/>
    <cellStyle name="Uitvoer 5" xfId="609" xr:uid="{00000000-0005-0000-0000-0000CE020000}"/>
    <cellStyle name="Uitvoer 6" xfId="610" xr:uid="{00000000-0005-0000-0000-0000CF020000}"/>
    <cellStyle name="Uitvoer 7" xfId="611" xr:uid="{00000000-0005-0000-0000-0000D0020000}"/>
    <cellStyle name="Uitvoer 8" xfId="612" xr:uid="{00000000-0005-0000-0000-0000D1020000}"/>
    <cellStyle name="Uitvoer 9" xfId="613" xr:uid="{00000000-0005-0000-0000-0000D2020000}"/>
    <cellStyle name="Valuta" xfId="757" builtinId="4"/>
    <cellStyle name="Valuta 2" xfId="614" xr:uid="{00000000-0005-0000-0000-0000D4020000}"/>
    <cellStyle name="Valuta 2 2" xfId="615" xr:uid="{00000000-0005-0000-0000-0000D5020000}"/>
    <cellStyle name="Valuta 2 3" xfId="738" xr:uid="{00000000-0005-0000-0000-0000D6020000}"/>
    <cellStyle name="Valuta 3" xfId="739" xr:uid="{00000000-0005-0000-0000-0000D7020000}"/>
    <cellStyle name="Valuta 3 2" xfId="740" xr:uid="{00000000-0005-0000-0000-0000D8020000}"/>
    <cellStyle name="Valuta 3 2 2" xfId="744" xr:uid="{00000000-0005-0000-0000-0000D9020000}"/>
    <cellStyle name="Valuta 3 3" xfId="741" xr:uid="{00000000-0005-0000-0000-0000DA020000}"/>
    <cellStyle name="Valuta 4" xfId="742" xr:uid="{00000000-0005-0000-0000-0000DB020000}"/>
    <cellStyle name="Verklarende tekst 10" xfId="616" xr:uid="{00000000-0005-0000-0000-0000DC020000}"/>
    <cellStyle name="Verklarende tekst 11" xfId="617" xr:uid="{00000000-0005-0000-0000-0000DD020000}"/>
    <cellStyle name="Verklarende tekst 12" xfId="618" xr:uid="{00000000-0005-0000-0000-0000DE020000}"/>
    <cellStyle name="Verklarende tekst 13" xfId="619" xr:uid="{00000000-0005-0000-0000-0000DF020000}"/>
    <cellStyle name="Verklarende tekst 14" xfId="620" xr:uid="{00000000-0005-0000-0000-0000E0020000}"/>
    <cellStyle name="Verklarende tekst 15" xfId="621" xr:uid="{00000000-0005-0000-0000-0000E1020000}"/>
    <cellStyle name="Verklarende tekst 16" xfId="622" xr:uid="{00000000-0005-0000-0000-0000E2020000}"/>
    <cellStyle name="Verklarende tekst 2" xfId="623" xr:uid="{00000000-0005-0000-0000-0000E3020000}"/>
    <cellStyle name="Verklarende tekst 3" xfId="624" xr:uid="{00000000-0005-0000-0000-0000E4020000}"/>
    <cellStyle name="Verklarende tekst 4" xfId="625" xr:uid="{00000000-0005-0000-0000-0000E5020000}"/>
    <cellStyle name="Verklarende tekst 5" xfId="626" xr:uid="{00000000-0005-0000-0000-0000E6020000}"/>
    <cellStyle name="Verklarende tekst 6" xfId="627" xr:uid="{00000000-0005-0000-0000-0000E7020000}"/>
    <cellStyle name="Verklarende tekst 7" xfId="628" xr:uid="{00000000-0005-0000-0000-0000E8020000}"/>
    <cellStyle name="Verklarende tekst 8" xfId="629" xr:uid="{00000000-0005-0000-0000-0000E9020000}"/>
    <cellStyle name="Verklarende tekst 9" xfId="630" xr:uid="{00000000-0005-0000-0000-0000EA020000}"/>
    <cellStyle name="Waarschuwingstekst 10" xfId="631" xr:uid="{00000000-0005-0000-0000-0000EB020000}"/>
    <cellStyle name="Waarschuwingstekst 11" xfId="632" xr:uid="{00000000-0005-0000-0000-0000EC020000}"/>
    <cellStyle name="Waarschuwingstekst 12" xfId="633" xr:uid="{00000000-0005-0000-0000-0000ED020000}"/>
    <cellStyle name="Waarschuwingstekst 13" xfId="634" xr:uid="{00000000-0005-0000-0000-0000EE020000}"/>
    <cellStyle name="Waarschuwingstekst 14" xfId="635" xr:uid="{00000000-0005-0000-0000-0000EF020000}"/>
    <cellStyle name="Waarschuwingstekst 15" xfId="636" xr:uid="{00000000-0005-0000-0000-0000F0020000}"/>
    <cellStyle name="Waarschuwingstekst 16" xfId="637" xr:uid="{00000000-0005-0000-0000-0000F1020000}"/>
    <cellStyle name="Waarschuwingstekst 2" xfId="638" xr:uid="{00000000-0005-0000-0000-0000F2020000}"/>
    <cellStyle name="Waarschuwingstekst 3" xfId="639" xr:uid="{00000000-0005-0000-0000-0000F3020000}"/>
    <cellStyle name="Waarschuwingstekst 4" xfId="640" xr:uid="{00000000-0005-0000-0000-0000F4020000}"/>
    <cellStyle name="Waarschuwingstekst 5" xfId="641" xr:uid="{00000000-0005-0000-0000-0000F5020000}"/>
    <cellStyle name="Waarschuwingstekst 6" xfId="642" xr:uid="{00000000-0005-0000-0000-0000F6020000}"/>
    <cellStyle name="Waarschuwingstekst 7" xfId="643" xr:uid="{00000000-0005-0000-0000-0000F7020000}"/>
    <cellStyle name="Waarschuwingstekst 8" xfId="644" xr:uid="{00000000-0005-0000-0000-0000F8020000}"/>
    <cellStyle name="Waarschuwingstekst 9" xfId="645" xr:uid="{00000000-0005-0000-0000-0000F9020000}"/>
  </cellStyles>
  <dxfs count="0"/>
  <tableStyles count="0" defaultTableStyle="TableStyleMedium9" defaultPivotStyle="PivotStyleLight16"/>
  <colors>
    <mruColors>
      <color rgb="FF0000FF"/>
      <color rgb="FFFF33CC"/>
      <color rgb="FF29C7FF"/>
      <color rgb="FF666699"/>
      <color rgb="FF990099"/>
      <color rgb="FF66FF99"/>
      <color rgb="FF660066"/>
      <color rgb="FF66FF33"/>
      <color rgb="FF003366"/>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48260</xdr:colOff>
      <xdr:row>1</xdr:row>
      <xdr:rowOff>353060</xdr:rowOff>
    </xdr:from>
    <xdr:to>
      <xdr:col>8</xdr:col>
      <xdr:colOff>110854</xdr:colOff>
      <xdr:row>3</xdr:row>
      <xdr:rowOff>2540</xdr:rowOff>
    </xdr:to>
    <xdr:pic>
      <xdr:nvPicPr>
        <xdr:cNvPr id="4" name="Afbeelding 3">
          <a:extLst>
            <a:ext uri="{FF2B5EF4-FFF2-40B4-BE49-F238E27FC236}">
              <a16:creationId xmlns:a16="http://schemas.microsoft.com/office/drawing/2014/main" id="{6C0CFC69-0D08-4B98-9273-B53C522CE9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860" y="746760"/>
          <a:ext cx="4666344" cy="153924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K16"/>
  <sheetViews>
    <sheetView showGridLines="0" zoomScaleNormal="100" zoomScaleSheetLayoutView="100" workbookViewId="0">
      <selection activeCell="B6" sqref="B6:I6"/>
    </sheetView>
  </sheetViews>
  <sheetFormatPr defaultColWidth="9.109375" defaultRowHeight="13.2" x14ac:dyDescent="0.25"/>
  <cols>
    <col min="1" max="1" width="3.5546875" style="1" customWidth="1"/>
    <col min="2" max="3" width="5.44140625" style="1" customWidth="1"/>
    <col min="4" max="8" width="13.44140625" style="1" customWidth="1"/>
    <col min="9" max="9" width="11.109375" style="1" customWidth="1"/>
    <col min="10" max="10" width="9.109375" style="1"/>
    <col min="11" max="11" width="98.109375" style="1" bestFit="1" customWidth="1"/>
    <col min="12" max="16384" width="9.109375" style="1"/>
  </cols>
  <sheetData>
    <row r="1" spans="2:11" ht="31.5" customHeight="1" x14ac:dyDescent="0.25"/>
    <row r="2" spans="2:11" ht="108.75" customHeight="1" x14ac:dyDescent="0.25">
      <c r="B2" s="4"/>
      <c r="C2" s="5"/>
      <c r="D2" s="5"/>
      <c r="E2" s="5"/>
      <c r="F2" s="5"/>
      <c r="G2" s="5"/>
      <c r="H2" s="5"/>
      <c r="I2" s="6"/>
    </row>
    <row r="3" spans="2:11" ht="40.5" customHeight="1" x14ac:dyDescent="0.25">
      <c r="B3" s="7"/>
      <c r="C3" s="2"/>
      <c r="D3" s="2"/>
      <c r="E3" s="2"/>
      <c r="F3" s="2"/>
      <c r="G3" s="2"/>
      <c r="H3" s="2"/>
      <c r="I3" s="8"/>
    </row>
    <row r="4" spans="2:11" ht="92.25" customHeight="1" x14ac:dyDescent="0.25">
      <c r="B4" s="104" t="s">
        <v>59</v>
      </c>
      <c r="C4" s="105"/>
      <c r="D4" s="105"/>
      <c r="E4" s="105"/>
      <c r="F4" s="105"/>
      <c r="G4" s="105"/>
      <c r="H4" s="105"/>
      <c r="I4" s="106"/>
      <c r="K4" s="54"/>
    </row>
    <row r="5" spans="2:11" x14ac:dyDescent="0.25">
      <c r="B5" s="7"/>
      <c r="C5" s="2"/>
      <c r="D5" s="2"/>
      <c r="E5" s="2"/>
      <c r="F5" s="2"/>
      <c r="G5" s="2"/>
      <c r="H5" s="2"/>
      <c r="I5" s="8"/>
    </row>
    <row r="6" spans="2:11" s="14" customFormat="1" ht="25.5" customHeight="1" x14ac:dyDescent="0.25">
      <c r="B6" s="107"/>
      <c r="C6" s="108"/>
      <c r="D6" s="108"/>
      <c r="E6" s="108"/>
      <c r="F6" s="108"/>
      <c r="G6" s="108"/>
      <c r="H6" s="108"/>
      <c r="I6" s="109"/>
    </row>
    <row r="7" spans="2:11" x14ac:dyDescent="0.25">
      <c r="B7" s="110"/>
      <c r="C7" s="111"/>
      <c r="D7" s="111"/>
      <c r="E7" s="111"/>
      <c r="F7" s="111"/>
      <c r="G7" s="111"/>
      <c r="H7" s="111"/>
      <c r="I7" s="112"/>
    </row>
    <row r="8" spans="2:11" ht="30" customHeight="1" x14ac:dyDescent="0.25">
      <c r="B8" s="9"/>
      <c r="C8" s="3"/>
      <c r="D8" s="17" t="s">
        <v>1</v>
      </c>
      <c r="E8" s="15"/>
      <c r="F8" s="15"/>
      <c r="G8" s="15"/>
      <c r="H8" s="15"/>
      <c r="I8" s="10"/>
    </row>
    <row r="9" spans="2:11" ht="30" customHeight="1" x14ac:dyDescent="0.3">
      <c r="B9" s="9"/>
      <c r="C9" s="3"/>
      <c r="D9" s="36" t="s">
        <v>101</v>
      </c>
      <c r="E9" s="15"/>
      <c r="F9" s="15"/>
      <c r="G9" s="15"/>
      <c r="H9" s="15"/>
      <c r="I9" s="10"/>
    </row>
    <row r="10" spans="2:11" ht="30" customHeight="1" x14ac:dyDescent="0.3">
      <c r="B10" s="9"/>
      <c r="C10" s="3"/>
      <c r="D10" s="36"/>
      <c r="E10" s="15"/>
      <c r="F10" s="15"/>
      <c r="G10" s="15"/>
      <c r="H10" s="15"/>
      <c r="I10" s="10"/>
    </row>
    <row r="11" spans="2:11" ht="30" customHeight="1" x14ac:dyDescent="0.25">
      <c r="B11" s="9"/>
      <c r="C11" s="3"/>
      <c r="E11" s="15"/>
      <c r="F11" s="15"/>
      <c r="G11" s="15"/>
      <c r="H11" s="15"/>
      <c r="I11" s="10"/>
    </row>
    <row r="12" spans="2:11" ht="30" customHeight="1" x14ac:dyDescent="0.25">
      <c r="B12" s="9"/>
      <c r="C12" s="3"/>
      <c r="E12" s="35"/>
      <c r="F12" s="35"/>
      <c r="G12" s="35"/>
      <c r="H12" s="35"/>
      <c r="I12" s="10"/>
    </row>
    <row r="13" spans="2:11" ht="45" customHeight="1" x14ac:dyDescent="0.3">
      <c r="B13" s="9"/>
      <c r="C13" s="2"/>
      <c r="D13" s="16"/>
      <c r="E13" s="15"/>
      <c r="F13" s="15"/>
      <c r="G13" s="15"/>
      <c r="H13" s="15"/>
      <c r="I13" s="10"/>
    </row>
    <row r="14" spans="2:11" ht="29.25" customHeight="1" x14ac:dyDescent="0.25">
      <c r="B14" s="9"/>
      <c r="C14" s="2"/>
      <c r="E14" s="15"/>
      <c r="F14" s="15"/>
      <c r="G14" s="15"/>
      <c r="H14" s="15"/>
      <c r="I14" s="10"/>
    </row>
    <row r="15" spans="2:11" ht="29.25" customHeight="1" x14ac:dyDescent="0.3">
      <c r="B15" s="9"/>
      <c r="C15" s="2"/>
      <c r="D15" s="16"/>
      <c r="E15" s="15"/>
      <c r="F15" s="15"/>
      <c r="G15" s="15"/>
      <c r="H15" s="15"/>
      <c r="I15" s="10"/>
    </row>
    <row r="16" spans="2:11" ht="21.75" customHeight="1" x14ac:dyDescent="0.25">
      <c r="B16" s="11"/>
      <c r="C16" s="12"/>
      <c r="D16" s="12"/>
      <c r="E16" s="12"/>
      <c r="F16" s="12"/>
      <c r="G16" s="12"/>
      <c r="H16" s="12"/>
      <c r="I16" s="13"/>
    </row>
  </sheetData>
  <mergeCells count="3">
    <mergeCell ref="B4:I4"/>
    <mergeCell ref="B6:I6"/>
    <mergeCell ref="B7:I7"/>
  </mergeCells>
  <phoneticPr fontId="6" type="noConversion"/>
  <printOptions horizontalCentered="1"/>
  <pageMargins left="0.70866141732283472" right="0.70866141732283472" top="0.47244094488188981" bottom="0.43307086614173229" header="0.31496062992125984" footer="0.31496062992125984"/>
  <pageSetup paperSize="9" scale="85" orientation="portrait" cellComments="asDisplayed"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99"/>
    <pageSetUpPr fitToPage="1"/>
  </sheetPr>
  <dimension ref="A1:S112"/>
  <sheetViews>
    <sheetView tabSelected="1" zoomScaleNormal="100" zoomScaleSheetLayoutView="90" workbookViewId="0">
      <selection activeCell="F74" sqref="F74"/>
    </sheetView>
  </sheetViews>
  <sheetFormatPr defaultRowHeight="13.2" x14ac:dyDescent="0.25"/>
  <cols>
    <col min="1" max="1" width="80.5546875" customWidth="1"/>
    <col min="2" max="2" width="17.44140625" customWidth="1"/>
    <col min="3" max="3" width="18.5546875" customWidth="1"/>
    <col min="4" max="4" width="23.109375" customWidth="1"/>
    <col min="5" max="5" width="24.44140625" customWidth="1"/>
    <col min="6" max="6" width="19.88671875" customWidth="1"/>
    <col min="7" max="7" width="18.44140625" customWidth="1"/>
    <col min="8" max="8" width="21.44140625" customWidth="1"/>
  </cols>
  <sheetData>
    <row r="1" spans="1:7" ht="18" customHeight="1" x14ac:dyDescent="0.3">
      <c r="A1" s="29" t="s">
        <v>2</v>
      </c>
      <c r="B1" s="132" t="s">
        <v>6</v>
      </c>
      <c r="C1" s="132"/>
      <c r="D1" s="132"/>
      <c r="E1" s="132"/>
    </row>
    <row r="2" spans="1:7" ht="15" customHeight="1" x14ac:dyDescent="0.25">
      <c r="A2" s="129" t="s">
        <v>26</v>
      </c>
      <c r="B2" s="130"/>
      <c r="C2" s="130"/>
      <c r="D2" s="130"/>
      <c r="E2" s="130"/>
    </row>
    <row r="3" spans="1:7" x14ac:dyDescent="0.25">
      <c r="A3" s="30" t="s">
        <v>3</v>
      </c>
      <c r="B3" s="128" t="s">
        <v>4</v>
      </c>
      <c r="C3" s="128"/>
      <c r="D3" s="20" t="s">
        <v>7</v>
      </c>
      <c r="E3" s="20" t="s">
        <v>5</v>
      </c>
    </row>
    <row r="4" spans="1:7" ht="26.4" x14ac:dyDescent="0.25">
      <c r="A4" s="21" t="s">
        <v>24</v>
      </c>
      <c r="B4" s="31" t="s">
        <v>21</v>
      </c>
      <c r="C4" s="32">
        <v>0</v>
      </c>
      <c r="D4" s="28">
        <v>1</v>
      </c>
      <c r="E4" s="33">
        <f>D4*C4</f>
        <v>0</v>
      </c>
      <c r="F4" s="70" t="s">
        <v>98</v>
      </c>
      <c r="G4" s="45"/>
    </row>
    <row r="5" spans="1:7" ht="26.4" x14ac:dyDescent="0.25">
      <c r="A5" s="23"/>
      <c r="B5" s="31" t="s">
        <v>97</v>
      </c>
      <c r="C5" s="72">
        <v>0</v>
      </c>
      <c r="D5" s="47" t="s">
        <v>8</v>
      </c>
      <c r="E5" s="48">
        <f>E4</f>
        <v>0</v>
      </c>
      <c r="F5" s="71">
        <f>C5*E5</f>
        <v>0</v>
      </c>
    </row>
    <row r="6" spans="1:7" x14ac:dyDescent="0.25">
      <c r="A6" s="24"/>
      <c r="B6" s="24"/>
      <c r="C6" s="22"/>
      <c r="D6" s="25"/>
    </row>
    <row r="7" spans="1:7" s="19" customFormat="1" ht="15" x14ac:dyDescent="0.25">
      <c r="A7" s="129" t="s">
        <v>27</v>
      </c>
      <c r="B7" s="130"/>
      <c r="C7" s="130"/>
      <c r="D7" s="130"/>
      <c r="E7" s="130"/>
    </row>
    <row r="8" spans="1:7" s="19" customFormat="1" x14ac:dyDescent="0.25">
      <c r="A8" s="30" t="s">
        <v>3</v>
      </c>
      <c r="B8" s="128" t="s">
        <v>4</v>
      </c>
      <c r="C8" s="128"/>
      <c r="D8" s="37" t="s">
        <v>7</v>
      </c>
      <c r="E8" s="37" t="s">
        <v>5</v>
      </c>
    </row>
    <row r="9" spans="1:7" s="19" customFormat="1" ht="26.4" x14ac:dyDescent="0.25">
      <c r="A9" s="21" t="s">
        <v>24</v>
      </c>
      <c r="B9" s="31" t="s">
        <v>21</v>
      </c>
      <c r="C9" s="32">
        <v>0</v>
      </c>
      <c r="D9" s="39">
        <v>2</v>
      </c>
      <c r="E9" s="33">
        <f>D9*C9</f>
        <v>0</v>
      </c>
      <c r="F9" s="70" t="s">
        <v>98</v>
      </c>
    </row>
    <row r="10" spans="1:7" s="19" customFormat="1" ht="26.4" x14ac:dyDescent="0.25">
      <c r="A10" s="23"/>
      <c r="B10" s="31" t="s">
        <v>97</v>
      </c>
      <c r="C10" s="72">
        <v>0</v>
      </c>
      <c r="D10" s="47" t="s">
        <v>9</v>
      </c>
      <c r="E10" s="48">
        <f>E9</f>
        <v>0</v>
      </c>
      <c r="F10" s="71">
        <f>C10*E10</f>
        <v>0</v>
      </c>
    </row>
    <row r="11" spans="1:7" s="19" customFormat="1" x14ac:dyDescent="0.25">
      <c r="A11" s="24"/>
      <c r="B11" s="24"/>
      <c r="C11" s="22"/>
      <c r="D11" s="25"/>
    </row>
    <row r="12" spans="1:7" s="19" customFormat="1" ht="15" x14ac:dyDescent="0.25">
      <c r="A12" s="129" t="s">
        <v>28</v>
      </c>
      <c r="B12" s="130"/>
      <c r="C12" s="130"/>
      <c r="D12" s="130"/>
      <c r="E12" s="130"/>
    </row>
    <row r="13" spans="1:7" s="19" customFormat="1" x14ac:dyDescent="0.25">
      <c r="A13" s="30" t="s">
        <v>3</v>
      </c>
      <c r="B13" s="128" t="s">
        <v>4</v>
      </c>
      <c r="C13" s="128"/>
      <c r="D13" s="37" t="s">
        <v>7</v>
      </c>
      <c r="E13" s="37" t="s">
        <v>5</v>
      </c>
    </row>
    <row r="14" spans="1:7" s="19" customFormat="1" ht="26.4" x14ac:dyDescent="0.25">
      <c r="A14" s="21" t="s">
        <v>24</v>
      </c>
      <c r="B14" s="31" t="s">
        <v>21</v>
      </c>
      <c r="C14" s="32">
        <v>0</v>
      </c>
      <c r="D14" s="39">
        <v>0</v>
      </c>
      <c r="E14" s="33">
        <f>D14*C14</f>
        <v>0</v>
      </c>
      <c r="F14" s="70" t="s">
        <v>98</v>
      </c>
    </row>
    <row r="15" spans="1:7" s="19" customFormat="1" ht="26.4" x14ac:dyDescent="0.25">
      <c r="A15" s="23"/>
      <c r="B15" s="31" t="s">
        <v>97</v>
      </c>
      <c r="C15" s="72">
        <v>0</v>
      </c>
      <c r="D15" s="47" t="s">
        <v>22</v>
      </c>
      <c r="E15" s="48">
        <f>E14</f>
        <v>0</v>
      </c>
      <c r="F15" s="71">
        <f>C15*E15</f>
        <v>0</v>
      </c>
    </row>
    <row r="16" spans="1:7" s="19" customFormat="1" x14ac:dyDescent="0.25">
      <c r="A16" s="24"/>
      <c r="B16" s="24"/>
      <c r="C16" s="22"/>
      <c r="D16" s="25"/>
    </row>
    <row r="17" spans="1:6" s="19" customFormat="1" ht="15" x14ac:dyDescent="0.25">
      <c r="A17" s="129" t="s">
        <v>29</v>
      </c>
      <c r="B17" s="130"/>
      <c r="C17" s="130"/>
      <c r="D17" s="130"/>
      <c r="E17" s="130"/>
    </row>
    <row r="18" spans="1:6" s="19" customFormat="1" x14ac:dyDescent="0.25">
      <c r="A18" s="30" t="s">
        <v>3</v>
      </c>
      <c r="B18" s="128" t="s">
        <v>4</v>
      </c>
      <c r="C18" s="128"/>
      <c r="D18" s="37" t="s">
        <v>7</v>
      </c>
      <c r="E18" s="37" t="s">
        <v>5</v>
      </c>
    </row>
    <row r="19" spans="1:6" s="19" customFormat="1" ht="26.4" x14ac:dyDescent="0.25">
      <c r="A19" s="21" t="s">
        <v>24</v>
      </c>
      <c r="B19" s="31" t="s">
        <v>21</v>
      </c>
      <c r="C19" s="32">
        <v>0</v>
      </c>
      <c r="D19" s="39">
        <v>2</v>
      </c>
      <c r="E19" s="33">
        <f>D19*C19</f>
        <v>0</v>
      </c>
      <c r="F19" s="70" t="s">
        <v>98</v>
      </c>
    </row>
    <row r="20" spans="1:6" s="19" customFormat="1" ht="26.4" x14ac:dyDescent="0.25">
      <c r="A20" s="23"/>
      <c r="B20" s="31" t="s">
        <v>97</v>
      </c>
      <c r="C20" s="72">
        <v>0</v>
      </c>
      <c r="D20" s="47" t="s">
        <v>10</v>
      </c>
      <c r="E20" s="48">
        <f>E19</f>
        <v>0</v>
      </c>
      <c r="F20" s="71">
        <f>C20*E20</f>
        <v>0</v>
      </c>
    </row>
    <row r="21" spans="1:6" s="19" customFormat="1" x14ac:dyDescent="0.25">
      <c r="A21" s="24"/>
      <c r="B21" s="24"/>
      <c r="C21" s="22"/>
      <c r="D21" s="25"/>
    </row>
    <row r="22" spans="1:6" ht="15" customHeight="1" x14ac:dyDescent="0.25">
      <c r="A22" s="127" t="s">
        <v>30</v>
      </c>
      <c r="B22" s="127"/>
      <c r="C22" s="127"/>
      <c r="D22" s="127"/>
      <c r="E22" s="127"/>
    </row>
    <row r="23" spans="1:6" x14ac:dyDescent="0.25">
      <c r="A23" s="30" t="s">
        <v>3</v>
      </c>
      <c r="B23" s="128" t="s">
        <v>4</v>
      </c>
      <c r="C23" s="128"/>
      <c r="D23" s="20" t="s">
        <v>7</v>
      </c>
      <c r="E23" s="20" t="s">
        <v>5</v>
      </c>
    </row>
    <row r="24" spans="1:6" ht="26.4" x14ac:dyDescent="0.25">
      <c r="A24" s="21" t="s">
        <v>24</v>
      </c>
      <c r="B24" s="31" t="s">
        <v>21</v>
      </c>
      <c r="C24" s="32">
        <v>0</v>
      </c>
      <c r="D24" s="28">
        <v>2</v>
      </c>
      <c r="E24" s="33">
        <f>D24*C24</f>
        <v>0</v>
      </c>
      <c r="F24" s="70" t="s">
        <v>98</v>
      </c>
    </row>
    <row r="25" spans="1:6" ht="26.4" x14ac:dyDescent="0.25">
      <c r="A25" s="23"/>
      <c r="B25" s="31" t="s">
        <v>97</v>
      </c>
      <c r="C25" s="72">
        <v>0</v>
      </c>
      <c r="D25" s="47" t="s">
        <v>11</v>
      </c>
      <c r="E25" s="49">
        <f>E24</f>
        <v>0</v>
      </c>
      <c r="F25" s="71">
        <f>C25*E25</f>
        <v>0</v>
      </c>
    </row>
    <row r="26" spans="1:6" x14ac:dyDescent="0.25">
      <c r="A26" s="24"/>
      <c r="B26" s="24"/>
      <c r="C26" s="22"/>
      <c r="D26" s="25"/>
    </row>
    <row r="27" spans="1:6" s="19" customFormat="1" ht="15" x14ac:dyDescent="0.25">
      <c r="A27" s="127" t="s">
        <v>31</v>
      </c>
      <c r="B27" s="127"/>
      <c r="C27" s="127"/>
      <c r="D27" s="127"/>
      <c r="E27" s="127"/>
    </row>
    <row r="28" spans="1:6" s="19" customFormat="1" x14ac:dyDescent="0.25">
      <c r="A28" s="30" t="s">
        <v>3</v>
      </c>
      <c r="B28" s="128" t="s">
        <v>4</v>
      </c>
      <c r="C28" s="128"/>
      <c r="D28" s="37" t="s">
        <v>7</v>
      </c>
      <c r="E28" s="37" t="s">
        <v>5</v>
      </c>
    </row>
    <row r="29" spans="1:6" s="19" customFormat="1" ht="26.4" x14ac:dyDescent="0.25">
      <c r="A29" s="18" t="s">
        <v>32</v>
      </c>
      <c r="B29" s="31" t="s">
        <v>21</v>
      </c>
      <c r="C29" s="32">
        <v>0</v>
      </c>
      <c r="D29" s="39">
        <v>5</v>
      </c>
      <c r="E29" s="33">
        <f>D29*C29</f>
        <v>0</v>
      </c>
      <c r="F29" s="70" t="s">
        <v>98</v>
      </c>
    </row>
    <row r="30" spans="1:6" s="19" customFormat="1" ht="26.4" x14ac:dyDescent="0.25">
      <c r="A30" s="18" t="s">
        <v>99</v>
      </c>
      <c r="B30" s="31" t="s">
        <v>21</v>
      </c>
      <c r="C30" s="32">
        <v>0</v>
      </c>
      <c r="D30" s="39">
        <v>1</v>
      </c>
      <c r="E30" s="33">
        <f>D30*C30</f>
        <v>0</v>
      </c>
      <c r="F30" s="70" t="s">
        <v>98</v>
      </c>
    </row>
    <row r="31" spans="1:6" s="19" customFormat="1" ht="26.4" x14ac:dyDescent="0.25">
      <c r="A31" s="24"/>
      <c r="B31" s="31" t="s">
        <v>97</v>
      </c>
      <c r="C31" s="72">
        <v>0</v>
      </c>
      <c r="D31" s="47" t="s">
        <v>12</v>
      </c>
      <c r="E31" s="49">
        <f>E29+E30</f>
        <v>0</v>
      </c>
      <c r="F31" s="71">
        <f>C31*E31</f>
        <v>0</v>
      </c>
    </row>
    <row r="32" spans="1:6" s="19" customFormat="1" x14ac:dyDescent="0.25">
      <c r="A32" s="24"/>
      <c r="B32" s="24"/>
      <c r="C32" s="22"/>
      <c r="D32" s="25"/>
    </row>
    <row r="33" spans="1:6" s="19" customFormat="1" ht="15" x14ac:dyDescent="0.25">
      <c r="A33" s="127" t="s">
        <v>33</v>
      </c>
      <c r="B33" s="127"/>
      <c r="C33" s="127"/>
      <c r="D33" s="127"/>
      <c r="E33" s="127"/>
    </row>
    <row r="34" spans="1:6" s="19" customFormat="1" x14ac:dyDescent="0.25">
      <c r="A34" s="30" t="s">
        <v>3</v>
      </c>
      <c r="B34" s="128" t="s">
        <v>4</v>
      </c>
      <c r="C34" s="128"/>
      <c r="D34" s="37" t="s">
        <v>7</v>
      </c>
      <c r="E34" s="37" t="s">
        <v>5</v>
      </c>
    </row>
    <row r="35" spans="1:6" s="19" customFormat="1" ht="26.4" x14ac:dyDescent="0.25">
      <c r="A35" s="18" t="s">
        <v>34</v>
      </c>
      <c r="B35" s="31" t="s">
        <v>21</v>
      </c>
      <c r="C35" s="32">
        <v>0</v>
      </c>
      <c r="D35" s="39">
        <v>2</v>
      </c>
      <c r="E35" s="33">
        <f>D35*C35</f>
        <v>0</v>
      </c>
      <c r="F35" s="70" t="s">
        <v>98</v>
      </c>
    </row>
    <row r="36" spans="1:6" s="19" customFormat="1" ht="26.4" x14ac:dyDescent="0.25">
      <c r="A36" s="24"/>
      <c r="B36" s="31" t="s">
        <v>97</v>
      </c>
      <c r="C36" s="72">
        <v>0</v>
      </c>
      <c r="D36" s="47" t="s">
        <v>23</v>
      </c>
      <c r="E36" s="49">
        <f>E35</f>
        <v>0</v>
      </c>
      <c r="F36" s="71">
        <f>C36*E36</f>
        <v>0</v>
      </c>
    </row>
    <row r="37" spans="1:6" s="19" customFormat="1" x14ac:dyDescent="0.25">
      <c r="A37" s="24"/>
      <c r="B37" s="24"/>
      <c r="C37" s="22"/>
      <c r="D37" s="25"/>
    </row>
    <row r="38" spans="1:6" s="19" customFormat="1" ht="15" x14ac:dyDescent="0.25">
      <c r="A38" s="127" t="s">
        <v>37</v>
      </c>
      <c r="B38" s="127"/>
      <c r="C38" s="127"/>
      <c r="D38" s="127"/>
      <c r="E38" s="127"/>
    </row>
    <row r="39" spans="1:6" s="19" customFormat="1" x14ac:dyDescent="0.25">
      <c r="A39" s="30" t="s">
        <v>3</v>
      </c>
      <c r="B39" s="128" t="s">
        <v>4</v>
      </c>
      <c r="C39" s="128"/>
      <c r="D39" s="37" t="s">
        <v>7</v>
      </c>
      <c r="E39" s="37" t="s">
        <v>5</v>
      </c>
    </row>
    <row r="40" spans="1:6" s="19" customFormat="1" ht="27" thickBot="1" x14ac:dyDescent="0.3">
      <c r="A40" s="21" t="s">
        <v>84</v>
      </c>
      <c r="B40" s="41" t="s">
        <v>35</v>
      </c>
      <c r="C40" s="79">
        <v>0</v>
      </c>
      <c r="D40" s="38">
        <v>1</v>
      </c>
      <c r="E40" s="33">
        <f>D40*C40</f>
        <v>0</v>
      </c>
    </row>
    <row r="41" spans="1:6" s="19" customFormat="1" ht="26.4" x14ac:dyDescent="0.25">
      <c r="A41" s="21" t="s">
        <v>85</v>
      </c>
      <c r="B41" s="77" t="s">
        <v>36</v>
      </c>
      <c r="C41" s="80">
        <v>0</v>
      </c>
      <c r="D41" s="78">
        <v>120</v>
      </c>
      <c r="E41" s="76">
        <f>D41*C41</f>
        <v>0</v>
      </c>
      <c r="F41" s="40"/>
    </row>
    <row r="42" spans="1:6" s="19" customFormat="1" ht="13.8" thickBot="1" x14ac:dyDescent="0.3">
      <c r="A42" s="21" t="s">
        <v>86</v>
      </c>
      <c r="B42" s="77" t="s">
        <v>50</v>
      </c>
      <c r="C42" s="81">
        <v>0</v>
      </c>
      <c r="D42" s="78">
        <v>1</v>
      </c>
      <c r="E42" s="76">
        <f>D42*C42</f>
        <v>0</v>
      </c>
      <c r="F42" s="40"/>
    </row>
    <row r="43" spans="1:6" s="19" customFormat="1" x14ac:dyDescent="0.25">
      <c r="A43" s="43"/>
      <c r="B43" s="43"/>
      <c r="D43" s="47" t="s">
        <v>100</v>
      </c>
      <c r="E43" s="49">
        <f>SUM(E40:E41)</f>
        <v>0</v>
      </c>
    </row>
    <row r="44" spans="1:6" s="19" customFormat="1" x14ac:dyDescent="0.25">
      <c r="A44" s="24"/>
      <c r="B44" s="24"/>
      <c r="C44" s="22"/>
      <c r="D44" s="25"/>
    </row>
    <row r="45" spans="1:6" s="19" customFormat="1" ht="15" x14ac:dyDescent="0.25">
      <c r="A45" s="127" t="s">
        <v>41</v>
      </c>
      <c r="B45" s="127"/>
      <c r="C45" s="127"/>
      <c r="D45" s="127"/>
      <c r="E45" s="127"/>
    </row>
    <row r="46" spans="1:6" s="19" customFormat="1" x14ac:dyDescent="0.25">
      <c r="A46" s="30" t="s">
        <v>3</v>
      </c>
      <c r="B46" s="128" t="s">
        <v>4</v>
      </c>
      <c r="C46" s="128"/>
      <c r="D46" s="37" t="s">
        <v>7</v>
      </c>
      <c r="E46" s="37" t="s">
        <v>5</v>
      </c>
    </row>
    <row r="47" spans="1:6" s="19" customFormat="1" ht="26.4" x14ac:dyDescent="0.25">
      <c r="A47" s="21" t="s">
        <v>38</v>
      </c>
      <c r="B47" s="44" t="s">
        <v>21</v>
      </c>
      <c r="C47" s="42">
        <v>0</v>
      </c>
      <c r="D47" s="38">
        <v>1</v>
      </c>
      <c r="E47" s="33">
        <f>D47*C47</f>
        <v>0</v>
      </c>
    </row>
    <row r="48" spans="1:6" s="19" customFormat="1" ht="26.4" x14ac:dyDescent="0.25">
      <c r="A48" s="21" t="s">
        <v>39</v>
      </c>
      <c r="B48" s="44" t="s">
        <v>21</v>
      </c>
      <c r="C48" s="42">
        <v>0</v>
      </c>
      <c r="D48" s="38">
        <v>1</v>
      </c>
      <c r="E48" s="33">
        <f>D48*C48</f>
        <v>0</v>
      </c>
    </row>
    <row r="49" spans="1:8" s="19" customFormat="1" ht="26.4" x14ac:dyDescent="0.25">
      <c r="A49" s="21" t="s">
        <v>40</v>
      </c>
      <c r="B49" s="44" t="s">
        <v>21</v>
      </c>
      <c r="C49" s="42">
        <v>0</v>
      </c>
      <c r="D49" s="38">
        <v>1</v>
      </c>
      <c r="E49" s="33">
        <f>D49*C49</f>
        <v>0</v>
      </c>
    </row>
    <row r="50" spans="1:8" s="19" customFormat="1" x14ac:dyDescent="0.25">
      <c r="A50" s="43"/>
      <c r="B50" s="43"/>
      <c r="D50" s="47" t="s">
        <v>42</v>
      </c>
      <c r="E50" s="49">
        <f>SUM(E47:E49)</f>
        <v>0</v>
      </c>
    </row>
    <row r="51" spans="1:8" s="19" customFormat="1" x14ac:dyDescent="0.25">
      <c r="A51" s="24"/>
      <c r="B51" s="24"/>
      <c r="C51" s="22"/>
      <c r="D51" s="25"/>
    </row>
    <row r="52" spans="1:8" s="19" customFormat="1" ht="15" x14ac:dyDescent="0.25">
      <c r="A52" s="127" t="s">
        <v>43</v>
      </c>
      <c r="B52" s="127"/>
      <c r="C52" s="127"/>
      <c r="D52" s="127"/>
      <c r="E52" s="127"/>
    </row>
    <row r="53" spans="1:8" s="19" customFormat="1" x14ac:dyDescent="0.25">
      <c r="A53" s="30" t="s">
        <v>3</v>
      </c>
      <c r="B53" s="128" t="s">
        <v>4</v>
      </c>
      <c r="C53" s="128"/>
      <c r="D53" s="37" t="s">
        <v>7</v>
      </c>
      <c r="E53" s="37" t="s">
        <v>5</v>
      </c>
    </row>
    <row r="54" spans="1:8" s="19" customFormat="1" ht="26.4" x14ac:dyDescent="0.25">
      <c r="A54" s="21" t="s">
        <v>44</v>
      </c>
      <c r="B54" s="44" t="s">
        <v>21</v>
      </c>
      <c r="C54" s="42">
        <v>0</v>
      </c>
      <c r="D54" s="38">
        <v>1</v>
      </c>
      <c r="E54" s="33">
        <f>D54*C54</f>
        <v>0</v>
      </c>
    </row>
    <row r="55" spans="1:8" s="19" customFormat="1" ht="26.4" x14ac:dyDescent="0.25">
      <c r="A55" s="21" t="s">
        <v>45</v>
      </c>
      <c r="B55" s="44" t="s">
        <v>21</v>
      </c>
      <c r="C55" s="38">
        <v>0</v>
      </c>
      <c r="D55" s="38">
        <v>0</v>
      </c>
      <c r="E55" s="33">
        <f>D55*C55</f>
        <v>0</v>
      </c>
    </row>
    <row r="56" spans="1:8" s="19" customFormat="1" ht="26.4" x14ac:dyDescent="0.25">
      <c r="A56" s="21" t="s">
        <v>46</v>
      </c>
      <c r="B56" s="44" t="s">
        <v>21</v>
      </c>
      <c r="C56" s="42">
        <v>0</v>
      </c>
      <c r="D56" s="38">
        <v>1</v>
      </c>
      <c r="E56" s="33">
        <f>D56*C56</f>
        <v>0</v>
      </c>
    </row>
    <row r="57" spans="1:8" x14ac:dyDescent="0.25">
      <c r="A57" s="43"/>
      <c r="B57" s="43"/>
      <c r="C57" s="19"/>
      <c r="D57" s="47" t="s">
        <v>47</v>
      </c>
      <c r="E57" s="49">
        <f>SUM(E54:E56)</f>
        <v>0</v>
      </c>
    </row>
    <row r="58" spans="1:8" s="19" customFormat="1" x14ac:dyDescent="0.25">
      <c r="A58" s="24"/>
      <c r="B58" s="24"/>
      <c r="C58" s="22"/>
    </row>
    <row r="59" spans="1:8" s="19" customFormat="1" ht="15" x14ac:dyDescent="0.25">
      <c r="A59" s="127" t="s">
        <v>56</v>
      </c>
      <c r="B59" s="127"/>
      <c r="C59" s="127"/>
      <c r="D59" s="127"/>
      <c r="E59" s="127"/>
    </row>
    <row r="60" spans="1:8" s="19" customFormat="1" ht="26.1" customHeight="1" x14ac:dyDescent="0.25">
      <c r="A60" s="114" t="s">
        <v>51</v>
      </c>
      <c r="B60" s="114"/>
      <c r="C60" s="114"/>
      <c r="D60" s="114"/>
      <c r="E60" s="114"/>
    </row>
    <row r="61" spans="1:8" s="19" customFormat="1" ht="43.35" customHeight="1" thickBot="1" x14ac:dyDescent="0.3">
      <c r="A61" s="30" t="s">
        <v>52</v>
      </c>
      <c r="B61" s="30"/>
      <c r="C61" s="83" t="s">
        <v>60</v>
      </c>
      <c r="D61" s="83" t="s">
        <v>61</v>
      </c>
      <c r="E61" s="83" t="s">
        <v>62</v>
      </c>
      <c r="F61" s="46" t="s">
        <v>58</v>
      </c>
      <c r="G61" s="53" t="s">
        <v>7</v>
      </c>
      <c r="H61" s="53" t="s">
        <v>5</v>
      </c>
    </row>
    <row r="62" spans="1:8" s="19" customFormat="1" ht="30" customHeight="1" x14ac:dyDescent="0.25">
      <c r="A62" s="114" t="s">
        <v>73</v>
      </c>
      <c r="B62" s="115"/>
      <c r="C62" s="84">
        <v>0</v>
      </c>
      <c r="D62" s="85">
        <v>0</v>
      </c>
      <c r="E62" s="86">
        <v>0</v>
      </c>
      <c r="F62" s="82">
        <f>(C62*5)+(D62*5)+(E62*5)</f>
        <v>0</v>
      </c>
      <c r="G62" s="75">
        <v>1</v>
      </c>
      <c r="H62" s="76">
        <f>G62*F62</f>
        <v>0</v>
      </c>
    </row>
    <row r="63" spans="1:8" s="19" customFormat="1" ht="30" customHeight="1" x14ac:dyDescent="0.25">
      <c r="A63" s="114" t="s">
        <v>74</v>
      </c>
      <c r="B63" s="115"/>
      <c r="C63" s="87">
        <v>0</v>
      </c>
      <c r="D63" s="88">
        <v>0</v>
      </c>
      <c r="E63" s="89">
        <v>0</v>
      </c>
      <c r="F63" s="82">
        <f t="shared" ref="F63:F69" si="0">(C63*5)+(D63*5)+(E63*5)</f>
        <v>0</v>
      </c>
      <c r="G63" s="75">
        <v>2</v>
      </c>
      <c r="H63" s="76">
        <f t="shared" ref="H63:H70" si="1">G63*F63</f>
        <v>0</v>
      </c>
    </row>
    <row r="64" spans="1:8" s="19" customFormat="1" ht="30" customHeight="1" x14ac:dyDescent="0.25">
      <c r="A64" s="114" t="s">
        <v>75</v>
      </c>
      <c r="B64" s="115"/>
      <c r="C64" s="98">
        <v>0</v>
      </c>
      <c r="D64" s="99">
        <v>0</v>
      </c>
      <c r="E64" s="100">
        <v>0</v>
      </c>
      <c r="F64" s="97">
        <f t="shared" si="0"/>
        <v>0</v>
      </c>
      <c r="G64" s="39">
        <v>0</v>
      </c>
      <c r="H64" s="101">
        <f t="shared" si="1"/>
        <v>0</v>
      </c>
    </row>
    <row r="65" spans="1:8" s="19" customFormat="1" ht="30" customHeight="1" x14ac:dyDescent="0.25">
      <c r="A65" s="114" t="s">
        <v>76</v>
      </c>
      <c r="B65" s="115"/>
      <c r="C65" s="87">
        <v>0</v>
      </c>
      <c r="D65" s="88">
        <v>0</v>
      </c>
      <c r="E65" s="89">
        <v>0</v>
      </c>
      <c r="F65" s="82">
        <f t="shared" si="0"/>
        <v>0</v>
      </c>
      <c r="G65" s="75">
        <v>2</v>
      </c>
      <c r="H65" s="76">
        <f t="shared" si="1"/>
        <v>0</v>
      </c>
    </row>
    <row r="66" spans="1:8" s="19" customFormat="1" ht="30" customHeight="1" x14ac:dyDescent="0.25">
      <c r="A66" s="114" t="s">
        <v>77</v>
      </c>
      <c r="B66" s="115"/>
      <c r="C66" s="87">
        <v>0</v>
      </c>
      <c r="D66" s="88">
        <v>0</v>
      </c>
      <c r="E66" s="89">
        <v>0</v>
      </c>
      <c r="F66" s="82">
        <f t="shared" si="0"/>
        <v>0</v>
      </c>
      <c r="G66" s="75">
        <v>2</v>
      </c>
      <c r="H66" s="76">
        <f t="shared" si="1"/>
        <v>0</v>
      </c>
    </row>
    <row r="67" spans="1:8" s="19" customFormat="1" ht="30" customHeight="1" x14ac:dyDescent="0.25">
      <c r="A67" s="114" t="s">
        <v>78</v>
      </c>
      <c r="B67" s="115"/>
      <c r="C67" s="87">
        <v>0</v>
      </c>
      <c r="D67" s="88">
        <v>0</v>
      </c>
      <c r="E67" s="89">
        <v>0</v>
      </c>
      <c r="F67" s="82">
        <f t="shared" si="0"/>
        <v>0</v>
      </c>
      <c r="G67" s="75">
        <v>6</v>
      </c>
      <c r="H67" s="76">
        <f t="shared" si="1"/>
        <v>0</v>
      </c>
    </row>
    <row r="68" spans="1:8" s="19" customFormat="1" ht="30" customHeight="1" x14ac:dyDescent="0.25">
      <c r="A68" s="114" t="s">
        <v>79</v>
      </c>
      <c r="B68" s="115"/>
      <c r="C68" s="87">
        <v>0</v>
      </c>
      <c r="D68" s="88">
        <v>0</v>
      </c>
      <c r="E68" s="89">
        <v>0</v>
      </c>
      <c r="F68" s="82">
        <f t="shared" si="0"/>
        <v>0</v>
      </c>
      <c r="G68" s="75">
        <v>2</v>
      </c>
      <c r="H68" s="76">
        <f t="shared" si="1"/>
        <v>0</v>
      </c>
    </row>
    <row r="69" spans="1:8" s="19" customFormat="1" ht="30" customHeight="1" thickBot="1" x14ac:dyDescent="0.3">
      <c r="A69" s="114" t="s">
        <v>80</v>
      </c>
      <c r="B69" s="115"/>
      <c r="C69" s="90">
        <v>0</v>
      </c>
      <c r="D69" s="91">
        <v>0</v>
      </c>
      <c r="E69" s="92">
        <v>0</v>
      </c>
      <c r="F69" s="82">
        <f t="shared" si="0"/>
        <v>0</v>
      </c>
      <c r="G69" s="75">
        <v>1</v>
      </c>
      <c r="H69" s="76">
        <f t="shared" si="1"/>
        <v>0</v>
      </c>
    </row>
    <row r="70" spans="1:8" s="19" customFormat="1" ht="30" customHeight="1" thickBot="1" x14ac:dyDescent="0.3">
      <c r="A70" s="116" t="s">
        <v>81</v>
      </c>
      <c r="B70" s="117"/>
      <c r="C70" s="93" t="s">
        <v>53</v>
      </c>
      <c r="D70" s="93" t="s">
        <v>53</v>
      </c>
      <c r="E70" s="93" t="s">
        <v>53</v>
      </c>
      <c r="F70" s="123">
        <f>(C71*5)+(D71*5)+(E71*5)</f>
        <v>0</v>
      </c>
      <c r="G70" s="125">
        <v>1</v>
      </c>
      <c r="H70" s="76">
        <f t="shared" si="1"/>
        <v>0</v>
      </c>
    </row>
    <row r="71" spans="1:8" s="19" customFormat="1" ht="30" customHeight="1" thickBot="1" x14ac:dyDescent="0.3">
      <c r="A71" s="118"/>
      <c r="B71" s="119"/>
      <c r="C71" s="94">
        <v>0</v>
      </c>
      <c r="D71" s="95">
        <v>0</v>
      </c>
      <c r="E71" s="96">
        <v>0</v>
      </c>
      <c r="F71" s="124"/>
      <c r="G71" s="126"/>
      <c r="H71" s="74"/>
    </row>
    <row r="72" spans="1:8" s="19" customFormat="1" ht="30" customHeight="1" thickBot="1" x14ac:dyDescent="0.3">
      <c r="A72" s="118"/>
      <c r="B72" s="120"/>
      <c r="C72" s="93" t="s">
        <v>54</v>
      </c>
      <c r="D72" s="93" t="s">
        <v>54</v>
      </c>
      <c r="E72" s="93" t="s">
        <v>54</v>
      </c>
      <c r="F72" s="123">
        <f>(C73*5)+(D73*5)+(E73*5)</f>
        <v>0</v>
      </c>
      <c r="G72" s="125">
        <v>1</v>
      </c>
      <c r="H72" s="76">
        <f>G72*F72</f>
        <v>0</v>
      </c>
    </row>
    <row r="73" spans="1:8" s="19" customFormat="1" ht="30" customHeight="1" x14ac:dyDescent="0.25">
      <c r="A73" s="121"/>
      <c r="B73" s="122"/>
      <c r="C73" s="84">
        <v>0</v>
      </c>
      <c r="D73" s="85">
        <v>0</v>
      </c>
      <c r="E73" s="86">
        <v>0</v>
      </c>
      <c r="F73" s="124"/>
      <c r="G73" s="126"/>
      <c r="H73" s="74"/>
    </row>
    <row r="74" spans="1:8" s="19" customFormat="1" ht="30" customHeight="1" thickBot="1" x14ac:dyDescent="0.3">
      <c r="A74" s="114" t="s">
        <v>82</v>
      </c>
      <c r="B74" s="115"/>
      <c r="C74" s="90">
        <v>0</v>
      </c>
      <c r="D74" s="91">
        <v>0</v>
      </c>
      <c r="E74" s="92">
        <v>0</v>
      </c>
      <c r="F74" s="102">
        <f t="shared" ref="F74" si="2">(C74*5)+(D74*5)+(E74*5)</f>
        <v>0</v>
      </c>
      <c r="G74" s="39">
        <v>1</v>
      </c>
      <c r="H74" s="76">
        <f>G74*F74</f>
        <v>0</v>
      </c>
    </row>
    <row r="75" spans="1:8" s="19" customFormat="1" x14ac:dyDescent="0.25">
      <c r="A75" s="43"/>
      <c r="B75" s="43"/>
      <c r="F75" s="56"/>
      <c r="G75" s="47" t="s">
        <v>57</v>
      </c>
      <c r="H75" s="49">
        <f>SUM(H62:H74)</f>
        <v>0</v>
      </c>
    </row>
    <row r="76" spans="1:8" s="19" customFormat="1" x14ac:dyDescent="0.25">
      <c r="A76" s="24"/>
      <c r="B76" s="24"/>
      <c r="C76" s="22"/>
    </row>
    <row r="77" spans="1:8" s="19" customFormat="1" x14ac:dyDescent="0.25">
      <c r="A77" s="24"/>
      <c r="B77" s="24"/>
      <c r="C77" s="22"/>
    </row>
    <row r="78" spans="1:8" s="19" customFormat="1" ht="29.4" customHeight="1" x14ac:dyDescent="0.25">
      <c r="A78" s="30" t="s">
        <v>63</v>
      </c>
      <c r="B78" s="24"/>
      <c r="C78" s="22"/>
    </row>
    <row r="79" spans="1:8" s="19" customFormat="1" ht="39.6" x14ac:dyDescent="0.25">
      <c r="A79" s="55" t="s">
        <v>64</v>
      </c>
      <c r="B79" s="24"/>
      <c r="C79" s="22"/>
    </row>
    <row r="80" spans="1:8" s="19" customFormat="1" ht="39.6" x14ac:dyDescent="0.25">
      <c r="A80" s="55" t="s">
        <v>65</v>
      </c>
      <c r="B80" s="24"/>
      <c r="C80" s="22"/>
    </row>
    <row r="81" spans="1:4" s="19" customFormat="1" ht="39.6" x14ac:dyDescent="0.25">
      <c r="A81" s="55" t="s">
        <v>66</v>
      </c>
      <c r="B81" s="24"/>
      <c r="C81" s="22"/>
    </row>
    <row r="82" spans="1:4" s="19" customFormat="1" x14ac:dyDescent="0.25">
      <c r="A82" s="24"/>
      <c r="B82" s="24"/>
      <c r="C82" s="22"/>
    </row>
    <row r="83" spans="1:4" x14ac:dyDescent="0.25">
      <c r="A83" s="25"/>
      <c r="B83" s="25"/>
      <c r="C83" s="26"/>
      <c r="D83" s="25"/>
    </row>
    <row r="84" spans="1:4" ht="15.6" x14ac:dyDescent="0.25">
      <c r="A84" s="113" t="s">
        <v>83</v>
      </c>
      <c r="B84" s="113"/>
      <c r="C84" s="26"/>
      <c r="D84" s="25"/>
    </row>
    <row r="85" spans="1:4" x14ac:dyDescent="0.25">
      <c r="A85" s="30" t="s">
        <v>0</v>
      </c>
      <c r="B85" s="20" t="s">
        <v>13</v>
      </c>
      <c r="C85" s="26"/>
      <c r="D85" s="25"/>
    </row>
    <row r="86" spans="1:4" ht="25.35" customHeight="1" x14ac:dyDescent="0.25">
      <c r="A86" s="21" t="s">
        <v>14</v>
      </c>
      <c r="B86" s="50">
        <f>E5</f>
        <v>0</v>
      </c>
      <c r="C86" s="26"/>
      <c r="D86" s="27"/>
    </row>
    <row r="87" spans="1:4" ht="25.35" customHeight="1" x14ac:dyDescent="0.25">
      <c r="A87" s="21" t="s">
        <v>15</v>
      </c>
      <c r="B87" s="50">
        <f>E10</f>
        <v>0</v>
      </c>
      <c r="C87" s="26"/>
      <c r="D87" s="25"/>
    </row>
    <row r="88" spans="1:4" ht="25.35" customHeight="1" x14ac:dyDescent="0.25">
      <c r="A88" s="21" t="s">
        <v>16</v>
      </c>
      <c r="B88" s="50">
        <f>E15</f>
        <v>0</v>
      </c>
      <c r="C88" s="26"/>
      <c r="D88" s="25"/>
    </row>
    <row r="89" spans="1:4" ht="25.35" customHeight="1" x14ac:dyDescent="0.25">
      <c r="A89" s="21" t="s">
        <v>17</v>
      </c>
      <c r="B89" s="50">
        <f>E20</f>
        <v>0</v>
      </c>
      <c r="C89" s="26"/>
      <c r="D89" s="25"/>
    </row>
    <row r="90" spans="1:4" ht="25.35" customHeight="1" x14ac:dyDescent="0.25">
      <c r="A90" s="21" t="s">
        <v>18</v>
      </c>
      <c r="B90" s="50">
        <f>E25</f>
        <v>0</v>
      </c>
      <c r="C90" s="26"/>
      <c r="D90" s="25"/>
    </row>
    <row r="91" spans="1:4" ht="25.35" customHeight="1" x14ac:dyDescent="0.25">
      <c r="A91" s="21" t="s">
        <v>19</v>
      </c>
      <c r="B91" s="50">
        <f>E31</f>
        <v>0</v>
      </c>
      <c r="C91" s="26"/>
      <c r="D91" s="25"/>
    </row>
    <row r="92" spans="1:4" s="19" customFormat="1" ht="25.35" customHeight="1" x14ac:dyDescent="0.25">
      <c r="A92" s="21" t="s">
        <v>20</v>
      </c>
      <c r="B92" s="51">
        <f>E36</f>
        <v>0</v>
      </c>
      <c r="C92" s="26"/>
      <c r="D92" s="25"/>
    </row>
    <row r="93" spans="1:4" s="19" customFormat="1" ht="25.35" customHeight="1" x14ac:dyDescent="0.25">
      <c r="A93" s="21" t="s">
        <v>87</v>
      </c>
      <c r="B93" s="51">
        <f>E40</f>
        <v>0</v>
      </c>
      <c r="C93" s="26"/>
      <c r="D93" s="25"/>
    </row>
    <row r="94" spans="1:4" s="19" customFormat="1" ht="24.6" customHeight="1" x14ac:dyDescent="0.25">
      <c r="A94" s="21" t="s">
        <v>48</v>
      </c>
      <c r="B94" s="51">
        <f>E50</f>
        <v>0</v>
      </c>
      <c r="C94" s="26"/>
      <c r="D94" s="25"/>
    </row>
    <row r="95" spans="1:4" s="19" customFormat="1" ht="24.6" customHeight="1" x14ac:dyDescent="0.25">
      <c r="A95" s="21" t="s">
        <v>49</v>
      </c>
      <c r="B95" s="51">
        <f>E57</f>
        <v>0</v>
      </c>
      <c r="C95" s="26"/>
      <c r="D95" s="25"/>
    </row>
    <row r="96" spans="1:4" s="19" customFormat="1" ht="14.4" x14ac:dyDescent="0.3">
      <c r="A96" s="34" t="s">
        <v>89</v>
      </c>
      <c r="B96" s="52">
        <f>SUM(B86:B95)</f>
        <v>0</v>
      </c>
      <c r="C96" s="66" t="s">
        <v>93</v>
      </c>
      <c r="D96" s="67" t="str">
        <f>IF(B96=0,"geen geldige inschrijving",IF(B96&lt;=545000,10,IF(B96&gt;595000,"geen geldige inschrijving",IF(B96=595000,0,(10-(B96-545000)/5000)))))</f>
        <v>geen geldige inschrijving</v>
      </c>
    </row>
    <row r="97" spans="1:19" ht="17.25" customHeight="1" x14ac:dyDescent="0.25">
      <c r="A97" s="25"/>
      <c r="B97" s="25"/>
      <c r="C97" s="26"/>
      <c r="D97" s="19"/>
      <c r="E97" s="19"/>
      <c r="F97" s="19"/>
      <c r="G97" s="19"/>
      <c r="H97" s="19"/>
      <c r="I97" s="19"/>
      <c r="J97" s="19"/>
      <c r="K97" s="19"/>
      <c r="L97" s="19"/>
      <c r="M97" s="19"/>
      <c r="N97" s="19"/>
      <c r="O97" s="19"/>
      <c r="P97" s="19"/>
      <c r="Q97" s="19"/>
      <c r="R97" s="19"/>
    </row>
    <row r="98" spans="1:19" s="19" customFormat="1" ht="25.35" customHeight="1" x14ac:dyDescent="0.25">
      <c r="A98" s="113" t="s">
        <v>88</v>
      </c>
      <c r="B98" s="113"/>
      <c r="C98" s="26"/>
    </row>
    <row r="99" spans="1:19" ht="25.35" customHeight="1" x14ac:dyDescent="0.25">
      <c r="A99" s="30" t="s">
        <v>0</v>
      </c>
      <c r="B99" s="57" t="s">
        <v>13</v>
      </c>
      <c r="C99" s="26"/>
      <c r="D99" s="19"/>
      <c r="E99" s="19"/>
      <c r="F99" s="19"/>
      <c r="G99" s="19"/>
      <c r="H99" s="19"/>
      <c r="I99" s="19"/>
      <c r="J99" s="19"/>
      <c r="K99" s="19"/>
      <c r="L99" s="19"/>
      <c r="M99" s="19"/>
      <c r="N99" s="19"/>
      <c r="O99" s="19"/>
      <c r="P99" s="19"/>
      <c r="Q99" s="19"/>
      <c r="R99" s="19"/>
    </row>
    <row r="100" spans="1:19" x14ac:dyDescent="0.25">
      <c r="A100" s="21" t="s">
        <v>91</v>
      </c>
      <c r="B100" s="51">
        <f>SUM(E41:E42)</f>
        <v>0</v>
      </c>
      <c r="C100" s="26"/>
      <c r="M100" s="19"/>
      <c r="N100" s="19"/>
      <c r="O100" s="19"/>
      <c r="P100" s="19"/>
      <c r="Q100" s="19"/>
      <c r="R100" s="19"/>
    </row>
    <row r="101" spans="1:19" x14ac:dyDescent="0.25">
      <c r="A101" s="21" t="s">
        <v>55</v>
      </c>
      <c r="B101" s="51">
        <f>H75</f>
        <v>0</v>
      </c>
      <c r="C101" s="26"/>
      <c r="D101" s="19"/>
      <c r="E101" s="19"/>
      <c r="F101" s="19"/>
      <c r="G101" s="19"/>
      <c r="H101" s="19"/>
      <c r="I101" s="19"/>
      <c r="J101" s="19"/>
      <c r="K101" s="19"/>
      <c r="L101" s="19"/>
    </row>
    <row r="102" spans="1:19" ht="14.4" x14ac:dyDescent="0.3">
      <c r="A102" s="34" t="s">
        <v>90</v>
      </c>
      <c r="B102" s="52">
        <f>SUM(B100:B101)</f>
        <v>0</v>
      </c>
      <c r="C102" s="66" t="s">
        <v>94</v>
      </c>
      <c r="D102" s="103" t="str">
        <f>IF(B102=0,"geen geldige inschrijving",IF(B102&lt;=327000,5,IF(B102&gt;357000,"geen geldige inschrijving",IF(B102=357000,0,(5-(B102-327000)/6000)))))</f>
        <v>geen geldige inschrijving</v>
      </c>
    </row>
    <row r="103" spans="1:19" x14ac:dyDescent="0.25">
      <c r="A103" s="25"/>
      <c r="B103" s="25"/>
      <c r="C103" s="26"/>
    </row>
    <row r="104" spans="1:19" s="19" customFormat="1" ht="25.35" customHeight="1" x14ac:dyDescent="0.25">
      <c r="A104" s="113" t="s">
        <v>92</v>
      </c>
      <c r="B104" s="113"/>
      <c r="C104" s="26"/>
    </row>
    <row r="105" spans="1:19" s="60" customFormat="1" ht="14.4" x14ac:dyDescent="0.3">
      <c r="A105" s="21" t="s">
        <v>92</v>
      </c>
      <c r="B105" s="73">
        <f>AVERAGE(C5,C10,C15,C20,C25,C31,C36)</f>
        <v>0</v>
      </c>
      <c r="C105" s="66" t="s">
        <v>95</v>
      </c>
      <c r="D105" s="67">
        <f>IF(B105="","geen geldige inschrijving",IF(B105=0,0,IF(B105&gt;=10/100,5,(B105/10*5*100))))</f>
        <v>0</v>
      </c>
      <c r="E105" s="69" t="s">
        <v>96</v>
      </c>
      <c r="F105" s="68">
        <f>SUM(F5,F10,F15,F20,F25,F31,F36)</f>
        <v>0</v>
      </c>
      <c r="G105"/>
      <c r="H105"/>
      <c r="I105"/>
      <c r="J105"/>
      <c r="K105"/>
      <c r="L105"/>
      <c r="M105"/>
      <c r="N105"/>
      <c r="O105"/>
      <c r="P105"/>
      <c r="Q105"/>
      <c r="R105"/>
    </row>
    <row r="106" spans="1:19" s="60" customFormat="1" ht="13.8" x14ac:dyDescent="0.3">
      <c r="A106" s="19"/>
      <c r="B106" s="19"/>
      <c r="C106" s="19"/>
      <c r="D106" s="19"/>
      <c r="E106"/>
      <c r="F106"/>
      <c r="G106"/>
      <c r="H106"/>
      <c r="I106"/>
      <c r="J106"/>
      <c r="K106"/>
      <c r="L106"/>
      <c r="M106"/>
      <c r="N106"/>
      <c r="O106"/>
      <c r="P106"/>
      <c r="Q106"/>
      <c r="R106"/>
      <c r="S106"/>
    </row>
    <row r="107" spans="1:19" s="60" customFormat="1" ht="38.4" customHeight="1" x14ac:dyDescent="0.3">
      <c r="A107" s="131" t="s">
        <v>25</v>
      </c>
      <c r="B107" s="131"/>
      <c r="C107" s="131"/>
      <c r="D107" s="131"/>
      <c r="E107"/>
      <c r="F107"/>
      <c r="G107"/>
      <c r="H107"/>
      <c r="I107"/>
      <c r="J107"/>
      <c r="K107"/>
      <c r="L107"/>
      <c r="M107"/>
      <c r="N107"/>
      <c r="O107"/>
      <c r="P107"/>
      <c r="Q107"/>
      <c r="R107"/>
      <c r="S107"/>
    </row>
    <row r="108" spans="1:19" s="60" customFormat="1" ht="13.8" x14ac:dyDescent="0.3">
      <c r="A108" s="58"/>
      <c r="B108" s="58" t="s">
        <v>67</v>
      </c>
      <c r="C108" s="58"/>
      <c r="D108" s="58"/>
      <c r="E108" s="58"/>
      <c r="F108" s="58"/>
      <c r="G108" s="58"/>
      <c r="H108" s="59"/>
    </row>
    <row r="109" spans="1:19" ht="14.4" x14ac:dyDescent="0.3">
      <c r="A109" s="61" t="s">
        <v>69</v>
      </c>
      <c r="B109" s="62"/>
      <c r="C109" s="63" t="s">
        <v>68</v>
      </c>
      <c r="D109" s="63"/>
      <c r="E109" s="63"/>
      <c r="F109" s="63"/>
      <c r="G109" s="64"/>
      <c r="H109" s="60"/>
      <c r="I109" s="60"/>
      <c r="J109" s="60"/>
      <c r="K109" s="60"/>
      <c r="L109" s="60"/>
      <c r="M109" s="60"/>
      <c r="N109" s="60"/>
      <c r="O109" s="60"/>
      <c r="P109" s="60"/>
      <c r="Q109" s="60"/>
      <c r="R109" s="60"/>
      <c r="S109" s="60"/>
    </row>
    <row r="110" spans="1:19" ht="14.4" x14ac:dyDescent="0.3">
      <c r="A110" s="61" t="s">
        <v>70</v>
      </c>
      <c r="B110" s="62"/>
      <c r="C110" s="63"/>
      <c r="D110" s="63"/>
      <c r="E110" s="63"/>
      <c r="F110" s="63"/>
      <c r="G110" s="64"/>
      <c r="H110" s="60"/>
      <c r="I110" s="60"/>
      <c r="J110" s="60"/>
      <c r="K110" s="60"/>
      <c r="L110" s="60"/>
      <c r="M110" s="60"/>
      <c r="N110" s="60"/>
      <c r="O110" s="60"/>
      <c r="P110" s="60"/>
      <c r="Q110" s="60"/>
      <c r="R110" s="60"/>
      <c r="S110" s="60"/>
    </row>
    <row r="111" spans="1:19" ht="14.4" x14ac:dyDescent="0.3">
      <c r="A111" s="61" t="s">
        <v>71</v>
      </c>
      <c r="B111" s="62"/>
      <c r="C111" s="65"/>
      <c r="D111" s="65"/>
      <c r="E111" s="65"/>
      <c r="F111" s="65"/>
      <c r="G111" s="64"/>
      <c r="H111" s="60"/>
      <c r="I111" s="60"/>
      <c r="J111" s="60"/>
      <c r="K111" s="60"/>
      <c r="L111" s="60"/>
      <c r="M111" s="60"/>
      <c r="N111" s="60"/>
      <c r="O111" s="60"/>
      <c r="P111" s="60"/>
      <c r="Q111" s="60"/>
      <c r="R111" s="60"/>
      <c r="S111" s="60"/>
    </row>
    <row r="112" spans="1:19" ht="14.4" x14ac:dyDescent="0.3">
      <c r="A112" s="61" t="s">
        <v>72</v>
      </c>
      <c r="B112" s="62"/>
      <c r="C112" s="61"/>
      <c r="D112" s="61"/>
      <c r="E112" s="61"/>
      <c r="F112" s="61"/>
      <c r="G112" s="64"/>
      <c r="H112" s="60"/>
      <c r="I112" s="60"/>
      <c r="J112" s="60"/>
      <c r="K112" s="60"/>
      <c r="L112" s="60"/>
      <c r="M112" s="60"/>
    </row>
  </sheetData>
  <mergeCells count="41">
    <mergeCell ref="A107:D107"/>
    <mergeCell ref="B1:E1"/>
    <mergeCell ref="A22:E22"/>
    <mergeCell ref="B3:C3"/>
    <mergeCell ref="A2:E2"/>
    <mergeCell ref="B28:C28"/>
    <mergeCell ref="A27:E27"/>
    <mergeCell ref="B23:C23"/>
    <mergeCell ref="A84:B84"/>
    <mergeCell ref="A45:E45"/>
    <mergeCell ref="B46:C46"/>
    <mergeCell ref="A52:E52"/>
    <mergeCell ref="B53:C53"/>
    <mergeCell ref="A7:E7"/>
    <mergeCell ref="B8:C8"/>
    <mergeCell ref="A12:E12"/>
    <mergeCell ref="B13:C13"/>
    <mergeCell ref="A17:E17"/>
    <mergeCell ref="B18:C18"/>
    <mergeCell ref="A33:E33"/>
    <mergeCell ref="B34:C34"/>
    <mergeCell ref="A38:E38"/>
    <mergeCell ref="B39:C39"/>
    <mergeCell ref="A59:E59"/>
    <mergeCell ref="A60:E60"/>
    <mergeCell ref="A62:B62"/>
    <mergeCell ref="A63:B63"/>
    <mergeCell ref="A64:B64"/>
    <mergeCell ref="A67:B67"/>
    <mergeCell ref="A65:B65"/>
    <mergeCell ref="A66:B66"/>
    <mergeCell ref="F70:F71"/>
    <mergeCell ref="G70:G71"/>
    <mergeCell ref="F72:F73"/>
    <mergeCell ref="G72:G73"/>
    <mergeCell ref="A68:B68"/>
    <mergeCell ref="A104:B104"/>
    <mergeCell ref="A98:B98"/>
    <mergeCell ref="A74:B74"/>
    <mergeCell ref="A70:B73"/>
    <mergeCell ref="A69:B69"/>
  </mergeCells>
  <pageMargins left="0.78740157480314965" right="0.78740157480314965" top="0.98425196850393704" bottom="0.98425196850393704" header="0.31496062992125984" footer="0.51181102362204722"/>
  <pageSetup paperSize="9" scale="59" fitToHeight="0" orientation="landscape" cellComments="asDisplayed" r:id="rId1"/>
  <headerFooter alignWithMargins="0">
    <oddHeader>&amp;L&amp;"Century Gothic,Vet"&amp;14&amp;F&amp;R&amp;"Century Gothic,Vet"&amp;14&amp;A</oddHeader>
    <oddFooter>&amp;L&amp;"Century Gothic,Standaard"&amp;8&amp;F
Afdrukdatum: &amp;D
Pagina &amp;P van &amp;N&amp;RParaaf tekeningsbevoegde:</oddFooter>
  </headerFooter>
  <rowBreaks count="3" manualBreakCount="3">
    <brk id="26" max="7" man="1"/>
    <brk id="58" max="7" man="1"/>
    <brk id="82" max="7"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2" ma:contentTypeDescription="Een nieuw document maken." ma:contentTypeScope="" ma:versionID="6c21bbd07498fa6b073756072b61c35f">
  <xsd:schema xmlns:xsd="http://www.w3.org/2001/XMLSchema" xmlns:xs="http://www.w3.org/2001/XMLSchema" xmlns:p="http://schemas.microsoft.com/office/2006/metadata/properties" xmlns:ns2="962d65e8-ec2e-4f08-b510-02888a857b6e" xmlns:ns3="b77e2b43-37d4-4532-953b-53983e0992e2" targetNamespace="http://schemas.microsoft.com/office/2006/metadata/properties" ma:root="true" ma:fieldsID="977af90baf2af4499d716b0362f97eca" ns2:_="" ns3:_="">
    <xsd:import namespace="962d65e8-ec2e-4f08-b510-02888a857b6e"/>
    <xsd:import namespace="b77e2b43-37d4-4532-953b-53983e0992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40E904-617B-4CBF-9348-1C727F50D0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0D623A-AC8D-4C1A-A14C-743F3062B874}">
  <ds:schemaRefs>
    <ds:schemaRef ds:uri="http://schemas.microsoft.com/sharepoint/v3/contenttype/forms"/>
  </ds:schemaRefs>
</ds:datastoreItem>
</file>

<file path=customXml/itemProps3.xml><?xml version="1.0" encoding="utf-8"?>
<ds:datastoreItem xmlns:ds="http://schemas.openxmlformats.org/officeDocument/2006/customXml" ds:itemID="{F4B5C412-FA1A-4ABE-8FB3-D9A4960C5A93}">
  <ds:schemaRefs>
    <ds:schemaRef ds:uri="962d65e8-ec2e-4f08-b510-02888a857b6e"/>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b77e2b43-37d4-4532-953b-53983e0992e2"/>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Voorblad</vt:lpstr>
      <vt:lpstr>Prijzenblad versie 2</vt:lpstr>
      <vt:lpstr>'Prijzenblad versie 2'!Afdrukbereik</vt:lpstr>
      <vt:lpstr>Voorblad!Afdrukbereik</vt:lpstr>
      <vt:lpstr>'Prijzenblad versie 2'!Afdruktitels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Iris Sluis</cp:lastModifiedBy>
  <cp:lastPrinted>2021-01-20T08:29:43Z</cp:lastPrinted>
  <dcterms:created xsi:type="dcterms:W3CDTF">2008-02-01T08:20:49Z</dcterms:created>
  <dcterms:modified xsi:type="dcterms:W3CDTF">2021-01-28T21:18:37Z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1014400</vt:r8>
  </property>
</Properties>
</file>