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040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1" l="1"/>
  <c r="I7" i="1"/>
  <c r="D70" i="1"/>
  <c r="D61" i="1"/>
  <c r="D58" i="1"/>
  <c r="D49" i="1"/>
  <c r="D40" i="1"/>
  <c r="D31" i="1"/>
  <c r="D24" i="1"/>
  <c r="D17" i="1"/>
  <c r="D6" i="1"/>
  <c r="I72" i="1" l="1"/>
  <c r="I69" i="1"/>
  <c r="I67" i="1"/>
  <c r="I65" i="1"/>
  <c r="I63" i="1"/>
  <c r="I60" i="1"/>
  <c r="I57" i="1"/>
  <c r="I55" i="1"/>
  <c r="I53" i="1"/>
  <c r="I51" i="1"/>
  <c r="I48" i="1"/>
  <c r="I46" i="1"/>
  <c r="I44" i="1"/>
  <c r="I42" i="1"/>
  <c r="I39" i="1"/>
  <c r="I37" i="1"/>
  <c r="I35" i="1"/>
  <c r="I33" i="1"/>
  <c r="I30" i="1"/>
  <c r="I28" i="1"/>
  <c r="I26" i="1"/>
  <c r="I23" i="1"/>
  <c r="I21" i="1"/>
  <c r="I19" i="1"/>
  <c r="I16" i="1"/>
  <c r="I14" i="1"/>
  <c r="I12" i="1"/>
  <c r="I10" i="1"/>
  <c r="I8" i="1"/>
  <c r="I66" i="1" l="1"/>
  <c r="I68" i="1"/>
  <c r="I54" i="1"/>
  <c r="I56" i="1"/>
  <c r="I45" i="1"/>
  <c r="I47" i="1"/>
  <c r="I13" i="1"/>
  <c r="I15" i="1"/>
  <c r="I9" i="1"/>
  <c r="I11" i="1"/>
  <c r="I6" i="1"/>
  <c r="I36" i="1" l="1"/>
  <c r="I74" i="1" l="1"/>
  <c r="D73" i="1" l="1"/>
  <c r="I71" i="1" l="1"/>
  <c r="I70" i="1" s="1"/>
  <c r="I64" i="1"/>
  <c r="I62" i="1"/>
  <c r="I61" i="1" s="1"/>
  <c r="I59" i="1"/>
  <c r="I58" i="1" s="1"/>
  <c r="I52" i="1"/>
  <c r="I50" i="1"/>
  <c r="I49" i="1" s="1"/>
  <c r="I41" i="1"/>
  <c r="I43" i="1"/>
  <c r="I32" i="1"/>
  <c r="I34" i="1"/>
  <c r="I29" i="1"/>
  <c r="I40" i="1" l="1"/>
  <c r="I31" i="1"/>
  <c r="I20" i="1"/>
  <c r="D75" i="1"/>
  <c r="I18" i="1"/>
  <c r="I22" i="1"/>
  <c r="I25" i="1"/>
  <c r="I27" i="1"/>
  <c r="I38" i="1"/>
  <c r="I24" i="1" l="1"/>
  <c r="I17" i="1"/>
  <c r="I75" i="1"/>
  <c r="I79" i="1" s="1"/>
  <c r="I85" i="1" l="1"/>
  <c r="I83" i="1"/>
  <c r="I81" i="1"/>
  <c r="I89" i="1" l="1"/>
</calcChain>
</file>

<file path=xl/sharedStrings.xml><?xml version="1.0" encoding="utf-8"?>
<sst xmlns="http://schemas.openxmlformats.org/spreadsheetml/2006/main" count="281" uniqueCount="138">
  <si>
    <t>Werkomschrijving Bestrijding Japanse duizendknoop</t>
  </si>
  <si>
    <t>EENHEID</t>
  </si>
  <si>
    <t>HOEVEELHEID RESULTAAT VERPLICHTING</t>
  </si>
  <si>
    <t>V / N / A</t>
  </si>
  <si>
    <t>M2</t>
  </si>
  <si>
    <t>V</t>
  </si>
  <si>
    <t>N</t>
  </si>
  <si>
    <t>Uitvoeringskosten (%)</t>
  </si>
  <si>
    <t>Algemene kosten (%)</t>
  </si>
  <si>
    <t>Winst en Risico (%)</t>
  </si>
  <si>
    <t>Korting (%)</t>
  </si>
  <si>
    <t>STAARTKOSTEN</t>
  </si>
  <si>
    <t>VERWERKT VAN HET SUBTOTAAL</t>
  </si>
  <si>
    <t xml:space="preserve">OMSCHRIJVING </t>
  </si>
  <si>
    <t>Bestrijding Japanse Duizenknoop</t>
  </si>
  <si>
    <t>BESTRIJDINGSMETHODE (niet-chemisch)</t>
  </si>
  <si>
    <t xml:space="preserve">HOEVEEL BEHANDELINGEN PER JAAR </t>
  </si>
  <si>
    <t xml:space="preserve">KOSTEN PER JAAR </t>
  </si>
  <si>
    <t>PRIJS PER M2</t>
  </si>
  <si>
    <t>Bestrijding Japanse duizendknoop. Oppervlakte 500m2 of meer Totale oppervlakte van de te behandelen locaties is 1500m2.</t>
  </si>
  <si>
    <t xml:space="preserve">Bestrijding Japanse duizendknoop. Oppervlakte 250m2 tot 500m2. Totale oppervlakte van de te behandelen locaties is 1281m2. </t>
  </si>
  <si>
    <t>Bestrijding Japanse duizendknoop. Oppervlakte 200m2 tot 250m2. Totale oppervlakte van de te behandelen locaties is 200m2.</t>
  </si>
  <si>
    <t>Bestrijding Japanse duizendknoop. Oppervlakte 150m2 tot 200m2. Totale oppervlakte van de te behandelen locaties is 627m2.</t>
  </si>
  <si>
    <t xml:space="preserve">Bestrijding Japanse duizendknoop. Oppervlakte 100m2 tot 150m2. Totale oppervlakte van de te behandelen locaties is 431m2.   </t>
  </si>
  <si>
    <t>Bestrijding Japanse duizendknoop. Oppervlakte 50m2 tot 100m2. Totale oppervlakte van de te behandelen locaties is 259m2.</t>
  </si>
  <si>
    <t>%</t>
  </si>
  <si>
    <t>Totaal bedrag/inschrijf bedrag</t>
  </si>
  <si>
    <t>Naam inschrijver:</t>
  </si>
  <si>
    <t>Gevestigd te:</t>
  </si>
  <si>
    <t>Opdrachtgever: Gemeente Leiden</t>
  </si>
  <si>
    <t>Handtekening inschrijver:</t>
  </si>
  <si>
    <t>Postnr.</t>
  </si>
  <si>
    <t>1.1</t>
  </si>
  <si>
    <t>1.2</t>
  </si>
  <si>
    <t>1.3</t>
  </si>
  <si>
    <t>1.4</t>
  </si>
  <si>
    <t>1.4.1</t>
  </si>
  <si>
    <t>1.0.1</t>
  </si>
  <si>
    <t>1.0.2</t>
  </si>
  <si>
    <t>1.0</t>
  </si>
  <si>
    <t>1.1.1</t>
  </si>
  <si>
    <t>1.1.2</t>
  </si>
  <si>
    <t>1.1.3</t>
  </si>
  <si>
    <t>1.2.1</t>
  </si>
  <si>
    <t>1.2.2</t>
  </si>
  <si>
    <t>1.2.3</t>
  </si>
  <si>
    <t>1.3.1</t>
  </si>
  <si>
    <t>1.3.2</t>
  </si>
  <si>
    <t>1.3.3</t>
  </si>
  <si>
    <t>1.4.2</t>
  </si>
  <si>
    <t>1.4.3</t>
  </si>
  <si>
    <t>1.5</t>
  </si>
  <si>
    <t>1.5.1</t>
  </si>
  <si>
    <t>1.5.2</t>
  </si>
  <si>
    <t>1.5.3</t>
  </si>
  <si>
    <t>1.6</t>
  </si>
  <si>
    <t>1.6.1</t>
  </si>
  <si>
    <t>1.7</t>
  </si>
  <si>
    <t>1.8</t>
  </si>
  <si>
    <t>1.8.1</t>
  </si>
  <si>
    <t>2.0</t>
  </si>
  <si>
    <t>VERKEERSMAATREGELEN</t>
  </si>
  <si>
    <t>KEER</t>
  </si>
  <si>
    <t>PRIJS PER PLAN</t>
  </si>
  <si>
    <t>2.0.1</t>
  </si>
  <si>
    <t xml:space="preserve">Bestrijding Japanse duizendknoop. Oppervlakte 1m2 tot 10m2. Totale oppervlakte van de te behandelen locaties is 23m2.      </t>
  </si>
  <si>
    <r>
      <t>Bestrijding Japanse duizendknoop. Oppervlakte 10m2 tot 25m2. Totale oppervlakte van de te behandelen locaties is 3</t>
    </r>
    <r>
      <rPr>
        <b/>
        <sz val="12"/>
        <rFont val="Arial"/>
        <family val="2"/>
      </rPr>
      <t>0m2.</t>
    </r>
    <r>
      <rPr>
        <b/>
        <sz val="12"/>
        <color theme="1"/>
        <rFont val="Arial"/>
        <family val="2"/>
      </rPr>
      <t xml:space="preserve">  </t>
    </r>
  </si>
  <si>
    <t>Bestrijding Japanse duizendknoop. Oppervlakte 25m2 tot 50m2. Totale oppervlakte van de te behandelen locaties is 85m2.</t>
  </si>
  <si>
    <t>1.0.3</t>
  </si>
  <si>
    <t>1.0.4</t>
  </si>
  <si>
    <t>1.0.5</t>
  </si>
  <si>
    <t>1.3.4</t>
  </si>
  <si>
    <t>1.4.4</t>
  </si>
  <si>
    <t>1.5.4</t>
  </si>
  <si>
    <t>Alleen de gele vlakken dienen ingevuld te worden door de opdrachtnemer.</t>
  </si>
  <si>
    <t>Maken Tijdelijk Verkeersplan (BLVC) + tekeningen                                                                 Betreft: opstellen zogenaamd 'BLVC'-plan (Bereikbaarheid, Leefbaarheid, Veiligheid en Communicatie) + tekeningen t.b.v. aanbrengen tijdelijke verkeersmaatregelen en omleidingsroutes bij Werk in Uitvoering conform 96a/96b.                                                                                                   Benodigde verkeersregelaars moeten, indien nodig, ook in het 'BLVC'-plan opgenomen worden.                                                                                                   Verkeersregelaars worden door de gemeente Leiden ter beschikking gesteld. Incl.benodigde overleggen met de verkeersregisseur van de gemeente Leiden.                                                 Incl. benodigde aanpassingen van voorlopige BLVC-plan naar definitieve BLVC-plan. Tekening digitaal in kleur, leesbaar en op schaal ter goedkeuring aanleveren aan de verkeersregisseur van de gemeente Leiden.</t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</si>
  <si>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>Herensingel 2D</t>
    </r>
    <r>
      <rPr>
        <sz val="12"/>
        <color theme="1"/>
        <rFont val="Arial"/>
        <family val="2"/>
      </rPr>
      <t xml:space="preserve">                                                                                            Bestrijdingsmethode 1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</si>
  <si>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>Herensingel 2D</t>
    </r>
    <r>
      <rPr>
        <sz val="12"/>
        <color theme="1"/>
        <rFont val="Arial"/>
        <family val="2"/>
      </rPr>
      <t xml:space="preserve">                                                                                            Bestrijdingsmethode 2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</si>
  <si>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 xml:space="preserve">Haagweg 20 / 22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</si>
  <si>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 xml:space="preserve">Haagweg 20 / 22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</si>
  <si>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Rijn- en Schiekade t.h.v. nummer 66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</si>
  <si>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Rijn- en Schiekade t.h.v. nummer 66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</si>
  <si>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Hippocratespad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</si>
  <si>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Hippocratespad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</si>
  <si>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Lopsenstraat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</si>
  <si>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Lopsenstraat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</si>
  <si>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Boudewijn Buchpad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</si>
  <si>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Boudewijn Buchpad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</si>
  <si>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Lucebertstraat 6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</si>
  <si>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Lucebertstraat 6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</si>
  <si>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Looiersplein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1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</si>
  <si>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Looiersplein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2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</si>
  <si>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Gooimeerlaan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</si>
  <si>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Gooimeerlaan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</si>
  <si>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Antonia Korvezeepad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</si>
  <si>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Antonia Korvezeepad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</si>
  <si>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Senaatstraat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</si>
  <si>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Senaatstraat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</si>
  <si>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Jantina van Hoornkade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</si>
  <si>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Jantina van Hoornkade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</si>
  <si>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Boedapesterhof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</si>
  <si>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Boedapesterhof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</si>
  <si>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Nachtegaallaan / Rijnsburgerweg 164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</si>
  <si>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Nachtegaallaan / Rijnsburgerweg 164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</si>
  <si>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Besjeslaan 3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</si>
  <si>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Besjeslaan 3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</si>
  <si>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Zwartemeerlaan t.h.v. Stadzicht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</si>
  <si>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Zwartemeerlaan t.h.v. Stadzicht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</si>
  <si>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Citosahof vanaf nummer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</si>
  <si>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Citosahof vanaf nummer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</si>
  <si>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Driemasterwal t.h.v. nummer 19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</si>
  <si>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Driemasterwal t.h.v. nummer 19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</si>
  <si>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Haagse schouwweg tegen over nummer 18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</si>
  <si>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Haagse schouwweg tegen over nummer 18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</si>
  <si>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Roomburgerweg t.h.v. aanlegsteiger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</si>
  <si>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Roomburgerweg t.h.v. aanlegsteiger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</si>
  <si>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Plesmanlaan t.h.v. spoortunnel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</si>
  <si>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Plesmanlaan t.h.v. spoortunnel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</si>
  <si>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Grote polderpad / Cronestein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</si>
  <si>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Grote polderpad / Cronestein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</si>
  <si>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Melchior Treublaan tegenover nummer 59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</si>
  <si>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Melchior Treublaan tegenover nummer 59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</si>
  <si>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200m2 tot 250m2.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Besjeslaan 5 A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 </t>
    </r>
  </si>
  <si>
    <r>
      <t>Bestrijding Japanse duizendknoop. Oppervlakte 200m2 tot 250m2.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Besjeslaan 5 A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</si>
  <si>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Boerenpad t.h.v. nummer 5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</si>
  <si>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Boerenpad t.h.v. nummer 5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</si>
  <si>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Oegstgeesterweg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</si>
  <si>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Oegstgeesterweg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</si>
  <si>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Joop Vervoornpad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</si>
  <si>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Joop Vervoornpad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</si>
  <si>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Boerhaavelaan / Zweilandlaan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</si>
  <si>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Boerhaavelaan / Zweilandlaan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</si>
  <si>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500m2 of meer.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Roomburgerweg t.h.v. woonboten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1 te bepalen door de opdrachtnemer.            </t>
    </r>
  </si>
  <si>
    <r>
      <t>Bestrijding Japanse duizendknoop. Oppervlakte 500m2 of meer.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Roomburgerweg t.h.v. woonboten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2 te bepalen door de opdrachtnemer.            </t>
    </r>
  </si>
  <si>
    <t>1.7.1</t>
  </si>
  <si>
    <t>1.7.2</t>
  </si>
  <si>
    <t>1.7.3</t>
  </si>
  <si>
    <t>1.7.4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</si>
</sst>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;&quot;€&quot;\ \-#,##0.00"/>
    <numFmt numFmtId="165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22"/>
      <color theme="1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5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2" borderId="18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10" fontId="0" fillId="2" borderId="9" xfId="0" applyNumberFormat="1" applyFill="1" applyBorder="1" applyAlignment="1">
      <alignment vertical="top"/>
    </xf>
    <xf numFmtId="0" fontId="0" fillId="0" borderId="9" xfId="0" applyBorder="1" applyAlignment="1">
      <alignment vertical="top"/>
    </xf>
    <xf numFmtId="165" fontId="0" fillId="0" borderId="10" xfId="0" applyNumberForma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0" fillId="0" borderId="2" xfId="0" applyFill="1" applyBorder="1" applyAlignment="1">
      <alignment horizontal="center" vertical="top"/>
    </xf>
    <xf numFmtId="2" fontId="0" fillId="0" borderId="2" xfId="0" applyNumberForma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17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7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8" xfId="0" applyFont="1" applyBorder="1" applyAlignment="1">
      <alignment vertical="top"/>
    </xf>
    <xf numFmtId="0" fontId="11" fillId="0" borderId="0" xfId="0" applyFont="1" applyAlignment="1">
      <alignment vertical="top"/>
    </xf>
    <xf numFmtId="0" fontId="0" fillId="0" borderId="0" xfId="0" applyFill="1"/>
    <xf numFmtId="0" fontId="2" fillId="0" borderId="0" xfId="0" applyFont="1" applyFill="1"/>
    <xf numFmtId="0" fontId="0" fillId="0" borderId="2" xfId="0" applyFill="1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165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9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/>
    </xf>
    <xf numFmtId="2" fontId="1" fillId="3" borderId="23" xfId="0" applyNumberFormat="1" applyFont="1" applyFill="1" applyBorder="1" applyAlignment="1">
      <alignment horizontal="center" vertical="top"/>
    </xf>
    <xf numFmtId="49" fontId="1" fillId="3" borderId="23" xfId="0" applyNumberFormat="1" applyFont="1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164" fontId="1" fillId="3" borderId="24" xfId="0" applyNumberFormat="1" applyFont="1" applyFill="1" applyBorder="1" applyAlignment="1">
      <alignment horizontal="right"/>
    </xf>
    <xf numFmtId="0" fontId="9" fillId="3" borderId="19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/>
    </xf>
    <xf numFmtId="2" fontId="1" fillId="3" borderId="20" xfId="0" applyNumberFormat="1" applyFont="1" applyFill="1" applyBorder="1" applyAlignment="1">
      <alignment vertical="top"/>
    </xf>
    <xf numFmtId="0" fontId="1" fillId="3" borderId="20" xfId="0" applyFont="1" applyFill="1" applyBorder="1" applyAlignment="1">
      <alignment vertical="top"/>
    </xf>
    <xf numFmtId="165" fontId="6" fillId="3" borderId="13" xfId="0" applyNumberFormat="1" applyFont="1" applyFill="1" applyBorder="1" applyAlignment="1">
      <alignment vertical="top"/>
    </xf>
    <xf numFmtId="165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right"/>
    </xf>
    <xf numFmtId="0" fontId="0" fillId="0" borderId="25" xfId="0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2" fontId="1" fillId="3" borderId="27" xfId="0" applyNumberFormat="1" applyFont="1" applyFill="1" applyBorder="1" applyAlignment="1">
      <alignment horizontal="center" vertical="center"/>
    </xf>
    <xf numFmtId="165" fontId="1" fillId="3" borderId="28" xfId="0" applyNumberFormat="1" applyFont="1" applyFill="1" applyBorder="1" applyAlignment="1">
      <alignment horizontal="right"/>
    </xf>
    <xf numFmtId="0" fontId="9" fillId="3" borderId="29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165" fontId="1" fillId="3" borderId="24" xfId="0" applyNumberFormat="1" applyFont="1" applyFill="1" applyBorder="1"/>
    <xf numFmtId="0" fontId="7" fillId="0" borderId="3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2" fontId="0" fillId="0" borderId="6" xfId="0" applyNumberForma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center" vertical="center"/>
    </xf>
    <xf numFmtId="2" fontId="1" fillId="3" borderId="25" xfId="0" applyNumberFormat="1" applyFont="1" applyFill="1" applyBorder="1" applyAlignment="1">
      <alignment horizontal="center" vertical="center"/>
    </xf>
    <xf numFmtId="165" fontId="1" fillId="3" borderId="35" xfId="0" applyNumberFormat="1" applyFont="1" applyFill="1" applyBorder="1" applyAlignment="1">
      <alignment horizontal="right"/>
    </xf>
    <xf numFmtId="0" fontId="9" fillId="3" borderId="30" xfId="0" applyFont="1" applyFill="1" applyBorder="1" applyAlignment="1">
      <alignment vertical="top" wrapText="1"/>
    </xf>
    <xf numFmtId="0" fontId="0" fillId="0" borderId="3" xfId="0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9" fillId="3" borderId="34" xfId="0" applyFont="1" applyFill="1" applyBorder="1" applyAlignment="1">
      <alignment vertical="top" wrapText="1"/>
    </xf>
    <xf numFmtId="2" fontId="1" fillId="3" borderId="23" xfId="0" applyNumberFormat="1" applyFont="1" applyFill="1" applyBorder="1" applyAlignment="1">
      <alignment horizontal="center" vertical="center"/>
    </xf>
    <xf numFmtId="165" fontId="1" fillId="3" borderId="24" xfId="0" applyNumberFormat="1" applyFont="1" applyFill="1" applyBorder="1" applyAlignment="1">
      <alignment horizontal="right"/>
    </xf>
    <xf numFmtId="0" fontId="6" fillId="3" borderId="11" xfId="0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3"/>
  <sheetViews>
    <sheetView tabSelected="1" topLeftCell="B1" zoomScale="80" zoomScaleNormal="80" workbookViewId="0">
      <selection activeCell="B2" sqref="B2"/>
    </sheetView>
  </sheetViews>
  <sheetFormatPr defaultRowHeight="12.75" x14ac:dyDescent="0.2"/>
  <cols>
    <col min="2" max="2" width="76.5703125" customWidth="1"/>
    <col min="3" max="3" width="16.5703125" customWidth="1"/>
    <col min="4" max="4" width="16.5703125" style="44" customWidth="1"/>
    <col min="6" max="6" width="18.42578125" customWidth="1"/>
    <col min="7" max="7" width="36.42578125" customWidth="1"/>
    <col min="8" max="8" width="22" customWidth="1"/>
    <col min="9" max="9" width="18.28515625" customWidth="1"/>
  </cols>
  <sheetData>
    <row r="2" spans="1:9" ht="30.75" customHeight="1" x14ac:dyDescent="0.4">
      <c r="B2" s="2" t="s">
        <v>29</v>
      </c>
      <c r="C2" s="2">
        <v>2021</v>
      </c>
    </row>
    <row r="3" spans="1:9" ht="63.75" customHeight="1" x14ac:dyDescent="0.75">
      <c r="B3" s="1" t="s">
        <v>0</v>
      </c>
      <c r="C3" s="1"/>
      <c r="D3" s="45"/>
      <c r="F3" s="1"/>
    </row>
    <row r="4" spans="1:9" ht="63.75" customHeight="1" thickBot="1" x14ac:dyDescent="0.8">
      <c r="B4" s="10" t="s">
        <v>14</v>
      </c>
      <c r="C4" s="1"/>
      <c r="D4" s="45"/>
      <c r="F4" s="1"/>
    </row>
    <row r="5" spans="1:9" ht="50.25" customHeight="1" thickBot="1" x14ac:dyDescent="0.4">
      <c r="A5" s="34" t="s">
        <v>31</v>
      </c>
      <c r="B5" s="35" t="s">
        <v>13</v>
      </c>
      <c r="C5" s="4" t="s">
        <v>1</v>
      </c>
      <c r="D5" s="46" t="s">
        <v>2</v>
      </c>
      <c r="E5" s="4" t="s">
        <v>3</v>
      </c>
      <c r="F5" s="5" t="s">
        <v>18</v>
      </c>
      <c r="G5" s="5" t="s">
        <v>15</v>
      </c>
      <c r="H5" s="5" t="s">
        <v>16</v>
      </c>
      <c r="I5" s="5" t="s">
        <v>17</v>
      </c>
    </row>
    <row r="6" spans="1:9" ht="66" thickBot="1" x14ac:dyDescent="0.45">
      <c r="A6" s="36" t="s">
        <v>39</v>
      </c>
      <c r="B6" s="82" t="s">
        <v>65</v>
      </c>
      <c r="C6" s="83" t="s">
        <v>4</v>
      </c>
      <c r="D6" s="84">
        <f>D7+D9+D11+D13+D15</f>
        <v>23</v>
      </c>
      <c r="E6" s="83" t="s">
        <v>5</v>
      </c>
      <c r="F6" s="85" t="s">
        <v>74</v>
      </c>
      <c r="G6" s="85" t="s">
        <v>74</v>
      </c>
      <c r="H6" s="85" t="s">
        <v>74</v>
      </c>
      <c r="I6" s="86">
        <f>SUM(I7:I16)</f>
        <v>0</v>
      </c>
    </row>
    <row r="7" spans="1:9" ht="60.75" x14ac:dyDescent="0.2">
      <c r="A7" s="36" t="s">
        <v>37</v>
      </c>
      <c r="B7" s="87" t="s">
        <v>76</v>
      </c>
      <c r="C7" s="88" t="s">
        <v>4</v>
      </c>
      <c r="D7" s="89">
        <v>3</v>
      </c>
      <c r="E7" s="88" t="s">
        <v>5</v>
      </c>
      <c r="F7" s="90">
        <v>0</v>
      </c>
      <c r="G7" s="91"/>
      <c r="H7" s="92"/>
      <c r="I7" s="7">
        <f>SUM(D7*F7*H7)</f>
        <v>0</v>
      </c>
    </row>
    <row r="8" spans="1:9" ht="60.75" x14ac:dyDescent="0.2">
      <c r="A8" s="36"/>
      <c r="B8" s="94" t="s">
        <v>77</v>
      </c>
      <c r="C8" s="6" t="s">
        <v>4</v>
      </c>
      <c r="D8" s="47">
        <v>3</v>
      </c>
      <c r="E8" s="6" t="s">
        <v>5</v>
      </c>
      <c r="F8" s="53">
        <v>0</v>
      </c>
      <c r="G8" s="55"/>
      <c r="H8" s="54"/>
      <c r="I8" s="7">
        <f>SUM(D8*F8*H8)</f>
        <v>0</v>
      </c>
    </row>
    <row r="9" spans="1:9" ht="60" x14ac:dyDescent="0.35">
      <c r="A9" s="36" t="s">
        <v>38</v>
      </c>
      <c r="B9" s="94" t="s">
        <v>78</v>
      </c>
      <c r="C9" s="6" t="s">
        <v>4</v>
      </c>
      <c r="D9" s="47">
        <v>5</v>
      </c>
      <c r="E9" s="6" t="s">
        <v>5</v>
      </c>
      <c r="F9" s="18">
        <v>0</v>
      </c>
      <c r="G9" s="56"/>
      <c r="H9" s="13"/>
      <c r="I9" s="7">
        <f t="shared" ref="I9:I15" si="0">SUM(D9*F9*H9)</f>
        <v>0</v>
      </c>
    </row>
    <row r="10" spans="1:9" ht="60" x14ac:dyDescent="0.35">
      <c r="A10" s="36"/>
      <c r="B10" s="94" t="s">
        <v>79</v>
      </c>
      <c r="C10" s="6" t="s">
        <v>4</v>
      </c>
      <c r="D10" s="47">
        <v>5</v>
      </c>
      <c r="E10" s="6" t="s">
        <v>5</v>
      </c>
      <c r="F10" s="18">
        <v>0</v>
      </c>
      <c r="G10" s="56"/>
      <c r="H10" s="13"/>
      <c r="I10" s="7">
        <f t="shared" ref="I10" si="1">SUM(D10*F10*H10)</f>
        <v>0</v>
      </c>
    </row>
    <row r="11" spans="1:9" ht="60.75" x14ac:dyDescent="0.2">
      <c r="A11" s="36" t="s">
        <v>68</v>
      </c>
      <c r="B11" s="94" t="s">
        <v>80</v>
      </c>
      <c r="C11" s="6" t="s">
        <v>4</v>
      </c>
      <c r="D11" s="47">
        <v>5</v>
      </c>
      <c r="E11" s="6" t="s">
        <v>5</v>
      </c>
      <c r="F11" s="18">
        <v>0</v>
      </c>
      <c r="G11" s="56"/>
      <c r="H11" s="13"/>
      <c r="I11" s="7">
        <f t="shared" si="0"/>
        <v>0</v>
      </c>
    </row>
    <row r="12" spans="1:9" ht="60.75" x14ac:dyDescent="0.2">
      <c r="A12" s="36"/>
      <c r="B12" s="94" t="s">
        <v>81</v>
      </c>
      <c r="C12" s="6" t="s">
        <v>4</v>
      </c>
      <c r="D12" s="47">
        <v>5</v>
      </c>
      <c r="E12" s="6" t="s">
        <v>5</v>
      </c>
      <c r="F12" s="18">
        <v>0</v>
      </c>
      <c r="G12" s="56"/>
      <c r="H12" s="13"/>
      <c r="I12" s="7">
        <f t="shared" ref="I12" si="2">SUM(D12*F12*H12)</f>
        <v>0</v>
      </c>
    </row>
    <row r="13" spans="1:9" ht="60.75" x14ac:dyDescent="0.2">
      <c r="A13" s="36" t="s">
        <v>69</v>
      </c>
      <c r="B13" s="94" t="s">
        <v>82</v>
      </c>
      <c r="C13" s="6" t="s">
        <v>4</v>
      </c>
      <c r="D13" s="47">
        <v>5</v>
      </c>
      <c r="E13" s="15" t="s">
        <v>5</v>
      </c>
      <c r="F13" s="19">
        <v>0</v>
      </c>
      <c r="G13" s="57"/>
      <c r="H13" s="17"/>
      <c r="I13" s="7">
        <f t="shared" si="0"/>
        <v>0</v>
      </c>
    </row>
    <row r="14" spans="1:9" ht="60.75" x14ac:dyDescent="0.2">
      <c r="A14" s="36"/>
      <c r="B14" s="94" t="s">
        <v>83</v>
      </c>
      <c r="C14" s="6" t="s">
        <v>4</v>
      </c>
      <c r="D14" s="47">
        <v>5</v>
      </c>
      <c r="E14" s="15" t="s">
        <v>5</v>
      </c>
      <c r="F14" s="19">
        <v>0</v>
      </c>
      <c r="G14" s="57"/>
      <c r="H14" s="17"/>
      <c r="I14" s="7">
        <f t="shared" ref="I14" si="3">SUM(D14*F14*H14)</f>
        <v>0</v>
      </c>
    </row>
    <row r="15" spans="1:9" ht="60.75" x14ac:dyDescent="0.2">
      <c r="A15" s="36" t="s">
        <v>70</v>
      </c>
      <c r="B15" s="94" t="s">
        <v>84</v>
      </c>
      <c r="C15" s="76" t="s">
        <v>4</v>
      </c>
      <c r="D15" s="77">
        <v>5</v>
      </c>
      <c r="E15" s="15" t="s">
        <v>5</v>
      </c>
      <c r="F15" s="19">
        <v>0</v>
      </c>
      <c r="G15" s="57"/>
      <c r="H15" s="17"/>
      <c r="I15" s="78">
        <f t="shared" si="0"/>
        <v>0</v>
      </c>
    </row>
    <row r="16" spans="1:9" ht="61.5" thickBot="1" x14ac:dyDescent="0.25">
      <c r="A16" s="36"/>
      <c r="B16" s="95" t="s">
        <v>85</v>
      </c>
      <c r="C16" s="8" t="s">
        <v>4</v>
      </c>
      <c r="D16" s="96">
        <v>5</v>
      </c>
      <c r="E16" s="8" t="s">
        <v>5</v>
      </c>
      <c r="F16" s="20">
        <v>0</v>
      </c>
      <c r="G16" s="58"/>
      <c r="H16" s="14"/>
      <c r="I16" s="9">
        <f>SUM(D16*F16*H16)</f>
        <v>0</v>
      </c>
    </row>
    <row r="17" spans="1:9" ht="32.25" thickBot="1" x14ac:dyDescent="0.25">
      <c r="A17" s="36" t="s">
        <v>32</v>
      </c>
      <c r="B17" s="97" t="s">
        <v>66</v>
      </c>
      <c r="C17" s="98" t="s">
        <v>4</v>
      </c>
      <c r="D17" s="99">
        <f>D18+D20+D22</f>
        <v>30</v>
      </c>
      <c r="E17" s="98" t="s">
        <v>5</v>
      </c>
      <c r="F17" s="98"/>
      <c r="G17" s="98"/>
      <c r="H17" s="99"/>
      <c r="I17" s="100">
        <f>SUM(I18:I23)</f>
        <v>0</v>
      </c>
    </row>
    <row r="18" spans="1:9" ht="60.75" x14ac:dyDescent="0.2">
      <c r="A18" s="36" t="s">
        <v>40</v>
      </c>
      <c r="B18" s="87" t="s">
        <v>86</v>
      </c>
      <c r="C18" s="88" t="s">
        <v>4</v>
      </c>
      <c r="D18" s="102">
        <v>10</v>
      </c>
      <c r="E18" s="88" t="s">
        <v>5</v>
      </c>
      <c r="F18" s="103">
        <v>0</v>
      </c>
      <c r="G18" s="104"/>
      <c r="H18" s="105"/>
      <c r="I18" s="93">
        <f t="shared" ref="I18:I47" si="4">SUM(D18*F18*H18)</f>
        <v>0</v>
      </c>
    </row>
    <row r="19" spans="1:9" ht="60.75" x14ac:dyDescent="0.2">
      <c r="A19" s="36"/>
      <c r="B19" s="94" t="s">
        <v>87</v>
      </c>
      <c r="C19" s="6" t="s">
        <v>4</v>
      </c>
      <c r="D19" s="48">
        <v>10</v>
      </c>
      <c r="E19" s="6" t="s">
        <v>5</v>
      </c>
      <c r="F19" s="18">
        <v>0</v>
      </c>
      <c r="G19" s="11"/>
      <c r="H19" s="13"/>
      <c r="I19" s="7">
        <f t="shared" ref="I19" si="5">SUM(D19*F19*H19)</f>
        <v>0</v>
      </c>
    </row>
    <row r="20" spans="1:9" ht="60.75" x14ac:dyDescent="0.2">
      <c r="A20" s="36" t="s">
        <v>41</v>
      </c>
      <c r="B20" s="94" t="s">
        <v>88</v>
      </c>
      <c r="C20" s="6" t="s">
        <v>4</v>
      </c>
      <c r="D20" s="48">
        <v>10</v>
      </c>
      <c r="E20" s="6" t="s">
        <v>5</v>
      </c>
      <c r="F20" s="18">
        <v>0</v>
      </c>
      <c r="G20" s="11"/>
      <c r="H20" s="13"/>
      <c r="I20" s="7">
        <f t="shared" si="4"/>
        <v>0</v>
      </c>
    </row>
    <row r="21" spans="1:9" ht="60.75" x14ac:dyDescent="0.2">
      <c r="A21" s="36"/>
      <c r="B21" s="94" t="s">
        <v>89</v>
      </c>
      <c r="C21" s="6" t="s">
        <v>4</v>
      </c>
      <c r="D21" s="48">
        <v>10</v>
      </c>
      <c r="E21" s="6" t="s">
        <v>5</v>
      </c>
      <c r="F21" s="18">
        <v>0</v>
      </c>
      <c r="G21" s="11"/>
      <c r="H21" s="13"/>
      <c r="I21" s="7">
        <f t="shared" ref="I21" si="6">SUM(D21*F21*H21)</f>
        <v>0</v>
      </c>
    </row>
    <row r="22" spans="1:9" ht="60.75" x14ac:dyDescent="0.2">
      <c r="A22" s="36" t="s">
        <v>42</v>
      </c>
      <c r="B22" s="94" t="s">
        <v>90</v>
      </c>
      <c r="C22" s="15" t="s">
        <v>4</v>
      </c>
      <c r="D22" s="50">
        <v>10</v>
      </c>
      <c r="E22" s="15" t="s">
        <v>5</v>
      </c>
      <c r="F22" s="19">
        <v>0</v>
      </c>
      <c r="G22" s="16"/>
      <c r="H22" s="17"/>
      <c r="I22" s="78">
        <f t="shared" si="4"/>
        <v>0</v>
      </c>
    </row>
    <row r="23" spans="1:9" ht="61.5" thickBot="1" x14ac:dyDescent="0.25">
      <c r="A23" s="36"/>
      <c r="B23" s="95" t="s">
        <v>91</v>
      </c>
      <c r="C23" s="8" t="s">
        <v>4</v>
      </c>
      <c r="D23" s="49">
        <v>10</v>
      </c>
      <c r="E23" s="8" t="s">
        <v>5</v>
      </c>
      <c r="F23" s="20">
        <v>0</v>
      </c>
      <c r="G23" s="12"/>
      <c r="H23" s="14"/>
      <c r="I23" s="9">
        <f t="shared" ref="I23" si="7">SUM(D23*F23*H23)</f>
        <v>0</v>
      </c>
    </row>
    <row r="24" spans="1:9" ht="32.25" thickBot="1" x14ac:dyDescent="0.25">
      <c r="A24" s="36" t="s">
        <v>33</v>
      </c>
      <c r="B24" s="106" t="s">
        <v>67</v>
      </c>
      <c r="C24" s="98" t="s">
        <v>4</v>
      </c>
      <c r="D24" s="99">
        <f>D25+D27+D29</f>
        <v>85</v>
      </c>
      <c r="E24" s="98" t="s">
        <v>5</v>
      </c>
      <c r="F24" s="98"/>
      <c r="G24" s="98"/>
      <c r="H24" s="99"/>
      <c r="I24" s="100">
        <f>SUM(I25:I30)</f>
        <v>0</v>
      </c>
    </row>
    <row r="25" spans="1:9" ht="60.75" x14ac:dyDescent="0.2">
      <c r="A25" s="36" t="s">
        <v>43</v>
      </c>
      <c r="B25" s="87" t="s">
        <v>92</v>
      </c>
      <c r="C25" s="88" t="s">
        <v>4</v>
      </c>
      <c r="D25" s="102">
        <v>25</v>
      </c>
      <c r="E25" s="88" t="s">
        <v>5</v>
      </c>
      <c r="F25" s="103">
        <v>0</v>
      </c>
      <c r="G25" s="104"/>
      <c r="H25" s="105"/>
      <c r="I25" s="93">
        <f t="shared" si="4"/>
        <v>0</v>
      </c>
    </row>
    <row r="26" spans="1:9" ht="60.75" x14ac:dyDescent="0.2">
      <c r="A26" s="36"/>
      <c r="B26" s="94" t="s">
        <v>93</v>
      </c>
      <c r="C26" s="6" t="s">
        <v>4</v>
      </c>
      <c r="D26" s="48">
        <v>25</v>
      </c>
      <c r="E26" s="6" t="s">
        <v>5</v>
      </c>
      <c r="F26" s="18">
        <v>0</v>
      </c>
      <c r="G26" s="11"/>
      <c r="H26" s="13"/>
      <c r="I26" s="7">
        <f t="shared" ref="I26" si="8">SUM(D26*F26*H26)</f>
        <v>0</v>
      </c>
    </row>
    <row r="27" spans="1:9" ht="60.75" x14ac:dyDescent="0.2">
      <c r="A27" s="36" t="s">
        <v>44</v>
      </c>
      <c r="B27" s="94" t="s">
        <v>94</v>
      </c>
      <c r="C27" s="6" t="s">
        <v>4</v>
      </c>
      <c r="D27" s="48">
        <v>30</v>
      </c>
      <c r="E27" s="6" t="s">
        <v>5</v>
      </c>
      <c r="F27" s="18">
        <v>0</v>
      </c>
      <c r="G27" s="11"/>
      <c r="H27" s="13"/>
      <c r="I27" s="7">
        <f t="shared" si="4"/>
        <v>0</v>
      </c>
    </row>
    <row r="28" spans="1:9" ht="60.75" x14ac:dyDescent="0.2">
      <c r="A28" s="36"/>
      <c r="B28" s="94" t="s">
        <v>95</v>
      </c>
      <c r="C28" s="6" t="s">
        <v>4</v>
      </c>
      <c r="D28" s="48">
        <v>30</v>
      </c>
      <c r="E28" s="6" t="s">
        <v>5</v>
      </c>
      <c r="F28" s="18">
        <v>0</v>
      </c>
      <c r="G28" s="11"/>
      <c r="H28" s="13"/>
      <c r="I28" s="7">
        <f t="shared" ref="I28" si="9">SUM(D28*F28*H28)</f>
        <v>0</v>
      </c>
    </row>
    <row r="29" spans="1:9" ht="60.75" x14ac:dyDescent="0.2">
      <c r="A29" s="36" t="s">
        <v>45</v>
      </c>
      <c r="B29" s="94" t="s">
        <v>96</v>
      </c>
      <c r="C29" s="15" t="s">
        <v>4</v>
      </c>
      <c r="D29" s="50">
        <v>30</v>
      </c>
      <c r="E29" s="15" t="s">
        <v>5</v>
      </c>
      <c r="F29" s="19">
        <v>0</v>
      </c>
      <c r="G29" s="16"/>
      <c r="H29" s="17"/>
      <c r="I29" s="78">
        <f t="shared" si="4"/>
        <v>0</v>
      </c>
    </row>
    <row r="30" spans="1:9" ht="61.5" thickBot="1" x14ac:dyDescent="0.25">
      <c r="A30" s="36"/>
      <c r="B30" s="95" t="s">
        <v>97</v>
      </c>
      <c r="C30" s="8" t="s">
        <v>4</v>
      </c>
      <c r="D30" s="49">
        <v>30</v>
      </c>
      <c r="E30" s="8" t="s">
        <v>5</v>
      </c>
      <c r="F30" s="20">
        <v>0</v>
      </c>
      <c r="G30" s="12"/>
      <c r="H30" s="14"/>
      <c r="I30" s="9">
        <f t="shared" ref="I30" si="10">SUM(D30*F30*H30)</f>
        <v>0</v>
      </c>
    </row>
    <row r="31" spans="1:9" ht="32.25" thickBot="1" x14ac:dyDescent="0.25">
      <c r="A31" s="36" t="s">
        <v>34</v>
      </c>
      <c r="B31" s="106" t="s">
        <v>24</v>
      </c>
      <c r="C31" s="98" t="s">
        <v>4</v>
      </c>
      <c r="D31" s="99">
        <f>D32+D34+D36+D38</f>
        <v>259</v>
      </c>
      <c r="E31" s="98" t="s">
        <v>5</v>
      </c>
      <c r="F31" s="98"/>
      <c r="G31" s="98"/>
      <c r="H31" s="99"/>
      <c r="I31" s="100">
        <f>SUM(I32:I39)</f>
        <v>0</v>
      </c>
    </row>
    <row r="32" spans="1:9" ht="60.75" x14ac:dyDescent="0.2">
      <c r="A32" s="36" t="s">
        <v>46</v>
      </c>
      <c r="B32" s="87" t="s">
        <v>98</v>
      </c>
      <c r="C32" s="88" t="s">
        <v>4</v>
      </c>
      <c r="D32" s="102">
        <v>87</v>
      </c>
      <c r="E32" s="88" t="s">
        <v>5</v>
      </c>
      <c r="F32" s="103">
        <v>0</v>
      </c>
      <c r="G32" s="104"/>
      <c r="H32" s="105"/>
      <c r="I32" s="93">
        <f t="shared" si="4"/>
        <v>0</v>
      </c>
    </row>
    <row r="33" spans="1:9" ht="60.75" x14ac:dyDescent="0.2">
      <c r="A33" s="36"/>
      <c r="B33" s="94" t="s">
        <v>99</v>
      </c>
      <c r="C33" s="6" t="s">
        <v>4</v>
      </c>
      <c r="D33" s="48">
        <v>87</v>
      </c>
      <c r="E33" s="6" t="s">
        <v>5</v>
      </c>
      <c r="F33" s="18">
        <v>0</v>
      </c>
      <c r="G33" s="11"/>
      <c r="H33" s="13"/>
      <c r="I33" s="7">
        <f t="shared" ref="I33" si="11">SUM(D33*F33*H33)</f>
        <v>0</v>
      </c>
    </row>
    <row r="34" spans="1:9" ht="60.75" x14ac:dyDescent="0.2">
      <c r="A34" s="36" t="s">
        <v>47</v>
      </c>
      <c r="B34" s="94" t="s">
        <v>100</v>
      </c>
      <c r="C34" s="6" t="s">
        <v>4</v>
      </c>
      <c r="D34" s="48">
        <v>60</v>
      </c>
      <c r="E34" s="6" t="s">
        <v>5</v>
      </c>
      <c r="F34" s="18">
        <v>0</v>
      </c>
      <c r="G34" s="11"/>
      <c r="H34" s="13"/>
      <c r="I34" s="7">
        <f t="shared" si="4"/>
        <v>0</v>
      </c>
    </row>
    <row r="35" spans="1:9" ht="60.75" x14ac:dyDescent="0.2">
      <c r="A35" s="36"/>
      <c r="B35" s="94" t="s">
        <v>101</v>
      </c>
      <c r="C35" s="6" t="s">
        <v>4</v>
      </c>
      <c r="D35" s="48">
        <v>60</v>
      </c>
      <c r="E35" s="6" t="s">
        <v>5</v>
      </c>
      <c r="F35" s="18">
        <v>0</v>
      </c>
      <c r="G35" s="11"/>
      <c r="H35" s="13"/>
      <c r="I35" s="7">
        <f t="shared" ref="I35" si="12">SUM(D35*F35*H35)</f>
        <v>0</v>
      </c>
    </row>
    <row r="36" spans="1:9" ht="60.75" x14ac:dyDescent="0.2">
      <c r="A36" s="36" t="s">
        <v>48</v>
      </c>
      <c r="B36" s="94" t="s">
        <v>102</v>
      </c>
      <c r="C36" s="6" t="s">
        <v>4</v>
      </c>
      <c r="D36" s="50">
        <v>60</v>
      </c>
      <c r="E36" s="15" t="s">
        <v>5</v>
      </c>
      <c r="F36" s="19">
        <v>0</v>
      </c>
      <c r="G36" s="16"/>
      <c r="H36" s="17"/>
      <c r="I36" s="7">
        <f t="shared" si="4"/>
        <v>0</v>
      </c>
    </row>
    <row r="37" spans="1:9" ht="60.75" x14ac:dyDescent="0.2">
      <c r="A37" s="36"/>
      <c r="B37" s="94" t="s">
        <v>103</v>
      </c>
      <c r="C37" s="6" t="s">
        <v>4</v>
      </c>
      <c r="D37" s="50">
        <v>60</v>
      </c>
      <c r="E37" s="15" t="s">
        <v>5</v>
      </c>
      <c r="F37" s="19">
        <v>0</v>
      </c>
      <c r="G37" s="16"/>
      <c r="H37" s="17"/>
      <c r="I37" s="7">
        <f t="shared" ref="I37" si="13">SUM(D37*F37*H37)</f>
        <v>0</v>
      </c>
    </row>
    <row r="38" spans="1:9" ht="60.75" x14ac:dyDescent="0.2">
      <c r="A38" s="36" t="s">
        <v>71</v>
      </c>
      <c r="B38" s="94" t="s">
        <v>104</v>
      </c>
      <c r="C38" s="15" t="s">
        <v>4</v>
      </c>
      <c r="D38" s="50">
        <v>52</v>
      </c>
      <c r="E38" s="15" t="s">
        <v>5</v>
      </c>
      <c r="F38" s="19">
        <v>0</v>
      </c>
      <c r="G38" s="16"/>
      <c r="H38" s="17"/>
      <c r="I38" s="78">
        <f t="shared" si="4"/>
        <v>0</v>
      </c>
    </row>
    <row r="39" spans="1:9" ht="61.5" thickBot="1" x14ac:dyDescent="0.25">
      <c r="A39" s="36"/>
      <c r="B39" s="95" t="s">
        <v>105</v>
      </c>
      <c r="C39" s="8" t="s">
        <v>4</v>
      </c>
      <c r="D39" s="49">
        <v>52</v>
      </c>
      <c r="E39" s="8" t="s">
        <v>5</v>
      </c>
      <c r="F39" s="20">
        <v>0</v>
      </c>
      <c r="G39" s="12"/>
      <c r="H39" s="14"/>
      <c r="I39" s="9">
        <f t="shared" ref="I39" si="14">SUM(D39*F39*H39)</f>
        <v>0</v>
      </c>
    </row>
    <row r="40" spans="1:9" ht="32.25" thickBot="1" x14ac:dyDescent="0.25">
      <c r="A40" s="36" t="s">
        <v>35</v>
      </c>
      <c r="B40" s="106" t="s">
        <v>23</v>
      </c>
      <c r="C40" s="98" t="s">
        <v>4</v>
      </c>
      <c r="D40" s="99">
        <f>D41+D43+D45+D47</f>
        <v>431</v>
      </c>
      <c r="E40" s="98" t="s">
        <v>5</v>
      </c>
      <c r="F40" s="98"/>
      <c r="G40" s="98"/>
      <c r="H40" s="99"/>
      <c r="I40" s="100">
        <f>SUM(I41:I48)</f>
        <v>0</v>
      </c>
    </row>
    <row r="41" spans="1:9" ht="60.75" x14ac:dyDescent="0.2">
      <c r="A41" s="36" t="s">
        <v>36</v>
      </c>
      <c r="B41" s="87" t="s">
        <v>106</v>
      </c>
      <c r="C41" s="88" t="s">
        <v>4</v>
      </c>
      <c r="D41" s="102">
        <v>100</v>
      </c>
      <c r="E41" s="88" t="s">
        <v>5</v>
      </c>
      <c r="F41" s="103">
        <v>0</v>
      </c>
      <c r="G41" s="104"/>
      <c r="H41" s="105"/>
      <c r="I41" s="93">
        <f t="shared" si="4"/>
        <v>0</v>
      </c>
    </row>
    <row r="42" spans="1:9" ht="60.75" x14ac:dyDescent="0.2">
      <c r="A42" s="36"/>
      <c r="B42" s="94" t="s">
        <v>107</v>
      </c>
      <c r="C42" s="6" t="s">
        <v>4</v>
      </c>
      <c r="D42" s="48">
        <v>100</v>
      </c>
      <c r="E42" s="6" t="s">
        <v>5</v>
      </c>
      <c r="F42" s="18">
        <v>0</v>
      </c>
      <c r="G42" s="11"/>
      <c r="H42" s="13"/>
      <c r="I42" s="7">
        <f t="shared" ref="I42" si="15">SUM(D42*F42*H42)</f>
        <v>0</v>
      </c>
    </row>
    <row r="43" spans="1:9" ht="60.75" x14ac:dyDescent="0.2">
      <c r="A43" s="36" t="s">
        <v>49</v>
      </c>
      <c r="B43" s="94" t="s">
        <v>108</v>
      </c>
      <c r="C43" s="6" t="s">
        <v>4</v>
      </c>
      <c r="D43" s="48">
        <v>100</v>
      </c>
      <c r="E43" s="6" t="s">
        <v>5</v>
      </c>
      <c r="F43" s="18">
        <v>0</v>
      </c>
      <c r="G43" s="11"/>
      <c r="H43" s="13"/>
      <c r="I43" s="7">
        <f t="shared" si="4"/>
        <v>0</v>
      </c>
    </row>
    <row r="44" spans="1:9" ht="60.75" x14ac:dyDescent="0.2">
      <c r="A44" s="36"/>
      <c r="B44" s="94" t="s">
        <v>109</v>
      </c>
      <c r="C44" s="6" t="s">
        <v>4</v>
      </c>
      <c r="D44" s="48">
        <v>100</v>
      </c>
      <c r="E44" s="6" t="s">
        <v>5</v>
      </c>
      <c r="F44" s="18">
        <v>0</v>
      </c>
      <c r="G44" s="11"/>
      <c r="H44" s="13"/>
      <c r="I44" s="7">
        <f t="shared" ref="I44" si="16">SUM(D44*F44*H44)</f>
        <v>0</v>
      </c>
    </row>
    <row r="45" spans="1:9" ht="60.75" x14ac:dyDescent="0.2">
      <c r="A45" s="36" t="s">
        <v>50</v>
      </c>
      <c r="B45" s="94" t="s">
        <v>110</v>
      </c>
      <c r="C45" s="6" t="s">
        <v>4</v>
      </c>
      <c r="D45" s="50">
        <v>131</v>
      </c>
      <c r="E45" s="15" t="s">
        <v>5</v>
      </c>
      <c r="F45" s="19">
        <v>0</v>
      </c>
      <c r="G45" s="16"/>
      <c r="H45" s="17"/>
      <c r="I45" s="7">
        <f t="shared" si="4"/>
        <v>0</v>
      </c>
    </row>
    <row r="46" spans="1:9" ht="60.75" x14ac:dyDescent="0.2">
      <c r="A46" s="36"/>
      <c r="B46" s="94" t="s">
        <v>111</v>
      </c>
      <c r="C46" s="6" t="s">
        <v>4</v>
      </c>
      <c r="D46" s="50">
        <v>131</v>
      </c>
      <c r="E46" s="15" t="s">
        <v>5</v>
      </c>
      <c r="F46" s="19">
        <v>0</v>
      </c>
      <c r="G46" s="16"/>
      <c r="H46" s="17"/>
      <c r="I46" s="7">
        <f t="shared" ref="I46" si="17">SUM(D46*F46*H46)</f>
        <v>0</v>
      </c>
    </row>
    <row r="47" spans="1:9" ht="60.75" x14ac:dyDescent="0.2">
      <c r="A47" s="36" t="s">
        <v>72</v>
      </c>
      <c r="B47" s="94" t="s">
        <v>112</v>
      </c>
      <c r="C47" s="15" t="s">
        <v>4</v>
      </c>
      <c r="D47" s="50">
        <v>100</v>
      </c>
      <c r="E47" s="15" t="s">
        <v>5</v>
      </c>
      <c r="F47" s="19">
        <v>0</v>
      </c>
      <c r="G47" s="16"/>
      <c r="H47" s="17"/>
      <c r="I47" s="78">
        <f t="shared" si="4"/>
        <v>0</v>
      </c>
    </row>
    <row r="48" spans="1:9" ht="61.5" thickBot="1" x14ac:dyDescent="0.25">
      <c r="A48" s="36"/>
      <c r="B48" s="95" t="s">
        <v>113</v>
      </c>
      <c r="C48" s="8" t="s">
        <v>4</v>
      </c>
      <c r="D48" s="49">
        <v>100</v>
      </c>
      <c r="E48" s="8" t="s">
        <v>5</v>
      </c>
      <c r="F48" s="20">
        <v>0</v>
      </c>
      <c r="G48" s="12"/>
      <c r="H48" s="14"/>
      <c r="I48" s="9">
        <f t="shared" ref="I48" si="18">SUM(D48*F48*H48)</f>
        <v>0</v>
      </c>
    </row>
    <row r="49" spans="1:9" ht="32.25" thickBot="1" x14ac:dyDescent="0.25">
      <c r="A49" s="36" t="s">
        <v>51</v>
      </c>
      <c r="B49" s="106" t="s">
        <v>22</v>
      </c>
      <c r="C49" s="98" t="s">
        <v>4</v>
      </c>
      <c r="D49" s="99">
        <f>D50+D52+D54+D56</f>
        <v>627</v>
      </c>
      <c r="E49" s="98" t="s">
        <v>5</v>
      </c>
      <c r="F49" s="98"/>
      <c r="G49" s="98"/>
      <c r="H49" s="99"/>
      <c r="I49" s="100">
        <f>SUM(I50:I57)</f>
        <v>0</v>
      </c>
    </row>
    <row r="50" spans="1:9" ht="60.75" x14ac:dyDescent="0.2">
      <c r="A50" s="36" t="s">
        <v>52</v>
      </c>
      <c r="B50" s="87" t="s">
        <v>114</v>
      </c>
      <c r="C50" s="88" t="s">
        <v>4</v>
      </c>
      <c r="D50" s="102">
        <v>150</v>
      </c>
      <c r="E50" s="88" t="s">
        <v>5</v>
      </c>
      <c r="F50" s="103">
        <v>0</v>
      </c>
      <c r="G50" s="104"/>
      <c r="H50" s="105"/>
      <c r="I50" s="93">
        <f t="shared" ref="I50:I56" si="19">SUM(D50*F50*H50)</f>
        <v>0</v>
      </c>
    </row>
    <row r="51" spans="1:9" ht="60.75" x14ac:dyDescent="0.2">
      <c r="A51" s="36"/>
      <c r="B51" s="94" t="s">
        <v>115</v>
      </c>
      <c r="C51" s="6" t="s">
        <v>4</v>
      </c>
      <c r="D51" s="48">
        <v>150</v>
      </c>
      <c r="E51" s="6" t="s">
        <v>5</v>
      </c>
      <c r="F51" s="18">
        <v>0</v>
      </c>
      <c r="G51" s="11"/>
      <c r="H51" s="13"/>
      <c r="I51" s="7">
        <f t="shared" ref="I51" si="20">SUM(D51*F51*H51)</f>
        <v>0</v>
      </c>
    </row>
    <row r="52" spans="1:9" ht="60.75" x14ac:dyDescent="0.2">
      <c r="A52" s="36" t="s">
        <v>53</v>
      </c>
      <c r="B52" s="94" t="s">
        <v>116</v>
      </c>
      <c r="C52" s="6" t="s">
        <v>4</v>
      </c>
      <c r="D52" s="48">
        <v>162</v>
      </c>
      <c r="E52" s="6" t="s">
        <v>5</v>
      </c>
      <c r="F52" s="18">
        <v>0</v>
      </c>
      <c r="G52" s="11"/>
      <c r="H52" s="13"/>
      <c r="I52" s="7">
        <f t="shared" si="19"/>
        <v>0</v>
      </c>
    </row>
    <row r="53" spans="1:9" ht="60.75" x14ac:dyDescent="0.2">
      <c r="A53" s="36"/>
      <c r="B53" s="94" t="s">
        <v>117</v>
      </c>
      <c r="C53" s="6" t="s">
        <v>4</v>
      </c>
      <c r="D53" s="48">
        <v>162</v>
      </c>
      <c r="E53" s="6" t="s">
        <v>5</v>
      </c>
      <c r="F53" s="18">
        <v>0</v>
      </c>
      <c r="G53" s="11"/>
      <c r="H53" s="13"/>
      <c r="I53" s="7">
        <f t="shared" ref="I53" si="21">SUM(D53*F53*H53)</f>
        <v>0</v>
      </c>
    </row>
    <row r="54" spans="1:9" ht="60.75" x14ac:dyDescent="0.2">
      <c r="A54" s="36" t="s">
        <v>54</v>
      </c>
      <c r="B54" s="94" t="s">
        <v>118</v>
      </c>
      <c r="C54" s="6" t="s">
        <v>4</v>
      </c>
      <c r="D54" s="48">
        <v>160</v>
      </c>
      <c r="E54" s="6" t="s">
        <v>5</v>
      </c>
      <c r="F54" s="19">
        <v>0</v>
      </c>
      <c r="G54" s="16"/>
      <c r="H54" s="17"/>
      <c r="I54" s="7">
        <f t="shared" si="19"/>
        <v>0</v>
      </c>
    </row>
    <row r="55" spans="1:9" ht="60.75" x14ac:dyDescent="0.2">
      <c r="A55" s="36"/>
      <c r="B55" s="94" t="s">
        <v>119</v>
      </c>
      <c r="C55" s="6" t="s">
        <v>4</v>
      </c>
      <c r="D55" s="48">
        <v>160</v>
      </c>
      <c r="E55" s="6" t="s">
        <v>5</v>
      </c>
      <c r="F55" s="19">
        <v>0</v>
      </c>
      <c r="G55" s="16"/>
      <c r="H55" s="17"/>
      <c r="I55" s="7">
        <f t="shared" ref="I55" si="22">SUM(D55*F55*H55)</f>
        <v>0</v>
      </c>
    </row>
    <row r="56" spans="1:9" ht="60.75" x14ac:dyDescent="0.2">
      <c r="A56" s="36" t="s">
        <v>73</v>
      </c>
      <c r="B56" s="94" t="s">
        <v>120</v>
      </c>
      <c r="C56" s="15" t="s">
        <v>4</v>
      </c>
      <c r="D56" s="50">
        <v>155</v>
      </c>
      <c r="E56" s="15" t="s">
        <v>5</v>
      </c>
      <c r="F56" s="19">
        <v>0</v>
      </c>
      <c r="G56" s="16"/>
      <c r="H56" s="17"/>
      <c r="I56" s="78">
        <f t="shared" si="19"/>
        <v>0</v>
      </c>
    </row>
    <row r="57" spans="1:9" ht="61.5" thickBot="1" x14ac:dyDescent="0.25">
      <c r="A57" s="36"/>
      <c r="B57" s="95" t="s">
        <v>121</v>
      </c>
      <c r="C57" s="8" t="s">
        <v>4</v>
      </c>
      <c r="D57" s="49">
        <v>155</v>
      </c>
      <c r="E57" s="8" t="s">
        <v>5</v>
      </c>
      <c r="F57" s="20">
        <v>0</v>
      </c>
      <c r="G57" s="12"/>
      <c r="H57" s="14"/>
      <c r="I57" s="9">
        <f t="shared" ref="I57" si="23">SUM(D57*F57*H57)</f>
        <v>0</v>
      </c>
    </row>
    <row r="58" spans="1:9" ht="31.5" x14ac:dyDescent="0.2">
      <c r="A58" s="36" t="s">
        <v>55</v>
      </c>
      <c r="B58" s="101" t="s">
        <v>21</v>
      </c>
      <c r="C58" s="79" t="s">
        <v>4</v>
      </c>
      <c r="D58" s="80">
        <f>D59</f>
        <v>200</v>
      </c>
      <c r="E58" s="79" t="s">
        <v>5</v>
      </c>
      <c r="F58" s="79"/>
      <c r="G58" s="79"/>
      <c r="H58" s="80"/>
      <c r="I58" s="81">
        <f>SUM(I59:I60)</f>
        <v>0</v>
      </c>
    </row>
    <row r="59" spans="1:9" ht="60.75" x14ac:dyDescent="0.2">
      <c r="A59" s="36" t="s">
        <v>56</v>
      </c>
      <c r="B59" s="39" t="s">
        <v>122</v>
      </c>
      <c r="C59" s="6" t="s">
        <v>4</v>
      </c>
      <c r="D59" s="48">
        <v>200</v>
      </c>
      <c r="E59" s="6" t="s">
        <v>5</v>
      </c>
      <c r="F59" s="18">
        <v>0</v>
      </c>
      <c r="G59" s="11"/>
      <c r="H59" s="13"/>
      <c r="I59" s="7">
        <f t="shared" ref="I59" si="24">SUM(D59*F59*H59)</f>
        <v>0</v>
      </c>
    </row>
    <row r="60" spans="1:9" ht="61.5" thickBot="1" x14ac:dyDescent="0.25">
      <c r="A60" s="36"/>
      <c r="B60" s="39" t="s">
        <v>123</v>
      </c>
      <c r="C60" s="6" t="s">
        <v>4</v>
      </c>
      <c r="D60" s="48">
        <v>200</v>
      </c>
      <c r="E60" s="6" t="s">
        <v>5</v>
      </c>
      <c r="F60" s="18">
        <v>0</v>
      </c>
      <c r="G60" s="11"/>
      <c r="H60" s="13"/>
      <c r="I60" s="7">
        <f t="shared" ref="I60" si="25">SUM(D60*F60*H60)</f>
        <v>0</v>
      </c>
    </row>
    <row r="61" spans="1:9" ht="32.25" thickBot="1" x14ac:dyDescent="0.25">
      <c r="A61" s="36" t="s">
        <v>57</v>
      </c>
      <c r="B61" s="82" t="s">
        <v>20</v>
      </c>
      <c r="C61" s="83" t="s">
        <v>4</v>
      </c>
      <c r="D61" s="107">
        <f>D62+D64+D66+D68</f>
        <v>1281</v>
      </c>
      <c r="E61" s="83" t="s">
        <v>5</v>
      </c>
      <c r="F61" s="83"/>
      <c r="G61" s="83"/>
      <c r="H61" s="107"/>
      <c r="I61" s="108">
        <f>SUM(I62:I69)</f>
        <v>0</v>
      </c>
    </row>
    <row r="62" spans="1:9" ht="60.75" x14ac:dyDescent="0.2">
      <c r="A62" s="36" t="s">
        <v>134</v>
      </c>
      <c r="B62" s="87" t="s">
        <v>124</v>
      </c>
      <c r="C62" s="88" t="s">
        <v>4</v>
      </c>
      <c r="D62" s="102">
        <v>275</v>
      </c>
      <c r="E62" s="88" t="s">
        <v>5</v>
      </c>
      <c r="F62" s="103">
        <v>0</v>
      </c>
      <c r="G62" s="104"/>
      <c r="H62" s="105"/>
      <c r="I62" s="93">
        <f t="shared" ref="I62:I68" si="26">SUM(D62*F62*H62)</f>
        <v>0</v>
      </c>
    </row>
    <row r="63" spans="1:9" ht="60.75" x14ac:dyDescent="0.2">
      <c r="A63" s="36"/>
      <c r="B63" s="94" t="s">
        <v>125</v>
      </c>
      <c r="C63" s="6" t="s">
        <v>4</v>
      </c>
      <c r="D63" s="48">
        <v>275</v>
      </c>
      <c r="E63" s="6" t="s">
        <v>5</v>
      </c>
      <c r="F63" s="18">
        <v>0</v>
      </c>
      <c r="G63" s="11"/>
      <c r="H63" s="13"/>
      <c r="I63" s="7">
        <f t="shared" ref="I63" si="27">SUM(D63*F63*H63)</f>
        <v>0</v>
      </c>
    </row>
    <row r="64" spans="1:9" ht="60.75" x14ac:dyDescent="0.2">
      <c r="A64" s="36" t="s">
        <v>135</v>
      </c>
      <c r="B64" s="94" t="s">
        <v>126</v>
      </c>
      <c r="C64" s="6" t="s">
        <v>4</v>
      </c>
      <c r="D64" s="48">
        <v>256</v>
      </c>
      <c r="E64" s="6" t="s">
        <v>5</v>
      </c>
      <c r="F64" s="18">
        <v>0</v>
      </c>
      <c r="G64" s="11"/>
      <c r="H64" s="13"/>
      <c r="I64" s="7">
        <f t="shared" si="26"/>
        <v>0</v>
      </c>
    </row>
    <row r="65" spans="1:9" ht="60.75" x14ac:dyDescent="0.2">
      <c r="A65" s="36"/>
      <c r="B65" s="94" t="s">
        <v>127</v>
      </c>
      <c r="C65" s="6" t="s">
        <v>4</v>
      </c>
      <c r="D65" s="48">
        <v>256</v>
      </c>
      <c r="E65" s="6" t="s">
        <v>5</v>
      </c>
      <c r="F65" s="18">
        <v>0</v>
      </c>
      <c r="G65" s="11"/>
      <c r="H65" s="13"/>
      <c r="I65" s="7">
        <f t="shared" ref="I65" si="28">SUM(D65*F65*H65)</f>
        <v>0</v>
      </c>
    </row>
    <row r="66" spans="1:9" ht="60.75" x14ac:dyDescent="0.2">
      <c r="A66" s="36" t="s">
        <v>136</v>
      </c>
      <c r="B66" s="94" t="s">
        <v>128</v>
      </c>
      <c r="C66" s="6" t="s">
        <v>4</v>
      </c>
      <c r="D66" s="50">
        <v>350</v>
      </c>
      <c r="E66" s="6" t="s">
        <v>5</v>
      </c>
      <c r="F66" s="19">
        <v>0</v>
      </c>
      <c r="G66" s="16"/>
      <c r="H66" s="17"/>
      <c r="I66" s="7">
        <f t="shared" si="26"/>
        <v>0</v>
      </c>
    </row>
    <row r="67" spans="1:9" ht="60.75" x14ac:dyDescent="0.2">
      <c r="A67" s="36"/>
      <c r="B67" s="94" t="s">
        <v>129</v>
      </c>
      <c r="C67" s="6" t="s">
        <v>4</v>
      </c>
      <c r="D67" s="50">
        <v>350</v>
      </c>
      <c r="E67" s="6" t="s">
        <v>5</v>
      </c>
      <c r="F67" s="19">
        <v>0</v>
      </c>
      <c r="G67" s="16"/>
      <c r="H67" s="17"/>
      <c r="I67" s="7">
        <f t="shared" ref="I67" si="29">SUM(D67*F67*H67)</f>
        <v>0</v>
      </c>
    </row>
    <row r="68" spans="1:9" ht="60.75" x14ac:dyDescent="0.2">
      <c r="A68" s="36" t="s">
        <v>137</v>
      </c>
      <c r="B68" s="94" t="s">
        <v>130</v>
      </c>
      <c r="C68" s="15" t="s">
        <v>4</v>
      </c>
      <c r="D68" s="50">
        <v>400</v>
      </c>
      <c r="E68" s="15" t="s">
        <v>5</v>
      </c>
      <c r="F68" s="19">
        <v>0</v>
      </c>
      <c r="G68" s="16"/>
      <c r="H68" s="17"/>
      <c r="I68" s="78">
        <f t="shared" si="26"/>
        <v>0</v>
      </c>
    </row>
    <row r="69" spans="1:9" ht="61.5" thickBot="1" x14ac:dyDescent="0.25">
      <c r="A69" s="36"/>
      <c r="B69" s="95" t="s">
        <v>131</v>
      </c>
      <c r="C69" s="8" t="s">
        <v>4</v>
      </c>
      <c r="D69" s="49">
        <v>400</v>
      </c>
      <c r="E69" s="8" t="s">
        <v>5</v>
      </c>
      <c r="F69" s="20">
        <v>0</v>
      </c>
      <c r="G69" s="12"/>
      <c r="H69" s="14"/>
      <c r="I69" s="9">
        <f t="shared" ref="I69" si="30">SUM(D69*F69*H69)</f>
        <v>0</v>
      </c>
    </row>
    <row r="70" spans="1:9" ht="31.5" x14ac:dyDescent="0.2">
      <c r="A70" s="36" t="s">
        <v>58</v>
      </c>
      <c r="B70" s="101" t="s">
        <v>19</v>
      </c>
      <c r="C70" s="79" t="s">
        <v>4</v>
      </c>
      <c r="D70" s="80">
        <f>D71</f>
        <v>1500</v>
      </c>
      <c r="E70" s="79" t="s">
        <v>5</v>
      </c>
      <c r="F70" s="79"/>
      <c r="G70" s="79"/>
      <c r="H70" s="80"/>
      <c r="I70" s="81">
        <f>SUM(I71:I72)</f>
        <v>0</v>
      </c>
    </row>
    <row r="71" spans="1:9" ht="60.75" x14ac:dyDescent="0.2">
      <c r="A71" s="36" t="s">
        <v>59</v>
      </c>
      <c r="B71" s="39" t="s">
        <v>132</v>
      </c>
      <c r="C71" s="6" t="s">
        <v>4</v>
      </c>
      <c r="D71" s="48">
        <v>1500</v>
      </c>
      <c r="E71" s="6" t="s">
        <v>5</v>
      </c>
      <c r="F71" s="18">
        <v>0</v>
      </c>
      <c r="G71" s="11"/>
      <c r="H71" s="13"/>
      <c r="I71" s="7">
        <f t="shared" ref="I71" si="31">SUM(D71*F71*H71)</f>
        <v>0</v>
      </c>
    </row>
    <row r="72" spans="1:9" ht="61.5" thickBot="1" x14ac:dyDescent="0.25">
      <c r="A72" s="36"/>
      <c r="B72" s="39" t="s">
        <v>133</v>
      </c>
      <c r="C72" s="6" t="s">
        <v>4</v>
      </c>
      <c r="D72" s="48">
        <v>1500</v>
      </c>
      <c r="E72" s="6" t="s">
        <v>5</v>
      </c>
      <c r="F72" s="18">
        <v>0</v>
      </c>
      <c r="G72" s="11"/>
      <c r="H72" s="13"/>
      <c r="I72" s="7">
        <f t="shared" ref="I72" si="32">SUM(D72*F72*H72)</f>
        <v>0</v>
      </c>
    </row>
    <row r="73" spans="1:9" ht="16.5" thickBot="1" x14ac:dyDescent="0.25">
      <c r="A73" s="37" t="s">
        <v>60</v>
      </c>
      <c r="B73" s="60" t="s">
        <v>61</v>
      </c>
      <c r="C73" s="61" t="s">
        <v>62</v>
      </c>
      <c r="D73" s="62">
        <f>D74</f>
        <v>1</v>
      </c>
      <c r="E73" s="61" t="s">
        <v>5</v>
      </c>
      <c r="F73" s="63" t="s">
        <v>63</v>
      </c>
      <c r="G73" s="64"/>
      <c r="H73" s="65"/>
      <c r="I73" s="66">
        <f>SUM(I74)</f>
        <v>0</v>
      </c>
    </row>
    <row r="74" spans="1:9" ht="195.75" thickBot="1" x14ac:dyDescent="0.25">
      <c r="A74" s="38" t="s">
        <v>64</v>
      </c>
      <c r="B74" s="40" t="s">
        <v>75</v>
      </c>
      <c r="C74" s="73" t="s">
        <v>62</v>
      </c>
      <c r="D74" s="74">
        <v>1</v>
      </c>
      <c r="E74" s="73" t="s">
        <v>5</v>
      </c>
      <c r="F74" s="72">
        <v>0</v>
      </c>
      <c r="G74" s="32"/>
      <c r="H74" s="33"/>
      <c r="I74" s="59">
        <f>SUM(D74*F74)</f>
        <v>0</v>
      </c>
    </row>
    <row r="75" spans="1:9" s="2" customFormat="1" ht="24.75" customHeight="1" thickBot="1" x14ac:dyDescent="0.25">
      <c r="A75" s="21"/>
      <c r="B75" s="67" t="s">
        <v>12</v>
      </c>
      <c r="C75" s="68"/>
      <c r="D75" s="69">
        <f>SUM(D73,D70,D61,D58,D49,D40,D31,D24,D17,D6)</f>
        <v>4437</v>
      </c>
      <c r="E75" s="68"/>
      <c r="F75" s="68"/>
      <c r="G75" s="70"/>
      <c r="H75" s="68"/>
      <c r="I75" s="75">
        <f>SUM(I73,I70,I61,I58,I49,I40,I31,I24,I17,I6)</f>
        <v>0</v>
      </c>
    </row>
    <row r="76" spans="1:9" x14ac:dyDescent="0.2">
      <c r="A76" s="22"/>
      <c r="B76" s="23"/>
      <c r="C76" s="24"/>
      <c r="D76" s="51"/>
      <c r="E76" s="24"/>
      <c r="F76" s="24"/>
      <c r="G76" s="22"/>
      <c r="H76" s="24"/>
      <c r="I76" s="22"/>
    </row>
    <row r="77" spans="1:9" x14ac:dyDescent="0.2">
      <c r="A77" s="22"/>
      <c r="B77" s="22"/>
      <c r="C77" s="24"/>
      <c r="D77" s="52"/>
      <c r="E77" s="22"/>
      <c r="F77" s="22"/>
      <c r="G77" s="22"/>
      <c r="H77" s="24"/>
      <c r="I77" s="22"/>
    </row>
    <row r="78" spans="1:9" ht="15" thickBot="1" x14ac:dyDescent="0.25">
      <c r="A78" s="22"/>
      <c r="B78" s="41" t="s">
        <v>11</v>
      </c>
      <c r="C78" s="24"/>
      <c r="D78" s="51"/>
      <c r="E78" s="24"/>
      <c r="F78" s="24"/>
      <c r="G78" s="22"/>
      <c r="H78" s="24"/>
      <c r="I78" s="22"/>
    </row>
    <row r="79" spans="1:9" ht="15" thickBot="1" x14ac:dyDescent="0.25">
      <c r="A79" s="22"/>
      <c r="B79" s="42" t="s">
        <v>10</v>
      </c>
      <c r="C79" s="25" t="s">
        <v>25</v>
      </c>
      <c r="D79" s="26">
        <v>0</v>
      </c>
      <c r="E79" s="25" t="s">
        <v>6</v>
      </c>
      <c r="F79" s="27"/>
      <c r="G79" s="27"/>
      <c r="H79" s="25"/>
      <c r="I79" s="28">
        <f>SUM(I75*D79)</f>
        <v>0</v>
      </c>
    </row>
    <row r="80" spans="1:9" ht="15" thickBot="1" x14ac:dyDescent="0.25">
      <c r="A80" s="22"/>
      <c r="B80" s="43"/>
      <c r="C80" s="24"/>
      <c r="D80" s="52"/>
      <c r="E80" s="24"/>
      <c r="F80" s="22"/>
      <c r="G80" s="22"/>
      <c r="H80" s="24"/>
      <c r="I80" s="22"/>
    </row>
    <row r="81" spans="1:9" ht="15" thickBot="1" x14ac:dyDescent="0.25">
      <c r="A81" s="22"/>
      <c r="B81" s="42" t="s">
        <v>7</v>
      </c>
      <c r="C81" s="25" t="s">
        <v>25</v>
      </c>
      <c r="D81" s="26">
        <v>0</v>
      </c>
      <c r="E81" s="25" t="s">
        <v>6</v>
      </c>
      <c r="F81" s="27"/>
      <c r="G81" s="27"/>
      <c r="H81" s="25"/>
      <c r="I81" s="28">
        <f>SUM(I75*D81)</f>
        <v>0</v>
      </c>
    </row>
    <row r="82" spans="1:9" ht="15" thickBot="1" x14ac:dyDescent="0.25">
      <c r="A82" s="22"/>
      <c r="B82" s="43"/>
      <c r="C82" s="24"/>
      <c r="D82" s="52"/>
      <c r="E82" s="24"/>
      <c r="F82" s="22"/>
      <c r="G82" s="22"/>
      <c r="H82" s="24"/>
      <c r="I82" s="22"/>
    </row>
    <row r="83" spans="1:9" ht="15" thickBot="1" x14ac:dyDescent="0.25">
      <c r="A83" s="22"/>
      <c r="B83" s="42" t="s">
        <v>8</v>
      </c>
      <c r="C83" s="25" t="s">
        <v>25</v>
      </c>
      <c r="D83" s="26">
        <v>0</v>
      </c>
      <c r="E83" s="25" t="s">
        <v>6</v>
      </c>
      <c r="F83" s="27"/>
      <c r="G83" s="27"/>
      <c r="H83" s="25"/>
      <c r="I83" s="28">
        <f>SUM(I75*D83)</f>
        <v>0</v>
      </c>
    </row>
    <row r="84" spans="1:9" ht="15" thickBot="1" x14ac:dyDescent="0.25">
      <c r="A84" s="22"/>
      <c r="B84" s="43"/>
      <c r="C84" s="24"/>
      <c r="D84" s="52"/>
      <c r="E84" s="24"/>
      <c r="F84" s="22"/>
      <c r="G84" s="22"/>
      <c r="H84" s="24"/>
      <c r="I84" s="22"/>
    </row>
    <row r="85" spans="1:9" ht="15" thickBot="1" x14ac:dyDescent="0.25">
      <c r="A85" s="22"/>
      <c r="B85" s="42" t="s">
        <v>9</v>
      </c>
      <c r="C85" s="25" t="s">
        <v>25</v>
      </c>
      <c r="D85" s="26">
        <v>0</v>
      </c>
      <c r="E85" s="25" t="s">
        <v>6</v>
      </c>
      <c r="F85" s="27"/>
      <c r="G85" s="27"/>
      <c r="H85" s="25"/>
      <c r="I85" s="28">
        <f>SUM(I75*D85)</f>
        <v>0</v>
      </c>
    </row>
    <row r="86" spans="1:9" x14ac:dyDescent="0.2">
      <c r="A86" s="22"/>
      <c r="B86" s="22"/>
      <c r="C86" s="22"/>
      <c r="D86" s="52"/>
      <c r="E86" s="22"/>
      <c r="F86" s="22"/>
      <c r="G86" s="22"/>
      <c r="H86" s="24"/>
      <c r="I86" s="22"/>
    </row>
    <row r="87" spans="1:9" x14ac:dyDescent="0.2">
      <c r="A87" s="22"/>
      <c r="B87" s="22"/>
      <c r="C87" s="22"/>
      <c r="D87" s="52"/>
      <c r="E87" s="22"/>
      <c r="F87" s="22"/>
      <c r="G87" s="22"/>
      <c r="H87" s="24"/>
      <c r="I87" s="22"/>
    </row>
    <row r="88" spans="1:9" ht="13.5" thickBot="1" x14ac:dyDescent="0.25">
      <c r="A88" s="22"/>
      <c r="B88" s="22"/>
      <c r="C88" s="22"/>
      <c r="D88" s="52"/>
      <c r="E88" s="22"/>
      <c r="F88" s="22"/>
      <c r="G88" s="22"/>
      <c r="H88" s="22"/>
      <c r="I88" s="22"/>
    </row>
    <row r="89" spans="1:9" s="2" customFormat="1" ht="24.75" thickTop="1" thickBot="1" x14ac:dyDescent="0.25">
      <c r="A89" s="21"/>
      <c r="B89" s="109" t="s">
        <v>26</v>
      </c>
      <c r="C89" s="110"/>
      <c r="D89" s="110"/>
      <c r="E89" s="110"/>
      <c r="F89" s="110"/>
      <c r="G89" s="110"/>
      <c r="H89" s="111"/>
      <c r="I89" s="71">
        <f>SUM(I75,I79,I81,I83,I85)</f>
        <v>0</v>
      </c>
    </row>
    <row r="90" spans="1:9" ht="13.5" thickTop="1" x14ac:dyDescent="0.2">
      <c r="A90" s="22"/>
      <c r="B90" s="22"/>
      <c r="C90" s="22"/>
      <c r="D90" s="52"/>
      <c r="E90" s="22"/>
      <c r="F90" s="22"/>
      <c r="G90" s="22"/>
      <c r="H90" s="22"/>
      <c r="I90" s="22"/>
    </row>
    <row r="91" spans="1:9" s="3" customFormat="1" ht="18" x14ac:dyDescent="0.25">
      <c r="A91" s="29"/>
      <c r="B91" s="30" t="s">
        <v>27</v>
      </c>
      <c r="C91" s="112"/>
      <c r="D91" s="112"/>
      <c r="E91" s="112"/>
      <c r="F91" s="112"/>
      <c r="G91" s="112"/>
      <c r="H91" s="112"/>
      <c r="I91" s="112"/>
    </row>
    <row r="92" spans="1:9" ht="18" x14ac:dyDescent="0.2">
      <c r="A92" s="22"/>
      <c r="B92" s="31" t="s">
        <v>28</v>
      </c>
      <c r="C92" s="113"/>
      <c r="D92" s="113"/>
      <c r="E92" s="113"/>
      <c r="F92" s="113"/>
      <c r="G92" s="113"/>
      <c r="H92" s="113"/>
      <c r="I92" s="113"/>
    </row>
    <row r="93" spans="1:9" ht="56.25" customHeight="1" x14ac:dyDescent="0.2">
      <c r="A93" s="22"/>
      <c r="B93" s="31" t="s">
        <v>30</v>
      </c>
      <c r="C93" s="113"/>
      <c r="D93" s="113"/>
      <c r="E93" s="113"/>
      <c r="F93" s="113"/>
      <c r="G93" s="113"/>
      <c r="H93" s="113"/>
      <c r="I93" s="113"/>
    </row>
  </sheetData>
  <mergeCells count="4">
    <mergeCell ref="B89:H89"/>
    <mergeCell ref="C91:I91"/>
    <mergeCell ref="C92:I92"/>
    <mergeCell ref="C93:I9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Jeu, Sander de</dc:creator>
  <cp:lastModifiedBy>Sluijs, Angela van der</cp:lastModifiedBy>
  <dcterms:created xsi:type="dcterms:W3CDTF">2020-10-16T11:30:28Z</dcterms:created>
  <dcterms:modified xsi:type="dcterms:W3CDTF">2021-01-29T15:20:24Z</dcterms:modified>
</cp:coreProperties>
</file>