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8_{F88CC017-5571-4C69-B130-64D539721F99}" xr6:coauthVersionLast="46" xr6:coauthVersionMax="46" xr10:uidLastSave="{00000000-0000-0000-0000-000000000000}"/>
  <bookViews>
    <workbookView xWindow="-108" yWindow="-108" windowWidth="46296" windowHeight="25680" tabRatio="769" activeTab="1" xr2:uid="{00000000-000D-0000-FFFF-FFFF00000000}"/>
  </bookViews>
  <sheets>
    <sheet name="Colofon en Uitleg" sheetId="19" r:id="rId1"/>
    <sheet name="BBN classificatie" sheetId="20" r:id="rId2"/>
    <sheet name="Maatregelen" sheetId="22" r:id="rId3"/>
    <sheet name="Referentiecomponenten" sheetId="1" r:id="rId4"/>
    <sheet name="BIO-Schadetabel" sheetId="14" state="hidden" r:id="rId5"/>
    <sheet name="VertalingBIVnaarBBN" sheetId="13" state="hidden" r:id="rId6"/>
    <sheet name="Schaal persoonsgegevens" sheetId="23" state="hidden" r:id="rId7"/>
    <sheet name="Schaal Bijzondere persoonsgegev" sheetId="24" state="hidden" r:id="rId8"/>
    <sheet name="Tabellen schade betrokkenen" sheetId="25" state="hidden" r:id="rId9"/>
  </sheets>
  <definedNames>
    <definedName name="_xlnm._FilterDatabase" localSheetId="2" hidden="1">Maatregelen!$A$1:$Q$792</definedName>
    <definedName name="_xlnm._FilterDatabase" localSheetId="3" hidden="1">Referentiecomponenten!$A$1:$PH$290</definedName>
    <definedName name="_GoBack" localSheetId="2">Maatregelen!$D$40</definedName>
    <definedName name="_xlnm.Print_Area" localSheetId="3">Referentiecomponenten!$B$3:$C$231</definedName>
    <definedName name="_xlnm.Print_Titles" localSheetId="3">Referentiecomponenten!$3:$3</definedName>
    <definedName name="bbn_tabel">VertalingBIVnaarBBN!$A$3:$F$29</definedName>
    <definedName name="biv">VertalingBIVnaarBBN!$A$3:$F$29</definedName>
    <definedName name="BIV_tabel">VertalingBIVnaarBBN!$A$2:$B$29</definedName>
    <definedName name="BIV_tabel_groot">VertalingBIVnaarBBN!$A$2:$F$29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20" l="1"/>
  <c r="F19" i="20"/>
  <c r="F20" i="20"/>
  <c r="F23" i="20" l="1"/>
  <c r="B23" i="20" l="1"/>
  <c r="O5" i="20"/>
  <c r="I14" i="24"/>
  <c r="K10" i="20" s="1"/>
  <c r="G14" i="24"/>
  <c r="J9" i="20" s="1"/>
  <c r="E14" i="24"/>
  <c r="I7" i="20" s="1"/>
  <c r="D11" i="23"/>
  <c r="F11" i="23" s="1"/>
  <c r="I13" i="24"/>
  <c r="G13" i="24"/>
  <c r="E13" i="24"/>
  <c r="C13" i="24"/>
  <c r="I12" i="24"/>
  <c r="G12" i="24"/>
  <c r="E12" i="24"/>
  <c r="C12" i="24"/>
  <c r="I11" i="24"/>
  <c r="G11" i="24"/>
  <c r="E11" i="24"/>
  <c r="C11" i="24"/>
  <c r="I10" i="24"/>
  <c r="G10" i="24"/>
  <c r="E10" i="24"/>
  <c r="C10" i="24"/>
  <c r="I9" i="24"/>
  <c r="G9" i="24"/>
  <c r="E9" i="24"/>
  <c r="C9" i="24"/>
  <c r="I8" i="24"/>
  <c r="K6" i="20" s="1"/>
  <c r="G8" i="24"/>
  <c r="J8" i="20" s="1"/>
  <c r="E8" i="24"/>
  <c r="I8" i="20" s="1"/>
  <c r="C8" i="24"/>
  <c r="I7" i="24"/>
  <c r="G7" i="24"/>
  <c r="E7" i="24"/>
  <c r="C7" i="24"/>
  <c r="I6" i="24"/>
  <c r="G6" i="24"/>
  <c r="E6" i="24"/>
  <c r="C6" i="24"/>
  <c r="I5" i="24"/>
  <c r="G5" i="24"/>
  <c r="E5" i="24"/>
  <c r="C5" i="24"/>
  <c r="I4" i="24"/>
  <c r="G4" i="24"/>
  <c r="E4" i="24"/>
  <c r="C4" i="24"/>
  <c r="I3" i="24"/>
  <c r="G3" i="24"/>
  <c r="E3" i="24"/>
  <c r="C3" i="24"/>
  <c r="D10" i="23"/>
  <c r="J10" i="23" s="1"/>
  <c r="D9" i="23"/>
  <c r="J9" i="23" s="1"/>
  <c r="D8" i="23"/>
  <c r="J8" i="23" s="1"/>
  <c r="D7" i="23"/>
  <c r="J7" i="23" s="1"/>
  <c r="D6" i="23"/>
  <c r="J6" i="23" s="1"/>
  <c r="D5" i="23"/>
  <c r="J5" i="23" s="1"/>
  <c r="D4" i="23"/>
  <c r="J4" i="23" s="1"/>
  <c r="D3" i="23"/>
  <c r="J3" i="23" s="1"/>
  <c r="K11" i="20" l="1"/>
  <c r="J11" i="20"/>
  <c r="I9" i="20"/>
  <c r="F9" i="23"/>
  <c r="F10" i="23"/>
  <c r="I10" i="20"/>
  <c r="F6" i="23"/>
  <c r="K8" i="20"/>
  <c r="F5" i="23"/>
  <c r="F8" i="20" s="1"/>
  <c r="J10" i="20"/>
  <c r="F11" i="20"/>
  <c r="F9" i="20"/>
  <c r="H11" i="23"/>
  <c r="F10" i="20"/>
  <c r="K7" i="20"/>
  <c r="K12" i="20" s="1"/>
  <c r="J7" i="20"/>
  <c r="F8" i="23"/>
  <c r="F7" i="20" s="1"/>
  <c r="F4" i="23"/>
  <c r="F6" i="20" s="1"/>
  <c r="J6" i="20"/>
  <c r="I11" i="20"/>
  <c r="K9" i="20"/>
  <c r="I6" i="20"/>
  <c r="F7" i="23"/>
  <c r="F3" i="23"/>
  <c r="H3" i="23"/>
  <c r="H4" i="23"/>
  <c r="H5" i="23"/>
  <c r="G8" i="20" s="1"/>
  <c r="H6" i="23"/>
  <c r="H7" i="23"/>
  <c r="H8" i="23"/>
  <c r="H9" i="23"/>
  <c r="H10" i="23"/>
  <c r="F12" i="20" l="1"/>
  <c r="G7" i="20"/>
  <c r="G6" i="20"/>
  <c r="I12" i="20"/>
  <c r="J12" i="20"/>
  <c r="J11" i="23"/>
  <c r="G9" i="20"/>
  <c r="G10" i="20"/>
  <c r="G11" i="20"/>
  <c r="L5" i="20" l="1"/>
  <c r="D18" i="20" s="1"/>
  <c r="G12" i="20"/>
  <c r="H8" i="20"/>
  <c r="H6" i="20"/>
  <c r="H7" i="20"/>
  <c r="M5" i="20"/>
  <c r="D19" i="20" s="1"/>
  <c r="H9" i="20"/>
  <c r="H11" i="20"/>
  <c r="H10" i="20"/>
  <c r="G34" i="1"/>
  <c r="H34" i="1" s="1"/>
  <c r="G38" i="1"/>
  <c r="H38" i="1" s="1"/>
  <c r="G56" i="1"/>
  <c r="H56" i="1" s="1"/>
  <c r="G46" i="1"/>
  <c r="H46" i="1" s="1"/>
  <c r="G33" i="1"/>
  <c r="H33" i="1" s="1"/>
  <c r="H12" i="20" l="1"/>
  <c r="N5" i="20" s="1"/>
  <c r="D20" i="20" s="1"/>
  <c r="G42" i="1"/>
  <c r="H42" i="1" s="1"/>
  <c r="G43" i="1"/>
  <c r="H43" i="1" s="1"/>
  <c r="G79" i="1"/>
  <c r="H79" i="1" s="1"/>
  <c r="G61" i="1"/>
  <c r="H61" i="1" s="1"/>
  <c r="G45" i="1"/>
  <c r="H45" i="1" s="1"/>
  <c r="G40" i="1"/>
  <c r="H40" i="1" s="1"/>
  <c r="G32" i="1"/>
  <c r="H32" i="1" s="1"/>
  <c r="G44" i="1"/>
  <c r="H44" i="1" s="1"/>
  <c r="G47" i="1"/>
  <c r="H47" i="1" s="1"/>
  <c r="G48" i="1"/>
  <c r="H48" i="1" s="1"/>
  <c r="G51" i="1"/>
  <c r="H51" i="1" s="1"/>
  <c r="G49" i="1"/>
  <c r="H49" i="1" s="1"/>
  <c r="G54" i="1"/>
  <c r="H54" i="1" s="1"/>
  <c r="G41" i="1"/>
  <c r="H41" i="1" s="1"/>
  <c r="G55" i="1"/>
  <c r="H55" i="1" s="1"/>
  <c r="G39" i="1"/>
  <c r="H39" i="1" s="1"/>
  <c r="G36" i="1"/>
  <c r="H36" i="1" s="1"/>
  <c r="G50" i="1"/>
  <c r="H50" i="1" s="1"/>
  <c r="G93" i="1"/>
  <c r="H93" i="1" s="1"/>
  <c r="G66" i="1"/>
  <c r="H66" i="1" s="1"/>
  <c r="G57" i="1" l="1"/>
  <c r="H57" i="1" s="1"/>
  <c r="G53" i="1"/>
  <c r="H53" i="1" s="1"/>
  <c r="G52" i="1"/>
  <c r="H52" i="1" s="1"/>
  <c r="G4" i="1" l="1"/>
  <c r="H4" i="1" s="1"/>
  <c r="G37" i="1"/>
  <c r="H37" i="1" s="1"/>
  <c r="G64" i="1"/>
  <c r="H64" i="1" s="1"/>
  <c r="G133" i="1"/>
  <c r="H133" i="1" s="1"/>
  <c r="G134" i="1"/>
  <c r="H134" i="1" s="1"/>
  <c r="G135" i="1"/>
  <c r="H135" i="1" s="1"/>
  <c r="G65" i="1"/>
  <c r="H65" i="1" s="1"/>
  <c r="G155" i="1"/>
  <c r="H155" i="1" s="1"/>
  <c r="G108" i="1"/>
  <c r="H108" i="1" s="1"/>
  <c r="G9" i="1"/>
  <c r="H9" i="1" s="1"/>
  <c r="G109" i="1"/>
  <c r="H109" i="1" s="1"/>
  <c r="G99" i="1"/>
  <c r="H99" i="1" s="1"/>
  <c r="G10" i="1"/>
  <c r="H10" i="1" s="1"/>
  <c r="G156" i="1"/>
  <c r="H156" i="1" s="1"/>
  <c r="G100" i="1"/>
  <c r="H100" i="1" s="1"/>
  <c r="G101" i="1"/>
  <c r="H101" i="1" s="1"/>
  <c r="G102" i="1"/>
  <c r="H102" i="1" s="1"/>
  <c r="G67" i="1"/>
  <c r="H67" i="1" s="1"/>
  <c r="G11" i="1"/>
  <c r="H11" i="1" s="1"/>
  <c r="G12" i="1"/>
  <c r="H12" i="1" s="1"/>
  <c r="G68" i="1"/>
  <c r="H68" i="1" s="1"/>
  <c r="G69" i="1"/>
  <c r="H69" i="1" s="1"/>
  <c r="G70" i="1"/>
  <c r="H70" i="1" s="1"/>
  <c r="G71" i="1"/>
  <c r="H71" i="1" s="1"/>
  <c r="G72" i="1"/>
  <c r="H72" i="1" s="1"/>
  <c r="G73" i="1"/>
  <c r="H73" i="1" s="1"/>
  <c r="G74" i="1"/>
  <c r="H74" i="1" s="1"/>
  <c r="G75" i="1"/>
  <c r="H75" i="1" s="1"/>
  <c r="G76" i="1"/>
  <c r="H76" i="1" s="1"/>
  <c r="G110" i="1"/>
  <c r="H110" i="1" s="1"/>
  <c r="G111" i="1"/>
  <c r="H111" i="1" s="1"/>
  <c r="G77" i="1"/>
  <c r="H77" i="1" s="1"/>
  <c r="G13" i="1"/>
  <c r="H13" i="1" s="1"/>
  <c r="G14" i="1"/>
  <c r="H14" i="1" s="1"/>
  <c r="G136" i="1"/>
  <c r="H136" i="1" s="1"/>
  <c r="G78" i="1"/>
  <c r="H78" i="1" s="1"/>
  <c r="G137" i="1"/>
  <c r="H137" i="1" s="1"/>
  <c r="G138" i="1"/>
  <c r="H138" i="1" s="1"/>
  <c r="G112" i="1"/>
  <c r="H112" i="1" s="1"/>
  <c r="G139" i="1"/>
  <c r="H139" i="1" s="1"/>
  <c r="G140" i="1"/>
  <c r="H140" i="1" s="1"/>
  <c r="G141" i="1"/>
  <c r="H141" i="1" s="1"/>
  <c r="G15" i="1"/>
  <c r="H15" i="1" s="1"/>
  <c r="G157" i="1"/>
  <c r="H157" i="1" s="1"/>
  <c r="G80" i="1"/>
  <c r="H80" i="1" s="1"/>
  <c r="G81" i="1"/>
  <c r="H81" i="1" s="1"/>
  <c r="G142" i="1"/>
  <c r="H142" i="1" s="1"/>
  <c r="G82" i="1"/>
  <c r="H82" i="1" s="1"/>
  <c r="G83" i="1"/>
  <c r="H83" i="1" s="1"/>
  <c r="G158" i="1"/>
  <c r="H158" i="1" s="1"/>
  <c r="G84" i="1"/>
  <c r="H84" i="1" s="1"/>
  <c r="G16" i="1"/>
  <c r="H16" i="1" s="1"/>
  <c r="G113" i="1"/>
  <c r="H113" i="1" s="1"/>
  <c r="G17" i="1"/>
  <c r="H17" i="1" s="1"/>
  <c r="G18" i="1"/>
  <c r="H18" i="1" s="1"/>
  <c r="G114" i="1"/>
  <c r="H114" i="1" s="1"/>
  <c r="G19" i="1"/>
  <c r="H19" i="1" s="1"/>
  <c r="G85" i="1"/>
  <c r="H85" i="1" s="1"/>
  <c r="G115" i="1"/>
  <c r="H115" i="1" s="1"/>
  <c r="G143" i="1"/>
  <c r="H143" i="1" s="1"/>
  <c r="G159" i="1"/>
  <c r="H159" i="1" s="1"/>
  <c r="G160" i="1"/>
  <c r="H160" i="1" s="1"/>
  <c r="G161" i="1"/>
  <c r="H161" i="1" s="1"/>
  <c r="G20" i="1"/>
  <c r="H20" i="1" s="1"/>
  <c r="G21" i="1"/>
  <c r="H21" i="1" s="1"/>
  <c r="G144" i="1"/>
  <c r="H144" i="1" s="1"/>
  <c r="G22" i="1"/>
  <c r="H22" i="1" s="1"/>
  <c r="G116" i="1"/>
  <c r="H116" i="1" s="1"/>
  <c r="G145" i="1"/>
  <c r="H145" i="1" s="1"/>
  <c r="G146" i="1"/>
  <c r="H146" i="1" s="1"/>
  <c r="G23" i="1"/>
  <c r="H23" i="1" s="1"/>
  <c r="G24" i="1"/>
  <c r="H24" i="1" s="1"/>
  <c r="G25" i="1"/>
  <c r="H25" i="1" s="1"/>
  <c r="G26" i="1"/>
  <c r="H26" i="1" s="1"/>
  <c r="G147" i="1"/>
  <c r="H147" i="1" s="1"/>
  <c r="G86" i="1"/>
  <c r="H86" i="1" s="1"/>
  <c r="G87" i="1"/>
  <c r="H87" i="1" s="1"/>
  <c r="G5" i="1"/>
  <c r="H5" i="1" s="1"/>
  <c r="G117" i="1"/>
  <c r="H117" i="1" s="1"/>
  <c r="G148" i="1"/>
  <c r="H148" i="1" s="1"/>
  <c r="G163" i="1"/>
  <c r="H163" i="1" s="1"/>
  <c r="G162" i="1"/>
  <c r="H162" i="1" s="1"/>
  <c r="G27" i="1"/>
  <c r="H27" i="1" s="1"/>
  <c r="G28" i="1"/>
  <c r="H28" i="1" s="1"/>
  <c r="G88" i="1"/>
  <c r="H88" i="1" s="1"/>
  <c r="G89" i="1"/>
  <c r="H89" i="1" s="1"/>
  <c r="G29" i="1"/>
  <c r="H29" i="1" s="1"/>
  <c r="G90" i="1"/>
  <c r="H90" i="1" s="1"/>
  <c r="G118" i="1"/>
  <c r="H118" i="1" s="1"/>
  <c r="G164" i="1"/>
  <c r="H164" i="1" s="1"/>
  <c r="G91" i="1"/>
  <c r="H91" i="1" s="1"/>
  <c r="G119" i="1"/>
  <c r="H119" i="1" s="1"/>
  <c r="G92" i="1"/>
  <c r="H92" i="1" s="1"/>
  <c r="G165" i="1"/>
  <c r="H165" i="1" s="1"/>
  <c r="G149" i="1"/>
  <c r="H149" i="1" s="1"/>
  <c r="G120" i="1"/>
  <c r="H120" i="1" s="1"/>
  <c r="G30" i="1"/>
  <c r="H30" i="1" s="1"/>
  <c r="G94" i="1"/>
  <c r="H94" i="1" s="1"/>
  <c r="G166" i="1"/>
  <c r="H166" i="1" s="1"/>
  <c r="G167" i="1"/>
  <c r="H167" i="1" s="1"/>
  <c r="G150" i="1"/>
  <c r="H150" i="1" s="1"/>
  <c r="G103" i="1"/>
  <c r="H103" i="1" s="1"/>
  <c r="G104" i="1"/>
  <c r="H104" i="1" s="1"/>
  <c r="G105" i="1"/>
  <c r="H105" i="1" s="1"/>
  <c r="G151" i="1"/>
  <c r="H151" i="1" s="1"/>
  <c r="G152" i="1"/>
  <c r="H152" i="1" s="1"/>
  <c r="G121" i="1"/>
  <c r="H121" i="1" s="1"/>
  <c r="G122" i="1"/>
  <c r="H122" i="1" s="1"/>
  <c r="G95" i="1"/>
  <c r="H95" i="1" s="1"/>
  <c r="G123" i="1"/>
  <c r="H123" i="1" s="1"/>
  <c r="G153" i="1"/>
  <c r="H153" i="1" s="1"/>
  <c r="G168" i="1"/>
  <c r="H168" i="1" s="1"/>
  <c r="G124" i="1"/>
  <c r="H124" i="1" s="1"/>
  <c r="G125" i="1"/>
  <c r="H125" i="1" s="1"/>
  <c r="G126" i="1"/>
  <c r="H126" i="1" s="1"/>
  <c r="G154" i="1"/>
  <c r="H154" i="1" s="1"/>
  <c r="G96" i="1"/>
  <c r="H96" i="1" s="1"/>
  <c r="G97" i="1"/>
  <c r="H97" i="1" s="1"/>
  <c r="G169" i="1"/>
  <c r="H169" i="1" s="1"/>
  <c r="G170" i="1"/>
  <c r="H170" i="1" s="1"/>
  <c r="G127" i="1"/>
  <c r="H127" i="1" s="1"/>
  <c r="G132" i="1"/>
  <c r="H132" i="1" s="1"/>
  <c r="G106" i="1"/>
  <c r="H106" i="1" s="1"/>
  <c r="G62" i="1"/>
  <c r="H62" i="1" s="1"/>
  <c r="G63" i="1"/>
  <c r="G128" i="1"/>
  <c r="H128" i="1" s="1"/>
  <c r="G129" i="1"/>
  <c r="H129" i="1" s="1"/>
  <c r="G131" i="1" l="1"/>
  <c r="H131" i="1" s="1"/>
  <c r="G31" i="1"/>
  <c r="H31" i="1" s="1"/>
  <c r="H63" i="1"/>
  <c r="G107" i="1"/>
  <c r="H107" i="1" s="1"/>
  <c r="G35" i="1"/>
  <c r="H35" i="1" s="1"/>
  <c r="G58" i="1"/>
  <c r="H58" i="1" s="1"/>
  <c r="G59" i="1"/>
  <c r="H59" i="1" s="1"/>
  <c r="G8" i="1"/>
  <c r="H8" i="1" s="1"/>
  <c r="G7" i="1"/>
  <c r="H7" i="1" s="1"/>
  <c r="G130" i="1"/>
  <c r="H130" i="1" s="1"/>
  <c r="G98" i="1"/>
  <c r="H98" i="1" s="1"/>
  <c r="G6" i="1"/>
  <c r="H6" i="1" s="1"/>
  <c r="G3" i="1"/>
  <c r="H3" i="1" s="1"/>
  <c r="G60" i="1"/>
  <c r="H60" i="1" s="1"/>
  <c r="C52" i="14" l="1"/>
  <c r="C41" i="14" l="1"/>
  <c r="C42" i="14"/>
  <c r="C43" i="14"/>
  <c r="C44" i="14"/>
  <c r="C45" i="14"/>
  <c r="C46" i="14"/>
  <c r="C47" i="14"/>
  <c r="C48" i="14"/>
  <c r="C49" i="14"/>
  <c r="C50" i="14"/>
  <c r="C51" i="14"/>
  <c r="C25" i="14"/>
  <c r="C26" i="14"/>
  <c r="C27" i="14"/>
  <c r="C28" i="14"/>
  <c r="C29" i="14"/>
  <c r="C30" i="14"/>
  <c r="C31" i="14"/>
  <c r="C32" i="14"/>
  <c r="C33" i="14"/>
  <c r="C34" i="14"/>
  <c r="C35" i="14"/>
  <c r="C36" i="14"/>
  <c r="C37" i="14"/>
  <c r="C38" i="14"/>
  <c r="C3" i="14"/>
  <c r="C4" i="14"/>
  <c r="C5" i="14"/>
  <c r="C6" i="14"/>
  <c r="C7" i="14"/>
  <c r="C8" i="14"/>
  <c r="C9" i="14"/>
  <c r="C10" i="14"/>
  <c r="C11" i="14"/>
  <c r="C12" i="14"/>
  <c r="C13" i="14"/>
  <c r="C14" i="14"/>
  <c r="C15" i="14"/>
  <c r="C16" i="14"/>
  <c r="C17" i="14"/>
  <c r="C18" i="14"/>
  <c r="C19" i="14"/>
  <c r="C20" i="14"/>
  <c r="C21" i="14"/>
  <c r="C22" i="14"/>
  <c r="C2" i="14"/>
</calcChain>
</file>

<file path=xl/sharedStrings.xml><?xml version="1.0" encoding="utf-8"?>
<sst xmlns="http://schemas.openxmlformats.org/spreadsheetml/2006/main" count="8067" uniqueCount="2159">
  <si>
    <t>Digimelding</t>
  </si>
  <si>
    <t>V</t>
  </si>
  <si>
    <t>I</t>
  </si>
  <si>
    <t>B</t>
  </si>
  <si>
    <t>Aanwezigheid- en toegangscontrolecomponent</t>
  </si>
  <si>
    <t>Accommodatiebeheercomponent</t>
  </si>
  <si>
    <t>Afsprakenbeheercomponent</t>
  </si>
  <si>
    <t>Afvalbeheercomponent</t>
  </si>
  <si>
    <t>Afvalinzamelingcomponent</t>
  </si>
  <si>
    <t>Agressieregistratie-component</t>
  </si>
  <si>
    <t>Archeologiecomponent</t>
  </si>
  <si>
    <t>Archiefbeheercomponent</t>
  </si>
  <si>
    <t>Archiefregistratiecomponent</t>
  </si>
  <si>
    <t>Architectuurcomponent</t>
  </si>
  <si>
    <t>BAG-beheercomponent</t>
  </si>
  <si>
    <t>Baliecomponent</t>
  </si>
  <si>
    <t>Bedrijven- en instellingen-registratiecomponent</t>
  </si>
  <si>
    <t>Belastingencomponent</t>
  </si>
  <si>
    <t>Bestekkencomponent</t>
  </si>
  <si>
    <t>Bestuur- en Raadsinformatiecomponent</t>
  </si>
  <si>
    <t>Beveiliging- en privacycomponent</t>
  </si>
  <si>
    <t>Bezwaar- en beroepcomponent</t>
  </si>
  <si>
    <t>BGT-beheercomponent</t>
  </si>
  <si>
    <t>Bodembeheercomponent</t>
  </si>
  <si>
    <t>BOR-component</t>
  </si>
  <si>
    <t>Burgerzakencomponent</t>
  </si>
  <si>
    <t>Callcentercomponent</t>
  </si>
  <si>
    <t>Cameratoezichtcomponent</t>
  </si>
  <si>
    <t>Contractbeheercomponent</t>
  </si>
  <si>
    <t>CRIB-component</t>
  </si>
  <si>
    <t>Crisismanagementcomponent</t>
  </si>
  <si>
    <t>Data-analyse criminaliteit component</t>
  </si>
  <si>
    <t>Facilitair reserveer- en uitleencomponent</t>
  </si>
  <si>
    <t>Financieel component</t>
  </si>
  <si>
    <t>GBA-administratiecomponent</t>
  </si>
  <si>
    <t>Gebouwinstallatiecomponent</t>
  </si>
  <si>
    <t>Gevonden en verloren voorwerpencomponent</t>
  </si>
  <si>
    <t>Helpdeskcomponent</t>
  </si>
  <si>
    <t>Inkoopcomponent</t>
  </si>
  <si>
    <t>Inningencomponent</t>
  </si>
  <si>
    <t>Intranetcomponent</t>
  </si>
  <si>
    <t>IT-objectencomponent</t>
  </si>
  <si>
    <t>Kantoorautomatiseringcomponent</t>
  </si>
  <si>
    <t>Kennisbeheercomponent</t>
  </si>
  <si>
    <t>Klachten- en meldingencomponent</t>
  </si>
  <si>
    <t>Klanttevredenheidcomponent</t>
  </si>
  <si>
    <t>Managementinformatiecomponent</t>
  </si>
  <si>
    <t>Mediamonitor- en webcarecomponent</t>
  </si>
  <si>
    <t>Narrowcasting component</t>
  </si>
  <si>
    <t>Personeelsinformatiecomponent</t>
  </si>
  <si>
    <t>Planning en control component</t>
  </si>
  <si>
    <t>Projectmanagementcomponent</t>
  </si>
  <si>
    <t>Relatiebeheercomponent (CRM)</t>
  </si>
  <si>
    <t>Roosterbeheercomponent</t>
  </si>
  <si>
    <t>Salarisadministratie en -verwerkingcomponent</t>
  </si>
  <si>
    <t>Schadeafhandelcomponent</t>
  </si>
  <si>
    <t>Sociale mediacomponent</t>
  </si>
  <si>
    <t>Subsidiescomponent</t>
  </si>
  <si>
    <t>Tijdregistratiecomponent</t>
  </si>
  <si>
    <t>Veiligheidsmanagementcomponent</t>
  </si>
  <si>
    <t>Vergunning- Toezicht- Handhavingcomponent</t>
  </si>
  <si>
    <t>Verkiezingencomponent</t>
  </si>
  <si>
    <t>VOA-component</t>
  </si>
  <si>
    <t>Voorraadbeheercomponent</t>
  </si>
  <si>
    <t>WOZ-taxatiecomponent</t>
  </si>
  <si>
    <t>Gemeentelijke eigendommencomponent</t>
  </si>
  <si>
    <t>Geo-gegevens beheercomponent</t>
  </si>
  <si>
    <t>Gravenbeheercomponent</t>
  </si>
  <si>
    <t>Grondbeheercomponent</t>
  </si>
  <si>
    <t>Havenscomponent</t>
  </si>
  <si>
    <t>Inspectiecomponent</t>
  </si>
  <si>
    <t>KLIC-component</t>
  </si>
  <si>
    <t>Meldingen openbare ruimtecomponent</t>
  </si>
  <si>
    <t>Monumentencomponent</t>
  </si>
  <si>
    <t>Parkeerbeheercomponent</t>
  </si>
  <si>
    <t>Sonderingenregistercomponent</t>
  </si>
  <si>
    <t>Vastgoedexploitatiecomponent</t>
  </si>
  <si>
    <t>Verkeer- en vervoerinformatiecomponent</t>
  </si>
  <si>
    <t>Verkeersregelinstallatiecomponent</t>
  </si>
  <si>
    <t>Wkpb-component</t>
  </si>
  <si>
    <t>WRO-component</t>
  </si>
  <si>
    <t>Budgetadvies- en schuldhulpverleningcomponent</t>
  </si>
  <si>
    <t>CORV-component</t>
  </si>
  <si>
    <t>Inkomenscomponent</t>
  </si>
  <si>
    <t>Jeugdzorgcomponent</t>
  </si>
  <si>
    <t>Kredietverstrekkingcomponent</t>
  </si>
  <si>
    <t>Leerlingenbeheercomponent</t>
  </si>
  <si>
    <t>Leerlingenvervoercomponent</t>
  </si>
  <si>
    <t>Regiecomponent</t>
  </si>
  <si>
    <t>Reïntegratie- en werkzoekendencomponent</t>
  </si>
  <si>
    <t>Schuldenadministratiecomponent</t>
  </si>
  <si>
    <t>Sociale werkvoorzieningcomponent</t>
  </si>
  <si>
    <t>Toezicht- en handhavingcomponent sociaal domein</t>
  </si>
  <si>
    <t>Vacaturematchingcomponent</t>
  </si>
  <si>
    <t>WMO-component</t>
  </si>
  <si>
    <t>Authenticatiecomponent</t>
  </si>
  <si>
    <t>Bedrijfscontinuïteitsbeheercomponent</t>
  </si>
  <si>
    <t>Data-back-up-en-herstel-component</t>
  </si>
  <si>
    <t>Forensisch-onderzoekscomponent</t>
  </si>
  <si>
    <t>Gebruikersrechtenbeheercomponent</t>
  </si>
  <si>
    <t>IDS-IPS-beheercomponent</t>
  </si>
  <si>
    <t>Media-behandelingcomponent</t>
  </si>
  <si>
    <t>Netwerkbedieningscomponent</t>
  </si>
  <si>
    <t>Netwerkscheidingscomponent</t>
  </si>
  <si>
    <t>Preventie-dataverliescomponent</t>
  </si>
  <si>
    <t>Softwarelicentiebeheercomponent</t>
  </si>
  <si>
    <t>Systeemacceptatie-en-releasebeheercomponent</t>
  </si>
  <si>
    <t>Softwareontwikkelcomponent</t>
  </si>
  <si>
    <t>Wachtwoordbeheercomponent</t>
  </si>
  <si>
    <t>Archiefportaalcomponent</t>
  </si>
  <si>
    <t>BPM-engine-component</t>
  </si>
  <si>
    <t>Bedrijfsproces beheercomponent (BPM)</t>
  </si>
  <si>
    <t>Bestuurlijk activiteiten bewakingcomponent</t>
  </si>
  <si>
    <t>Buurtmarktplaatscomponent</t>
  </si>
  <si>
    <t>Cocreatiecomponent</t>
  </si>
  <si>
    <t>Data-laad-en-transformatiecomponent</t>
  </si>
  <si>
    <t>Data-warehousecomponent</t>
  </si>
  <si>
    <t>Database Management Systeem (DBMS)</t>
  </si>
  <si>
    <t>Digitaal ontwerpencomponent (CAD)</t>
  </si>
  <si>
    <t>Digitale-handtekeningcomponent</t>
  </si>
  <si>
    <t>Documentbeheercomponent</t>
  </si>
  <si>
    <t>Documentcreatiecomponent</t>
  </si>
  <si>
    <t>Documentregistratiecomponent</t>
  </si>
  <si>
    <t>E-formulieren publicatie-en-beheercomponent</t>
  </si>
  <si>
    <t>GBA-V (Verstrekkingsvoorziening)</t>
  </si>
  <si>
    <t>Gebruikersbeheercomponent</t>
  </si>
  <si>
    <t>Gegevensdistributiecomponent</t>
  </si>
  <si>
    <t>Gegevensmagazijncomponent</t>
  </si>
  <si>
    <t>Geo-gegevens analysecomponent</t>
  </si>
  <si>
    <t>Kascomponent</t>
  </si>
  <si>
    <t>Ketenpartner-portaalcomponent</t>
  </si>
  <si>
    <t>Klantfeedbackcomponent</t>
  </si>
  <si>
    <t>Klantgeleidingcomponent</t>
  </si>
  <si>
    <t>MijnOverheid.nl</t>
  </si>
  <si>
    <t>Mijngemeentecomponent</t>
  </si>
  <si>
    <t>Mobiele toezicht en handhaving openbare ruimte component</t>
  </si>
  <si>
    <t>Onlinebetalingcomponent</t>
  </si>
  <si>
    <t>Open-data-portaalcomponent</t>
  </si>
  <si>
    <t>Outputmanagementcomponent</t>
  </si>
  <si>
    <t>Politieke data-analyse component</t>
  </si>
  <si>
    <t>Producten-en-dienstencataloguscomponent</t>
  </si>
  <si>
    <t>Samenwerkingscomponent</t>
  </si>
  <si>
    <t>Scanning-en-imagingcomponent</t>
  </si>
  <si>
    <t>Servicebuscomponent</t>
  </si>
  <si>
    <t>Serviceregistercomponent</t>
  </si>
  <si>
    <t>Terugmeldingen-registratiecomponent</t>
  </si>
  <si>
    <t>WOZ-beheercomponent</t>
  </si>
  <si>
    <t>WOZ-voormeldingcomponent</t>
  </si>
  <si>
    <t>Webcontentpublicatie- en beheercomponent</t>
  </si>
  <si>
    <t>Zaakregistratiecomponent</t>
  </si>
  <si>
    <t>Zaaktypecataloguscomponent</t>
  </si>
  <si>
    <t>Zelfdiagnosecomponent</t>
  </si>
  <si>
    <t>Zelfredzaamheidontwikkelcomponent</t>
  </si>
  <si>
    <t>Zoekmachinecomponent</t>
  </si>
  <si>
    <t>politieke schade aan een bewindspersoon/college; stakingen/demonstraties van redelijke omvang en duur; diplomatieke protesten en sancties</t>
  </si>
  <si>
    <t>ernstig verlies van management control; een jaar vertraging van nieuwe ontwikkelingen</t>
  </si>
  <si>
    <t>ernstig verlies van vertrouwen; negatieve publiciteit op landelijk niveau (imagoschade)</t>
  </si>
  <si>
    <t>ernstig verlies van motivatie van de medewerkers, ernstige afname van personele capaciteit.</t>
  </si>
  <si>
    <t>Beschikbaarheid</t>
  </si>
  <si>
    <t>De beschikbaarheid wordt als volgt gekwantificeerd:  Kantoorautomatisering en organisatie specifieke systemen hebben tijdens openingstijden een beschikbaarheid van minimaal 98% op maandbasis ook in piekperiodes;</t>
  </si>
  <si>
    <t>De beschikbaarheid wordt als volgt gekwantificeerd:  maximaal dataverlies 24 uur;</t>
  </si>
  <si>
    <t>De beschikbaarheid wordt als volgt gekwantificeerd:  maximale hersteltijd in geval van incidenten is binnen 16 werkuren (2 dagen van 8 uur).</t>
  </si>
  <si>
    <t>interne negatieve publiciteit (imagoschade).</t>
  </si>
  <si>
    <t>Deze gevolgen worden als volgt gekwantificeerd: Kantoorautomatisering en organisatie specifieke systemen hebben tijdens openingstijden een beschikbaarheid van minimaal 98% op maandbasis ook in piekperiodes;</t>
  </si>
  <si>
    <t>Deze gevolgen worden als volgt gekwantificeerd: maximaal dataverlies 28 uur;</t>
  </si>
  <si>
    <t>Deze gevolgen worden als volgt gekwantificeerd: maximale hersteltijd in geval van incidenten is binnen 40 werkuren (5 werkdagen van 8 uur) in 85% van de gevallen.</t>
  </si>
  <si>
    <t>niveau</t>
  </si>
  <si>
    <t>Integriteit</t>
  </si>
  <si>
    <t>Zware maatschappelijke schade;</t>
  </si>
  <si>
    <t>Systemen waar ontbreken van zekerheid ten aanzien van integriteit het volledig stilvallen van een kritisch proces veroorzaakt;</t>
  </si>
  <si>
    <t>Vertrouwelijkheid</t>
  </si>
  <si>
    <t>weerstand tegen statelijke actoren is noodzakelijk.</t>
  </si>
  <si>
    <t>directe imagoschade, bijvoorbeeld door negatieve publiciteit.</t>
  </si>
  <si>
    <t>1 :  Deze gevolgen worden als volgt gekwantificeerd: maximale hersteltijd in geval van incidenten is binnen 40 werkuren (5 werkdagen van 8 uur) in 85% van de gevallen.</t>
  </si>
  <si>
    <t>3 :  ernstig verlies van motivatie van de medewerkers, ernstige afname van personele capaciteit.</t>
  </si>
  <si>
    <t>Beschikbaarheid (belangrijkste reden)</t>
  </si>
  <si>
    <t>Integriteit (belangrijkste reden)</t>
  </si>
  <si>
    <t>Vertrouwelijkheid (belangrijkste reden)</t>
  </si>
  <si>
    <t>3 :  Zware maatschappelijke schade;</t>
  </si>
  <si>
    <t>1 :  interne negatieve publiciteit (imagoschade).</t>
  </si>
  <si>
    <t>3 :  ernstig verlies van vertrouwen; negatieve publiciteit op landelijk niveau (imagoschade)</t>
  </si>
  <si>
    <t>3 :  Systemen waar ontbreken van zekerheid ten aanzien van integriteit het volledig stilvallen van een kritisch proces veroorzaakt;</t>
  </si>
  <si>
    <t>1 :  Deze gevolgen worden als volgt gekwantificeerd: Kantoorautomatisering en organisatie specifieke systemen hebben tijdens openingstijden een beschikbaarheid van minimaal 98% op maandbasis ook in piekperiodes;</t>
  </si>
  <si>
    <t>2 :  directe imagoschade, bijvoorbeeld door negatieve publiciteit.</t>
  </si>
  <si>
    <t>BIV tabel</t>
  </si>
  <si>
    <t>Omschrijving</t>
  </si>
  <si>
    <t xml:space="preserve">BBN 1 </t>
  </si>
  <si>
    <t>BBN 2</t>
  </si>
  <si>
    <t>BBN Resultaat</t>
  </si>
  <si>
    <t>BBN 1 en BBN2 integriteitsmaatregelen</t>
  </si>
  <si>
    <t>BBN 1 en BBN2 beschikbaarheidsmaatregelen</t>
  </si>
  <si>
    <t>BBN 1 en BBN2 beschikbaarheids en integriteitsmaatregelen</t>
  </si>
  <si>
    <t xml:space="preserve">BBN 3 </t>
  </si>
  <si>
    <t>Component waarmee gecontroleerd kan worden wie, wanneer toegang krijgt tot locaties, gebouwen en ruimtes.</t>
  </si>
  <si>
    <t>Component voor het beheren van accommodaties.</t>
  </si>
  <si>
    <t>Component voor het maken van afspraken tussen burgers, bedrijven en ambtenaren.</t>
  </si>
  <si>
    <t>Component voor het beheren van afvalopslag en verwerking.</t>
  </si>
  <si>
    <t>Component voor het inzamelen van afval, inclusief routeplanning en het plaatsen van officiele inzamelpunten en containers.</t>
  </si>
  <si>
    <t>Component voor het registreren van agressie en geweld tegen ambtenaren met een publieke taak.</t>
  </si>
  <si>
    <t>Component voor het ondersteunen van archeologische werkzaamheden, zoals het registreren van vindplaatsen.</t>
  </si>
  <si>
    <t>Component voor het systematisch beheren en onderhouden van informatieobjecten.</t>
  </si>
  <si>
    <t>Component om een digitale en gedigitaliseerde collectie en/of archief te ontsluiten naar het publiek.</t>
  </si>
  <si>
    <t>Component dat functioneert als een digitale archiefbewaarplaats voor blijvend en langdurig te bewaren informatieobjecten</t>
  </si>
  <si>
    <t>Component voor het ontwikkelen en bewaken van architectuur, processen, werkinstructies, e.d..</t>
  </si>
  <si>
    <t>Component voor het bronbeheer van de Basisregistratie Adressen en Gebouwen (BAG), eventueel aangevuld met zelf gedefinieerde attributen.</t>
  </si>
  <si>
    <t>Component voor het beheren van metingen en geografische objecten voor bronbeheer van de Basisregistratie Grootschalige Topografie (BGT, minimum variant) of het InformatieModel Geo (IMGEO, uitgebreidere variant), inclusief ondersteuning voor het afstemmen met overige bronhouders (verticale keten) en interne afnemers (horizontale keten).</t>
  </si>
  <si>
    <t>Component voor het registreren van objecten die beheerd worden (o.a. groen, grijs, blauw).</t>
  </si>
  <si>
    <t>Component voor opslag en uitvoering van vooraf geconfigureerde processen.</t>
  </si>
  <si>
    <t>Component voor het ondersteunen van dienstverlening aan de balie.</t>
  </si>
  <si>
    <t>Component voor het registreren van KvK-inschrijvingen vestigingen, activiteiten en werkgelegenheid conform LISA</t>
  </si>
  <si>
    <t>Component voor het heffen van gemeentelijke belastingen, leges en retributies.</t>
  </si>
  <si>
    <t>Component voor het maken van bestekken in de openbare ruimte</t>
  </si>
  <si>
    <t>Component voor het ondersteunen en openbaar maken van het politieke proces binnen een gemeente.</t>
  </si>
  <si>
    <t>Component voor het vastleggen en bieden van inzicht in uitvoering van bestuurlijk opgedragen activiteiten.</t>
  </si>
  <si>
    <t>Component voor het vastleggen, implementeren en beheren van informatiebeveiligings- en privacymaatregelen.</t>
  </si>
  <si>
    <t>Component voor het afhandelen van bezwaren en beroepen.</t>
  </si>
  <si>
    <t>Component voor actief bodembeheer, grondstromen (Bouwstoffenbesluit) en uitbesteding van uitvoeringstaken (administratie voor de BRO).</t>
  </si>
  <si>
    <t>Component voor budgetadvies en schuldhulpverlening.</t>
  </si>
  <si>
    <t>Systeem voor ondersteuning van de processen behorende bij de burgerlijke stand zoals het opmaken van aktes.</t>
  </si>
  <si>
    <t>Component om elektronisch (regionale) informatie over dienstverleners en instellingen te geven.</t>
  </si>
  <si>
    <t>Component voor slachtofferregistratie bij een ramp.</t>
  </si>
  <si>
    <t>Component voor toezicht in de openbare ruimte met behulp van camera's</t>
  </si>
  <si>
    <t>Component voor het digitaal laten deelnemen van burgers aan het gezamenlijk maken en/of toetsen van nieuwe of bestaande plannen en beleid.</t>
  </si>
  <si>
    <t>De component ondersteunt het vastleggen en beheren van contracten met leveranciers en klanten.</t>
  </si>
  <si>
    <t>Component voor het combineren en analyseren van data met specifieke functionaliteit voor patroonherkenning specifiek voor criminaliteit.</t>
  </si>
  <si>
    <t>Component voor het laden, controleren en transformeren van data naar een centraal datawarehouse inclusief mogelijkheden voor handmatige invoer.</t>
  </si>
  <si>
    <t>Component om actuele en historische gegevens gestructureerd op te slaan voor analyses en rapportages.</t>
  </si>
  <si>
    <t>Component voor het digitaal ontwerpen en visualiseren van fysieke objecten</t>
  </si>
  <si>
    <t>Component om de de authenticiteit te borgen van gekwalificeerde digitale handtekeningen</t>
  </si>
  <si>
    <t>Component voor het tonen en beheren van documenten.</t>
  </si>
  <si>
    <t>Component voor het aanmaken van documenten waarbij vaste teksten/templates worden gecombineerd met gegevens.</t>
  </si>
  <si>
    <t>Component voor opslag en ontsluiting van documenten en daarbij behorende metadata.</t>
  </si>
  <si>
    <t>Component voor het ontwikkelen, publiceren, laten invullen, indienen en bevestigen van elektronische formulieren.</t>
  </si>
  <si>
    <t>Component voor het reserveren en administreren van facilitaire middelen.</t>
  </si>
  <si>
    <t>Component voor financieel management, administratie en budgetbeheersing</t>
  </si>
  <si>
    <t>Component voor uitvoering van de gemeentelijke taken rondom de registratie van persoonsgegevens.</t>
  </si>
  <si>
    <t>Component om de binnen een gebouw aanwezige installaties (regelingen), met name de elektrische en werktuigbouwkundige (E&amp;W) installaties, centraal aan te sturen (reguleren), bedienen en laten samenwerken (communiceren).</t>
  </si>
  <si>
    <t>Component voor distributie van gemeentelijke basis-, en optioneel, kerngegevens naar afnemende applicaties binnen de gemeente. Het gegevensdistributiesysteem wordt gevoed vanuit applicaties die basis- en kerngegevens onderhouden.</t>
  </si>
  <si>
    <t>Component voor opslag en ontsluiting van basis- en aangehaakte gegevens.</t>
  </si>
  <si>
    <t>Component voor het registreren van eigendommen en de gebruikers hiervan.</t>
  </si>
  <si>
    <t>Generiek Zaakafhandelcomponent</t>
  </si>
  <si>
    <t>Component voor het afhandelen van zaken van alle typen.</t>
  </si>
  <si>
    <t>Component voor het inwinnen van geometrie van locaties en het verwerken van locatiegebonden informatie.</t>
  </si>
  <si>
    <t>Componentvoor het beheren van verloren en gevonden voorwerpen.</t>
  </si>
  <si>
    <t>Component voor ondersteuning van het beheer van begraafplaats(en).</t>
  </si>
  <si>
    <t>Component voor het beheren en exploiteren van gemeentelijke grondeigendommen</t>
  </si>
  <si>
    <t>Component voor beheren van taken rondom havens zoals ligplaatsbeheer, aanmeervergunningen of innen van havengelden.</t>
  </si>
  <si>
    <t>Component voor het registreren en afhandelen van door medewerkers gemelde incidenten, problemen en verzoeken.</t>
  </si>
  <si>
    <t>Component voor het beheren van hard- en softwarecomponenten.</t>
  </si>
  <si>
    <t>Component voor het uitvoeren van de inkomensaspecten van de Participatiewet.</t>
  </si>
  <si>
    <t>Component voor ondersteuning van het inkopen van producten.</t>
  </si>
  <si>
    <t>Component voor ondersteuning van het proces van innen, invorderen en kwijtschelden van publiekrechtelijke en eventueel ook privaatrechtelijke vorderingen.</t>
  </si>
  <si>
    <t>Component voor het inspecteren van de openbare ruimte (via de beeldkwaliteit methode  van het CROW)</t>
  </si>
  <si>
    <t>Component voor het publiceren van informatie op een besloten website en het integreren van gespecialiseerde systemen.</t>
  </si>
  <si>
    <t>Component voor ondersteuning van de processen behorende bij de uitvoering van de Jeugdwet.</t>
  </si>
  <si>
    <t>Component voor informatieuitwisseling met de Kadasterdienst KLIC in het kader van de grondroerdersregeling (Wet Informatie-uitwisseling Ondergrondse Netten (WION))</t>
  </si>
  <si>
    <t>Component voor het ondersteunen van kantoorwerkzaamheden zoals tekstverwerking, persoonlijke email en agenda.</t>
  </si>
  <si>
    <t>Component voor het tonen en bewerken van informatie en kennis door medewerkers.</t>
  </si>
  <si>
    <t>Component voor het toegang geven van ketenpartners tot voor hen bestemde diensten</t>
  </si>
  <si>
    <t>Component voor het registreren en afhandelen van klachten en meldingen.</t>
  </si>
  <si>
    <t>Component voor het ondersteunen van klanten bij het vinden van de gewenste dienstverlening.</t>
  </si>
  <si>
    <t>Component waarmee tevredenheid van klanten over dienstverlening kan worden gemeten en vastgelegd</t>
  </si>
  <si>
    <t>Component voor de ondersteuning van het verstrekken van kredieten</t>
  </si>
  <si>
    <t>Component voor registratie van leerlingen en toezicht op naleving van de leerplichtwet.</t>
  </si>
  <si>
    <t>Component voor afhandelen van aanvragen leerlingvervoer en tegemoetkoming vervoerskosten.</t>
  </si>
  <si>
    <t>Component voor het ontwikkelen, publiceren en uitvoeren van managementanalyses en rapportages.</t>
  </si>
  <si>
    <t>Component voor het ontvangen van meldingen van incidenten in de openbare ruimte en tevens voor het doorzetten naar de uitvoerende organisaties</t>
  </si>
  <si>
    <t>Component die via webtechnologie veilig toegang biedt tot persoonlijke informatie en gepersonaliseerde digitale dienstverlening.</t>
  </si>
  <si>
    <t>Component voor mobiel toezicht en handhaving in de openbare ruimte</t>
  </si>
  <si>
    <t>Component voor de ondersteuning van de monumentenadministratie en andere verplichtingen volgend uit de Monumentenwet.</t>
  </si>
  <si>
    <t>Component voor het via beeldschermen uitzenden van relevante informatie voor een (externe of interne) doelgroep.</t>
  </si>
  <si>
    <t>Component voor het online kunnen betalen.</t>
  </si>
  <si>
    <t>Component voor het routeren van de output van processen naar het (de) juiste kana(a)len, waarbij rekening gehoduen wordt met de klantvoorkeuren.</t>
  </si>
  <si>
    <t>Component voor ondersteuning van parkeerbeheer door het aanleggen, beheren en exploiteren van parkeerplaatsen en parkeergarages.</t>
  </si>
  <si>
    <t>Component voor het administreren en managen van medewerkers.</t>
  </si>
  <si>
    <t>Component om om planning- en controlcycli beheersbaar en effectief te ondersteunen en om informatie flexibel te kunnen publiceren.</t>
  </si>
  <si>
    <t>Component om op basis van beschikbare data inzicht te geven in politieke en bestuurlijke gedragingen.</t>
  </si>
  <si>
    <t>Component voor het onderhouden van gegevens over producten en diensten en het (interactief) presenteren daarvan aan burgers en bedrijven.</t>
  </si>
  <si>
    <t>Component voor het beheren van projecten, programma's en portfolio's.</t>
  </si>
  <si>
    <t>Component voor het voeren van regie over de zaken die er voor klanten lopen binnen het sociale domein.</t>
  </si>
  <si>
    <t>Component voor het onderhouden van relaties met klanten of organisaties.</t>
  </si>
  <si>
    <t>Component voor het toeleiden van werkzoekenden naar werk conform de participatiewet.</t>
  </si>
  <si>
    <t>Component voor het beheren en plannen van de inzet van medewerkers en materieel.</t>
  </si>
  <si>
    <t>Component waarmee personeels- en salarisgegevens kunnen worden bijgehouden en salarisverwerking kan plaatsvinden conform geldende wet- en regelgeving.</t>
  </si>
  <si>
    <t>Component voor het digitaliseren van gegevens van een analoge naar een digitale gegevensdrager.</t>
  </si>
  <si>
    <t>Component voor het registreren en kunnen afhandelen van schade.</t>
  </si>
  <si>
    <t>Component om de schulden van personen te kunnen administreren.</t>
  </si>
  <si>
    <t>Component voor het routeren, transformeren en eventueel orchestreren van berichten tussen applicaties.</t>
  </si>
  <si>
    <t>Component voor het ontsluiten van binnen de gemeente beschikbare webservices</t>
  </si>
  <si>
    <t>Component voor het ontvangen en versturen van berichten binnen sociale media waarbij met persoonlijke voorkeuren rekening wordt gehouden.</t>
  </si>
  <si>
    <t>Component voor het beheer van de sociale werkvoorziening</t>
  </si>
  <si>
    <t>Component voor het registreren en archiveren van sonderingen (diepte dragende zandlagen)</t>
  </si>
  <si>
    <t>Component voor het registreren, verwerken, bewaken en rapporteren van subsidieaanvragen en -toekenning.</t>
  </si>
  <si>
    <t>Component voor het doen van terugmeldingen over gegevens bij twijfel aan de juistheid daarvan.</t>
  </si>
  <si>
    <t>Component voor het registreren van gewerkte tijdseenheden bijv. per activiteit of project.</t>
  </si>
  <si>
    <t>Component voor de ondersteuning van toezicht en handhaving binnen sociaal domein</t>
  </si>
  <si>
    <t>Component voor het ophalen en versturen van persoonsgerelateerde berichten van/naar de BRP MailBoxServer.</t>
  </si>
  <si>
    <t>Component voor het relateren van werkzoekenden en (vacatures bij) werkgevers.</t>
  </si>
  <si>
    <t>Component die ondersteuning biedt voor het beheren van woningen en ander vastgoed.</t>
  </si>
  <si>
    <t>Component voor het ondersteunen van diverse soorten vergunningverlening.</t>
  </si>
  <si>
    <t>Component voor het inzichtelijk maken van en sturen op verkeer- en vervoerstromen.</t>
  </si>
  <si>
    <t>Component voor het beheren van verschillende soorten verkeersregelinstallaties (bijv. stoplichten)</t>
  </si>
  <si>
    <t>Component voor het ondersteunen van lokale verkiezingen.</t>
  </si>
  <si>
    <t>Component voor het beheren van voorraden.</t>
  </si>
  <si>
    <t>Component voor uitvoering van de Wet Maatschappelijke Ondersteuning.</t>
  </si>
  <si>
    <t>Component voor het beheren van onroerende zaken gerelateerde brongegevens voor de Basisregistratie Waarde Onroerende Zaken (WOZ).</t>
  </si>
  <si>
    <t>Component voor het bepalen en vastleggen van de waarde van onroerende zaken.</t>
  </si>
  <si>
    <t>Component die via webtechnologie aan inwoners veilig toegang biedt tot de actuele WOZ gegevens met de mogelijkheid hierop te reageren.</t>
  </si>
  <si>
    <t>Component voor het ontwikkelen, beheren en digitaal beschikbaar stellen van digitale ruimtelijke plannen conform de Wet ruimtelijke ordening (Wro). Onder de Wet ruimtelijke ordening (Wro) dienen alle Wro instrumenten (planologische visies, plannen, besluiten, verordeningen en algemene maatregelen van bestuur) digitaal vervaardigd en digitaal beschikbaar gesteld te worden</t>
  </si>
  <si>
    <t>Component voor het publiceren van informatie op de gemeentelijke website en het integreren van gespecialiseerde systemen.</t>
  </si>
  <si>
    <t>Component voor het opstellen van Wkpb-beperkingbesluiten en communicatie met de Landelijke Voorziening en/of Kadaster</t>
  </si>
  <si>
    <t>Component voor opslag en ontsluiting van zaakgegevens.</t>
  </si>
  <si>
    <t>Component voor opslag en ontsluiting van zaaktypegegevens.</t>
  </si>
  <si>
    <t>Component voor zelfdiagnose zodat inwoners duidelijk krijgen wat zij zelf kunnen doen en welke ondersteuning eventueel mogelijk is.</t>
  </si>
  <si>
    <t>Component ter ondersteuning van de ontwikkeling van de zelfredzaamheid voor burgers</t>
  </si>
  <si>
    <t>Component voor het zoeken van content aan de hand van opgegeven zoekcriteria.</t>
  </si>
  <si>
    <t>BBN 2 en beschikbaarheids- en integriteitsmaatregelen op BBN1</t>
  </si>
  <si>
    <t>BBN 3 en beschikbaarheids- en integriteitsmaatregelen op BBN1</t>
  </si>
  <si>
    <t>BBN 2 en beschikbaarheidsmaatregelen op BBN1</t>
  </si>
  <si>
    <t>BBN 3 en beschikbaarheidsmaatregelen op BBN-1 en integriteitsmaatregelen op BBN2</t>
  </si>
  <si>
    <t>BBN 2 en integriteitsmaatregelen op BBN1</t>
  </si>
  <si>
    <t>BBN 3 en beschikbaarheidsmaatregelen op BBN2 en integriteitsmaatregelen op BBN1</t>
  </si>
  <si>
    <t>Component voor het definieëren, monitoren en analyseren van bedrijfsprocessen.</t>
  </si>
  <si>
    <t>Component voor met name het efficient verdelen van inkomend telefoonverkeer</t>
  </si>
  <si>
    <t>Component voor ondersteuning crisis- en rampencoördinatie</t>
  </si>
  <si>
    <t>Component waarmee financiele transacties aan de balie kunnen worden afgehandeld.</t>
  </si>
  <si>
    <t>Component voor het registreren en afhandelen van klantfeedback</t>
  </si>
  <si>
    <t>Component voor web- en mediacare</t>
  </si>
  <si>
    <t>Component waarmee open data gestructureerd beschikbaar wordt gesteld aan geïnteresseerde afnemers.</t>
  </si>
  <si>
    <t>Component voor het op afstand, onafhankelijk van elkaar, gecoördineerd samen werken aan een gemeenschappelijk doel.</t>
  </si>
  <si>
    <t>Component voor het in beeld brengen van potentieële veiligheidsrisico's ten aanzien van personen.</t>
  </si>
  <si>
    <t>Component voor het inzien en versturen van berichten in het kader van de justitële jeugdzorg via CORV.</t>
  </si>
  <si>
    <t>Component voor de behandeling van media</t>
  </si>
  <si>
    <t>Component voor het beheren van IDS / IPS</t>
  </si>
  <si>
    <t>Component voor het detecteren en voorkomen van datalekken</t>
  </si>
  <si>
    <t>Component voor het beheer van wachtwoorden</t>
  </si>
  <si>
    <t>Component voor forensisch onderzoek</t>
  </si>
  <si>
    <t>Component voor systeemacceptatie en releasebeheer</t>
  </si>
  <si>
    <t>Component voor het beheren van softwarelicenties</t>
  </si>
  <si>
    <t>Component voor Data back-up en herstel</t>
  </si>
  <si>
    <t>Component voor registratie van systeemgebeurtenissen en audit-trail beheersing</t>
  </si>
  <si>
    <t>Component voor netwerkbediening</t>
  </si>
  <si>
    <t>Component voor bescherming tegen kwaadaardige software</t>
  </si>
  <si>
    <t>Authenticeren van gebruikers en systemen</t>
  </si>
  <si>
    <t>Component voor het ondersteunen van het bedrijfscontinuiteitsbeheer</t>
  </si>
  <si>
    <t>Component voor netwerkscheiding</t>
  </si>
  <si>
    <t xml:space="preserve">2 :  politieke schade aan een bestuurder: bestuurder moet zich verantwoorden n.a.v. verantwoordings vragen  </t>
  </si>
  <si>
    <t xml:space="preserve">2 :  verlies van publiek respect; klachten van burgers </t>
  </si>
  <si>
    <t xml:space="preserve">2 :  schade te herstellen door ambtelijke opschaling </t>
  </si>
  <si>
    <t xml:space="preserve">2 :  politieke schade aan een bestuurder: bestuurder moet zich verantwoorden n.a.v. verantwoordings vragen </t>
  </si>
  <si>
    <t xml:space="preserve">2 :  belangrijk verlies van management control </t>
  </si>
  <si>
    <t xml:space="preserve">1 :  beperkt verlies van management control </t>
  </si>
  <si>
    <t xml:space="preserve">1 :  irritatie en ongemak bij burgers geventileerd in de media </t>
  </si>
  <si>
    <t xml:space="preserve">1 :  beperkt verlies van management control    </t>
  </si>
  <si>
    <t xml:space="preserve">1 :  irritatie en ongemak bij burgers geventileerd in de media;  </t>
  </si>
  <si>
    <t xml:space="preserve">1 :  beperkt verlies van management control;  </t>
  </si>
  <si>
    <t xml:space="preserve">1 :  financiële gevolgen; op te vangen binnen de vastgestelde ruimte binnen de begroting van de organisatie   uitvoeringsorganisatie; leidt nog niet uit het niet krijgen van een accountants verklaring;  </t>
  </si>
  <si>
    <t xml:space="preserve">2 :  schade te herstellen door ambtelijke opschaling;  </t>
  </si>
  <si>
    <t xml:space="preserve">2 :  verlies van publiek respect; klachten van burgers;   </t>
  </si>
  <si>
    <t xml:space="preserve">2 :  politieke schade aan een bestuurder: bestuurder moet zich verantwoorden n.a.v. verantwoordings vragen;   </t>
  </si>
  <si>
    <t xml:space="preserve">2 :  politieke schade aan een bestuurder: bestuurder moet zich verantwoorden n.a.v. verantwoordings vragen;  </t>
  </si>
  <si>
    <t>3 :  Verlies, beschadiging   ongeoorlo de wijziging van informatie heeft een grote impact voor betrokkene(n);</t>
  </si>
  <si>
    <t xml:space="preserve">2 :  financiële gevolgen: niet meer op te vangen binnen de vastgestelde ruimte binnen de begroting van de organisatie   uitvoeringsorganisatie; geen accountantsverklaring afgegeven;  </t>
  </si>
  <si>
    <t xml:space="preserve">2 :  verlies van publiek respect; klachten van burgers   significant verlies van motivatie van medewerkers;  </t>
  </si>
  <si>
    <t xml:space="preserve">3 :  informatie wordt door derden geleverd met een rubricering (niet zijnde BBN2);  </t>
  </si>
  <si>
    <t>3 :  Beschadiging   ongeoorlo de wijziging van informatie heeft een grote impact voor betrokkene(n);</t>
  </si>
  <si>
    <t>2 :  Organisatiebrede negatieve publiciteit (imagoschade)   significant verlies van motivatie van medewerkers.</t>
  </si>
  <si>
    <t xml:space="preserve">2 :  bindende aanwijzing van de AP in verband met schending van de privacy;  </t>
  </si>
  <si>
    <t xml:space="preserve">2 :  verlies van publiek respect; klachten van burgers;  </t>
  </si>
  <si>
    <t xml:space="preserve">2 :  belangrijk verlies van management control;  </t>
  </si>
  <si>
    <t xml:space="preserve">2 :  financiële gevolgen: niet meer op te vangen binnen de begroting van de organisatie   uitvoeringsorganisatie; geen accountantsverklaring afgegeven;  </t>
  </si>
  <si>
    <t xml:space="preserve">1 :  financiële gevolgen: op te vangen binnen de begroting van de organisatie   uitvoeringsorganisatie;  </t>
  </si>
  <si>
    <t xml:space="preserve">2 :  verlies van publiek respect; klachten van burgers   significant verlies van motivatie van medewerkers </t>
  </si>
  <si>
    <t xml:space="preserve">1 :  financiële gevolgen; op te vangen binnen de vastgestelde ruimte binnen de begroting van de organisatie   uitvoeringsorganisatie; leidt nog niet uit het niet krijgen van een accountants verklaring </t>
  </si>
  <si>
    <t xml:space="preserve">2 :  financiële gevolgen: niet meer op te vangen binnen de vastgestelde ruimte binnen de begroting van de organisatie   uitvoeringsorganisatie; geen accountantsverklaring afgegeven </t>
  </si>
  <si>
    <t>financiële gevolgen:  meer dan 2% van het totale budget van het ministerie/ kerndepartement   uitvoeringsorganisatie   gemeente; belangrijke sancties opgelegd</t>
  </si>
  <si>
    <t xml:space="preserve">politieke schade aan een bestuurder: bestuurder moet zich verantwoorden n.a.v. verantwoordings vragen;   </t>
  </si>
  <si>
    <t xml:space="preserve">schade te herstellen door ambtelijke opschaling;  </t>
  </si>
  <si>
    <t xml:space="preserve">financiële gevolgen: niet meer op te vangen binnen de vastgestelde ruimte binnen de begroting van de organisatie   uitvoeringsorganisatie   gemeente; geen accountantsverklaring afgegeven;  </t>
  </si>
  <si>
    <t xml:space="preserve">belangrijk verlies van management control;  </t>
  </si>
  <si>
    <t xml:space="preserve">verlies van publiek respect; klachten van burgers;   </t>
  </si>
  <si>
    <t>Organisatiebrede negatieve publiciteit (imagoschade)   significant verlies van motivatie van medewerkers.</t>
  </si>
  <si>
    <t xml:space="preserve">financiële gevolgen; op te vangen binnen de vastgestelde ruimte binnen de begroting van de organisatie   uitvoeringsorganisatie; leidt nog niet uit het niet krijgen van een accountants verklaring;  </t>
  </si>
  <si>
    <t xml:space="preserve">beperkt verlies van management control;  </t>
  </si>
  <si>
    <t xml:space="preserve">irritatie en ongemak bij burgers geventileerd in de media;  </t>
  </si>
  <si>
    <t>Beschadiging   ongeoorlo de wijziging van informatie heeft een grote impact voor betrokkene(n);</t>
  </si>
  <si>
    <t>Systemen waarin informatie decentraal rechtstreeks ingevoerd waarbij het na gegevensverlies   beschadiging onmogelijk is uit secundaire bronnen de volledigheid en integriteit te herstellen;</t>
  </si>
  <si>
    <t xml:space="preserve">financiële gevolgen: niet meer op te vangen binnen de vastgestelde ruimte binnen de begroting van de organisatie   uitvoeringsorganisatie; geen accountantsverklaring afgegeven;  </t>
  </si>
  <si>
    <t xml:space="preserve">verlies van publiek respect; klachten van burgers;  </t>
  </si>
  <si>
    <t xml:space="preserve">informatie wordt door derden geleverd met een rubricering (niet zijnde BBN2);  </t>
  </si>
  <si>
    <t xml:space="preserve">aansluiting op een infrastructuur vereist (bijvoorbeeld om al op de infrastructuur aanwezige gerubriceerde informatie niet in gevaar te brengen) BBN3 om informatie te kunnen verwerken op deze infrastructuur;  </t>
  </si>
  <si>
    <t xml:space="preserve">politieke schade aan een bestuurder: bestuurder moet zich verantwoorden n.a.v. verantwoordings vragen;  </t>
  </si>
  <si>
    <t xml:space="preserve">financiële gevolgen: niet meer op te vangen binnen de begroting van de organisatie   uitvoeringsorganisatie; geen accountantsverklaring afgegeven;  </t>
  </si>
  <si>
    <t xml:space="preserve">verlies van publiek respect; klachten van burgers   significant verlies van motivatie van medewerkers;  </t>
  </si>
  <si>
    <t xml:space="preserve">bindende aanwijzing van de AP in verband met schending van de privacy;  </t>
  </si>
  <si>
    <t xml:space="preserve">financiële gevolgen: op te vangen binnen de begroting van de organisatie   uitvoeringsorganisatie;  </t>
  </si>
  <si>
    <t>Risicobeheercomponent</t>
  </si>
  <si>
    <t>Component voor risicobeheersing</t>
  </si>
  <si>
    <t>Component voor gebruikersbeheer</t>
  </si>
  <si>
    <t>Component voor het beheren van gebruikersrechten</t>
  </si>
  <si>
    <t>Technische logging component</t>
  </si>
  <si>
    <t>Functionele logging component</t>
  </si>
  <si>
    <t>Component voor registratie wijzigingen en raadplegingen persoonsgegevens</t>
  </si>
  <si>
    <t>Ideeenncomponent</t>
  </si>
  <si>
    <t>Bedrijfsmiddelenbeheercomponent</t>
  </si>
  <si>
    <t>Component voor het beheren van bedrijfsmiddelen</t>
  </si>
  <si>
    <t>Verwerkingenregistercomponent</t>
  </si>
  <si>
    <t>Component voor het beheren en publiceren van het register van verwerkingen</t>
  </si>
  <si>
    <t>Component voor het ontwikkelen van applicaties</t>
  </si>
  <si>
    <t>SIEM beheercomponent</t>
  </si>
  <si>
    <t>Component voor het beheren van technische beveiliginginformatie</t>
  </si>
  <si>
    <t>Anti DDOS component</t>
  </si>
  <si>
    <t>Mobile device managementcomponent</t>
  </si>
  <si>
    <t>Component voor het detecteren en blokkeren van DDOS aanvallen</t>
  </si>
  <si>
    <t>Component voor het beheren van beveiligde, versleutelde netwerkverbindingen tussen het device van de medewerker en het bedrijfsnetwerk en machine-machine verbindingen</t>
  </si>
  <si>
    <t>Component voor vulnerability management</t>
  </si>
  <si>
    <t>Component voor het beheren van kwetsbaarheden in hardware, software en besturingssystemen</t>
  </si>
  <si>
    <t>Component voor het beheren en beveiligen van alle mobiele devices in een ICT infrastructuur. Het is daar een belangrijk onderdeel van.(bv. EMM, MAM, UEM)</t>
  </si>
  <si>
    <t>Anti-spamcomponent</t>
  </si>
  <si>
    <t>VPN management component</t>
  </si>
  <si>
    <t>Anit Malware component</t>
  </si>
  <si>
    <t>Component voor bescherming tegen spam</t>
  </si>
  <si>
    <t>Rederentiecomponent</t>
  </si>
  <si>
    <t>Naam van de referentiecomponent uit de Gemma-architectuur</t>
  </si>
  <si>
    <t>Uitleg van de referentiecomponent</t>
  </si>
  <si>
    <t xml:space="preserve">Classificering van de maximale schade voor de organisatie die kan ontstaan bij het niet beschikbaar zijn van gegevens/apllicatie/proces aan de hand van de BIO schadetabel </t>
  </si>
  <si>
    <t xml:space="preserve">Classificering van de maximale schade voor de organisatie die kan ontstaan bij ongewenste wijziging zijn van gegevens/apllicatie/proces aan de hand van de BIO schadetabel </t>
  </si>
  <si>
    <t xml:space="preserve">Classificering van de maximale schade voor de organisatie die kan ontstaan bij ongewenste toegang tot gegevens/apllicatie/proces aan de hand van de BIO schadetabel </t>
  </si>
  <si>
    <t>Overzicht van de classificaties voor Beschikbaarheid Integriteit en vertrouwelijkheid[BIV]</t>
  </si>
  <si>
    <t>BIV classificaties BBN</t>
  </si>
  <si>
    <t>De BBN op basis van de BIV-classificatie</t>
  </si>
  <si>
    <t>Naam applicatie of proces:</t>
  </si>
  <si>
    <t>BBN Uitkomst:</t>
  </si>
  <si>
    <t xml:space="preserve"> </t>
  </si>
  <si>
    <t>Bestuur</t>
  </si>
  <si>
    <t>Generiek</t>
  </si>
  <si>
    <t>Informatiebeveiliging</t>
  </si>
  <si>
    <t>Ondersteuning</t>
  </si>
  <si>
    <t>OOV</t>
  </si>
  <si>
    <t>Publieksdiensten</t>
  </si>
  <si>
    <t>Ruimtelijk Domein</t>
  </si>
  <si>
    <t>Sociaal Domein</t>
  </si>
  <si>
    <t>Domein</t>
  </si>
  <si>
    <t>Gemma domein</t>
  </si>
  <si>
    <t>Control</t>
  </si>
  <si>
    <t>Nummer</t>
  </si>
  <si>
    <t>Maatregel</t>
  </si>
  <si>
    <t>Bron</t>
  </si>
  <si>
    <t>Ensia antwoord</t>
  </si>
  <si>
    <t>BIGnr.</t>
  </si>
  <si>
    <t>Proceseigenaar</t>
  </si>
  <si>
    <t>Dienstenleverancier</t>
  </si>
  <si>
    <t>BBN1</t>
  </si>
  <si>
    <t>BBN 3</t>
  </si>
  <si>
    <t>Verplicht</t>
  </si>
  <si>
    <t>Beleidsregels voor informatiebeveiliging: Ten behoeve van informatiebeveiliging behoort een reeks beleidsregels te worden gedefinieerd, goedgekeurd door de directie, gepubliceerd en gecommuniceerd aan medewerkers en relevante externe partijen.</t>
  </si>
  <si>
    <t>5.1.1.1</t>
  </si>
  <si>
    <t xml:space="preserve"> Er is beleid voor informatiebeveiliging door het lijnmanagement vastgesteld, gepubliceerd en beoordeeld op basis van inzicht in risico’s, kritische bedrijfsprocessen en toewijzing van verantwoordelijkheden en prioriteiten.
Voetnoot; Het VIR:2007, VIRBI en BIR zijn vastgesteld rijksbreed beleid, het lijnmanagement is verantwoordelijk voor de invulling en uitvoering hiervan.</t>
  </si>
  <si>
    <t>Big</t>
  </si>
  <si>
    <t>Er is een informatiebeveiligingsbeleid opgesteld door de organisatie. Dit beleid is vastgesteld door de leiding van de organisatie en bevat tenminste de volgende punten:
a)	de strategische uitgangspunten en randvoorwaarden die de organisatie hanteert voor informatiebeveiliging en in het bijzonder de inbedding in, en afstemming op het algemene beveiligingsbeleid en het informatievoorzieningsbeleid;
b)	de organisatie van de informatiebeveiligingsfunctie, waaronder verantwoordelijkheden, taken en bevoegdheden;
c)	de toewijzing van de verantwoordelijkheden voor ketens van informatiesystemen aan lijnmanagers;
d)	de gemeenschappelijke betrouwbaarheidseisen en normen die op de organisatie van toepassing zijn;
e)	de frequentie waarmee het informatiebeveiligingsbeleid wordt geëvalueerd;
f)	de bevordering van het beveiligingsbewustzijn.</t>
  </si>
  <si>
    <t>x</t>
  </si>
  <si>
    <t>ja</t>
  </si>
  <si>
    <t>Information Security Management System (ISMS), Voorbeeld informatiebeveiligingsbeleid gemeenten, Voorbeeld incident management en response beleid, Verhogen Digitale Weerbaarheid Module 3 (in ontwikkeling)</t>
  </si>
  <si>
    <t xml:space="preserve">Ten behoeve van informatiebeveiliging behoort een reeks beleidsregels te worden gedefinieerd, goedgekeurd door de directie, gepubliceerd en gecommuniceerd aan medewerkers en relevante externe partijen. </t>
  </si>
  <si>
    <t xml:space="preserve">Is er een informatiebeveiligingsbeleid vastgesteld welk voldoet aan de voorwaarden uit de BIO? </t>
  </si>
  <si>
    <t>Ensia 18-7-2019</t>
  </si>
  <si>
    <t>1. Ja
2. Nee</t>
  </si>
  <si>
    <t>Beoordeling van het informatiebeveiligingsbeleid: Het beleid voor informatiebeveiliging behoort met geplande tussenpozen of als zich significante veranderingen voordoen, te worden beoordeeld om te waarborgen dat het voortdurend passend, adequaat en doeltreffend is.</t>
  </si>
  <si>
    <t>5.1.2.1</t>
  </si>
  <si>
    <t>Het informatiebeveiligingsbeleid wordt minimaal één keer per drie jaar, of zodra zich belangrijke wijzigingen voordoen, beoordeeld en zonodig bijgesteld. Zie ook 6.1.8.1.</t>
  </si>
  <si>
    <t>Voorbeeld informatiebeveiligingsbeleid gemeenten, Voorbeeld incident management en response beleid</t>
  </si>
  <si>
    <t>Het beleid voor informatiebeveiliging behoort met geplande tussenpozen of als zich significante veranderingen voordoen, te worden beoordeeld om te waarborgen dat het voortdurend passend, adequaat en doeltreffend is.</t>
  </si>
  <si>
    <t>Is het informatiebeveiligingsbeleid jonger dan drie jaar?</t>
  </si>
  <si>
    <t>Is het informatiebeveiligingsbeleid het afgelopen jaar beoordeeld en aangepast als gevolg van een reorganisatie/veranderingen van de veratwoordelijkheidsverdeling?</t>
  </si>
  <si>
    <t>1. Ja, beoordeeld en aangepast
2. Ja, beoordeeld en niet aangepast
3. Nee
4. Niet van toepassing, geen wijzigingen</t>
  </si>
  <si>
    <t>5.1.2.9</t>
  </si>
  <si>
    <t>Elk beleid behoort een eigenaar te hebben die namens de directie verantwoordelijk is voor het ontwikkelen, beoordelen en evalueren van de beleidsregels. De beoordeling behoort mede de beoordeling te omvatten van verbetermogelijkheden voor de organisatorische beleidsregels en de aanpak van het informatiebeveiligingsbeheer als antwoord op veranderingen in de omgeving van de organisatie, de bedrijfsomstandigheden, juridische voorwaarden of technische omgeving.</t>
  </si>
  <si>
    <t>ISO 27002-2013</t>
  </si>
  <si>
    <t>De beoordeling van beleidsregels voor informatiebeveiliging behoort rekening te houden met de resultaten van directiebeoordelingen.</t>
  </si>
  <si>
    <t>Voor een herzien beleid behoort de goedkeuring van de directie te worden verkregen.</t>
  </si>
  <si>
    <t>Rollen en verantwoordelijkheden bij informatiebeveiliging: Alle verantwoordelijkheden bij informatiebeveiliging behoren te worden gedefinieerd en toegewezen.</t>
  </si>
  <si>
    <t>6.1.1.1</t>
  </si>
  <si>
    <t>De rollen en verantwoordelijkheden van werknemers, ingehuurd personeel en externe gebruikers ten aanzien van beveiliging behoren te worden vastgesteld en gedocumenteerd overeenkomstig het beleid voor informatiebeveiliging van de organisatie.</t>
  </si>
  <si>
    <t>8.1.1</t>
  </si>
  <si>
    <t>De leiding van de organisatie heeft vastgelegd wat de verantwoordelijkheden en rollen zijn op het gebied van informatiebeveiliging binnen haar organisatie.</t>
  </si>
  <si>
    <t>Voorbeeld incident management en response beleid, Handreiking IB-functieprofiel Chief Information Security Officer (CISO), Handreiking personeelsbeleid gemeente, Handreiking Service Level Agreements (SLA)</t>
  </si>
  <si>
    <t>Alle verantwoordelijkheden bij informatiebeveiliging behoren te worden gedefinieerd en toegewezen.</t>
  </si>
  <si>
    <t xml:space="preserve">Zijn de verantwoordelijkenheden en rollen op het gebied van informatiebeveiliging vastgelegd binnen de organisatie door de leiding? </t>
  </si>
  <si>
    <t>1. Ja, verantwoordelijkheden en rollen
2. Nee, alleen verantwoordelijkheden
3. Nee, alleen rollen
4. Nee, niet door de leiding
5. Nee</t>
  </si>
  <si>
    <t>6.1.1.2</t>
  </si>
  <si>
    <t>1.	[A] De rollen van de CISO (Chief Information Security Officer), en het lijnmanagement zijn beschreven. 
a.	De CISO rapporteert rechtstreeks aan de gemeentesecretaris.
b.	De CISO bevordert en adviseert gevraagd en ongevraagd over de beveiliging van de gemeente, verzorgt rapportages over de status, controleert of m.b.t. de beveiliging van de gemeente de maatregelen worden nageleefd, evalueert de uitkomsten en doet voorstellen tot implementatie c.q. aanpassing van plannen op het gebied van de informatiebeveiliging van de gemeente.</t>
  </si>
  <si>
    <t>6.1.2.1</t>
  </si>
  <si>
    <t>De verantwoordelijkheden en rollen ten aanzien van informatiebeveiliging zijn gebaseerd op relevante voorschriften en wetten.</t>
  </si>
  <si>
    <t>Information Security Management System (ISMS), Handreiking IB-functieprofiel Chief Information Security Officer (CISO)</t>
  </si>
  <si>
    <t>Zijn de vastgelegde verantwoordelijkheden en rollen gebaseerd op relevante voorschriften en wetten?</t>
  </si>
  <si>
    <t>6.1.1.3</t>
  </si>
  <si>
    <t>De rol en verantwoordelijkheden van de Chief Information Security Officer (CISO) zijn in een CISO-functieprofiel vastgelegd.</t>
  </si>
  <si>
    <t>Handreiking IB-functieprofiel Chief Information Security Officer (CISO)</t>
  </si>
  <si>
    <t>Zijn de rol en verantwoordelijkheden van de CISO vastgelegd in een CISO-functieprofiel?</t>
  </si>
  <si>
    <t>6.1.1.4</t>
  </si>
  <si>
    <t>Er is een CISO aangesteld conform een vastgesteld CISO-functieprofiel.</t>
  </si>
  <si>
    <t>Is er een CISO aangesteld in een functie conform het CISO-functieprofiel?</t>
  </si>
  <si>
    <t>1. Ja, er is een CISO aangesteld conform het CISO-functieprofiel
2. Nee, er is een CISO aangesteld maar niet conform het CISO-functieprofiel
3. Nee</t>
  </si>
  <si>
    <t>6.1.1.9</t>
  </si>
  <si>
    <t>Personen aan wie verantwoordelijkheden inzake informatiebeveiliging zijn toegekend mogen beveiligingstaken aan anderen delegeren. Niettemin blijven zij verantwoordelijk en behoren zij vast te stellen dat gedelegeerde taken correct zijn verricht.</t>
  </si>
  <si>
    <t xml:space="preserve">Vastgelegd behoort te worden welke personen voor welke gebieden verantwoordelijk zijn. Het volgende behoort in het bijzonder te gebeuren:
a) de bedrijfsmiddelen en informatiebeveiligingsprocessen behoren te worden geïdentificeerd en gedefinieerd;
b) de entiteit die verantwoordelijk is voor elk bedrijfsmiddel of informatiebeveiligingsproces behoort te worden bepaald en de details van deze verantwoordelijkheid behoren te worden gedocumenteerd (zie 8.1.2);
c) autorisatieniveaus behoren te worden gedefinieerd en gedocumenteerd;
d) om in staat te zijn om de verantwoordelijkheden in het informatiebeveiligingsgebied te vervullen behoren de benoemde personen op het desbetreffende gebied competent te zijn en behoort hun de mogelijkheden te worden geboden om de ontwikkelingen bij te houden;
e) coördinatie en overzicht van informatiebeveiligingsaspecten van leveranciersrelaties behoren te worden geïdentificeerd en gedocumenteerd.
</t>
  </si>
  <si>
    <t>Scheiding van taken: Conflicterende taken en verantwoordelijkheden behoren te worden gescheiden om de kans op onbevoegd of onbedoeld wijzigen of misbruik van de bedrijfsmiddelen van de organisatie te verminderen.</t>
  </si>
  <si>
    <t>Er zijn maatregelen getroffen die onbedoelde of ongeautoriseerde toegang tot bedrijfsmiddelen waarnemen of voorkomen.</t>
  </si>
  <si>
    <t>Beleid logische toegangsbeveiliging</t>
  </si>
  <si>
    <t>Conflicterende taken en verantwoordelijkheden behoren te worden gescheiden om de kans op onbevoegd of onbedoeld wijzigen of misbruik van de bedrijfsmiddelen van de organisatie te verminderen.</t>
  </si>
  <si>
    <t>Zijn er maatregelen getroffen om onbedoelde of ongeautoriseerde wijziging of misbruik van bedrijfsmiddelen waar te nemen of te voorkomen, door scheiding van taken?</t>
  </si>
  <si>
    <t>1. Ja
2. Nee
3. Nee, als gevolg van onvoldoende formatie</t>
  </si>
  <si>
    <t>6.1.2.9</t>
  </si>
  <si>
    <t>Er behoort op te worden gelet dat geen enkele persoon ongemerkt of zonder autorisatie toegang kan krijgen tot bedrijfsmiddelen, ze kan wijzigen of gebruiken. Het initiëren van een gebeurtenis behoort te worden gescheiden van de autorisatie ervan. Bij het ontwerpen van beheersmaatregelen behoort rekening te worden gehouden met de mogelijkheid van samenzwering.</t>
  </si>
  <si>
    <t>Voor kleine organisaties kan het moeilijk zijn om taken te scheiden, maar het principe behoort te worden toegepast voor zover dit mogelijk en haalbaar is. Wanneer het moeilijk is om taken te scheiden, behoren andere beheersmaatregelen zoals het monitoren van activiteiten, audittrajecten en supervisie door de directie te worden overwogen.</t>
  </si>
  <si>
    <t>Contact met overheidsinstanties: Er behoren passende contacten met relevante overheidsinstanties te worden onderhouden.</t>
  </si>
  <si>
    <t>6.1.3.1</t>
  </si>
  <si>
    <t>Het lijnmanagement stelt vast in welke gevallen en door wie er contacten met autoriteiten (brandweer, toezichthouders, enz.) wordt onderhouden.</t>
  </si>
  <si>
    <t>6.1.6.1</t>
  </si>
  <si>
    <t>Er is door de organisatie uitgewerkt wie met welke (overheids)instanties en toezichthouders contact heeft ten aanzien van informatiebeveiligingsaangelegenheden (vergunningen/incidenten/calamiteiten) en welke eisen voor deze aangelegenheden relevant zijn.</t>
  </si>
  <si>
    <t>Information Security Management System (ISMS)</t>
  </si>
  <si>
    <t>Er behoren passende contacten met relevante overheidsinstanties te worden onderhouden.</t>
  </si>
  <si>
    <t>Is er een contactoverzicht uitgewerkt dat aangeeft welke functionarissen contact onderhouden met (overheids) instanties en toezichthouders over informatiebeveiligingsaangelegenheden?</t>
  </si>
  <si>
    <t>1. Ja
2. Nee
3.Nee, overzicht voldoet niet aan alle eisen</t>
  </si>
  <si>
    <t>6.1.3.2</t>
  </si>
  <si>
    <t>Het contactoverzicht wordt jaarlijks geactualiseerd.</t>
  </si>
  <si>
    <t>Wordt het contactoverzicht jaarlijks beoordeeld en geactualiseerd?</t>
  </si>
  <si>
    <t>1. Ja, beoordeeld en geactualiseerd
2. Ja, beoordeeld niet geactualiseerd
3. Nee</t>
  </si>
  <si>
    <t>6.1.3.9</t>
  </si>
  <si>
    <t>Organisaties behoren procedures te hebben die aangeven wanneer en door wie contact behoort te worden opgenomen met overheidsinstanties (bijv. politie, regelgevende organen, toezichthouders) en hoe geïdentificeerde informatiebeveiligingsincidenten tijdig behoren te worden gerapporteerd (bijv. indien het vermoeden bestaat dat mogelijk wetgeving is overtreden).</t>
  </si>
  <si>
    <t>6.1.4.9</t>
  </si>
  <si>
    <t>Lidmaatschap van speciale belangengroepen of fora behoort te worden overwogen als middel om:
a) kennis te verbeteren over ‘best practices’ en op de hoogte te blijven van relevante beveiligingsinformatie;
b) ervoor te zorgen dat de kennis van informatiebeveiliging actueel en volledig is;
c) vroegtijdige waarschuwingen te ontvangen inzake alarm, adviezen en patches die verband houden met aanvallen en kwetsbaarheden;
d) toegang te krijgen tot gespecialiseerd advies over informatiebeveiliging;
e) informatie over nieuwe technologieën, producten, bedreigingen of kwetsbaarheden te delen en uit te wisselen;
f) geschikte contactpunten te verkrijgen als er informatiebeveiligingsincidenten aan de orde zijn (zie hoofdstuk 16).</t>
  </si>
  <si>
    <t>Informatiebeveiliging in projectbeheer: Informatiebeveiliging behoort aan de orde te komen in projectbeheer, ongeacht het soort project.</t>
  </si>
  <si>
    <t>6.1.5.1</t>
  </si>
  <si>
    <t>In projecten worden een beveiligingsrisicoanalyse en maatregelbepaling opgenomen als onderdeel van het ontwerp. Ook bij wijzigingen worden de veiligheidsconsequenties meegenomen.</t>
  </si>
  <si>
    <t>IBD</t>
  </si>
  <si>
    <t>6.1.5.2</t>
  </si>
  <si>
    <t>In projecten wordt getoetst of een beveiligingsrisicoanalyse en maatregelbepaling  moet worden opgenomen als onderdeel van het ontwerp.</t>
  </si>
  <si>
    <t>6.1.5.9</t>
  </si>
  <si>
    <t>Informatiebeveiliging behoort te worden geïntegreerd in de projectbeheermethode(n) van de organisatie om ervoor te zorgen dat informatiebeveiligingsrisico’s worden geïdentificeerd en aangepakt als deel van een project. Dit geldt in het algemeen voor elk project ongeacht het karakter, bijv. een project voor een proces voor kernactiviteiten, IT, ‘facility management’ en andere ondersteunende processen. De gebruikte projectbeheermethoden behoren te vereisen dat:
a) informatiebeveiligingsdoelstellingen worden opgenomen in projectdoelstellingen;
b) een risicobeoordeling van informatiebeveiliging in een vroeg stadium van het project wordt uitgevoerd om de nodige beheersmaatregelen te identificeren;
c) informatiebeveiliging deel uitmaakt van alle fasen van de toegepaste projectmethodologie.</t>
  </si>
  <si>
    <t>6.2.1.1</t>
  </si>
  <si>
    <t>Het mobiele apparaat is waar mogelijk zo ingericht dat geen bedrijfsinformatie wordt opgeslagen (“zero footprint”). Voor het geval dat zero footprint (nog) niet realiseerbaar is, of functioneel onwenselijk is, geldt: 
een mobiel apparaat (zoals een handheld computer, tablet, smartphone, PDA) biedt de mogelijkheid om de toegang te beschermen d.m.v. een wachtwoord en versleuteling van die gegevens.
Voor printen in onvertrouwde omgevingen vindt een risicoafweging plaats</t>
  </si>
  <si>
    <t>11.7.1.1</t>
  </si>
  <si>
    <t>Beleid voor mobiele apparatuur: Beleid en ondersteunende beveiligingsmaatregelen behoren te worden vastgesteld om de risico’s die het gebruik van mobiele apparatuur met zich meebrengt te beheren.</t>
  </si>
  <si>
    <t>Wachtwoordbeleid, Anti-malware beleid, Encryptiebeleid (PKI) gemeente, Telewerkbeleid</t>
  </si>
  <si>
    <t>Beleid en ondersteunende beveiligingsmaatregelen behoren te worden vastgesteld om de risico’s die het gebruik van mobiele apparatuur met zich meebrengt te beheren.</t>
  </si>
  <si>
    <t>Is de mobiele apparatuur zo ingericht dat geen bedrijfsinformatie wordt opgeslagen (zero footprint)?</t>
  </si>
  <si>
    <t>1. Ja, beoordeeld en geactualiseerd
2. Dit is (nog) niet zo ingericht. Zie vervolgvraag &lt;nr&gt;</t>
  </si>
  <si>
    <t>Biedt een mobiel apparaat bij het ontbreken van zero footprint, de mogelijkheid om toegang te beschermen door een toegangsbeveiligingsmechanisme en/of versleuteling van de gegevens?</t>
  </si>
  <si>
    <t>1. Ja, een toegangsbeveiligingsmechanisme is ingericht.
2. Ja, met een toegangsbeveiligingsmechanisme en versleuteling (van vertrouwelijke gegevens op apparaat).
3. Ja, met een toegangsbeveiligingsmechanisme en geen versleuteling (van vertrouwelijke gegevens op apparaat).
4. Nee</t>
  </si>
  <si>
    <t>Worden vertrouwelijke gegevens op mobiele apparatuur versleuteld?</t>
  </si>
  <si>
    <t>1. Ja.
2. Nee.
3. Niet van toepassing, er worden geen vertrouwelijke gegevens opgeslagen op mobiele apparatuur.</t>
  </si>
  <si>
    <t xml:space="preserve">Is het mogelijk om vertrouwelijke informatie op mobiele apparatuur 'op afstand ' te wissen? </t>
  </si>
  <si>
    <t>Indien sprake is van opslag van vertrouwelijke informatie op mobiele apparatuur, kan deze informatie op afstand worden gewist?</t>
  </si>
  <si>
    <t>1. Ja
2. Nee
3. Niet van toepassing</t>
  </si>
  <si>
    <t>6.2.1.2</t>
  </si>
  <si>
    <t>Samenhang beheerprocessen en informatiebeveiliging</t>
  </si>
  <si>
    <t>Komen gedragsaspecten van veilig mobiel werken aan de orde in bewustwordingsprogramma's?</t>
  </si>
  <si>
    <t>1. Ja
2. Nee
3. Nee, er zijn geen bewustwordingsprogramma's.</t>
  </si>
  <si>
    <t>Wordt patchmanagement en hardening toegepast op mobiele apparatuur?</t>
  </si>
  <si>
    <t>1. Ja, er wordt patchmanagement en hardening toegepast.
2. Nee, er wordt alleen patchmanagement toegepast.
3. Nee, er wordt alleen hardening toegepast.
4. Nee</t>
  </si>
  <si>
    <t>Wordt mobiele apparatuur daar waar mogelijk beheerd en beveiligd via een MDM-oplossing?</t>
  </si>
  <si>
    <t>1. Ja, voor beheer en beveiliging.
2. Nee, alleen voor beheer.
3. Nee, alleen voor beveiliging.
4. Nee</t>
  </si>
  <si>
    <t>Tekenen eindgebruikers een gebruikersovereenkomst voor mobiel werken, voorafgaand aan het verkrijgen van toegang tot bedrijfsgegevens?</t>
  </si>
  <si>
    <t>6.2.1.9</t>
  </si>
  <si>
    <t>Bij het gebruikmaken van mobiele apparatuur behoort er speciaal op te worden gelet dat bedrijfsinformatie niet wordt gecompromitteerd. Het beleid voor mobiele apparatuur behoort rekening te houden met de risico’s van werken met mobiele apparatuur in onbeschermde omgevingen.</t>
  </si>
  <si>
    <t>Het beleid voor mobiele apparatuur behoort in overweging te nemen:
a) registratie van mobiele apparatuur;
b) eisen voor fysieke bescherming;
c) beperking van installeren van software;
d) eisen voor softwareversies voor mobiele apparatuur en voor het toepassen van patches;
e) beperking van verbinding met informatiediensten;
f) toegangsbeveiligingsmaatregelen;
g) cryptografische technieken;
h) bescherming tegen malware;
i) het op afstand onbruikbaar maken, wissen, uitsluiten;
j) back-ups;
k) gebruik van internetdiensten en -apps.</t>
  </si>
  <si>
    <t>Voorzichtigheid is geboden bij het gebruik van mobiele apparatuur in openbare ruimten, vergaderruimten en andere onbeschermde locaties. Er behoort beveiliging te zijn om onbevoegde toegang tot of openbaarmaking van de op deze apparaten opgeslagen of verwerkte informatie te voorkomen, bijv. door gebruik te maken van cryptografische technieken (zie hoofdstuk 10) en het gebruik van geheime authenticatie-informatie afdwingen (zie 9.2.4).</t>
  </si>
  <si>
    <t>Mobiele apparatuur behoort ook fysiek te zijn beveiligd tegen diefstal, in het bijzonder wanneer deze wordt achtergelaten in bijv. een auto of andere vervoermiddelen, in hotelkamers, conferentie- en ontmoetingscentra. Er behoort een speciale procedure te worden vastgesteld voor diefstal, verlies van mobiele apparatuur e.d. waarin rekening is gehouden met juridische, verzekerings- en andere veiligheidseisen die in de organisatie gelden. Apparatuur die belangrijke, gevoelige of essentiële bedrijfsinformatie draagt, behoort niet onbewaakt te worden achtergelaten, en behoort, waar mogelijk, fysiek achter slot en grendel te worden opgeborgen of er behoren speciale sloten te worden gebruikt om de apparatuur te beveiligen.</t>
  </si>
  <si>
    <t>Medewerkers die mobiele apparatuur gebruiken, behoren te worden getraind zodat ze zich bewust worden van de extra risico’s die deze manier van werken met zich meebrengt en ze weten welke beheersmaatregelen behoren te worden geïmplementeerd.</t>
  </si>
  <si>
    <t>Als het beleid voor mobiele apparatuur toestaat dat medewerkers gebruikmaken van mobiele apparatuur die hun eigendom is, behoren het beleid en gerelateerde veiligheidsmaatregelen ook de volgende aspecten in overweging te nemen:
a) scheiding van privé- en zakelijk gebruik van de apparatuur, met inbegrip van het gebruik van software ter ondersteuning van een dergelijke scheiding en ter bescherming van bedrijfsgegevens op een privéapparaat;
b) toegang verschaffen tot bedrijfsinformatie alleen nadat gebruikers een eindgebruikersovereenkomst hebben ondertekend waarin zij hun verplichtingen bevestigen (fysieke beveiliging, updaten van software enz.), afstand doen van eigendom van bedrijfsgegevens, toestaan dat de organisatie op afstand gegevens wist in geval van diefstal of verlies van het apparaat of indien zij niet langer geautoriseerd zijn. Dit beleid moet rekening houden met de privacywetgeving.</t>
  </si>
  <si>
    <t>Telewerken: Beleid en ondersteunende beveiligingsmaatregelen behoren te worden geïmplementeerd ter beveiliging van informatie die vanaf telewerklocaties wordt benaderd, verwerkt of opgeslagen.</t>
  </si>
  <si>
    <t>6.2.2.1</t>
  </si>
  <si>
    <t>Er wordt beleid vastgesteld met daarin de uitwerking welke systemen niet en welke systemen wel vanuit de thuiswerkplek of andere telewerkvoorzieningen mogen worden geraadpleegd. Dit beleid wordt bij voorkeur ondersteund door een MDM- en/of MAM-oplossing.</t>
  </si>
  <si>
    <t>Beleid en ondersteunende beveiligingsmaatregelen behoren te worden geïmplementeerd ter beveiliging van informatie die vanaf telewerklocaties wordt benaderd, verwerkt of opgeslagen.</t>
  </si>
  <si>
    <t>Is het telewerkbeleid geïmplementeerd?</t>
  </si>
  <si>
    <t>1. Ja
2. Nee
3. Nee, er is geen telewerkbeleid</t>
  </si>
  <si>
    <t>6.2.2.2</t>
  </si>
  <si>
    <t>De telewerkvoorzieningen zijn waar mogelijk zo ingericht dat op de werkplek (thuis of op een andere locatie) geen bedrijfsinformatie wordt opgeslagen (“zero footprint”) en mogelijke malware vanaf de werkplek niet in het vertrouwde deel terecht kan komen.</t>
  </si>
  <si>
    <t>6.2.2.3</t>
  </si>
  <si>
    <t>Voor printen in onvertrouwde omgevingen vindt vooraf een risicoafweging plaats door de verantwoordelijk manager.</t>
  </si>
  <si>
    <t>6.2.2.9</t>
  </si>
  <si>
    <t>Organisaties die telewerken toestaan. behoren een beleid uit te vaardigen dat de voorwaarden en beperkingen definieert voor het telewerken. Waar van toepassing geacht en wettelijk toegestaan, behoort rekening te worden gehouden met de volgende zaken:Organisaties die telewerken toestaan. behoren een beleid uit te vaardigen dat de voorwaarden en beperkingen definieert voor het telewerken. Waar van toepassing geacht en wettelijk toegestaan, behoort rekening te worden gehouden met de volgende zaken:
a) de bestaande fysieke beveiliging van de telewerklocatie, waarbij rekening wordt gehouden met de fysieke beveiliging van het gebouw en de lokale omgeving;
b) de voorgestelde fysieke telewerkomgeving;
c) de beveiligingseisen die voor communicatie gelden, waarbij rekening wordt gehouden met de behoefte aan toegang op afstand tot de interne systemen van de organisatie, de gevoeligheid van de informatie die wordt benaderd en via de communicatiekoppeling wordt doorgegeven en de gevoeligheid van het interne systeem;
d) het verlenen van virtuele desktoptoegang waardoor het verwerken en opslaan van informatie op privéapparatuur wordt voorkomen;
e) de bedreiging van onbevoegde toegang tot informatie of middelen van andere gebruikers van de accommodatie, bijv. familie en vrienden;
f) het gebruik van thuisnetwerken en de eisen of beperkingen van de configuratie van draadloze netwerkdiensten;
g) beleidsregels en procedures ter voorkoming van geschillen over rechten van intellectuele eigendom die is ontwikkeld op privéapparatuur;
h) toegang tot privéapparatuur (om de veiligheid van het apparaat vast te stellen of tijdens een onderzoek), wat wetgeving mogelijk kan verhinderen;
i) softwarelicentiecontracten waardoor de organisatie aansprakelijk kan worden gesteld voor de licenties van cliëntsoftware op werkstations die privébezit zijn van medewerkers of van externe gebruikers;
j) beveiliging tegen malware en eisen aan de firewall.</t>
  </si>
  <si>
    <t>Screening: Verificatie van de achtergrond van alle kandidaten voor een dienstverband behoort te worden uitgevoerd in overeenstemming met relevante wet- en regelgeving en ethische overwegingen en behoort in verhouding te staan tot de bedrijfseisen, de classificatie van de informatie waartoe toegang wordt verleend en de vastgestelde risico’s te zijn.</t>
  </si>
  <si>
    <t>7.1.1.1</t>
  </si>
  <si>
    <t>Voor alle medewerkers (ambtenaren en externe medewerkers) is minimaal een relevante Verklaring Omtrent het Gedrag (VOG)  vereist. Indien het een vertrouwensfunctie betreft wordt ook een veiligheidsonderzoek (Verklaring van Geen Bezwaar) uitgevoerd.</t>
  </si>
  <si>
    <t>8.1.2.1</t>
  </si>
  <si>
    <t>Voorbeeld incident management en response beleid, Handreiking personeelsbeleid gemeente, Handleiding screening personeel</t>
  </si>
  <si>
    <t>Verificatie van de achtergrond van alle kandidaten voor een dienstverband behoort te worden uitgevoerd in overeenstemming met relevante wet- en regelgeving en ethische overwegingen en behoort in verhouding te staan tot de bedrijfseisen, de classificatie van de informatie waartoe toegang wordt verleend en de vastgestelde risico’s te zijn.</t>
  </si>
  <si>
    <t>Is het verstrekken van een specifiek voor de functie verstrekte VOG onderdeel van de indiensttredingsprocedure?</t>
  </si>
  <si>
    <t xml:space="preserve">1. Ja.
2. Nee.
</t>
  </si>
  <si>
    <t>7.1.1.9</t>
  </si>
  <si>
    <t xml:space="preserve">Verificatie behoort rekening te houden met alle relevante wetgeving op het gebied van privacy, bescherming van persoonsgegevens en arbeidswetgeving, en behoort indien toegelaten, het volgende te omvatten:
a) beschikbaarheid van positieve referenties, bijv. één zakelijke en één persoonlijke;
b) een verificatie (op volledigheid en nauwkeurigheid) van het curriculum vitae van de sollicitant;
c) bevestiging van de geclaimde academische en beroepskwalificaties;
d) onafhankelijke verificatie van de identiteit (paspoort of gelijkwaardig document);
e) meer gedetailleerde verificatie, zoals controle op kredietwaardigheid of strafblad.
</t>
  </si>
  <si>
    <t xml:space="preserve">Als een persoon wordt ingehuurd voor een specifieke informatiebeveiligingsrol, behoort de organisatie zich ervan te vergewissen dat:
a) de kandidaat over de nodige competentie beschikt om de beveiligingsrol te vervullen;
b) de kandidaat de rol kan worden toevertrouwd, in het bijzonder als de rol cruciaal is voor de organisatie.
</t>
  </si>
  <si>
    <t>Als een functie, hetzij bij een eerste aanstelling, hetzij bij promotie, met zich meebrengt dat de persoon toegang heeft tot faciliteiten die informatie verwerken, en, in het bijzonder, indien het hierbij gaat om vertrouwelijke informatie, bijv. financiële informatie of zeer vertrouwelijke informatie, behoort de organisatie ook verdere, meer gedetailleerde verificaties te overwegen.</t>
  </si>
  <si>
    <t>Procedures behoren criteria en beperkingen voor controleonderzoeken te definiëren, bijv. wie is competent om personen te screenen, en hoe, wanneer en waarom worden controleonderzoeken uitgevoerd.</t>
  </si>
  <si>
    <t>Ook voor contractanten behoort voor een screeningprocedure te worden gezorgd. In die gevallen behoort de overeenkomst tussen de organisatie en de contractant de verantwoordelijkheden voor het uitvoeren van de screening te vermelden en de informatieprocedures die moeten worden gevolgd als de screening niet is afgemaakt of als de resultaten aanleiding geven tot twijfel of bezorgdheid.</t>
  </si>
  <si>
    <t>Informatie over alle kandidaten die in aanmerking komen voor posities binnen de organisatie behoort te worden verzameld en verwerkt in overeenstemming met de relevante wetgeving aanwezig in het relevantie rechtsgebied. Afhankelijk van de toepasselijke wetgeving behoren kandidaten vooraf over de screeningactiviteiten te worden geïnformeerd.</t>
  </si>
  <si>
    <t>7.1.2.1</t>
  </si>
  <si>
    <t>Alle ambtenaren en ingehuurde medewerkers krijgen bij hun aanstelling hun verantwoordelijkheden ten aanzien van informatiebeveiliging ter inzage. De schriftelijk vastgestelde en voor hen geldende regelingen en instructies ten aanzien van informatiebeveiliging, welke zij bij de vervulling van hun dienst hebben na te leven, worden op een gemakkelijk toegankelijke plaats ter inzage gelegd. Overeenkomstige voorschriften maken deel uit van de contracten met externe partijen. Ook voor hen geldt de toegankelijkheid van geldende regelingen en instructies.</t>
  </si>
  <si>
    <t>8.1.1.2</t>
  </si>
  <si>
    <t>Arbeidsvoorwaarden: De contractuele overeenkomst met medewerkers en contractanten behoort hun verantwoordelijkheden voor informatiebeveiliging en die van de organisatie te vermelden.</t>
  </si>
  <si>
    <t>Alle medewerkers (intern en extern) zijn bij hun aanstelling of functiewisseling gewezen op hun verantwoordelijkheden ten aanzien van informatiebeveiliging. De voor hen geldende regelingen en instructies ten aanzien van informatiebeveiliging zijn eenvoudig toegankelijk.</t>
  </si>
  <si>
    <t>De contractuele overeenkomst met medewerkers en contractanten behoort hun verantwoordelijkheden voor informatiebeveiliging en die van de organisatie te vermelden.</t>
  </si>
  <si>
    <t>Worden medewerkers bij indiensttreding of bij functiewisseling gewezen op hun verantwoordelijkheden ten aanzien van informatiebeveiliging?</t>
  </si>
  <si>
    <t>Zijn de geldende regelingen en instructies voor medewerkers ten aanzien van informatiebeveiliging eenvoudig toegankelijk?</t>
  </si>
  <si>
    <t>7.1.2.9</t>
  </si>
  <si>
    <t>De contractuele verplichtingen voor medewerkers of contractanten behoren de beleidsregels van de organisatie voor informatiebeveiliging weer te geven, en tevens duidelijk te maken en te vermelden:
a) dat alle medewerkers en contractanten aan wie toegang wordt verleend tot vertrouwelijke informatie een vertrouwelijkheids- of geheimhoudingsovereenkomst behoren te ondertekenen voordat hun toegang wordt verleend tot informatieverwerkende faciliteiten (zie 13.2.4);
b) de wettelijke verantwoordelijkheden en rechten van de medewerker of contractant, bijv. betreffende auteursrechtwetgeving of wetgeving inzake gegevensbescherming (zie 18.1.2 en 18.1.4);
c) verantwoordelijkheden voor de classificatie van informatie en het beheer van bedrijfsmiddelen van de organisatie die samenhangen met informatie, informatieverwerkende faciliteiten en informatiediensten die door de medewerker of contractant worden gehanteerd (zie hoofdstuk 8);
d) verantwoordelijkheden van de medewerker of contractant voor het verwerken van informatie die is ontvangen van andere bedrijven of externe partijen;
e) actie die moet worden ondernomen indien de medewerker of contractant de beveiligingseisen van de organisatie veronachtzaamt (zie 7.2.3).</t>
  </si>
  <si>
    <t>De informatiebeveiligingsrollen en de verantwoordelijkheden behoren tijdens het voortraject van het aanstellingsproces aan de kandidaten te worden gecommuniceerd.</t>
  </si>
  <si>
    <t>De organisatie behoort ervoor te zorgen dat medewerkers en contractanten instemmen met voorwaarden betreffende informatiebeveiliging die passen bij de aard en de mate van toegang die ze zullen krijgen tot de bedrijfsmiddelen van de organisatie die samenhangen met informatiesystemen en -diensten.</t>
  </si>
  <si>
    <t>Waar van toepassing behoren de verantwoordelijkheden die in de arbeidsvoorwaarden staan voor een vastgestelde periode na het einde van het dienstverband van kracht te blijven (zie 7.3).</t>
  </si>
  <si>
    <t>7.2.1.1</t>
  </si>
  <si>
    <t>Handreiking personeelsbeleid gemeente</t>
  </si>
  <si>
    <t>De directie behoort van alle medewerkers en contractanten te eisen dat ze informatiebeveiliging toepassen in overeenstemming met de vastgestelde beleidsregels en procedures van de organisatie.</t>
  </si>
  <si>
    <t>Is iedereen in staat om anoniem en veilig beveiligingsissues te kunnen melden?</t>
  </si>
  <si>
    <t>7.2.1.9</t>
  </si>
  <si>
    <t>De directie behoort ervoor te zorgen dat medewerkers en contractanten:
a) op de juiste manier worden geïnstrueerd over hun informatiebeveiligingsrollen en -verantwoordelijkheden voordat zij toegang krijgen tot vertrouwelijke informatie of informatiesystemen;
b) richtlijnen ontvangen die de verwachtingen met betrekking tot hun informatiebeveiligingsrol binnen de organisatie aangeven;
c) gemotiveerd zijn om te voldoen aan de beleidsregels met betrekking tot informatiebeveiliging van de organisatie;
d) een niveau van bewustzijn over informatiebeveiliging bereiken dat relevant is voor hun rollen en verantwoordelijkheden binnen de organisatie (zie 7.2.2);
e) zich conformeren aan de arbeidsvoorwaarden, die het informatiebeveiligingsbeleid en passende werkmethoden omvatten;
f) continu beschikken over de juiste vaardigheden en kwalificaties en regelmatig worden bijgeschoold;
g) via een anoniem kanaal schendingen van de beleidsregels of procedures met betrekking tot informatiebeveiliging kunnen melden (‘klokkenluider’).</t>
  </si>
  <si>
    <t>De directie behoort te laten zien dat ze de beleidsregels, procedures en beheersmaatregelen met betrekking tot informatiebeveiliging ondersteunt, en als rolmodel te handelen.</t>
  </si>
  <si>
    <t>Bewustzijn, opleiding en training ten aanzien van informatiebeveiliging: Alle medewerkers van de organisatie en, voor zover relevant, contractanten behoren een passende bewustzijnsopleiding en -training te krijgen en regelmatige bijscholing van beleidsregels en procedures van de organisatie, voor zover relevant voor hun functie.</t>
  </si>
  <si>
    <t>7.2.2.1</t>
  </si>
  <si>
    <t>Alle medewerkers hebben de verantwoordelijkheid bedrijfsinformatie te beschermen. Iedereen kent de regels en verplichtingen met betrekking tot informatiebeveiliging en daar waar relevant de speciale eisen voor gerubriceerde omgevingen</t>
  </si>
  <si>
    <t>Alle medewerkers van de organisatie en, voor zover relevant, contractanten behoren een passende bewustzijnsopleiding en -training te krijgen en regelmatige bijscholing van beleidsregels en procedures van de organisatie, voor zover relevant voor hun functie.</t>
  </si>
  <si>
    <t>Zijn medewerkers op de hoogte van de regels en verplichtingen met betrekking tot informatiebeveiliging en de verantwoordelijkheid die voor hun functie van toepassing zijn?</t>
  </si>
  <si>
    <t>7.2.2.2</t>
  </si>
  <si>
    <t>Alle medewerkers en contractanten die gebruikmaken van de informatiesystemen- en diensten hebben binnen drie maanden na indiensttreding een training I-bewustzijn succesvol gevolgd.</t>
  </si>
  <si>
    <t>Handreiking personeelsbeleid gemeente, Verhogen Digitale Weerbaarheid Module 3 (in ontwikkeling)</t>
  </si>
  <si>
    <t>Volgen medewerkers binnen drie maanden na indiensttreding een training I-bewustzijn?</t>
  </si>
  <si>
    <t>7.2.2.3</t>
  </si>
  <si>
    <t>Alle werknemers van de organisatie en, voorzover van toepassing, ingehuurd personeel en externe gebruikers, behoren geschikte training en regelmatige bijscholing te krijgen met betrekking tot beleid en procedures van de organisatie, voorzover relevant voor hun functie.</t>
  </si>
  <si>
    <t>8.2.2</t>
  </si>
  <si>
    <t>Handreiking personeelsbeleid gemeente, Handreiking communicatieplan informatiebeveiliging</t>
  </si>
  <si>
    <t>Wordt door het management het belang van deelname aan opleiding en training op het gebied van informatiebeveiliging benadrukt en gestimuleerd?</t>
  </si>
  <si>
    <t>7.2.2.9</t>
  </si>
  <si>
    <t>Een bewustzijnsprogramma met betrekking tot informatiebeveiliging behoort erop gericht te zijn om medewerkers en, indien relevant contractanten, bewust te maken van hun verantwoordelijkheden voor informatiebeveiliging en de manieren waarop men zich van deze verantwoordelijkheden kan kwijten.</t>
  </si>
  <si>
    <t>Een bewustzijnsprogramma met betrekking tot informatiebeveiliging behoort te worden vastgesteld in overeenstemming met de beleidsregels en relevante procedures inzake informatiebeveiliging van de organisatie, rekening houdend met de informatie van de organisatie die moet worden beschermd en de beleidsregels die zijn geïmplementeerd om de informatie te beschermen. Het bewustzijnsprogramma behoort een aantal bewustwordingsactiviteiten te bevatten, zoals campagnes (bijv. een ‘informatiebeveiligingsdag’) en het verspreiden van boekjes of nieuwsbrieven.</t>
  </si>
  <si>
    <t>Bij de opzet van het bewustzijnsprogramma behoort rekening te worden gehouden met de rollen van de medewerker in de organisatie en, indien relevant, de verwachtingen van de organisatie met betrekking tot de bewustwording van contractanten. De activiteiten in het bewustwordingsprogramma behoren op zo’n manier te worden gespreid en bij voorkeur regelmatig te worden uitgevoerd dat de activiteiten worden herhaald en nieuwe medewerkers en contractanten deze ook meemaken. Het bewustwordingsprogramma behoort ook regelmatig te worden geactualiseerd, zodat het in overeenstemming blijft met de beleidsregels en procedures van de organisatie, en er behoort te worden voortgebouwd op de lessen die zijn geleerd uit informatiebeveiligingsincidenten.</t>
  </si>
  <si>
    <t>Bewustzijnstraining behoort te worden uitgevoerd zoals vereist door het bewustzijnsprogramma inzake informatiebeveiliging van de organisatie. Bewustzijnstraining kan op verschillende manieren worden gevolgd, bijv. klassikaal, via afstandsonderwijs, via internet, in eigen tempo.</t>
  </si>
  <si>
    <t xml:space="preserve">Opleiding en training met betrekking tot informatiebeveiliging behoren ook algemene aspecten te omvatten zoals:
a) het aangeven van de betrokkenheid van de directie bij informatiebeveiliging in de gehele organisatie;
b) de noodzaak om bekend te worden met en te voldoen aan de van toepassing zijnde regels en verplichtingen met betrekking tot informatiebeveiliging zoals gedefinieerd in beleidsregels, normen, wetten, regelgeving, contracten en overeenkomsten;
c) persoonlijke verantwoordelijkheid voor eigen doen en laten, en algemene verantwoordelijkheden ten opzichte van het beveiligen of beschermen van informatie die eigendom is van de organisatie en externe partijen;
d) basisprocedures inzake informatiebeveiliging (zoals het melden van informatiebeveiligingsincidenten) en basisbeheersmaatregelen (zoals wachtwoordbeveiliging, malwarecontroles en opgeruimde bureaus);
e) contactpunten en bronnen voor aanvullende informatie en advies over
informatiebeveiligingsaangelegenheden, met inbegrip van aanvullend opleidings- en trainingsmateriaal met betrekking tot informatiebeveiliging.
</t>
  </si>
  <si>
    <t>Opleiding en training voor informatiebeveiliging behoort periodiek plaats te vinden. De basisopleiding en -training geldt voor personen die worden overgeplaatst naar nieuwe functies of rollen met substantieel verschillende eisen ten aanzien van informatiebeveiliging, niet alleen voor nieuwe starters, en behoort plaats te vinden voordat de rol actief wordt.</t>
  </si>
  <si>
    <t>De organisatie behoort het opleidings- en trainingsprogramma te ontwikkelen om de opleiding en training doeltreffend uit te kunnen voeren. Het programma behoort in overeenstemming te zijn met de beleidsregels en relevante procedures inzake informatiebeveiliging van de organisatie, rekening houdend met de informatie van de organisatie die moet worden beschermd en de beleidsmaatregelen die zijn geïmplementeerd om de informatie te beschermen. Het programma behoort verschillende vormen van opleiding en training te bevatten, bijv. lezingen of zelfstudie.</t>
  </si>
  <si>
    <t>7.2.3.1</t>
  </si>
  <si>
    <t>Er is een disciplinair proces vastgelegd voor medewerkers die inbreuk maken op het beveiligingsbeleid (zie ook: CAR/UWO art 16, disciplinaire straffen).</t>
  </si>
  <si>
    <t>7.2.3.9</t>
  </si>
  <si>
    <t>De disciplinaire procedure behoort niet te worden gestart voordat is geverifieerd dat een inbreuk op de informatiebeveiliging heeft plaatsgevonden (zie 16.1.7).</t>
  </si>
  <si>
    <t>De formele disciplinaire procedure behoort te waarborgen dat medewerkers die worden verdacht van een inbreuk op de informatiebeveiliging correct en eerlijk worden behandeld. De formele disciplinaire procedure behoort te voorzien in een gegradueerd antwoord dat rekening houdt met factoren zoals de aard en ernst van de inbreuk en de impact ervan op de bedrijfsvoering, of dit een eerste of herhaalde overtreding is, of de overtreder al dan niet juist getraind was, relevante wetgeving, zakelijke contracten en, indien vereist, andere factoren.</t>
  </si>
  <si>
    <t>De disciplinaire procedure behoort ook te worden gebruikt als een afschrikmiddel om te voorkomen dat medewerkers de beleidsregels en procedures met betrekking tot informatiebeveiliging overtreden en om eventuele andere inbreuken op de informatiebeveiliging te voorkomen. Bij opzettelijke inbreuken kan onmiddellijke actie vereist zijn.</t>
  </si>
  <si>
    <t>Beëindiging of wijziging van verantwoordelijkheden van het dienstverband: Verantwoordelijkheden en taken met betrekking tot informatiebeveiliging die van kracht blijven na beëindiging of wijziging van het dienstverband behoren te worden gedefinieerd, gecommuniceerd aan de medewerker of contractant, en ten uitvoer gebracht.</t>
  </si>
  <si>
    <t>7.3.1.1</t>
  </si>
  <si>
    <t>7.3.1.2</t>
  </si>
  <si>
    <t>Voor ambtenaren is in de ambtseed of belofte vastgelegd welke verplichtingen ook na beëindiging van het dienstverband of bij functiewijziging nog van kracht blijven en voor hoe lang. Voor ingehuurd personeel (zowel in dienst van een derde bedrijf of als individueel) is dit contractueel vastgelegd. Indien nodig wordt een geheimhoudingsverklaring ondertekend.</t>
  </si>
  <si>
    <t>7.3.1.3</t>
  </si>
  <si>
    <t>Het lijnmanagement heeft een procedure vastgesteld voor verandering van functie binnen de organisatie, waarin minimaal aandacht besteed wordt aan het intrekken van toegangsrechten en innemen van bedrijfsmiddelen die niet meer nodig zijn na het beëindigen van de oude functie.</t>
  </si>
  <si>
    <t>7.3.1.9</t>
  </si>
  <si>
    <t>Tot het communiceren van verantwoordelijkheden na beëindiging van het dienstverband behoren voortdurende eisen en wettelijke verantwoordelijkheden met betrekking tot informatiebeveiliging en, waar van toepassing, verantwoordelijkheden die zijn opgenomen in vertrouwelijkheidsovereenkomsten (zie 13.2.4) en de arbeidsvoorwaarden (zie 7.1.2) die gedurende een gedefinieerde periode na beëindiging van het dienstverband van de medewerker of contractant van kracht blijven.</t>
  </si>
  <si>
    <t>Verantwoordelijkheden en plichten die van kracht blijven na beëindiging van het dienstverband behoren te worden opgenomen in de arbeidsvoorwaarden van de medewerker of contractant (zie 7.1.2).</t>
  </si>
  <si>
    <t>Wijzigingen in verantwoordelijkheid of dienstverband behoren te worden gemanaged als het beëindigen van de desbetreffende verantwoordelijkheid of het desbetreffende dienstverband behoort te worden gecombineerd met het initiëren van de nieuwe verantwoordelijkheid of het nieuwe dienstverband.</t>
  </si>
  <si>
    <t>Inventariseren van bedrijfsmiddelen: Informatie, andere bedrijfsmiddelen die samenhangen met informatie en informatieverwerkende faciliteiten behoren te worden geïdentificeerd, en van deze bedrijfsmiddelen behoort een inventaris te worden opgesteld en onderhouden.</t>
  </si>
  <si>
    <t>8.1.1.1</t>
  </si>
  <si>
    <t>Er is een actuele registratie van bedrijfsmiddelen die voor de organisatie een belang vertegenwoordigen, zoals informatie(verzamelingen), software, hardware, diensten, mensen en hun kennis/vaardigheden. Van elk middel is de waarde voor de organisatie, het vereiste beschermingsniveau en de verantwoordelijke lijnmanager bekend.</t>
  </si>
  <si>
    <t>8.1.1.9</t>
  </si>
  <si>
    <t>Een organisatie behoort bedrijfsmiddelen die relevant zijn in de levenscyclus van informatie te identificeren en hun belang te documenteren. De levenscyclus van informatie behoort aanmaak, verwerking, opslag,overdracht, verwijdering en vernietiging te omvatten. Documentatie behoort te worden onderhouden in speciale of bestaande inventarislijsten indien van toepassing.</t>
  </si>
  <si>
    <t>De inventarislijst van de bedrijfsmiddelen behoort nauwkeurig, actueel, consistent en in overeenstemming met andere inventarisoverzichten te zijn.</t>
  </si>
  <si>
    <t>Voor elk van de geïdentificeerde bedrijfsmiddelen behoort het eigenaarschap te worden toegekend (zie 8.1.2) en de classificatie te worden geïdentificeerd (zie 8.2).</t>
  </si>
  <si>
    <t>Eigendom van bedrijfsmiddelen: Bedrijfsmiddelen die in het inventarisoverzicht worden bijgehouden, behoren een eigenaar te hebben.</t>
  </si>
  <si>
    <t>Voor elk bedrijfsproces, applicatie, gegevensverzameling en ICT-faciliteit is een verantwoordelijke lijnmanager benoemd.</t>
  </si>
  <si>
    <t>8.1.2.9</t>
  </si>
  <si>
    <t>Personen evenals andere entiteiten die een door de directie goedgekeurde verantwoordelijkheid hebben voor de levenscyclus van een bedrijfsmiddel, komen in aanmerking om te worden benoemd als eigenaar van een bedrijfsmiddel.</t>
  </si>
  <si>
    <t>Gewoonlijk wordt een procedure geïmplementeerd die ervoor zorgt dat de benoeming van de eigenaar van bedrijfsmiddelen tijdig plaatsvindt. Het eigenaarschap behoort te worden toegekend als bedrijfsmiddelen worden aangemaakt of als bedrijfsmiddelen naar de organisatie worden overgebracht. De eigenaar van het bedrijfsmiddel behoort verantwoordelijk te zijn voor het juiste beheer ervan voor de gehele levenscyclus van het bedrijfsmiddel.</t>
  </si>
  <si>
    <t>De eigenaar van het bedrijfsmiddel behoort:
a) ervoor te zorgen dat bedrijfsmiddelen worden geïnventariseerd;
b) ervoor te zorgen dat bedrijfsmiddelen passend worden geclassificeerd en beschermd;
c) toegangsbeperkingen en classificatie van belangrijke bedrijfsmiddelen te definiëren en periodiek te beoordelen, rekening houdend met de van toepassing zijnde beleidsregels voor toegangsbeveiliging;
d) te zorgen voor een juiste gang van zaken als het bedrijfsmiddel wordt verwijderd of vernietigd.</t>
  </si>
  <si>
    <t>Aanvaardbaar gebruik van bedrijfsmiddelen: Voor het aanvaardbaar gebruik van informatie en van bedrijfsmiddelen die samenhangen met informatie en informatieverwerkende faciliteiten behoren regels te worden geïdentificeerd, gedocumenteerd en geïmplementeerd.</t>
  </si>
  <si>
    <t>8.1.3.1</t>
  </si>
  <si>
    <t>Gebruikers hebben kennis van de regels.</t>
  </si>
  <si>
    <t>7.1.3.2</t>
  </si>
  <si>
    <t>Alle medewerkers zijn aantoonbaar gewezen op de gedragsregels voor het gebruik van bedrijfsmiddelen.</t>
  </si>
  <si>
    <t>Handreiking proces configuratiebeheer, Mobiele gegevensdragers, Mobile Device Management</t>
  </si>
  <si>
    <t>Voor het aanvaardbaar gebruik van informatie en van bedrijfsmiddelen die samenhangen met informatie en informatie verwerkende faciliteiten behoren regels te worden geïdentificeerd, gedocumenteerd en geïmplementeerd</t>
  </si>
  <si>
    <t>Worden medewerkers gewezen op de gedragsregels voor het gebruik van bedrijfsmiddelen?</t>
  </si>
  <si>
    <t xml:space="preserve">1. Ja.
2. Nee, niet aantoonbaar.
3. Nee.
</t>
  </si>
  <si>
    <t>8.1.3.2</t>
  </si>
  <si>
    <t xml:space="preserve">[A]Er zijn regels voor acceptabel gebruik van bedrijfsmiddelen (met name
internet, e-mail en mobiele apparatuur). De CAR-UWO verplicht ambtenaren zich
hieraan te houden. Voor extern personeel is dit in het contract vastgelegd. </t>
  </si>
  <si>
    <t>7.1.3.1</t>
  </si>
  <si>
    <t xml:space="preserve">De gedragsregels voor het gebruik van bedrijfsmiddelen zijn voor extern personeel in het contract vastgelegd overeenkomstig de huisregels of gedragsregels. </t>
  </si>
  <si>
    <t>Anti-malware beleid, Handreiking proces configuratiebeheer, Mobiele gegevensdragers, Mobile Device Management</t>
  </si>
  <si>
    <t>Zijn de gedragsregels voor het gebruik van bedrijfsmiddelen vastgelegd in contracten met extern personeel?</t>
  </si>
  <si>
    <t xml:space="preserve">1. Ja.
2. Nee, niet overeenkomstig de huis- of gedragsregels.
3. Nee.
</t>
  </si>
  <si>
    <t>8.1.3.9</t>
  </si>
  <si>
    <t>Medewerkers en externe gebruikers die bedrijfsmiddelen van de organisatie gebruiken of er toegang toe hebben, behoren bewust te worden gemaakt van de informatiebeveiligingseisen van de bedrijfsmiddelen van de organisatie die samenhangen met informatie en informatieverwerkende faciliteiten en bronnen. Zij behoren verantwoordelijk te zijn voor hun gebruik van informatievoorzieningen en voor gebruik onder hun verantwoordelijkheid.</t>
  </si>
  <si>
    <t>Teruggeven van bedrijfsmiddelen: Alle medewerkers en externe gebruikers moeten alle bedrijfsmiddelen van de organisatie die ze in hun bezit hebben bij beëindiging van hun dienstverband, contract of overeenkomst terug te geven.</t>
  </si>
  <si>
    <t>8.1.4.1</t>
  </si>
  <si>
    <t>De organisatie heeft beleid hoe om te gaan met aan personen uitgegeven bedrijfsmiddelen bij beëindiging van het dienstverband</t>
  </si>
  <si>
    <t>8.1.4.9</t>
  </si>
  <si>
    <t>In de beëindigingsprocedure behoort formeel het teruggeven van alle eerder verstrekte fysieke en elektronische bedrijfsmiddelen die het eigendom zijn van of toevertrouwd zijn aan de organisatie te worden opgenomen.</t>
  </si>
  <si>
    <t>Ingeval een medewerker of een gebruiker van een externe partij apparatuur van de organisatie koopt of eigen persoonlijke apparatuur gebruikt, behoren procedures te worden gevolgd om ervoor te zorgen dat alle relevante informatie aan de organisatie wordt overgedragen en nauwkeurig van de apparatuur wordt verwijderd (zie 11.2.7).</t>
  </si>
  <si>
    <t>Ingeval een medewerker of externe gebruiker beschikt over kennis die belangrijk is voor de lopende bedrijfsvoering, behoort die informatie te worden gedocumenteerd en aan de organisatie te worden overgedragen.</t>
  </si>
  <si>
    <t>Tijdens de opzegtermijn behoort de organisatie controle uit te oefenen op onbevoegd kopiëren van relevante informatie (bijv. intellectuele eigendom) door medewerkers en contractanten van wie het dienstverband is opgezegd.</t>
  </si>
  <si>
    <t>Classificatie van informatie: Informatie behoort te worden geclassificeerd met betrekking tot wettelijke eisen, waarde, belang en gevoeligheid voor onbevoegde bekendmaking of wijziging.</t>
  </si>
  <si>
    <t>8.2.1.1</t>
  </si>
  <si>
    <t>Diepgaande risicoanalyse methode gemeente, Risicoanalyse gemeenten - Voorbeeld rapportage</t>
  </si>
  <si>
    <t>Informatie behoort te worden geclassificeerd met betrekking tot wettelijke eisen, waarde, belang en gevoeligheid voor onbevoegde bekendmaking of wijziging.</t>
  </si>
  <si>
    <t>Is informatie in informatiessytemen geclassificeerd zodat duidelijk is welke bescherming nodig is?</t>
  </si>
  <si>
    <t xml:space="preserve">1. Ja.
2. Nee, niet expliciet.
3. Nee.
</t>
  </si>
  <si>
    <t>8.2.1.9</t>
  </si>
  <si>
    <t>Classificaties en de bijbehorende beschermende beheersmaatregelen voor informatie behoren rekening te houden met de zakelijke behoeften om informatie te delen of te beperken, en met wettelijke eisen. Andere bedrijfsmiddelen dan informatie kunnen ook worden geclassificeerd in overeenstemming met de classificatie van informatie die is opgeslagen in, verwerkt door of anderszins behandeld of beschermd door het bedrijfsmiddel.</t>
  </si>
  <si>
    <t>Eigenaren van informatiebedrijfsmiddelen behoren verantwoordelijk te zijn voor de classificatie ervan.</t>
  </si>
  <si>
    <t>Het classificatieschema behoort regels voor het classificeren te bevatten en criteria voor het na verloop van tijd opnieuw beoordelen van de classificatie. Het beschermingsniveau dat in het schema wordt vastgelegd, behoort te worden vastgesteld door de vertrouwelijkheid, integriteit en beschikbaarheid en eventuele andere eisen voor de desbetreffende informatie te analyseren. Het schema behoort in overeenstemming te worden gebracht met het beleid voor toegangsbeveiliging (zie 9.1.1).</t>
  </si>
  <si>
    <t>Elk niveau behoort een naam te krijgen die betekenis heeft in de context van de toepassing van het classificatieschema.</t>
  </si>
  <si>
    <t>Het schema behoort organisatiebreed consistent te zijn zodat iedereen informatie en gerelateerde bedrijfsmiddelen op dezelfde manier classificeert op basis van een gemeenschappelijk begrip van beschermingseisen en de passende bescherming toepast.</t>
  </si>
  <si>
    <t>Classificatie behoort te worden opgenomen in de procedures van de organisatie en organisatiebreed consistent en coherent te zijn. Resultaten van classificatie behoren de waarde van bedrijfsmiddelen aan te geven afhankelijk van hun gevoeligheid en belang voor de organisatie, bijv. in de zin van vertrouwelijkheid, integriteit en beschikbaarheid. Resultaten van classificatie behoren te worden geactualiseerd in overeenstemming met wijzigingen in hun waarde, gevoeligheid en belang in de loop van hun levenscyclus.</t>
  </si>
  <si>
    <t>Informatie labelen: Om informatie te labelen behoort een passende reeks procedures te worden ontwikkeld en geïmplementeerd in overeenstemming met het informatieclassificatieschema dat is vastgesteld door de organisatie.</t>
  </si>
  <si>
    <t>8.2.2.1</t>
  </si>
  <si>
    <t>De lijnmanager is verantwoordelijk voor het aanbrengen van het juiste classificatielabel</t>
  </si>
  <si>
    <t>8.2.2.2</t>
  </si>
  <si>
    <t>De opsteller van de informatie doet een voorstel tot rubricering en brengt deze aan op de informatie.</t>
  </si>
  <si>
    <t>8.2.2.9</t>
  </si>
  <si>
    <t>Procedures voor het labelen van informatie behoren te gaan over informatie en gerelateerde bedrijfsmiddelen in fysieke en elektronische formaten. De labeling behoort in overeenstemming te zijn met het classificatieschema vastgesteld in 8.2.1. De labels behoren gemakkelijk herkenbaar te zijn. De procedures behoren richtlijnen te geven over waar en hoe labels zijn bevestigd, rekening houdend met hoe de informatie wordt bereikt of hoe de bedrijfsmiddelen worden gehanteerd afhankelijk van de soorten media. De procedures kunnen gevallen definiëren waarin labelen niet wordt toegepast, bijv. bij niet-vertrouwelijke informatie, om de werklast te verminderen. Medewerkers en contractanten behoren op de hoogte te worden gebracht van de labelprocedures.</t>
  </si>
  <si>
    <t>Output van systemen die informatie bevatten die is geclassificeerd als gevoelig of essentieel behoort een passend classificatielabel te dragen.</t>
  </si>
  <si>
    <t>Behandelen van bedrijfsmiddelen: Procedures voor het behandelen van bedrijfsmiddelen behoren te worden ontwikkeld en geïmplementeerd in overeenstemming met het informatieclassificatieschema dat is vastgesteld door de organisatie.</t>
  </si>
  <si>
    <t>8.2.3.1</t>
  </si>
  <si>
    <t>Er behoren procedures te worden vastgesteld voor de behandeling en opslag van informatie om deze te beschermen tegen onbevoegde openbaarmaking of misbruik.</t>
  </si>
  <si>
    <t>8.2.3.2</t>
  </si>
  <si>
    <t>De organisatie heeft een informatieclassificatieschema</t>
  </si>
  <si>
    <t>8.2.3.9</t>
  </si>
  <si>
    <t>Beheer van verwijderbare media: Voor het beheren van verwijderbare media behoren procedures te worden geïmplementeerd in overeenstemming met het classificatieschema dat door de organisatie is vastgesteld.</t>
  </si>
  <si>
    <t>8.3.1.1</t>
  </si>
  <si>
    <t>[A]Er zijn procedures vastgesteld en in werking voor verwijderen van
vertrouwelijke data en de vernietiging van verwijderbare media. Verwijderen van
data wordt gedaan met een Secure Erase17 voor apparaten waar dit mogelijk is.
In overige gevallen wordt de data twee keer overschreven met vaste data, één
keer met random data en vervolgens wordt geverifieerd of het overschrijven is
gelukt. Zie ook 9.2.6.</t>
  </si>
  <si>
    <t>10.7.2.1</t>
  </si>
  <si>
    <t>Mobiele gegevensdragers, Afvoer ICT middelen</t>
  </si>
  <si>
    <t>Voor het beheren van verwijderbare media behoren procedures te worden geïmplementeerd in overeenstemming met het classificatieschema dat door de organisatie is vastgesteld.</t>
  </si>
  <si>
    <t>Beschikt uw organisatie over een verwijderinstructie voor het verwijderen van gegevens van media die de organisatie verlaten?</t>
  </si>
  <si>
    <t xml:space="preserve">1. Ja.
2. Nee, geen instructie voor onherstelbare verwijdering van onnodige informatie.
3. Nee.
</t>
  </si>
  <si>
    <t>8.3.1.2</t>
  </si>
  <si>
    <t>Handreiking proces wijzigingsbeheer, Inkoopvoorwaarden en informatiebeveiligingseisen, Wachtwoordbeleid</t>
  </si>
  <si>
    <t>Voldoet de wijze waarop vertrouwelijke of hoger geclassificeerde data is opgeslagen aan de eisen van het NBV?</t>
  </si>
  <si>
    <t>8.3.1.9</t>
  </si>
  <si>
    <t>Voor het beheren van verwijderbare media behoren de volgende richtlijnen in acht te worden genomen:
a) van herbruikbare media die de organisatie verlaten, behoort de inhoud, als die niet meer nodig is, onherstelbaar te worden verwijderd;
b) indien nodig en haalbaar behoort goedkeuring te worden verkregen om media uit de organisatie te verwijderen en er behoort een verslaglegging van dergelijke verwijderingen te worden bijgehouden voor het onderhouden van een audittraject;
c) alle media behoren te worden opgeslagen in een veilige beveiligde omgeving, in overeenstemming met de voorschriften van de fabrikant;
d) indien vertrouwelijkheid of integriteit van gegevens belangrijke overwegingen zijn, behoren cryptografische technieken te worden gebruikt om gegevens op verwijderbare media te beschermen;
e) om het risico te verkleinen dat media in kwaliteit achteruitgaan terwijl de opgeslagen gegevens nog nodig zijn, behoren de gegevens te worden overgebracht naar nieuwe media voordat ze onleesbaar worden;
f) van waardevolle gegevens behoren meerdere kopieën op verschillende media te worden opgeslagen om het risico verder te verminderen van toevallige beschadiging of verlies van gegevens;
g) om de kans op verlies van gegevens te beperken behoort registratie van verwijderbare media te worden overwogen;
h) stations voor verwijderbare media behoren alleen te worden vrijgegeven als er een bedrijfsreden is om dit te doen;
i) als er behoefte is om verwijderbare media te gebruiken behoort de overdracht van informatie op dergelijke media te worden gemonitord.</t>
  </si>
  <si>
    <t>Verwijderen van media: Media behoren op een veilige en beveiligde manier te worden verwijderd als ze niet langer nodig zijn, overeenkomstig formele procedures.</t>
  </si>
  <si>
    <t>8.3.2.1</t>
  </si>
  <si>
    <t>Bij beëindiging van het gebruik of bij een defect worden apparaten en informatiedragers bij de beheersorganisatie ingeleverd. De beheerorganisatie zorgt voor een verantwoorde afvoer zodat er geen data op het apparaat aanwezig of toegankelijk is. Als dit niet kan wordt het apparaat of de informatiedrager fysiek vernietigd. Het afvoeren of vernietigen wordt per bedrijfseenheid geregistreerd.</t>
  </si>
  <si>
    <t>9.2.6.1</t>
  </si>
  <si>
    <t>Media behoren op een veilige en beveiligde manier te worden verwijderd als ze niet langer nodig zijn, overeenkomstig formele procedures.</t>
  </si>
  <si>
    <t>Beschikt uw organisatie over een vastgestelde procedure voor het veilig en beveiligd verwijderen van media?</t>
  </si>
  <si>
    <t xml:space="preserve">1. Ja.
2. Nee, wel veilig niet beveiligd.
3. Nee, niet veilig, wel beveiligd.
4. Nee.
</t>
  </si>
  <si>
    <t>8.3.2.2</t>
  </si>
  <si>
    <t>Er zijn procedures vastgesteld en in werking voor verwijderen van vertrouwelijke data en de vernietiging van verwijderbare media. Verwijderen van data wordt gedaan met een Secure Erase  voor apparaten waar dit mogelijk is. In overige gevallen wordt de data twee keer overschreven met vaste data, één keer met random data en vervolgens wordt geverifieerd of het overschrijven is gelukt. Zie ook 9.2.6.</t>
  </si>
  <si>
    <t>Voor het wissen van alle data op het medium, wordt de data onherstelbaar verwijderd, bijvoorbeeld door minimaal twee keer te overschrijven met vaste data en één keer met random data. Er wordt gecontroleerd of alle data onherstelbaar verwijderd is.</t>
  </si>
  <si>
    <t>Wordt data op media onherstelbaar verwijderd?</t>
  </si>
  <si>
    <t xml:space="preserve">1. Ja.
2. Nee, wel onherstelbaar maar zonder controle.
3. Nee.
</t>
  </si>
  <si>
    <t>8.3.2.9</t>
  </si>
  <si>
    <t>Voor het beveiligd verwijderen van media behoren formele procedures te worden vastgesteld om het risico zo klein mogelijk te houden dat vertrouwelijke informatie bij onbevoegde personen terechtkomt. De procedures voor het beveiligd verwijderen van media die vertrouwelijke informatie bevatten, behoren in verhouding te staan tot de gevoeligheid van die informatie. Met de volgende aspecten behoort rekening te worden gehouden:
a) media die vertrouwelijke informatie bevatten behoren op een beveiligde manier te worden opgeslagen en verwijderd, bijv. door verbranding of versnippering, of de gegevens behoren te worden gewist voordat de media worden gebruikt door een andere toepassing in de organisatie.
b) er behoren procedures te zijn om media te identificeren die mogelijk veilig moeten worden verwijderd;
c) mogelijk is het eenvoudiger om ervoor te kiezen alle media in te zamelen en veilig te verwijderen in plaats van te proberen de gevoelige media te scheiden van de rest;
d) veel organisaties bieden voor media inzamelings- en verwijderingsdiensten aan; de keuze voor een passende externe partij die beschikt over adequate beheersmaatregelen en ervaring behoort zorgvuldig te gebeuren;
e) verwijdering van gevoelige media behoort te worden geregistreerd om een audittraject te onderhouden.</t>
  </si>
  <si>
    <t>Bij het accumuleren van media voor verwijdering behoort rekening te worden gehouden met het aggregatie-effect, waardoor een grote hoeveelheid niet-gevoelige informatie gevoelig kan worden.</t>
  </si>
  <si>
    <t>Media fysiek overdragen: Media die informatie bevatten, behoren te worden beschermd tegen onbevoegde toegang, misbruik of corruptie tijdens transport.</t>
  </si>
  <si>
    <t>8.3.3.1</t>
  </si>
  <si>
    <t>Media die informatie bevatten, behoren te worden beschermd tegen onbevoegde toegang, misbruik of corruptie tijdens transport.</t>
  </si>
  <si>
    <t>Beschikt uw organisatie over een vastgestelde procedure voor het fysieke transport van media?</t>
  </si>
  <si>
    <t>8.3.3.2</t>
  </si>
  <si>
    <t>Handreiking Service Level Agreements (SLA)</t>
  </si>
  <si>
    <t>Voldoen de door uw organisatie gebruikte koeriers of transporteurs aan de vantevoren opgestelde betrouwbaarheidseisen, wanneer zij geclassificeerde informatie vervoeren?</t>
  </si>
  <si>
    <t xml:space="preserve">1. Ja.
2. Nee.
3. Niet van toepassing, wij maken geen gebruik van koeriers of transporteurs.
</t>
  </si>
  <si>
    <t>8.3.3.9</t>
  </si>
  <si>
    <t xml:space="preserve">De volgende richtlijnen behoren te worden overwogen om media die informatie bevatten te beschermen tijdens transport:
a) er behoren betrouwbare transport- of koeriersdiensten te worden gebruikt;
b) met de directie kan worden afgesproken welke koeriersdiensten bevoegd zijn;
c) er behoren procedures te worden ontwikkeld om de identificatie van koeriers te verifiëren;
d) de verpakking behoort toereikend te zijn om de inhoud te beschermen tegen fysieke schade die tijdens transport kan ontstaan en behoort in overeenstemming te zijn met de voorschriften van de fabrikant, bijv. bescherming tegen milieufactoren die het herstelvermogen van de media kunnen verminderen zoals blootstelling aan hitte, vocht of elektromagnetische velden;
e) er behoren registraties te worden bijgehouden die de inhoud van de media en de toegepaste bescherming identificeren en waarin wordt vastgelegd hoe vaak de media zijn vervoerd naar de beheerder en het in ontvangst nemen op de plaats van bestemming.
</t>
  </si>
  <si>
    <t>Beleid voor toegangsbeveiliging: Een beleid voor toegangsbeveiliging behoort te worden vastgesteld, gedocumenteerd en beoordeeld op basis van bedrijfs- en informatiebeveiligingseisen.</t>
  </si>
  <si>
    <t>9.1.1.1</t>
  </si>
  <si>
    <t>Het beleid is actueel en wordt aantoonbaar nageleefd. Zie ook 5.1.2.1 voor de frequentie van aanpassen.</t>
  </si>
  <si>
    <t>Een beleid voor toegangsbeveiliging behoort te worden vastgesteld, gedocumenteerd en beoordeeld op basis van bedrijfs- en informatiebeveiligingseisen.</t>
  </si>
  <si>
    <t xml:space="preserve">Is er vastgesteld beleid voor logische toegangsbeveiliging op basis van need-to-know en need-to-use? </t>
  </si>
  <si>
    <t xml:space="preserve">1. Ja.
2. Nee.
</t>
  </si>
  <si>
    <t>9.1.1.2</t>
  </si>
  <si>
    <t>Er is een actueel toegangsbeveiligingsbeleid.</t>
  </si>
  <si>
    <t>9.1.1.9</t>
  </si>
  <si>
    <t>Eigenaren van bedrijfsmiddelen behoren passende regels voor toegangsbeveiliging, -rechten en -beperkingen voor specifieke gebruikersrollen ten aanzien van hun bedrijfsmiddelen vast te stellen, waarbij de details en de striktheid van de beheersmaatregelen een afspiegeling zijn van de gerelateerde informatiebeveiligingsrisico’s.</t>
  </si>
  <si>
    <t>Toegangsbeveiligingsmaatregelen zijn zowel logisch als fysiek van aard (zie hoofdstuk 11) en behoren als een geheel te worden beschouwd. Gebruikers en dienstverleners behoren een duidelijke verklaring te ontvangen waarin is vastgelegd aan welke bedrijfseisen de toegangsbeveiligingsmaatregelen moeten voldoen.</t>
  </si>
  <si>
    <t>Het beleid behoort rekening te houden met het volgende:
a) beveiligingseisen van de bedrijfstoepassingen;
b) beleidsregels voor informatieverspreiding en -autorisatie, bijv. het ‘need-to-know’-principe, informatiebeveiligingsniveaus en -classificatie (zie 8.2);
c) consistentie tussen de toegangsrechten en de beleidsregels inzake informatieclassificatie van systemen en netwerken;
d) relevante wetgeving en contractuele verplichtingen met betrekking tot beperking aan de toegang tot gegevens of diensten (zie 18.1);
e) het beheer van toegangsrechten in een distributie- en netwerkomgeving die alle beschikbare soorten verbindingen herkent;
f) scheiding van toegangsbeveiligingsrollen, bijv. toegangsverzoek, -autorisatie, -administratie;
g) eisen voor formele autorisatie van toegangsverzoeken (zie 9.2.1 en 9.2.2);
h) eisen voor het periodiek beoordelen van toegangsrechten (zie 9.2.5);
i) intrekken van toegangsrechten (zie 9.2.6)
j) archiveren van verslaglegging van alle belangrijke gebeurtenissen betreffende het gebruik en het beheer van gebruikersidentificaties en geheime authenticatie-informatie;
k) rollen met speciale toegangsrechten (zie 9.2.3).</t>
  </si>
  <si>
    <t>Toegang tot netwerken en netwerkdiensten: Gebruikers behoren alleen toegang te krijgen tot het netwerk en de netwerkdiensten waarvoor zij specifiek bevoegd zijn.</t>
  </si>
  <si>
    <t>9.1.2.1</t>
  </si>
  <si>
    <t>Alleen geïdentificeerde en geauthenticeerde apparatuur kan worden aangesloten op een vertrouwde zone. Eigen, ongeauthenticeerde, apparatuur (Bring Your Own Device) wordt alleen aangesloten op een onvertrouwde zone.</t>
  </si>
  <si>
    <t>11.4.3.1</t>
  </si>
  <si>
    <t>Alleen geauthenticeerde apparatuur kan toegang krijgen tot een vertrouwde zone.</t>
  </si>
  <si>
    <t>Mobile Device Management</t>
  </si>
  <si>
    <t>Gebruikers behoren alleen toegang te krijgen tot het netwerk en de netwerkdiensten waarvoor zij specifiek bevoegd zijn.</t>
  </si>
  <si>
    <t>Krijgen alleen gebruikers met geauthenticeerde apparatuur toegang tot een vertrouwde zone?</t>
  </si>
  <si>
    <t>9.1.2.2</t>
  </si>
  <si>
    <t>Gebruikers met eigen of ongeauthenticeerde apparatuur (Bring Your Own Device) krijgen alleen toegang tot een onvertrouwde zone.</t>
  </si>
  <si>
    <t>Krijgen gebruikers met eigen of ongeauthenticeerde apparatuur alleen toegang tot een onvertrouwde zone?</t>
  </si>
  <si>
    <t>9.1.2.9</t>
  </si>
  <si>
    <t>Een beleid voor het gebruik van netwerken en netwerkdiensten behoort te worden geformuleerd. Dit beleid behoort te omvatten:
a) de netwerken en netwerkdiensten waartoe toegang wordt verleend;
b) autorisatieprocedures om vast te stellen wie toegang krijgt tot welk netwerk en welke netwerkdiensten;
c) beheersmaatregelen en -procedures om de toegang tot netwerkverbindingen en -diensten te beschermen;
d) de middelen die worden gebruikt om toegang te krijgen tot netwerken en netwerkdiensten (bijv. VPN of draadloos netwerk);
e) eisen voor gebruikersauthenticatie voor de toegang tot de verschillende netwerkdiensten;
f) monitoren van het gebruik van netwerkdiensten.</t>
  </si>
  <si>
    <t>Het beleid voor het gebruik van netwerkdiensten behoort aan te sluiten bij het toegangsbeveiligingsbeleid van de organisatie (zie 9.1.1).</t>
  </si>
  <si>
    <t>Registratie en afmelden van gebruikers: Een formele registratie- en afmeldingsprocedure behoort te worden geïmplementeerd om toewijzing van toegangsrechten mogelijk te maken.</t>
  </si>
  <si>
    <t>9.2.1.1</t>
  </si>
  <si>
    <t>Er behoren formele procedures voor het registreren en afmelden van gebruikers te zijn vastgesteld, voor het verlenen en intrekken van toegangsrechten tot alle informatiesystemen en -diensten.</t>
  </si>
  <si>
    <t>11.2.1</t>
  </si>
  <si>
    <t>Er is een sluitende formele registratie- en afmeldprocedure voor het beheren van gebruikersidentificaties.</t>
  </si>
  <si>
    <t>Een formele registratie- en afmeldingsprocedure behoort te worden geïmplementeerd om toewijzing van toegangsrechten mogelijk te maken.</t>
  </si>
  <si>
    <t>Beschikt uw organisatie over een formele registratie- en afmeldprocedure voor het beheren van gebruikers?</t>
  </si>
  <si>
    <t>9.2.1.2</t>
  </si>
  <si>
    <t>Het gebruiken van groepsaccounts is niet toegestaan tenzij dit wordt gemotiveerd en vastgelegd door de proceseigenaar.</t>
  </si>
  <si>
    <t>Maakt uw organisatie gebruikt van groepsaccounts?</t>
  </si>
  <si>
    <t xml:space="preserve">1. Ja.
2. Ja, alleen wanneer gemotiveerd en vastgelegd door de proceseigenaar.
3. Nee.
</t>
  </si>
  <si>
    <t>9.2.1.9</t>
  </si>
  <si>
    <t xml:space="preserve">De procedure voor het beheren van gebruikersidentificaties behoort te omvatten:
a) het gebruik van unieke gebruikersidentificaties zodat gebruikers kunnen worden gekoppeld aan en verantwoordelijk kunnen worden gesteld voor hun acties; het gebruik van groepsidentificaties behoort alleen te worden toegelaten als deze om bedrijfs- of operationele redenen noodzakelijk zijn en behoort te worden goedgekeurd en gedocumenteerd;
b) het onmiddellijk ongeldig maken of verwijderen van de gebruikersidentificatie van gebruikers die de organisatie hebben verlaten (zie 9.2.6);
c) het periodiek identificeren en verwijderen van overbodige gebruikersidentificaties;
d) het ervoor zorgen dat overtollige gebruikersidentificaties niet aan andere gebruikers worden uitgegeven. 
</t>
  </si>
  <si>
    <t>Gebruikers toegang verlenen: Een formele gebruikerstoegangsverleningsprocedure behoort te worden geïmplementeerd om toegangsrechten voor alle typen gebruikers en voor alle systemen en diensten toe te wijzen of in te trekken.</t>
  </si>
  <si>
    <t>9.2.2.1</t>
  </si>
  <si>
    <t>Gebruikers worden vooraf geïdentificeerd en geautoriseerd. Van de registratie wordt een administratie bijgehouden.</t>
  </si>
  <si>
    <t>11.2.1.1</t>
  </si>
  <si>
    <t>Er is uitsluitend toegang verleend tot informatiesystemen na autorisatie door een bevoegde functionaris.</t>
  </si>
  <si>
    <t>Een formele gebruikerstoegangsverleningsprocedure behoort te worden geïmplementeerd om toegangsrechten voor alle typen gebruikers en voor alle systemen en diensten toe te wijzen of in te trekken.</t>
  </si>
  <si>
    <t>Wordt toegang tot informatiesystemen alleen verleend na autorisatie door een bevoegd functionaris?</t>
  </si>
  <si>
    <t>9.2.2.2</t>
  </si>
  <si>
    <t>Op basis van een risicoafweging wordt bepaald waar en op welke wijze functiescheiding wordt toegepast en welke toegangsrechten worden gegeven.</t>
  </si>
  <si>
    <t>11.2.1.3</t>
  </si>
  <si>
    <t>Op basis van een risicoafweging is bepaald waar en op welke wijze functiescheiding wordt toegepast en welke toegangsrechten worden gegeven.</t>
  </si>
  <si>
    <t xml:space="preserve">Worden toegangsrechten op basis van functiescheiding toegekend op grond van een risicoafweging? </t>
  </si>
  <si>
    <t>9.2.2.3</t>
  </si>
  <si>
    <t>Beschikt uw organisatie over een actueel mandaatregister dan wel functieprofielen waaruit blijkt welke personen bevoegdheden hebben voor het verlenen van toegangsrechten?</t>
  </si>
  <si>
    <t>9.2.2.9</t>
  </si>
  <si>
    <t>De procedure voor het toewijzen of intrekken van toegangsrechten aan gebruikersidentificaties behoort te omvatten:
a) autorisatie verkrijgen van de eigenaar van het informatiesysteem of de informatiedienst voor het gebruik van het informatiesysteem of de informatiedienst (zie beheersmaatregel 8.1.2); afzonderlijke goedkeuring voor toegangsrechten door de directie is mogelijk ook relevant;
b) verifiëren dat het verleende toegangsniveau in overeenstemming is met de beleidsregels voor toegang (zie 9.1) en consistent is met andere eisen zoals een scheiding van taken (zie 6.1.2);
c) waarborgen dat toegangsrechten niet worden geactiveerd (bijv. door dienstverleners) voordat de autorisatieprocedures zijn afgerond;
d) bijhouden van een centraal overzicht van toegangsrechten die aan een gebruikersidentificatie zijn toegekend om toegang te verkrijgen tot informatiesystemen en -diensten;
e) aanpassen van toegangsrechten van gebruikers van wie de rollen of functies zijn gewijzigd en toegangsrechten van gebruikers die de organisatie hebben verlaten onmiddellijk verwijderen of blokkeren;
f) met eigenaren van de informatiesystemen of -diensten periodiek de toegangsrechten beoordelen (zie 9.2.5).</t>
  </si>
  <si>
    <t>Beheren van speciale toegangsrechten: Het toewijzen en gebruik van speciale toegangsrechten behoren te worden beperkt en beheerst.</t>
  </si>
  <si>
    <t>9.2.3.1</t>
  </si>
  <si>
    <t>aanpassen verplichte periode voor speciale bevoegdheden</t>
  </si>
  <si>
    <t>De uitgegeven speciale bevoegdheden worden minimaal ieder kwartaal beoordeeld.</t>
  </si>
  <si>
    <t>Het toewijzen en gebruik van speciale toegangsrechten behoren te worden beperkt en beheerst.</t>
  </si>
  <si>
    <t>Worden speciale bevoegdheden minimaal ieder kwartaal beoordeeld?</t>
  </si>
  <si>
    <t>9.2.3.9</t>
  </si>
  <si>
    <t>Het toewijzen van speciale toegangsrechten behoort te worden beheerst door een formele autorisatieprocedure die in overeenstemming is met het relevante toegangsbeveiligingsbeleid (zie beheersmaatregel 9.1.1). De volgende stappen behoren in overweging te worden genomen:
a) de speciale toegangsrechten behorend bij elk systeem of proces, bijv. besturingssysteem, databasebeheersysteem en elke toepassing, en de gebruikers aan wie ze moeten worden toegewezen, behoren te worden geïdentificeerd;
b) speciale toegangsrechten behoren op basis van noodzaak tot gebruik en per gebeurtenis aan gebruikers te worden toegekend in overeenstemming met het toegangsbeveiligingsbeleid (zie 9.1.1), d.w.z. gebaseerd op wat minimaal is vereist voor hun functionele rollen;
c) er behoort een autorisatieprocedure en een verslaglegging van alle toegekende speciale toegangsrechten te worden bijgehouden. Speciale toegangsrechten behoren niet te worden verleend voordat de autorisatieprocedure is afgerond;
d) voor het vervallen van speciale toegangsrechten behoren eisen te worden gedefinieerd;
e) speciale toegangsrechten behoren te worden toegekend aan een gebruikersidentificatie die verschilt van identiteiten die voor reguliere bedrijfsactiviteiten worden gebruikt. Reguliere bedrijfsactiviteiten behoren niet met een speciale gebruikersidentificatie te worden verricht;
f) de competenties van gebruikers met speciale toegangsrechten behoren regelmatig te worden beoordeeld om te verifiëren of ze in overeenstemming zijn met hun taken;
g) specifieke procedures behoren te worden vastgesteld en onderhouden om onbevoegd gebruik van gebruikersidentificaties voor algemeen beheer te voorkomen, in overeenstemming met de configuratiecapaciteiten van het systeem.
h) voor gebruikersidentificaties voor algemeen beheer behoort de geheimhouding van geheime authenticatie-informatie in acht te worden genomen als deze wordt gedeeld (bijv. vaak veranderen van wachtwoord en zodra een speciale gebruiker vertrekt of van functie verandert, dit onder speciale gebruikers communiceren met de passende mechanismen)</t>
  </si>
  <si>
    <t>Beheer van geheime authenticatie-informatie van gebruikers: Het toewijzen van geheime authenticatie-informatie behoort te worden beheerst via een formeel beheersproces.</t>
  </si>
  <si>
    <t>9.2.4.1</t>
  </si>
  <si>
    <t>Ten aanzien van wachtwoorden geldt:
•	Wachtwoorden worden op een veilige manier uitgegeven (controle identiteit van de gebruiker).
•	Tijdelijke wachtwoorden of wachtwoorden die standaard in software of hardware worden meegegeven worden bij eerste gebruik vervangen door een persoonlijk wachtwoord.
•	Gebruikers bevestigen de ontvangst van een wachtwoord.
•	Wachtwoorden zijn alleen bij de gebruiker bekend.</t>
  </si>
  <si>
    <t>9.2.4.9</t>
  </si>
  <si>
    <t>Het proces behoort de volgende eisen te bevatten:
a) gebruikers behoren te worden verplicht een verklaring te ondertekenen dat zij persoonlijke geheime authenticatie-informatie geheimhouden en groepsinformatie, d.w.z. gedeelde geheime authenticatie¬informatie, binnen de groep houden; deze getekende verklaring kan worden opgenomen in de arbeidsvoorwaarden (zie 7.1.2);
b) als gebruikers hun eigen geheime authenticatie-informatie moeten onderhouden behoort hun eerst tijdelijke geheime authenticatie-informatie te worden gegeven die zij bij het eerste gebruik moeten wijzigen;
c) er behoren procedures te worden vastgesteld om de identiteit van een gebruiker vast te stellen voordat nieuwe, vervangende of tijdelijke geheime authenticatie-informatie wordt verstrekt;
d) tijdelijke geheime authenticatie-informatie behoort op een veilige manier aan gebruikers te worden gegeven; gebruikmaken van externe partijen of onbeschermde e-mailberichten (niet-gecodeerde tekst) behoort te worden vermeden;
e) tijdelijke geheime authenticatie-informatie behoort uniek voor een persoon te zijn en behoort niet te kunnen worden geraden;
f) gebruikers behoren de ontvangst van geheime authenticatie-informatie te bevestigen;
g) ‘default’ geheime authenticatie-informatie van een leverancier behoort te worden gewijzigd na de installatie van systemen of software.</t>
  </si>
  <si>
    <t>Beoordeling van toegangsrechten van gebruikers: Eigenaren van bedrijfsmiddelen behoren toegangsrechten van gebruikers regelmatig te beoordelen.</t>
  </si>
  <si>
    <t>9.2.5.1</t>
  </si>
  <si>
    <t>Toegangsrechten van gebruikers worden periodiek, minimaal jaarlijks, geëvalueerd. Het interval is beschreven in het toegangsbeleid en is bepaald op basis van het risiconiveau.</t>
  </si>
  <si>
    <t>11.2.4.1</t>
  </si>
  <si>
    <t>Alle uitgegeven toegangsrechten worden minimaal eenmaal per jaar beoordeeld.</t>
  </si>
  <si>
    <t>Eigenaren van bedrijfsmiddelen behoren toegangsrechten van gebruikers regelmatig te beoordelen.</t>
  </si>
  <si>
    <t xml:space="preserve">9.2.5.1
</t>
  </si>
  <si>
    <t>Worden toegangsrechten minimaal eenmaal per jaar beoordeeld?</t>
  </si>
  <si>
    <t>9.2.5.2</t>
  </si>
  <si>
    <t>De opvolging van bevindingen is gedocumenteerd en wordt behandeld als beveiligingsincident.</t>
  </si>
  <si>
    <t>Worden de bevindingen uit de beoordeling van toegangsrechten gedocumenteerd en behandeld als een beveiligingsincident?</t>
  </si>
  <si>
    <t xml:space="preserve">1. Ja.
2. Nee, wel gedocumenteerd maar niet behandeld als beveiligingsincident.
3. Nee, niet gedocumenteerd, wel behandeld als beveiligingsincident.
4. Nee.
</t>
  </si>
  <si>
    <t>9.2.5.3</t>
  </si>
  <si>
    <t>Alle uitgegeven toegangsrechten worden minimaal eenmaal per halfjaar beoordeeld.</t>
  </si>
  <si>
    <t>Worden toegangsrechten minimaal eenmaal per halfjaar beoordeeld?</t>
  </si>
  <si>
    <t>9.2.5.9</t>
  </si>
  <si>
    <t>Bij het beoordelen van toegangsrechten van gebruikers behoren de volgende aspecten in overweging te worden genomen:
a) toegangsrechten van gebruikers behoren regelmatig en na wijzigingen, zoals promotie, degradatie of beëindiging van het dienstverband, te worden beoordeeld (zie hoofdstuk 7);
b) toegangsrechten van gebruikers behoren te worden beoordeeld en opnieuw te worden toegekend bij functieverandering binnen dezelfde organisatie;
c) autorisaties voor speciale toegangsrechten behoren vaker te worden beoordeeld;
d) toewijzingen van speciale toegangsrechten behoren regelmatig te worden gecontroleerd om te waarborgen dat speciale toegangsrechten niet onbevoegd zijn verkregen;
e) van wijzigingen in speciale accounts behoren voor periodieke beoordeling logbestanden te worden bijgehouden.</t>
  </si>
  <si>
    <t>Toegangsrechten intrekken of aanpassen: De toegangsrechten van alle medewerkers en externe gebruikers voor informatie en informatieverwerkende faciliteiten behoren bij beëindiging van hun dienstverband, contract of overeenkomst te worden verwijderd, en bij wijzigingen behoren ze te worden aangepast.</t>
  </si>
  <si>
    <t>De toegangsrechten van alle medewerkers en externe gebruikers voor informatie en informatie verwerkende faciliteiten behoren bij beëindiging van hun dienstverband, contract of overeenkomst te worden verwijderd, en bij wijzigingen behoren ze te worden aangepast.</t>
  </si>
  <si>
    <t xml:space="preserve">Worden de toegangsrechten van gebruikers bij wijziging van functie aangepast? </t>
  </si>
  <si>
    <t>9.2.6.9</t>
  </si>
  <si>
    <t>Bij beëindiging van het dienstverband behoren de toegangsrechten van een persoon voor informatie en bedrijfsmiddelen die samenhangen met informatieverwerkende faciliteiten en diensten te worden ingetrokken of opgeschort. Hierdoor kan worden vastgesteld of het noodzakelijk is om toegangsrechten in te trekken. Wijzigingen in het dienstverband behoren te worden weerspiegeld in het intrekken van alle toegangsrechten die niet voor het nieuwe dienstverband zijn goedgekeurd. De toegangsrechten die behoren te worden ingetrokken of aangepast omvatten ook de fysieke en logische toegangsrechten. Intrekking of aanpassing kan plaatsvinden door verwijdering, intrekking of vervanging van sleutels, identificatiekaarten, informatieverwerkende faciliteiten of abonnementen. Elk document dat toegangsrechten van medewerkers en contractanten identificeert, behoort de intrekking of aanpassing van toegangsrechten weer te geven. Indien een medewerker die uit dienst gaat of een externe gebruiker wachtwoorden kent van gebruikersidentificaties die actief blijven, dan behoren deze bij beëindiging of wijziging van dienstverband, contract of overeenkomst te worden gewijzigd.</t>
  </si>
  <si>
    <t xml:space="preserve">Toegangsrechten voor informatie en bedrijfsmiddelen die samenhangen met informatieverwerkende faciliteiten behoren te worden verminderd of ingetrokken voordat het dienstverband eindigt of wijzigt, afhankelijk van de evaluatie van risicofactoren zoals:
a) of de beëindiging of wijziging is geïnitieerd door de medewerker, de externe gebruiker of door de directie, en de reden voor de beëindiging;
b) de huidige verantwoordelijkheden van de medewerker, externe gebruiker of overige gebruikers;
c) de waarde van de bedrijfsmiddelen die op dat moment toegankelijk </t>
  </si>
  <si>
    <t>Geheime authenticatie-informatie gebruiken: Van gebruikers behoort te worden verlangd dat zij zich bij het gebruiken van geheime authenticatie-informatie houden aan de praktijk van de organisatie.</t>
  </si>
  <si>
    <t>9.3.1.1</t>
  </si>
  <si>
    <t>Medewerkers worden ondersteund in het beheren van hun wachtwoorden door het beschikbaar stellen van een wachtwoordenkluis.</t>
  </si>
  <si>
    <t>Wachtwoordbeleid</t>
  </si>
  <si>
    <t>Van gebruikers behoort te worden verlangd dat zij zich bij het gebruiken van geheime authenticatie-informatie houden aan de praktijk van de organisatie.</t>
  </si>
  <si>
    <t xml:space="preserve">Beschikt uw organisatie over een wachtwoordenkluis voor medewerkers ter ondersteuning van het beheren van hun wachtwoorden?
</t>
  </si>
  <si>
    <t>9.3.1.2</t>
  </si>
  <si>
    <t>Gebruikers houden authenticatie-informatie geheim.</t>
  </si>
  <si>
    <t>9.3.1.9</t>
  </si>
  <si>
    <t>Als ‘Single Sign On’ (SSO) of andere beheerinstrumenten voor geheime authenticatie-informatie beschikbaar worden gesteld vermindert dat de hoeveelheid geheime authenticatie-informatie die gebruikers moeten beschermen, waardoor de doeltreffendheid van deze beheersmaatregel kan toenemen. Echter, deze instrumenten kunnen ook de impact van openbaarmaking van geheime authenticatie-informatie vergroten.</t>
  </si>
  <si>
    <t>Beperking toegang tot informatie: Toegang tot informatie en systeemfuncties van toepassingen behoort te worden beperkt in overeenstemming met het beleid voor toegangsbeveiliging.</t>
  </si>
  <si>
    <t>9.4.1.1</t>
  </si>
  <si>
    <t>Gevoelige systemen behoren een eigen, vast toegewezen (geïsoleerde) computeromgeving te hebben.</t>
  </si>
  <si>
    <t>11.6.2</t>
  </si>
  <si>
    <t>Er zijn maatregelen genomen die het fysiek en/of logisch isoleren van informatie met specifiek belang waarborgen.</t>
  </si>
  <si>
    <t>Beleid logische toegangsbeveiliging, Toegangsbeleid</t>
  </si>
  <si>
    <t xml:space="preserve">Toegang tot informatie en systeemfuncties van toepassingen behoort te worden beperkt in overeenstemming met het beleid voor toegangsbeveiliging. </t>
  </si>
  <si>
    <t>Zijn er maatregelen genomen om informatie met specifiek belang fysiek en/of logisch te isoleren?</t>
  </si>
  <si>
    <t xml:space="preserve">1. Ja, fysiek en logisch.
2. Ja, fysiek.
3. Ja, logisch.
4. Nee.
</t>
  </si>
  <si>
    <t>9.4.1.2</t>
  </si>
  <si>
    <t>Alleen gegevens die noodzakelijk zijn voor de doeleinden van de gebruiker worden uitgevoerd (need to know</t>
  </si>
  <si>
    <t>12.2.4.3</t>
  </si>
  <si>
    <t>Kunnen gebruikers alleen informatie met specifiek belang inzien en verwerken indien zij deze informatie nodig hebben voor de uitoefening van hun taak?</t>
  </si>
  <si>
    <t>9.4.1.9</t>
  </si>
  <si>
    <t>Beveiligde inlogprocedures: Indien het beleid voor toegangsbeveiliging dit vereist, behoort toegang tot systemen en toepassingen te worden beheerst door een beveiligde inlogprocedure.</t>
  </si>
  <si>
    <t>9.4.2.1</t>
  </si>
  <si>
    <t xml:space="preserve">Bij extern gebruik vanuit een onvertrouwde omgeving vindt sterke authenticatie (two-factor) van gebruikers plaats. </t>
  </si>
  <si>
    <t>11.6.1.3</t>
  </si>
  <si>
    <t>Als vanuit een onvertrouwde zone toegang wordt verleend naar een vertrouwde zone, gebeurt dit alleen op basis van minimaal two-factor authenticatie.</t>
  </si>
  <si>
    <t xml:space="preserve">Indien het beleid voor toegangsbeveiliging dit vereist, behoort toegang tot systemen en toepassingen te worden beheerst door een beveiligde inlogprocedure. </t>
  </si>
  <si>
    <t>Wordt toegang vanuit een onvertrouwde omgeving naar een vertrouwde zone alleen verleend op basis van minimaal two-factor authenticatie?</t>
  </si>
  <si>
    <t>9.4.2.2</t>
  </si>
  <si>
    <t>Handreiking Service Level Agreements (SLA), Beleid logische toegangsbeveiliging</t>
  </si>
  <si>
    <t>Er wordt een registratie bijgehouden welke externe leverancier toegang heeft gekregen tot het netwerk</t>
  </si>
  <si>
    <t>Krijgen leveranciers toegang tot het netwerk op basis van risicoafweging?</t>
  </si>
  <si>
    <t>Wordt in een registratie bijgehouden welke externe leverancier welke rechten toegekend heeft gekregen voor toegang tot het netwerk?</t>
  </si>
  <si>
    <t>9.4.2.9</t>
  </si>
  <si>
    <t>Om de geclaimde identiteit van een gebruiker te bewijzen behoort een passende authenticatietechniek te worden gekozen.</t>
  </si>
  <si>
    <t>Ingeval krachtige verificatie en authenticatie van de identiteit is vereist behoren andere authenticatiemethoden dan wachtwoorden te worden gebruikt, zoals cryptografische middelen, chipkaarten, tokens of biometrische middelen.</t>
  </si>
  <si>
    <t>De procedure om in een systeem in te loggen behoort zo te worden ontworpen dat de kans op onbevoegde toegang zo klein mogelijk wordt gemaakt. Om te voorkomen dat het een onbevoegde gebruiker gemakkelijk wordt gemaakt behoort de inlogprocedure zo min mogelijk informatie over het systeem of de toepassing openbaar te maken. Een goede inlogprocedure behoort:
a) geen systeem- of toepassingsidentificatoren te tonen voordat het inlogproces met succes is afgerond;
b) een algemene waarschuwing te tonen dat de computer alleen toegankelijk is voor bevoegde gebruikers;
c) tijdens de inlogprocedure geen hulpboodschappen weer te geven waarmee onbevoegde gebruikers hun doel kunnen bereiken;
d) de inloginformatie pas na invoer van alle gegevens te valideren. |ndien zich een fout voordoet, behoort het systeem niet aan te geven welk deel van de gegevens juist of onjuist is;
e) bescherming te bieden tegen inlogpogingen die met grove middelen worden uitgevoerd;
f) niet-succesvolle en succesvolle pogingen te registreren;
g) een informatiebeveiligingsgebeurtenis te initiëren als een poging tot of een succesvolle schending van de inlogbeheersmaatregelen is vastgesteld;
h) de volgende informatie te tonen nadat het inloggen met succes is voltooid:
  1) datum en tijdstip waarop de vorige keer met succes is ingelogd;
  2) details van niet-succesvolle pogingen om in te loggen sinds de vorige succesvolle poging om in te loggen;
i) een wachtwoord dat wordt ingevoerd niet weer te geven;
j) geen ongecodeerde wachtwoorden via een netwerk te versturen;
k) inactieve sessies na een bepaalde tijd van inactiviteit te beëindigen, vooral op locaties met een hoog risico, zoals openbare of externe locaties die buiten het beveiligingsbeheer van de organisatie vallen, of op mobiele apparaten;
l) de verbindingstijd te beperken om extra beveiliging te bieden voor toepassingen met een hoog risico en de mogelijkheden voor onbevoegde toegang te verkleinen.</t>
  </si>
  <si>
    <t>Systeem voor wachtwoordbeheer: Systemen voor wachtwoordbeheer behoren interactief te zijn en sterke wachtwoorden te waarborgen.</t>
  </si>
  <si>
    <t>9.4.3.1</t>
  </si>
  <si>
    <t>Als er geen gebruik wordt gemaakt van two factor authentication is de wachtwoordlengte minimaal 8 posities en complex van samenstelling. Vanaf een wachtwoordlengte van 20 posities vervalt de complexiteitseis. Het aantal inlogpogingen is maximaal 10. De tijdsduur dat een account wordt geblokkeerd na overschrijding van het aantal keer foutief inloggen is vastgelegd.</t>
  </si>
  <si>
    <t>Beleid logische toegangsbeveiliging, Wachtwoordbeleid</t>
  </si>
  <si>
    <t>Systemen voor wachtwoordbeheer behoren interactief te zijn en sterke wachtwoorden te waarborgen.</t>
  </si>
  <si>
    <t>Wordt gebruik gemaakt van wachtwoorden die aan de gestelde eisen voldoen?</t>
  </si>
  <si>
    <r>
      <t>Systemen voor wachtwoordbeheer behoren</t>
    </r>
    <r>
      <rPr>
        <sz val="9"/>
        <rFont val="Calibri"/>
        <family val="2"/>
        <scheme val="minor"/>
      </rPr>
      <t xml:space="preserve"> interactief te zijn</t>
    </r>
    <r>
      <rPr>
        <sz val="9"/>
        <color theme="1"/>
        <rFont val="Calibri"/>
        <family val="2"/>
        <scheme val="minor"/>
      </rPr>
      <t xml:space="preserve"> en sterke wachtwoorden te waarborgen.</t>
    </r>
  </si>
  <si>
    <t>Voldoen wachtwoorden aan de eisen voor veilig gebruik van wachtwoorden?</t>
  </si>
  <si>
    <t xml:space="preserve">1. Ja.
2. Nee.
3. Niet van toepassing, er wordt gebruik gemaakt van two-factor authenticatie.
</t>
  </si>
  <si>
    <t xml:space="preserve"> Heeft u vastgelegd op welke wijze u omgaat met mislukte pogingen tot inloggen?</t>
  </si>
  <si>
    <t>9.4.3.2</t>
  </si>
  <si>
    <t xml:space="preserve"> In situaties waar geen two-factor authenticatie mogelijk is, wordt minimaal halfjaarlijks het wachtwoord vernieuwd (zie ook 9.4.2.1.).</t>
  </si>
  <si>
    <t>Worden wachtwoorden minimaals halfjaarlijks vernieuwd indien two-factor authenticatie niet mogelijk is?</t>
  </si>
  <si>
    <t>9.4.3.3</t>
  </si>
  <si>
    <t xml:space="preserve">Er wordt automatisch gecontroleerd op goed gebruik van wachtwoorden (o.a. voldoende sterke wachtwoorden , regelmatige wijziging, directe wijziging van initieel wachtwoord). </t>
  </si>
  <si>
    <t>11.5.3.1</t>
  </si>
  <si>
    <t>Het wachtwoordbeleid wordt geautomatiseerd afgedwongen.</t>
  </si>
  <si>
    <t>Worden de eisen aan wachtwoorden geautomatiseerd afgedwongen?</t>
  </si>
  <si>
    <t xml:space="preserve">1. Ja.
2. Nee.
</t>
  </si>
  <si>
    <t>9.4.3.4</t>
  </si>
  <si>
    <t>Wachtwoorden die gereset zijn en initiële wachtwoorden hebben een zeer beperkte geldigheidsduur en moeten bij het eerste gebruik worden gewijzigd.</t>
  </si>
  <si>
    <t>11.5.3.3</t>
  </si>
  <si>
    <t>Initiële wachtwoorden en wachtwoorden die gereset zijn, hebben een maximale geldigheidsduur van een werkdag en moeten bij het eerste gebruik worden gewijzigd.</t>
  </si>
  <si>
    <t>Voldoen initiële wachtwoorden aan de gestelde eisen?</t>
  </si>
  <si>
    <t xml:space="preserve">1. Ja.
2. Nee, geen maximale geldigheidsduur wel verplichte wijziging bij eerste gebruik.
3. Nee, geen verplichte wijziging bij eerste gebruik, wel maximale geldigheidsduur.
4. Nee.
</t>
  </si>
  <si>
    <t>Voldoen geresette wachtwoorden aan de gestelde eisen?</t>
  </si>
  <si>
    <t>9.4.3.5</t>
  </si>
  <si>
    <t>Wachtwoorden hebben een geldigheidsduur van maximaal 3 maanden. Daarbinnen dient het wachtwoord te worden gewijzigd. Wanneer het wachtwoord verlopen is, wordt het account geblokkeerd.</t>
  </si>
  <si>
    <t>11.5.3.2</t>
  </si>
  <si>
    <t>Wachtwoorden die voldoen aan het wachtwoordbeleid hebben een maximale geldigheidsduur van een jaar. Daar waar het beleid niet toepasbaar is, geldt een maximale geldigheidsduur van 6 maanden.</t>
  </si>
  <si>
    <t>Hebben wachtwoorden een maximale geldigheidsduur?</t>
  </si>
  <si>
    <t>1. Ja, van 6 maanden waar geen wachtwoordbeleid is vastgesteld.
2. Ja, van een jaar waar beleid toepasbaar is. 
2. Nee.</t>
  </si>
  <si>
    <t>9.4.3.9</t>
  </si>
  <si>
    <t>Een systeem voor wachtwoordbeheer behoort:
a) het gebruik van individuele gebruikersidentificaties en wachtwoorden af te dwingen om de toerekenbaarheid te handhaven;
b) gebruikers de mogelijkheid te bieden hun eigen wachtwoord te kiezen en te wijzigen, en een bevestigingsprocedure te bevatten die rekening houdt met foutieve invoer;
c) de keuze voor sterke wachtwoorden af te dwingen;
d) gebruikers te dwingen hun wachtwoord bij het eerste inloggen te wijzigen;
e) wijziging van het wachtwoord periodiek en telkens wanneer dat nodig is af te dwingen;
f) een registratie van eerder gebruikte wachtwoorden bij te houden en te voorkomen dat deze opnieuw worden gebruikt;
g) wachtwoorden niet op het scherm te tonen als ze worden ingevoerd;
h) wachtwoordbestanden apart van systeemgegevens van toepassingen op te slaan;
i) wachtwoorden in beschermde vorm op te slaan en te versturen.</t>
  </si>
  <si>
    <t>Speciale systeemhulpmiddelen gebruiken: Het gebruik van systeemhulpmiddelen die in staat zijn om beheersmaatregelen voor systemen en toepassingen te omzeilen behoort te worden beperkt en nauwkeurig te worden gecontroleerd.</t>
  </si>
  <si>
    <t>9.4.4.1</t>
  </si>
  <si>
    <t>Gebruikers hebben toegang tot speciale bevoegdheden voor zover dat voor de uitoefening van hun taak noodzakelijk is (need to know, need to use).</t>
  </si>
  <si>
    <t>11.2.2.1</t>
  </si>
  <si>
    <t>Alleen bevoegd personeel heeft toegang tot systeemhulpmiddelen.</t>
  </si>
  <si>
    <t xml:space="preserve">Het gebruik van systeemhulpmiddelen die in staat zijn om beheersmaatregelen voor systemen en toepassingen te omzeilen behoort te worden beperkt en nauwkeurig te worden gecontroleerd. </t>
  </si>
  <si>
    <t>Heeft alleen bevoegd personeel toegang tot systeemhulpmiddelen?</t>
  </si>
  <si>
    <t>9.4.4.2</t>
  </si>
  <si>
    <t>De volgende gebeurtenissen worden in ieder geval opgenomen in de logging:
• gebruik van technische beheerfuncties, zoals het wijzigingen van
configuratie of instelling; uitvoeren van een systeemcommando, starten en
stoppen, uitvoering van een back-up of restore.
• gebruik van functioneel beheerfuncties, zoals het wijzigingen van
configuratie en instellingen, release van nieuwe functionaliteit, ingrepen in
gegevenssets (waaronder databases).
• handelingen van beveiligingsbeheer, zoals het opvoeren en afvoeren
gebruikers, toekennen en intrekken van rechten, wachtwoord reset,
uitgifte en intrekken van cryptosleutels.
• beveiligingsincidenten (zoals de aanwezigheid van malware, testen op
vulnerabilities of kwetsbaarheden, foutieve inlogpogingen, overschrijding
van autorisatiebevoegdheden, geweigerde pogingen om toegang te
krijgen, het gebruik van niet operationele systeemservices, het starten en
stoppen van security services).
• verstoringen in het productieproces (zoals het vollopen van queues,
systeemfouten, afbreken tijdens executie van programmatuur, het niet
beschikbaar zijn van aangeroepen programmaonderdelen of systemen).
• handelingen van gebruikers, zoals goede en foute inlogpogingen,
systeemtoegang, gebruik van online transacties en toegang tot bestanden door systeembeheerders.</t>
  </si>
  <si>
    <t>10.10.2.1</t>
  </si>
  <si>
    <t>Het gebruik van systeemhulpmiddelen wordt gelogd. De logging is een halfjaar beschikbaar voor onderzoek.</t>
  </si>
  <si>
    <t>Voorbeeld incident management en response beleid, Beleid logische toegangsbeveiliging, Handreiking proces wijzigingsbeheer, Anti-malware beleid, Encryptiebeleid (PKI) gemeente, Aanwijzing Logging, Back-up en recovery gemeente</t>
  </si>
  <si>
    <t>Wordt het gebruik van systeemhulpmiddelen gelogd en de logging gedurende een halfjaar beschikbaar gesteld voor onderzoek?</t>
  </si>
  <si>
    <t xml:space="preserve">1. Ja.
2. Nee, wel gelogd maar geen half jaar beschikbaar voor onderzoek.
3. Nee.
</t>
  </si>
  <si>
    <t>9.4.4.9</t>
  </si>
  <si>
    <t xml:space="preserve">Voor het gebruik van systeemhulpmiddelen die in staat zijn om beheersmaatregelen voor systemen en toepassingen te omzeilen behoren de volgende richtlijnen te worden overwogen:
a) gebruik van identificatie-, authenticatie- en autorisatieprocedures voor systeemhulpmiddelen;
b) scheiding van systeemhulpmiddelen en toepassingssoftware;
c) beperking van het gebruik van systeemhulpmiddelen tot het laagste aantal betrouwbare bevoegde gebruikers dat praktisch haalbaar is (zie 9.2.3);
d) autorisatie voor ad-hocgebruik van systeemhulpmiddelen
e) beperking van de beschikbaarheid van systeemhulpmiddelen, bijv. voor de duur van een geautoriseerde wijziging;
f) registreren van alle gebruik van systeemhulpmiddelen;
g) definiëren en documenteren van autorisatieniveaus voor systeemhulpmiddelen;
h) verwijderen of onbruikbaar maken van alle onnodige systeemhulpmiddelen;
i) niet beschikbaar stellen van systeemhulpmiddelen aan gebruikers die toegang hebben tot toepassingen op systemen waarbij scheiding van taken vereist is.
</t>
  </si>
  <si>
    <t>Toegangsbeveiliging op programmabroncode: Toegang tot de programmabroncode behoort te worden beperkt.</t>
  </si>
  <si>
    <t>9.4.5.1</t>
  </si>
  <si>
    <t>Alleen geautoriseerde personen mogen toegang hebben tot broncode.</t>
  </si>
  <si>
    <t>9.4.5.9</t>
  </si>
  <si>
    <t>Toegang tot programmabroncodes en samenhangende items (zoals ontwerpen, specificaties, verificatie- en validatieschema’s) behoort strikt te worden beheerst om de introductie van onbevoegde functionaliteit en om onbedoelde wijzigingen te voorkomen, alsmede om de vertrouwelijkheid van waardevolle intellectuele eigendom te handhaven. Met betrekking tot de programmabroncode kan dit worden bereikt door de code gecontroleerd centraal op te slaan, bij voorkeur in de broncodebibliotheek. De volgende richtlijnen behoren dan te worden overwogen om de toegang tot dergelijke broncodebibliotheken te beheersen en zo de kans op corruptie van computerprogramma’s te verkleinen.
a) waar mogelijk, behoren broncodebibliotheken niet in operationele systemen te worden opgeslagen;
b) de programmabroncode en de broncodebibliotheek behoren te worden beheerd in overeenstemming met vastgestelde procedures;
c) ondersteunend personeel behoort geen onbeperkte toegang tot broncodebibliotheken te hebben;
d) het updaten van broncodebibliotheken en samenhangende items en het verstrekken van broncodes aan programmeurs behoort alleen plaats te vinden na ontvangst van een passende autorisatie;
e) programma-uitdraaien behoren in een beveiligde omgeving te worden bewaard;
f) van elke toegang tot broncodebibliotheken behoort een auditlogbestand te worden bijgehouden;
g) onderhouden en kopiëren van broncodebibliotheken behoren aan strikte procedures voor wijzigingsbeheer te worden onderworpen (zie 14.2.2).</t>
  </si>
  <si>
    <t>Indien het de bedoeling is dat de programmabroncode wordt gepubliceerd behoren aanvullende beheersmaatregelen die bijdragen aan het waarborgen van de integriteit ervan (bijv. een digitale handtekening) te worden overwogen.</t>
  </si>
  <si>
    <t>Beleid inzake het gebruik van cryptografische beheersmaatregelen: Ter bescherming van informatie behoort een beleid voor het gebruik van cryptografische beheersmaatregelen te worden ontwikkeld en geïmplementeerd.</t>
  </si>
  <si>
    <t>10.1.1.1</t>
  </si>
  <si>
    <t>In het cryptografiebeleid zijn minimaal de volgende onderwerpen uitgewerkt: 
(a) wanneer cryptografie ingezet wordt; 
(b) wie verantwoordelijk is voor de implementatie; 
(c) wie verantwoordelijk is voor het sleutelbeheer; 
(d) welke normen als basis dienen voor cryptografie en de wijze waarop de normen van het Forum worden toegepast; 
(e) de wijze waarop het beschermingsniveau vastgesteld wordt; 
(f) bij inter-organisatie communicatie wordt het beleid onderling vastgesteld.</t>
  </si>
  <si>
    <t>Encryptiebeleid (PKI) gemeente</t>
  </si>
  <si>
    <t>Ter bescherming van informatie behoort een beleid voor het gebruik van cryptografische beheersmaatregelen te worden ontwikkeld en geïmplementeerd.</t>
  </si>
  <si>
    <t>Beschikt uw organisatie over een cryptografiebeleid waarin de onder a t/m f genoemde onderwerpen zijn opgenomen?</t>
  </si>
  <si>
    <t>10.1.1.2</t>
  </si>
  <si>
    <t>De cryptografische  beveiligingsvoorzieningen en componenten voldoen aan algemeen gangbare beveiligingscriteria (zoals FIPS 140-2 en waar mogelijk NBV).</t>
  </si>
  <si>
    <t>12.3.1.3</t>
  </si>
  <si>
    <t>Crypografische toepassingen voldoen aan passende standaarden.</t>
  </si>
  <si>
    <t>Voldoen cryptografische toepassingen aan passende standaarden?</t>
  </si>
  <si>
    <t xml:space="preserve">1. Ja.
2. Nee.
3. Nee, er wordt geen gebruik gemaakt van cryptografische toepassingen.
</t>
  </si>
  <si>
    <t>10.1.1.9</t>
  </si>
  <si>
    <t>Bij het ontwikkelen van een cryptografiebeleid behoren de volgende aspecten in aanmerking te worden genomen:
a) de manier waarop de directie het gebruik van cryptografische beheersmaatregelen in de gehele organisatie benadert, met inbegrip van de algemene principes die gelden voor de bescherming van de bedrijfsinformatie;
b) het vereiste beschermingsniveau behoort te worden geïdentificeerd op basis van een risicobeoordeling, rekening houdend met type, sterkte en kwaliteit van het vereiste versleutelingsalgoritme;
c) het gebruik van versleuteling ter bescherming van informatie die wordt vervoerd per draagbare of verwijderbare media-apparatuur of via communicatiekanalen;
d) de aanpak van sleutelbeheer, waaronder methoden ter bescherming van cryptografische sleutels en het herstel van versleutelde informatie in geval van verloren, gecompromitteerde of beschadigde sleutels;
e) rollen en verantwoordelijkheden, bijv. wie is verantwoordelijk voor:
1) het implementeren van het beleid;
2) het sleutelbeheer, waaronder het aanmaken van sleutels (zie 10.1.2);
f) de normen die moeten worden toegepast voor een doeltreffende implementatie in de gehele organisatie (welke oplossing wordt gebruikt voor welk bedrijfsproces);
g) de impact van het gebruik van versleutelde informatie op beheersmaatregelen die zijn gebaseerd op controle van de inhoud (bijv. detectie van malware).</t>
  </si>
  <si>
    <t>Bij het implementeren van het cryptografiebeleid behoort rekening te worden gehouden met de regelgeving en nationale beperkingen die kunnen gelden voor het gebruik van cryptografische technieken in verschillende delen van de wereld en met problemen met grensoverschrijdende stromen van versleutelde informatie (zie 18.1.5).</t>
  </si>
  <si>
    <t>Cryptografische beheersmaatregelen kunnen worden gebruikt voor verschillende informatiebeveiligingsdoelstellingen, bijv.:
a) vertrouwelijkheid: codering van informatie gebruiken om gevoelige of essentiële informatie, tijdens opslag of verzending, te beschermen;
b) integriteit/authenticiteit: digitale handtekeningen of authenticatiecodes voor berichten gebruiken om de authenticiteit of integriteit van gevoelige of essentiële informatie tijdens opslag of verzending te verifiëren;
c) onweerlegbaarheid: cryptografische technieken gebruiken om bewijs te verkrijgen van het al dan niet plaatsvinden van een gebeurtenis of actie;
d) authenticatie: cryptografische technieken gebruiken ter authenticatie van gebruikers en andere
systeementiteiten die toegang vragen tot of die verrichtingen doen met systeemgebruikers, -entiteiten en -bronnen.</t>
  </si>
  <si>
    <t>Sleutelbeheer: Met betrekking tot het gebruik, de bescherming en de levensduur van cryptografische sleutels behoort tijdens hun gehele levenscyclus een beleid te worden ontwikkeld en geïmplementeerd.</t>
  </si>
  <si>
    <t>10.1.2.1</t>
  </si>
  <si>
    <t>Ingeval van PKI-overheid certificaten: hanteer de PKI-Overheid-eisen t.a.v. het sleutelbeheer. In overige situaties: hanteer de standaard ISO-11770 voor het beheer van cryptografische sleutels.</t>
  </si>
  <si>
    <t xml:space="preserve">Met betrekking tot het gebruik, de bescherming en de levensduur van cryptografische sleutels behoort tijdens hun gehele levenscyclus een beleid te worden ontwikkeld en geïmplementeerd. </t>
  </si>
  <si>
    <t>Hanteert uw organisatie de PKI-Overheid eisen t.a.v. sleutelbeheer?</t>
  </si>
  <si>
    <t xml:space="preserve">1. Ja.
2. Nee.
3. Niet van toepassing, er wordt geen gebruik gemaakt van PKI-Overheids certificaten.
</t>
  </si>
  <si>
    <t>Hanteert uw organisatie de ISO-11770 eisen t.a.v. sleutelbeheer ingeval u geen gebruik maakt van een PKI-Overheids certificaat?</t>
  </si>
  <si>
    <t xml:space="preserve">1. Ja.
2. Niet van toepassing, wij gebruiken enkel PKI-Overheidscertificaten. 
3. Nee.
3. Nee, er wordt geen gebruik gemaakt van cryptografische sleutels.
</t>
  </si>
  <si>
    <t>10.1.2.2</t>
  </si>
  <si>
    <t>Er zijn (contractuele) afspraken over reservecertificaten van een alternatieve leverancier als uit risicoafweging blijkt dat deze noodzakelijk zijn.</t>
  </si>
  <si>
    <t xml:space="preserve">Zijn op basis van een risico-afweging afspraken gemaakt over reserve-certificaten met een tweede leverancier? </t>
  </si>
  <si>
    <t xml:space="preserve">1. Ja.
2. Nee, op basis van een risico-afweging is niet overgegaan tot het maken van afspraken.
3. Nee, hier is geen risico-afweging voor gemaakt.
4. Niet van toepassing, er wordt geen gebruik gemaakt van PKI-Overheids certificaten.
</t>
  </si>
  <si>
    <t>10.1.2.9</t>
  </si>
  <si>
    <t>Het beleid behoort eisen te bevatten voor het beheren van cryptografische sleutels tijdens hun gehele levenscyclus met inbegrip van het aanmaken, bewaren, archiveren, terugvinden, distribueren, terugtrekken en vernietigen van sleutels.</t>
  </si>
  <si>
    <t>Cryptografische algoritmen, sleutellengte en gebruikspraktijken behoren te worden geselecteerd in overeenstemming met de ‘best practices’. Passend sleutelbeheer vereist nauwkeurige procedures voor het aanmaken, bewaren, archiveren, terugvinden, distribueren, terugtrekken en vernietigen van cryptografische sleutels.</t>
  </si>
  <si>
    <t>Alle cryptografische sleutels behoren te worden beschermd tegen aanpassing en verlies. Bovendien hebben geheime en particuliere sleutels bescherming nodig tegen onbevoegd gebruik en tegen openbaarmaking. Apparatuur die wordt gebruikt om sleutels aan te maken, op te slaan en te archiveren behoort fysiek te worden beschermd.</t>
  </si>
  <si>
    <t>Een sleutelbeheersysteem behoort te zijn gebaseerd op een overeengekomen pakket van normen, procedures en beveiligingsmethoden voor:
a) het aanmaken van sleutels voor verschillende cryptografische systemen en verschillende toepassingen;
b) het verstrekken en verkrijgen van openbare sleutelcertificaten;
c) het verspreiden van sleutels onder de beoogde entiteiten en een instructie hoe de sleutels na ontvangst behoren te worden geactiveerd;
d) het opslaan van sleutels en de wijze waarop bevoegde gebruikers toegang tot sleutels krijgen;
e) het wijzigen of updaten van sleutels, met inbegrip van regels over wanneer en hoe sleutels behoren te worden gewijzigd;
het omgaan met gecompromitteerde sleutels;
g) het intrekken van sleutels, met inbegrip van hoe sleutels behoren te worden teruggetrokken of gedeactiveerd, bijv. als sleutels zijn gecompromitteerd of als een gebruiker de organisatie verlaat (in welk geval sleutels ook behoren te worden gearchiveerd);
h) het herstellen van sleutels die verloren of gecorrumpeerd zijn;
i) het back-uppen of archiveren van sleutels;
j) het vernietigen van sleutels;
k) het registreren en auditen van aan sleutelbeheer gerelateerde activiteiten.</t>
  </si>
  <si>
    <t>Om de kans op onjuist gebruik te verkleinen behoren de activerings- en deactiveringsdatum van sleutels te worden vastgesteld zodat de sleutels alleen kunnen worden gebruikt tijdens de periode die in het desbetreffende sleutelbeheerbeleid is vastgesteld.</t>
  </si>
  <si>
    <t>Naast het zorgvuldig beheren van geheime en persoonlijke sleutels behoort ook aandacht te worden besteed aan de authenticiteit van openbare sleutels. Deze authenticatieprocedure kan worden uitgevoerd met gebruikmaking van openbaresleutelcertificaten, die gewoonlijk worden uitgegeven door een certificerende instantie, die een erkende organisatie behoort te zijn die beschikt over passende beheersmaatregelen en procedures om de vereiste mate van betrouwbaarheid te kunnen leveren.</t>
  </si>
  <si>
    <t>De inhoud van dienstverleningsovereenkomsten of contracten met externe leveranciers van cryptografische diensten, bijv. met een certificerende instantie, behoort aansprakelijkheid, betrouwbaarheid van dienstverlening en responstijden voor dienstverlening te omvatten (zie 15.2).</t>
  </si>
  <si>
    <t>Fysieke beveiligingszone: Beveiligingszones behoren te worden gedefinieerd en gebruikt om gebieden te beschermen die gevoelige of essentiële informatie en informatieverwerkende faciliteiten bevatten.</t>
  </si>
  <si>
    <t>11.1.1.1</t>
  </si>
  <si>
    <t>]De beveiligingszones en toegangsbeveiliging daarvan zijn ingericht conform
het gemeentelijk toegangsbeleid.</t>
  </si>
  <si>
    <t>Er wordt voor het inrichten van beveiligde zones gebruik gemaakt van standaarden.</t>
  </si>
  <si>
    <t>Wachtwoordbeleid, Toegangsbeleid</t>
  </si>
  <si>
    <t xml:space="preserve">Beveiligingszones behoren te worden gedefinieerd en gebruikt om gebieden te beschermen die gevoelige of essentiële informatie en informatie verwerkende faciliteiten bevatten. </t>
  </si>
  <si>
    <t>Wordt er voor het inrichten van beveiligde zones gebruik gemaakt van standaarden?</t>
  </si>
  <si>
    <t>11.1.1.9</t>
  </si>
  <si>
    <t>Voor zover van toepassing behoren de volgende richtlijnen voor fysieke beveiligingszones te worden overwogen:
a) beveiligingszones behoren te worden gedefinieerd, en de locatie en sterkte van elke zone behoren af te hangen van de beveiligingseisen van de bedrijfsmiddelen die zich binnen de zone bevinden en van de resultaten van een risicobeoordeling;
b) de begrenzing van een gebouw of locatie waarin zich informatieverwerkende faciliteiten bevinden, behoort fysiek in orde te zijn (d.w.z. er behoren geen openingen in de begrenzing te zijn en er behoren geen ruimten te zijn waar gemakkelijk kan worden ingebroken); het dak, de muren en vloer van de locatie behoren solide te zijn en alle buitendeuren behoren passend tegen onbevoegde toegang te zijn beschermd met controlemechanismen (bijv. afsluitbomen, alarmsystemen, sloten); deuren en ramen behoren afgesloten te zijn als er niemand aanwezig is, en voor ramen, in het bijzonder die op de begane grond, behoort externe bescherming te worden overwogen;
c) er behoort een bemande receptie of andere voorziening ter controle van de fysieke toegang tot de locatie of het gebouw aanwezig te zijn; toegang tot locaties en gebouwen behoort te worden beperkt tot bevoegd personeel;
d) er behoren, indien van toepassing, fysieke hindernissen te worden aangebracht om onbevoegde fysieke toegang en vervuiling van de omgeving te voorkomen;
e) alle branddeuren in een beveiligde zone behoren te worden voorzien van alarm, te worden gemonitord en getest in combinatie met de muren om het vereiste niveau van brandwerendheid in overeenstemming met passende regionale, nationale en internationale normen vast te stellen; de werking van de deuren behoort, in overeenstemming met de plaatselijke brandcode, faalveilig te zijn;
f) tegen indringers behoren op alle buitendeuren en toegankelijke ramen passende detectiesystemen in overeenstemming met nationale, regionale of internationale normen te worden geïnstalleerd en regelmatig getest; onbemande ruimten behoren te allen tijde te zijn voorzien van een alarmsysteem; ook andere ruimten, bijv. de computer- of communicatieruimten, behoren te worden bestreken door het alarmsysteem;
g) informatieverwerkende faciliteiten die worden beheerd door de organisatie behoren fysiek te zijn gescheiden van informatieverwerkende faciliteiten die door externe partijen worden beheerd.</t>
  </si>
  <si>
    <t>Fysieke toegangsbeveiliging: Beveiligde gebieden behoren te worden beschermd door passende toegangsbeveiliging om ervoor te zorgen dat alleen bevoegd personeel toegang krijgt.</t>
  </si>
  <si>
    <t>11.1.2.1</t>
  </si>
  <si>
    <t>In geval van concrete beveiligingsrisico’s worden waarschuwingen, conform onderlinge afspraken, verzonden aan de relevante collega’s binnen het beveiligingsdomein van de overheid.</t>
  </si>
  <si>
    <t>Toegangsbeleid</t>
  </si>
  <si>
    <t>Beveiligde gebieden behoren te worden beschermd door passende toegangsbeveiliging om ervoor te zorgen dat alleen bevoegd personeel toegang krijgt.</t>
  </si>
  <si>
    <t xml:space="preserve">Worden er bij concrete beveiligingsrisico's waarschuwingen, conform de afspraken, verzonden aan de verantwoordelijke (facilitaire) dienst voor beveiliging? </t>
  </si>
  <si>
    <t xml:space="preserve">1. Ja.
2. Nee, er worden wel waarschuwingen verzonden, we hebben hier geen afspraken over. 
3. Nee.
</t>
  </si>
  <si>
    <t>11.1.2.9</t>
  </si>
  <si>
    <t xml:space="preserve">Met de volgende richtlijnen behoort rekening te worden gehouden:
a) datum en tijdstip van binnenkomst en vertrek van bezoekers behoort te worden geregistreerd, en op alle bezoekers behoort toezicht te worden gehouden tenzij hun toegang vooraf is goedgekeurd; personen behoort alleen toegang te worden verleend voor specifieke, goedgekeurde doelen, en zij behoren instructies over de beveiligingseisen van het gebied en de noodprocedures te ontvangen. De identiteit van bezoekers behoort met passende middelen te worden vastgesteld;
b) toegang tot gebieden waar vertrouwelijke informatie wordt verwerkt of opgeslagen behoort te worden beperkt tot bevoegde personen door passende toegangsbeveiligingsmaatregelen te implementeren, bijv. door het implementeren van een dubbel authenticatiemechanisme zoals een toegangskaart en een geheime pincode;
c) van elke toegang behoort een fysiek logboek of een elektronisch audittraject te worden onderhouden en gemonitord;
d) van alle medewerkers, contractanten en externe partijen behoort te worden verlangd dat zij een bepaalde vorm van zichtbare identificatie dragen en zij behoren onmiddellijk beveiligingspersoneel te informeren als zij bezoekers zonder begeleiding en personen die geen zichtbare identificatie dragen, tegenkomen;
e) personeel van externe partijen die ondersteunende diensten verlenen, behoort alleen indien noodzakelijk beperkte toegang tot beveiligde gebieden of faciliteiten die vertrouwelijke informatie verwerken te worden verleend; deze toegang behoort te worden goedgekeurd en gemonitord;
f) toegangsrechten voor beveiligde gebieden behoren regelmatig te worden beoordeeld, geactualiseerd en indien nodig te worden ingetrokken (zie 9.2.5 en 9.2.6).
</t>
  </si>
  <si>
    <t>Kantoren, ruimten en faciliteiten beveiligen: Voor kantoren, ruimten en faciliteiten behoort fysieke beveiliging te worden ontworpen en toegepast.</t>
  </si>
  <si>
    <t>11.1.3.1</t>
  </si>
  <si>
    <t>Er is actief beheer van sloten en kluizen met procedures voor wijziging van combinaties door middel van een sleutelplan. Ten behoeve van opslag van gerubriceerde informatie.</t>
  </si>
  <si>
    <t>9.1.3.2</t>
  </si>
  <si>
    <t>Sleutelbeheer is ingericht op basis van een sleutelplan.</t>
  </si>
  <si>
    <t>Mobiele gegevensdragers, Mobile Device Management, Toegangsbeleid</t>
  </si>
  <si>
    <t>Voor kantoren, ruimten en faciliteiten behoort fysieke beveiliging te worden ontworpen en toegepast.</t>
  </si>
  <si>
    <t>Is het sleutelbeheer in uw organisatie ingericht op basis van een sleutelplan?</t>
  </si>
  <si>
    <t>11.1.3.9</t>
  </si>
  <si>
    <t>Bij het beveiligen van kantoren, ruimten en faciliteiten behoren de volgende richtlijnen in aanmerking te worden genomen:
a) belangrijke faciliteiten behoren zo te worden gesitueerd dat ze niet voor iedereen toegankelijk zijn;
b) indien van toepassing behoren gebouwen onopvallend te zijn en zo min mogelijk aanwijzingen te geven over het gebruiksdoel ervan, zonder duidelijke tekenen, binnen of buiten het gebouw, die op de aanwezigheid van informatieverwerkende activiteiten duiden;
c) faciliteiten behoren zo te zijn geconfigureerd dat wordt voorkomen dat vertrouwelijke informatie of activiteiten van buitenaf zichtbaar en hoorbaar zijn. Voor zover van toepassing behoort elektromagnetische afscherming ook te worden overwogen;
d) adresboeken en interne telefoonboeken waarin locaties worden aangeduid met faciliteiten die vertrouwelijke informatie verwerken, behoren niet vrij toegankelijk te zijn voor onbevoegden
a) belangrijke faciliteiten behoren zo te worden gesitueerd dat ze niet voor iedereen toegankelijk zijn;
b) indien van toepassing behoren gebouwen onopvallend te zijn en zo min mogelijk aanwijzingen te geven over het gebruiksdoel ervan, zonder duidelijke tekenen, binnen of buiten het gebouw, die op de aanwezigheid van informatieverwerkende activiteiten duiden;
c) faciliteiten behoren zo te zijn geconfigureerd dat wordt voorkomen dat vertrouwelijke informatie of activiteiten van buitenaf zichtbaar en hoorbaar zijn. Voor zover van toepassing behoort elektromagnetische afscherming ook te worden overwogen;
d) adresboeken en interne telefoonboeken waarin locaties worden aangeduid met faciliteiten die vertrouwelijke informatie verwerken, behoren niet vrij toegankelijk te zijn voor onbevoegden.</t>
  </si>
  <si>
    <t>Beschermen tegen bedreigingen van buitenaf: Tegen natuurrampen, kwaadwillige aanvallen of ongelukken behoort fysieke bescherming te worden ontworpen en toegepast.</t>
  </si>
  <si>
    <t>11.1.4.1</t>
  </si>
  <si>
    <t>Beveiligde ruimten waarin zich bedrijfskritische apparatuur bevindt zijn voldoende beveiligd tegen wateroverlast.</t>
  </si>
  <si>
    <t>9.1.4.3</t>
  </si>
  <si>
    <t>De organisatie heeft geïnventariseerd welke papieren archieven en apparatuur bedrijfskritisch zijn. Tegen bedreigingen van buitenaf zijn beveiligingsmaatregelen genomen op basis van een expliciete risicoafweging.</t>
  </si>
  <si>
    <t>Tegen natuurrampen, kwaadwillige aanvallen of ongelukken behoort fysieke bescherming te worden ontworpen en toegepast.</t>
  </si>
  <si>
    <t>Zijn op basis van een expliciete risicoafweging beveiligingsmaatregelen genomen tegen bedreigingen van buitenaf?</t>
  </si>
  <si>
    <t xml:space="preserve">1. Ja.
2. Nee.
3. Nee, wel maatregelen getroffen maar niet op basis van een expliciete risicoafweging.
</t>
  </si>
  <si>
    <t>11.1.4.2</t>
  </si>
  <si>
    <t>Bij het betrekken van nieuwe gebouwen wordt een locatie gekozen waarbij rekening wordt gehouden met de kans op en de gevolgen van natuurrampen en door mensen veroorzaakte rampen.</t>
  </si>
  <si>
    <t>9.1.4.4</t>
  </si>
  <si>
    <t>Bij huisvesting van IT-apparatuur wordt rekening gehouden met de kans op gevolgen van rampen veroorzaakt door de natuur en menselijk handelen.</t>
  </si>
  <si>
    <t>Is bij de huisvesting van IT-apparatuur rekening gehouden met de gevolgen van rampen?</t>
  </si>
  <si>
    <t xml:space="preserve">1. Ja.
2. Nee.
</t>
  </si>
  <si>
    <t>11.1.4.9</t>
  </si>
  <si>
    <t>Over het vermijden van schade door brand, overstroming, aardbeving, explosie, oproer en andere vormen van natuurrampen of door personen veroorzaakte rampen behoort specialistisch advies te worden ingewonnen.</t>
  </si>
  <si>
    <t>Werken in beveiligde gebieden: Voor het werken in beveiligde gebieden behoren procedures te worden ontwikkeld en toegepast.</t>
  </si>
  <si>
    <t>11.1.5.1</t>
  </si>
  <si>
    <t>Medewerkers die zelf niet geautoriseerd zijn mogen alleen onder begeleiding van bevoegd personeel en als er een duidelijke noodzaak voor is, toegang krijgen tot fysiek beveiligde ruimten waarin ICT voorzieningen zijn geplaatst of waarin met vertrouwelijke informatie wordt gewerkt.</t>
  </si>
  <si>
    <t>Voor het werken in beveiligde gebieden behoren procedures te worden ontwikkeld en toegepast.</t>
  </si>
  <si>
    <t xml:space="preserve">Zijn er procedures voor het werken in beveiligde gebieden? </t>
  </si>
  <si>
    <t>11.1.5.2</t>
  </si>
  <si>
    <t>Beveiligde ruimten (zoals een serverruimte of kluis) waarin zich geen personen bevinden zijn afgesloten en worden regelmatig gecontroleerd.</t>
  </si>
  <si>
    <t>11.1.5.9</t>
  </si>
  <si>
    <t>Met de volgende richtlijnen behoort rekening te worden gehouden:
a) personeel behoort alleen op grond van ‘need-to-know’ bekend te zijn met het bestaan van of de activiteiten in een beveiligd gebied.
b) zonder toezicht werken in beveiligde gebieden behoort te worden vermeden, zowel om veiligheidsredenen als om geen gelegenheid te bieden voor kwaadaardige activiteiten;
c) leegstaande beveiligde ruimten behoren fysiek te worden afgesloten en periodiek te worden geïnspecteerd;
d) foto-, video-, audio- of andere opnameapparatuur, zoals camera’s in mobiele apparatuur, behoort, tenzij goedgekeurd, niet te worden toegelaten.</t>
  </si>
  <si>
    <t>De afspraken voor het werken in beveiligde zones bevatten beheersmaatregelen voor de medewerkers en voor externe gebruikers die in de beveiligde zone werken en beslaan alle activiteiten die in de beveiligde zone plaatsvinden.</t>
  </si>
  <si>
    <t>Laad- en loslocatie: Toegangspunten zoals laad- en loslocaties en andere punten waar onbevoegde personen het terrein kunnen betreden, behoren te worden beheerst, en zo mogelijk te worden afgeschermd van informatieverwerkende faciliteiten om onbevoegde toegang te vermijden.</t>
  </si>
  <si>
    <t>11.1.6.1</t>
  </si>
  <si>
    <t>Er bestaat een procedure voor het omgaan met verdachte pakketten en brieven in postkamers en laad- en losruimten.</t>
  </si>
  <si>
    <t>11.1.6.9</t>
  </si>
  <si>
    <t xml:space="preserve">Met de volgende richtlijnen behoort rekening te worden gehouden:
a) toegang tot een laad- en loslocatie van buiten het gebouw behoort te worden beperkt tot geïdentificeerd en bevoegd personeel;
b) de laad- en loslocatie behoort zo te zijn ontworpen dat goederen kunnen worden geladen en gelost zonder dat de leverancier toegang heeft tot andere delen van het gebouw;
c) de buitendeuren van een laad- en loslocatie behoren beveiligd te zijn als de binnendeuren open zijn;
d) inkomende materialen behoren te worden gecontroleerd en onderzocht op explosieven, chemicaliën of andere gevaarlijke materialen voordat ze vanaf een laad- en loslocatie worden overgebracht;
e) inkomende materialen behoren bij binnenkomst op de locatie te worden geregistreerd in overeenstemming met de procedures voor bedrijfsmiddelenbeheer (zie hoofdstuk 8);
f) inkomende en uitgaande zendingen behoren, voor zover mogelijk, fysiek te worden gescheiden;
g) inkomende materialen behoren te worden gecontroleerd op mogelijke aanwijzingen voor vervalsing tijdens het transport. Indien vervalsing wordt ontdekt behoort dit direct aan beveiligingspersoneel te worden gemeld.
</t>
  </si>
  <si>
    <t>Plaatsing en bescherming van apparatuur: Apparatuur behoort zo te worden geplaatst en beschermd dat risico’s van bedreigingen en gevaren van buitenaf, alsook de kans op onbevoegde toegang worden verkleind.</t>
  </si>
  <si>
    <t>Apparatuur wordt opgesteld en aangesloten conform de voorschriften van de leverancier. Dit geldt minimaal voor temperatuur en luchtvochtigheid, aarding, spanningsstabiliteit en overspanningsbeveiliging.</t>
  </si>
  <si>
    <t>Apparatuur wordt opgesteld en aangesloten conform de voorschriften van de leverancier.</t>
  </si>
  <si>
    <t>11.2.1.2</t>
  </si>
  <si>
    <t>Standaard accounts in apparatuur worden gewijzigd en de bijbehorende standaard leveranciers wachtwoorden worden gewijzigd bij ingebruikname van apparatuur.</t>
  </si>
  <si>
    <t>Apparatuur voldoet altijd aan de hoogste beveiligingseisen die voor kunnen komen bij het verwerken van informatie. Indien dit niet mogelijk is wordt een gescheiden systeem gebruikt voor de informatieverwerking waaraan hogere eisen gesteld worden.</t>
  </si>
  <si>
    <t>11.2.1.9</t>
  </si>
  <si>
    <t xml:space="preserve">Om apparatuur te beschermen behoren de volgende richtlijnen in overweging te worden genomen:
a) apparatuur behoort zo te worden geplaatst dat onnodige toegang tot de werkvloer zo veel mogelijk wordt beperkt;
b) informatieverwerkende faciliteiten die gevoelige gegevens behandelen, behoren zorgvuldig te worden gepositioneerd om het risico te verkleinen dat informatie tijdens verwerking door onbevoegde personen wordt ingezien;
c) opslagfaciliteiten behoren te worden beveiligd om onbevoegde toegang te voorkomen;
d) onderdelen die speciale bescherming nodig hebben, behoren te worden beveiligd zodat het algemene beschermingsniveau dat vereist is, kan worden verlaagd;
e) beheersmaatregelen behoren te worden aangenomen om het risico van potentiële fysieke bedreigingen en bedreigingen van buitenaf, bijv. diefstal, brand, explosie, rook, wateroverlast (of uitval van watervoorziening), stof, trilling, chemische reacties, storing in de elektriciteitsvoorziening of in communicatievoorzieningen, elektromagnetische straling en vandalisme, zo laag mogelijk te houden;
f) voor eten, drinken en roken in de nabijheid van informatieverwerkende faciliteiten behoren richtlijnen te worden vastgesteld;
g) omgevingsomstandigheden zoals temperatuur en vochtigheid behoren te worden gemonitord en gecontroleerd op omstandigheden die de werking van informatieverwerkende faciliteiten negatief kunnen beïnvloeden;
h) bij alle gebouwen behoort bliksembeveiliging te worden toegepast en op alle inkomende stroom- en communicatieleidingen behoren bliksembeveiligingsfilters te worden geïnstalleerd;
i) voor apparatuur in industriële omgevingen behoort de toepassing van speciale beschermingsmiddelen zoals toetsenbordfolie te worden overwogen;apparatuur die vertrouwelijke informatie verwerkt, behoort te worden beschermd om het risico van weglekken van informatie door elektromagnetische emanatie zo laag mogelijk te houden.
</t>
  </si>
  <si>
    <t>Nutsvoorzieningen: Apparatuur behoort te worden beschermd tegen stroomuitval en andere verstoringen die worden veroorzaakt door ontregelingen in nutsvoorzieningen.</t>
  </si>
  <si>
    <t>De bescherming van apparatuur tegen verstoringen in nutsvoorzieningen moet expliciet worden vastgesteld.</t>
  </si>
  <si>
    <t>11.2.2.2</t>
  </si>
  <si>
    <t>Apparatuur is beschermd tegen stroomuitval.</t>
  </si>
  <si>
    <t>11.2.2.9</t>
  </si>
  <si>
    <t>Nutsvoorzieningen (bijv. elektriciteit, telecommunicatie, watervoorziening, gas, riolering, ventilatie en airconditioning) behoren:
a) in overeenstemming te zijn met de technische beschrijving van de fabrikant en de lokale wettelijke eisen;
b) regelmatig te worden onderzocht om te beoordelen of hun capaciteit toereikend is voor de groei van het bedrijf en de interactie met andere nutsvoorzieningen;
c) regelmatig te worden geïnspecteerd en getest om te waarborgen dat ze correct functioneren;
d) zo nodig, te worden voorzien van een alarmsysteem om disfunctioneren op te sporen;
e) voor zover nodig, te beschikken over meervoudige voeding met een verschillende fysieke route.</t>
  </si>
  <si>
    <t>Beveiliging van bekabeling: Voedings- en telecommunicatiekabels voor het versturen van gegevens of die informatiediensten ondersteunen, behoren te worden beschermd tegen interceptie, verstoring of schade.</t>
  </si>
  <si>
    <t>11.2.3.1</t>
  </si>
  <si>
    <t>Voedings- en telecommunicatiekabels die voor dataverkeer of ondersteunende informatiediensten worden gebruikt, behoren tegen interceptie of beschadiging te worden beschermd conform de norm NEN 1010.</t>
  </si>
  <si>
    <t>11.2.3.9</t>
  </si>
  <si>
    <t>Met de volgende richtlijnen voor beveiliging van bekabeling behoort rekening te worden gehouden:
a) voedings- en telecommunicatieleidingen naar informatieverwerkende faciliteiten behoren, zo mogelijk, ondergronds te lopen, of er behoort adequate alternatieve bescherming te zijn.
b) voedingskabels behoren gescheiden te zijn van communicatiekabels om interferentie te voorkomen;
c) voor gevoelige of essentiële systemen kunnen de volgende aanvullende beheersmaatregelen worden overwogen:
  1) het installeren van gewapende kabelgoten en afgesloten kamers of dozen bij inspectie- en afsluitpunten;
  2) het gebruik van elektromagnetische afscherming ter bescherming van de kabels;
  3) het initiëren van technische schoonmaakbeurten en fysieke controles op aansluiting van niet-goedgekeurde apparaten op de kabels;
  4) beveiligde toegang tot schakelpanelen en kabelruimten.</t>
  </si>
  <si>
    <t>Onderhoud van apparatuur: Apparatuur behoort correct te worden onderhouden om de continue beschikbaarheid en integriteit ervan te waarborgen.</t>
  </si>
  <si>
    <t>Reparatie en onderhoud van apparatuur (hardware) vindt op locatie plaats door bevoegd personeel, tenzij er geen data op het apparaat aanwezig of toegankelijk is.</t>
  </si>
  <si>
    <t>11.2.4.2</t>
  </si>
  <si>
    <t>Apparatuur wordt onderhouden volgens de richtlijnen van de leverancier.</t>
  </si>
  <si>
    <t>11.2.4.9</t>
  </si>
  <si>
    <t>Met de volgende richtlijnen voor onderhoud van apparatuur behoort rekening te worden gehouden:
a) apparatuur behoort te worden onderhouden in overeenstemming met de door de leverancier aanbevolen intervallen voor servicebeurten en voorschriften;
b) alleen bevoegd onderhoudspersoneel behoort reparaties en onderhoudsbeurten aan apparatuur uit te voeren;
c) er behoren registraties te worden bijgehouden van alle vermeende en daadwerkelijke fouten, en van al het preventieve en correctieve onderhoud;
d) als apparatuur is ingepland voor onderhoud behoren passende maatregelen te worden
geïmplementeerd, waarbij in aanmerking wordt genomen of dit onderhoud wordt uitgevoerd door personeel op locatie of buiten de organisatie; voor zover nodig behoort vertrouwelijke informatie uit de apparatuur te worden verwijderd of het onderhoudspersoneel behoort voldoende betrouwbaar te worden verklaard;
e) er behoort te worden voldaan aan alle onderhoudseisen die door verzekeringspolissen zijn opgelegd;
f) voordat apparatuur na onderhoud weer in bedrijf wordt gesteld, behoort een inspectie plaats te vinden om te waarborgen dat er niet is geknoeid met de apparatuur en dat deze niet slecht functioneert.</t>
  </si>
  <si>
    <t>Verwijdering van bedrijfsmiddelen: Apparatuur, informatie en software behoren niet van de locatie te worden meegenomen zonder voorafgaande goedkeuring.</t>
  </si>
  <si>
    <t>11.2.5.1</t>
  </si>
  <si>
    <t xml:space="preserve">Er zijn huisregels waarin aan de orde komt hoe moet worden omgegaan met appratuur, informatie en software die van de locatie moeten worden meegnomen. </t>
  </si>
  <si>
    <t>Apparatuur, informatie en software behoren niet van de locatie te worden meegenomen zonder voorafgaande goedkeuring.</t>
  </si>
  <si>
    <t>Zijn er regels voor het meenemen van  apparatuur buiten de gebruikelijke locatie?</t>
  </si>
  <si>
    <t>11.2.5.9</t>
  </si>
  <si>
    <t>Met de volgende richtlijnen behoort rekening te worden gehouden:
a) medewerkers en gebruikers van externe partijen die bevoegd zijn om toe te staan dat bedrijfsmiddelen van de locatie worden meegenomen behoren te worden geïdentificeerd;
b) aan de afwezigheid van bedrijfsmiddelen behoren tijdsgrenzen te worden gesteld en er behoort te worden geverifieerd of ze worden teruggebracht;
c) voor zover nodig en gepast behoort het meenemen en de terugkeer van bedrijfsmiddelen te worden geregistreerd;
d) de identiteit, rol en connectie van iedereen die bedrijfsmiddelen hanteert of gebruikt, behoort te worden gedocumenteerd en deze documenten behoren samen met de apparatuur, informatie of software te worden geretourneerd.</t>
  </si>
  <si>
    <t>Beveiliging van apparatuur en bedrijfsmiddelen buiten het terrein: Bedrijfsmiddelen die zich buiten het terrein bevinden, behoren te worden beveiligd, waarbij rekening behoort te worden gehouden met de verschillende risico’s van werken buiten het terrein van de organisatie.</t>
  </si>
  <si>
    <t>11.2.6.1</t>
  </si>
  <si>
    <t>Op basis van een expliciete risicoafweging worden passende maatregelen genomen om bedrijfsmiddelen die zich buiten het terrein bevinden te beschermen.</t>
  </si>
  <si>
    <t>Bedrijfsmiddelen die zich buiten het terrein bevinden, behoren te worden beveiligd, waarbij rekening behoort te worden gehouden met de verschillende risico’s van werken buiten het terrein van de organisatie.</t>
  </si>
  <si>
    <t>Worden bedrijfsmiddelen buiten het terrein voldoende beschermd?</t>
  </si>
  <si>
    <t>11.2.6.2</t>
  </si>
  <si>
    <t>Medewerkers gaan zorgvuldig om met bedrijfsmiddelen die zich buiten het terrein bevinden.</t>
  </si>
  <si>
    <t>11.2.6.9</t>
  </si>
  <si>
    <t>Het buiten het terrein van de organisatie gebruiken van apparatuur waarop informatie is opgeslagen en die informatie verwerkt, behoort door de directie te worden goedgekeurd. Dit geldt voor apparatuur die eigendom is van de organisatie en voor apparatuur die persoonlijk eigendom is en ten behoeve van de organisatie wordt gebruikt.</t>
  </si>
  <si>
    <t>De volgende richtlijnen behoren in overweging te worden genomen voor het beschermen van apparatuur buiten het terrein van de organisatie:a) apparatuur en media die buiten het terrein worden gebracht behoren niet onbeheerd te worden achtergelaten in openbare ruimten;
b) voorschriften van de fabrikant voor het beschermen van de apparatuur behoren te allen tijde in acht te worden genomen, bijv. bescherming tegen blootstelling aan sterke elektromagnetische velden;
c) beheersmaatregelen voor locaties buiten het terrein, zoals locaties voor thuiswerken, telewerken en tijdelijke locaties, behoren op basis van een risicobeoordeling te worden vastgesteld, en passende beheersmaatregelen behoren voor zover relevant te worden toegepast, bijv. afsluitbare archiefkasten, ‘clear desk’-beleid, toegangsbeveiligingsmaatregelen voor computers en beveiligde communicatie met het kantoor (zie ook ISO/IEC 27033 [15], [16], [17], [18], [19]);
d) als apparatuur buiten het terrein tussen verschillende personen of externe partijen wordt overgedragen, behoort een overzicht te worden bijgehouden dat de bewakingsketen voor de apparatuur definieert, met daarin opgenomen ten minste de namen en organisaties die voor de apparatuur verantwoordelijk zijn.</t>
  </si>
  <si>
    <t>Risico’s, bijv. op schade, diefstal of afluisteren, kunnen sterk tussen locaties variëren, en behoren bij het vaststellen van de meest geschikte beheersmaatregelen in overweging te worden genomen.</t>
  </si>
  <si>
    <t>Veilig verwijderen of hergebruiken van apparatuur: Alle onderdelen van de apparatuur die opslagmedia bevatten, behoren te worden geverifieerd om te waarborgen dat gevoelige gegevens en in licentie gegeven software voorafgaand aan verwijdering of hergebruik zijn verwijderd of betrouwbaar veilig zijn overschreven.</t>
  </si>
  <si>
    <t>11.2.7.1</t>
  </si>
  <si>
    <t>11.2.7.9</t>
  </si>
  <si>
    <t>Voorafgaand aan verwijdering of hergebruik behoort te worden gecontroleerd of apparatuur opslagmedia bevat.</t>
  </si>
  <si>
    <t>Opslagmedia die vertrouwelijke of door auteursrecht beschermde informatie bevatten, behoren, in plaats van met de standaard ‘delete’-functie te worden gewist of te worden geformatteerd, fysiek te worden vernietigd of de informatie behoort te worden vernietigd, verwijderd of overschreven met gebruikmaking van technieken die het onmogelijk maken de oorspronkelijke informatie terug te halen.</t>
  </si>
  <si>
    <t>Onbeheerde gebruikersapparatuur: Gebruikers moeten ervoor zorgen dat onbeheerde apparatuur voldoende beschermd is.</t>
  </si>
  <si>
    <t>11.2.8.1</t>
  </si>
  <si>
    <t>De gebruiker vergrendelt de werkplek tijdens afwezigheid.</t>
  </si>
  <si>
    <t>11.2.8.9</t>
  </si>
  <si>
    <t>Alle gebruikers behoren op de hoogte te worden gebracht van de beveiligingseisen en de procedures voor het beschermen van onbeheerde apparatuur, en van hun verantwoordelijkheden voor het implementeren van die bescherming. Gebruikers behoren te worden geïnformeerd dat zij:
a) actieve sessies na beëindiging afsluiten, tenzij de sessies kunnen worden beveiligd door een geschikte vergrendeling, bijv. een schermbeveiliging die door een wachtwoord wordt beschermd;
b) uitloggen uit toepassingen of netwerkdiensten die niet langer nodig zijn; 
c) computers of mobiele apparatuur beveiligen tegen onbevoegd gebruik door middel van
toetsvergrendeling of een vergelijkbaar middel, bijv. toegang via wachtwoord, als de apparatuur niet in gebruik is.</t>
  </si>
  <si>
    <t>‘Clear desk’- en ‘clear screen’-beleid: Er behoort een ‘clear desk’-beleid voor papieren documenten en verwijderbare opslagmedia en een ‘clear screen’-beleid voor informatieverwerkende faciliteiten te worden ingesteld.</t>
  </si>
  <si>
    <t>11.2.9.1</t>
  </si>
  <si>
    <t>11.3.2.1</t>
  </si>
  <si>
    <t>Telewerkbeleid</t>
  </si>
  <si>
    <t>Er behoort een ‘clear desk’-beleid voor papieren documenten en verwijderbare opslagmedia en een ‘clear screen’-beleid voor informatie verwerkende faciliteiten te worden ingesteld.</t>
  </si>
  <si>
    <t xml:space="preserve">Is een onbeheerde werkplek altijd vergrendeld? </t>
  </si>
  <si>
    <t xml:space="preserve">1. Ja.
2. Nee.
3. Niet van toepassing, wij beschikken niet over onbeheerde werkplekken.
</t>
  </si>
  <si>
    <t>11.2.9.2</t>
  </si>
  <si>
    <t>Schermbeveiligingsprogrammatuur (een screensaver) maakt na een periode van inactiviteit van maximaal 15 minuten alle informatie op het beeldscherm onleesbaar en ontoegankelijk.</t>
  </si>
  <si>
    <t>11.3.3.3</t>
  </si>
  <si>
    <t>Informatie wordt automatisch ontoegankelijk gemaakt met bijvoorbeeld een screensaver na een inactiviteit van maximaal 15 minuten.</t>
  </si>
  <si>
    <t>Beleid logische toegangsbeveiliging, Telewerkbeleid</t>
  </si>
  <si>
    <r>
      <t>Word</t>
    </r>
    <r>
      <rPr>
        <sz val="9"/>
        <rFont val="Calibri"/>
        <family val="2"/>
        <scheme val="minor"/>
      </rPr>
      <t>t de toegang tot</t>
    </r>
    <r>
      <rPr>
        <sz val="9"/>
        <color theme="1"/>
        <rFont val="Calibri"/>
        <family val="2"/>
        <scheme val="minor"/>
      </rPr>
      <t xml:space="preserve"> informatie automatisch ontoegankelijk gemaakt na inactiviteit van maximaal 15 minuten?</t>
    </r>
  </si>
  <si>
    <t>11.2.9.3</t>
  </si>
  <si>
    <t>De periode van inactiviteit van een werkstation is vastgesteld op maximaal 15 minuten. Daarna wordt de PC vergrendeld. Bij remote desktop sessies geldt dat na maximaal 15 minuten inactiviteit de sessie verbroken wordt.</t>
  </si>
  <si>
    <t>11.5.5.1</t>
  </si>
  <si>
    <t>Worden sessie op remote werkplekken op het remote platform na 15 minuten inactiviteit vergendeld?</t>
  </si>
  <si>
    <t>Is het overnemen van een sessie vanaf een remote werkplekken op een ander remote werkplek alleen mogelijk via dezelfde beveiligde inlogprocedure als die waarmee de sessie is gecreëerd?</t>
  </si>
  <si>
    <t xml:space="preserve">1. Ja.
2. Nee.
3. Niet van toepassing, het overnemen van sessies is niet mogelijk.
</t>
  </si>
  <si>
    <t>11.2.9.4</t>
  </si>
  <si>
    <t>Toegangsbeveiliging lock wordt automatisch geactiveerd bij verwijderen van een token (indien aanwezig)</t>
  </si>
  <si>
    <t>11.3.3.4</t>
  </si>
  <si>
    <t xml:space="preserve">Wordt met het verwijderen van een chipcardtoken de toegang tot systemen automatisch vergrendeld? </t>
  </si>
  <si>
    <t xml:space="preserve">1. Ja.
2. Nee.
3. Niet van toepassing, wij maken geen gebruik van chipcardtoken. 
</t>
  </si>
  <si>
    <t>11.2.9.9</t>
  </si>
  <si>
    <t>Bij het ‘clear desk’- en ‘clear screen’-beleid behoort rekening te worden gehouden met de informatieclassificatie (zie 8.2), wettelijke en contractuele eisen (zie 18.1) en de bijbehorende risico’s en bedrijfscultuur van de organisatie. Met de volgende richtlijnen behoort rekening te worden gehouden:
a) gevoelige of essentiële bedrijfsinformatie, bijv. op papier of op elektronische opslagmedia, behoort in een afgesloten ruimte te worden bewaard (idealiter in een kluis, een kast of een andere vorm van beveiligd meubilair) wanneer deze informatie niet vereist is, vooral als het vertrek verlaten is.
b) onbeheerde computers en terminals behoren uitgelogd of beschermd te zijn met een scherm- en toetsenbordvergrendeling met wachtwoord, token of vergelijkbare gebruikersauthenticatie; wanneer ze niet worden gebruikt behoren computers en terminals te worden beschermd door toetsvergrendeling, wachtwoorden of andere beheersmaatregelen;
c) onbevoegd gebruik van fotokopieerapparaten en andere reproductieapparatuur (bijv. scanners, digitale camera’s) behoort te worden voorkomen;
d) media die gevoelige of geheime informatie bevatten, behoren na het afdrukken onmiddellijk van printers te worden verwijderd.</t>
  </si>
  <si>
    <t>Gedocumenteerde bedieningsprocedures: Bedieningsprocedures behoren te worden gedocumenteerd en beschikbaar te worden gesteld aan alle gebruikers die ze nodig hebben.</t>
  </si>
  <si>
    <t>12.1.1.1</t>
  </si>
  <si>
    <t>Bedieningsprocedures bevatten informatie over opstarten, afsluiten, back-up- en herstelacties, afhandelen van fouten, beheer van logs, contactpersonen, noodprocedures en speciale maatregelen voor beveiliging.</t>
  </si>
  <si>
    <t>Bedieningsprocedures behoren te worden gedocumenteerd en beschikbaar te worden gesteld aan alle gebruikers die ze nodig hebben.</t>
  </si>
  <si>
    <t>Wordt er alleen gewerkt met gedocumenteerde bedieningsprocedures?</t>
  </si>
  <si>
    <t>12.1.1.2</t>
  </si>
  <si>
    <t>Er zijn bedieningsprocedures voor alle gebruikers</t>
  </si>
  <si>
    <t>12.1.1.9</t>
  </si>
  <si>
    <t>Voor bedieningsactiviteiten die samenhangen met informatieverwerkende en communicatiefaciliteiten, zoals de procedures voor het starten en afsluiten van de computer, back-up, onderhoud van apparatuur, behandeling van media, beheer en veiligheid van computerruimte en postverwerking behoren gedocumenteerde procedures te worden opgesteld.</t>
  </si>
  <si>
    <t>In de bedieningsprocedures behoren de bedieningsvoorschriften te zijn opgenomen, onder andere voor:
a) de installatie en configuratie van systemen;
b) verwerking en behandeling van informatie, zowel geautomatiseerd als handmatig;
c) back-up (zie 12.3);
d) eisen ten aanzien van de planning, met inbegrip van onderlinge verbondenheid met andere systemen, tijdstip waarop de eerste taak begint en tijdstip van afronding van de laatste taak;
e) voorschriften voor de afhandeling van fouten of andere uitzonderlijke omstandigheden die tijdens de uitvoering van de taak kunnen optreden, waaronder beperkingen ten aanzien van het gebruik van systeemhulpmiddelen (zie 9.4.4);
f) ondersteunings- en escalatiecontacten, waaronder externe ondersteuningscontacten in geval van onverwachte bedienings- of technische moeilijkheden;
g) voorschriften voor de behandeling van speciale uitvoer en media, zoals het gebruik van speciale kantoorbenodigdheden of het beheer van vertrouwelijke uitvoer, waaronder procedures voor veilig verwijderen van uitvoer van mislukte taken (zie 8.3 en 11.2.7);
h) procedures voor het opnieuw opstarten en herstellen van het systeem in geval van systeemstoringen;
i) het beheren van audit- en systeemlogbestandinformatie (zie 12.4);
j) procedures voor het monitoren van activiteiten.</t>
  </si>
  <si>
    <t>Bedieningsprocedures en de gedocumenteerde procedures voor systeemactiviteiten behoren te worden behandeld als formele documenten en wijzigingen behoren door de directie te worden goedgekeurd. Indien technisch haalbaar behoren informatiesystemen consistent te worden beheerd, met gebruikmaking van dezelfde procedures, instrumenten en hulpmiddelen.</t>
  </si>
  <si>
    <t>Wijzigingsbeheer: Veranderingen in de organisatie, bedrijfsprocessen, informatieverwerkende faciliteiten en systemen die van invloed zijn op de informatiebeveiliging behoren te worden beheerst.</t>
  </si>
  <si>
    <t>12.1.2.1</t>
  </si>
  <si>
    <t>Er is een goedkeuringsproces voor nieuwe IT voorzieningen en wijzigingen in IT voorzieningen.</t>
  </si>
  <si>
    <t>6.1.4.1</t>
  </si>
  <si>
    <t>In de procedure voor wijzigingenbeheer is minimaal aandacht besteed aan: 
(a) het administreren van wijzigingen; 
(b) risicoafweging van mogelijke gevolgen van de wijzigingen; 
(c) goedkeuringsprocedure voor wijzigingen.</t>
  </si>
  <si>
    <t>Information Security Management System (ISMS), Handreiking proces wijzigingsbeheer, Procedure nieuwe ICT-voorzieningen</t>
  </si>
  <si>
    <t>Veranderingen in de organisatie, bedrijfsprocessen, informatie verwerkende faciliteiten en systemen die van invloed zijn op de informatiebeveiliging behoren te worden beheerst.</t>
  </si>
  <si>
    <t>Beschikt uw organisatie over een procedure voor wijzigingenbeheer die voldoet aan de gestelde eisen?</t>
  </si>
  <si>
    <t>12.1.2.9</t>
  </si>
  <si>
    <t>In het bijzonder met de volgende aspecten behoort rekening te worden gehouden:
a) identificatie en registratie van significante veranderingen;
b) plannen en testen van veranderingen;
c) de potentiële impact van dergelijke veranderingen beoordelen, waaronder de impact van de informatiebeveiliging;
d) formele goedkeuringsprocedure voor voorgestelde veranderingen; 
e) verificatie dat is voldaan aan de eisen van informatiebeveiliging;
f) communicatie van veranderingsdetails aan alle betrokken personen;
g) uitwijkprocedures, waaronder procedures en verantwoordelijkheden voor het afbreken en herstellen van niet-geslaagde veranderingen en onvoorziene gebeurtenissen;
h) voorzien in een noodveranderingsproces om veranderingen die nodig zijn om een incident op te lossen snel en beheerst te implementeren (zie 16.1).</t>
  </si>
  <si>
    <t>Verantwoordelijkheden en procedures voor beheer behoren formeel te worden vastgelegd om afdoende beheersing van alle veranderingen te waarborgen. Als de veranderingen hebben plaatsgevonden behoort een auditlogbestand te worden bewaard.</t>
  </si>
  <si>
    <t>Capaciteitsbeheer: Het gebruik van middelen behoort te worden gemonitord en afgestemd, en er behoren verwachtingen te worden opgesteld voor toekomstige capaciteitseisen om de vereiste systeemprestaties te waarborgen.</t>
  </si>
  <si>
    <t>12.1.3.1</t>
  </si>
  <si>
    <t>In koppelpunten met externe of onvertrouwde zones worden maatregelen getroffen om DDOS (Denial of Service attacks) aanvallen te signaleren en hierop te reageren. Het gaat hier om aanvallen die erop gericht zijn de verwerkingscapaciteit zodanig te laten vollopen, dat onbereikbaarheid of uitval van computers het gevolg is .</t>
  </si>
  <si>
    <t>10.3.1.3</t>
  </si>
  <si>
    <t xml:space="preserve">In koppelpunten met externe of onvertrouwde zones zijn maatregelen getroffen om mogelijke aanvallen die de beschikbaarheid van de informatievoorziening negatief beïnvloeden (bijv. DDoS attacks, Distributed Denial of Service) te signaleren en hierop te reageren.  </t>
  </si>
  <si>
    <t>Het gebruik van middelen behoort te worden gemonitord en afgestemd, en er behoren verwachtingen te worden opgesteld voor toekomstige capaciteitseisen om de vereiste systeemprestaties te waarborgen.</t>
  </si>
  <si>
    <t xml:space="preserve">voor 13.2.1.1: 
Zijn er maatregelen getrofffen in koppelpunten om aanvallen die de beschikbaarheid negatief beïnvloeden te signaleren en hierop te reageren? 
</t>
  </si>
  <si>
    <t xml:space="preserve">1. Ja.
2. Nee.
3. Nee, wel te signaleren, maar er zijn geen maatregelen getroffen om hierop te reageren.
</t>
  </si>
  <si>
    <t>12.1.3.9</t>
  </si>
  <si>
    <t>Capaciteitseisen behoren te worden gedefinieerd, rekening houdend met de bedrijfskritikaliteit van het betrokken systeem. Het systeem behoort te worden afgestemd en gemonitord om de beschikbaarheid en doelmatigheid van systemen te waarborgen en zo nodig te verbeteren. Om problemen vroegtijdig vast te stellen behoren detectiemaatregelen te worden genomen. Prognoses voor toekomstige capaciteitseisen behoren rekening te houden met nieuwe bedrijfs- en systeemeisen en de huidige en verwachte trends in de informatieverwerkende capaciteiten van de organisatie.</t>
  </si>
  <si>
    <t>Speciale aandacht behoort te worden gegeven aan middelen met een lange levertijd of hoge kosten; beheerders behoren daarom het gebruik van belangrijke systeemmiddelen te monitoren. Ze behoren trends in het gebruik te signaleren, vooral in relatie tot bedrijfstoepassingen of beheerinstrumenten voor informatiesystemen.</t>
  </si>
  <si>
    <t>Beheerders behoren deze informatie te gebruiken voor het signaleren en vermijden van potentiële knelpunten en afhankelijkheid van belangrijk personeel die een bedreiging kunnen vormen voor de systeembeveiliging en diensten, en behoren passende actie te plannen.</t>
  </si>
  <si>
    <t>Voldoende capaciteit kan worden verkregen door de capaciteit te verhogen of door de vraag te verlagen. De capaciteitsvraag kan onder meer worden beheerst door:
a) verouderde gegevens te verwijderen (schijfruimte);
b) toepassingen, systemen, databases of omgevingen buiten gebruik te stellen;
c) batchprocessen en -schema’s te optimaliseren;
d) toepassingslogica of databasevragen te optimaliseren;
e) de bandbreedte voor diensten die veel energie verbruiken te weigeren of te beperken als deze niet van overwegend bedrijfsbelang zijn (bijv. videostreaming).</t>
  </si>
  <si>
    <t>Voor systemen die belangrijk zijn voor de missie behoort voor de capaciteit een gedocumenteerd beheersplan te worden overwogen.</t>
  </si>
  <si>
    <t>Scheiding van ontwikkel-, test- en productieomgevingen: Ontwikkel-, test- en productieomgevingen behoren te worden gescheiden om het risico van onbevoegde toegang tot of veranderingen aan de productieomgeving te verlagen.</t>
  </si>
  <si>
    <t>12.1.4.1</t>
  </si>
  <si>
    <t>In de productieomgeving wordt niet getest. Alleen met voorafgaande goedkeuring door de proceseigenaar en schriftelijke vastlegging hiervan, kan hierop worden afgeweken.</t>
  </si>
  <si>
    <t>Procedure nieuwe ICT-voorzieningen</t>
  </si>
  <si>
    <t>Ontwikkel-, test- en productieomgevingen behoren te worden gescheiden om het risico van onbevoegde toegang tot of veranderingen aan de productieomgeving te verlagen.</t>
  </si>
  <si>
    <t>Wordt er getest in een andere omgeving dan de productieomgeving?</t>
  </si>
  <si>
    <t xml:space="preserve">1. Ja.
2. Ja, in de productieomgeving wordt alleen getest met voorafgaande goedkeuring door de proceseigenaar en schriftelijke vastlegging hiervan.
3. Nee, we testen (ook) in de productieomgeving.
</t>
  </si>
  <si>
    <t>12.1.4.2</t>
  </si>
  <si>
    <t>Programmatuur behoort pas te worden geïnstalleerd op een productieomgeving na een succesvolle test en acceptatie.</t>
  </si>
  <si>
    <t>12.4.1.2</t>
  </si>
  <si>
    <t>Wijzigingen op de productieomgeving worden altijd getest voordat zij in productie gebracht worden. Alleen met voorafgaande goedkeuring door de proceseigenaar en schriftelijke vastlegging hiervan, kan hierop worden afgeweken.</t>
  </si>
  <si>
    <t>Handreiking proces configuratiebeheer</t>
  </si>
  <si>
    <t>Worden wijzigingen op de productieomgeving getest voordat ze in productie worden genomen?</t>
  </si>
  <si>
    <t xml:space="preserve">1. Ja.
2. Ja, alleen met voorafgaande goedkeuring door de proceseigenaar en schriftelijke vastlegging.
3. Nee.
</t>
  </si>
  <si>
    <t>12.1.4.9</t>
  </si>
  <si>
    <t>Het scheidingsniveau tussen productie-, test- en ontwikkelomgevingen dat nodig is om operationele problemen te voorkomen behoort te worden geïdentificeerd en geïmplementeerd.</t>
  </si>
  <si>
    <t>Met de volgende aspecten behoort rekening te worden gehouden:
a) voor het muteren van software van de ontwikkel- naar de operationele status behoren regels te worden gedefinieerd en gedocumenteerd;
b) ontwikkelsoftware en operationele software behoren op verschillende systemen of computerprocessors te draaien en in verschillende domeinen of directory’s;
c) veranderingen aan productiesystemen en toepassingen behoren te worden getest in een test- of gefaseerde omgeving voordat ze in productiesystemen worden toegepast;
d) behoudens uitzonderlijke omstandigheden, behoren tests niet in productiesystemen te worden uitgevoerd;
e) compilers, editors en andere ontwikkelinstrumenten of systeemhulpmiddelen behoren, indien ze niet nodig zijn, niet toegankelijk te zijn vanuit productiesystemen;
f) gebruikers behoren voor operationele en testsystemen verschillende gebruikersprofielen te gebruiken, en menu’s behoren passende identificatieboodschappen te tonen om het risico op fouten te verlagen;
g) gevoelige gegevens behoren niet in de omgeving van het testsysteem te worden gekopieerd, tenzij voor het testsysteem equivalente beheersmaatregelen zijn getroffen (zie 14.3).</t>
  </si>
  <si>
    <t>Beheersmaatregelen tegen malware: Ter bescherming tegen malware behoren beheersmaatregelen voor detectie, preventie en herstel te worden geïmplementeerd, in combinatie met een passend bewustzijn van gebruikers.</t>
  </si>
  <si>
    <t>12.2.1.1</t>
  </si>
  <si>
    <t xml:space="preserve">Het downloaden van bestanden is beheerst en beperkt op basis van risico en need-of-use. </t>
  </si>
  <si>
    <t>Anti-malware beleid</t>
  </si>
  <si>
    <t>Ter bescherming tegen malware behoren beheersmaatregelen voor detectie, preventie en herstel te worden geïmplementeerd, in combinatie met een passend bewustzijn van gebruikers.</t>
  </si>
  <si>
    <t xml:space="preserve">Wordt het downloaden van bestanden beheerst en beperkt op basis van risco en need-of-use? </t>
  </si>
  <si>
    <t xml:space="preserve">1. Ja
2. Nee
</t>
  </si>
  <si>
    <t>12.2.1.2</t>
  </si>
  <si>
    <t>Gebruikers zijn voorgelicht over de risico’s ten aanzien van surfgedrag en het klikken op onbekende linken.</t>
  </si>
  <si>
    <t>Worden gebruikers voorgelicht over de risico's ten aanzien van surfgedrag en het klikken op onbekende linken?</t>
  </si>
  <si>
    <t>12.2.1.3</t>
  </si>
  <si>
    <t>Maakt uw organisatie gebruik van detectie- en herstelsoftware tegen malware en wordt deze regelmatig geupdate?</t>
  </si>
  <si>
    <t xml:space="preserve">1. Ja.
2. Nee, wel gebruik maar geen regelmatige update.
3. Nee.
</t>
  </si>
  <si>
    <t>12.2.1.4</t>
  </si>
  <si>
    <t>Bij het openen van bestanden worden deze geautomatiseerd gecontroleerd op virussen, trojans en andere malware. De update voor de detectiedefinities vindt frequent, minimaal één keer per dag, automatisch plaats.</t>
  </si>
  <si>
    <t>10.4.1.1</t>
  </si>
  <si>
    <t>Computers en media worden als voorzorgsmaatregel routinematig gescand. De uitgevoerde scan behoort te omvatten: 
(a) alle bestanden die via netwerken of via elke vorm van opslagmedium zijn ontvangen, vóór gebruik op malware scannen; 
(b) bijlagen en downloads vóór gebruik.</t>
  </si>
  <si>
    <t>Anti-malware beleid, Back-up en recovery gemeente</t>
  </si>
  <si>
    <t>Zie vraag bij 12.2.1.5</t>
  </si>
  <si>
    <t>12.2.1.5</t>
  </si>
  <si>
    <t xml:space="preserve">Gegevensuitwisseling tussen vertrouwde en onvertrouwde zones dient inhoudelijk geautomatiseerd gecontroleerd te worden op aanwezigheid van malware. </t>
  </si>
  <si>
    <t>10.6.1.2</t>
  </si>
  <si>
    <t>De malware scan wordt op verschillende omgevingen uitgevoerd, bijv. op mailservers, desktopcomputers en bij de toegang tot het netwerk van de organisatie.</t>
  </si>
  <si>
    <t>Anti-malware beleid, Encryptiebeleid (PKI) gemeente, Hardening beleid voor gemeenten</t>
  </si>
  <si>
    <t xml:space="preserve">Worden op verschillende omgevingen op malware gescand conform de gestelde eisen? </t>
  </si>
  <si>
    <t xml:space="preserve">1. Ja.
2. Nee, wel gescand maar niet conform de eisen.
3. Nee, er wordt wel op malware gescand, maar niet op alle benodigde onderdelen. 
4. Nee.
</t>
  </si>
  <si>
    <t>12.2.1.9</t>
  </si>
  <si>
    <t>Back-up van informatie: Regelmatig behoren back-upkopieën van informatie, software en systeemafbeeldingen te worden gemaakt en getest in overeenstemming met een overeengekomen back-upbeleid.</t>
  </si>
  <si>
    <t>12.3.1.1</t>
  </si>
  <si>
    <t>Er is een back-up beleid waarin de eisen voor het bewaren en beschermen zijn gedefinieerd en vastgesteld.</t>
  </si>
  <si>
    <t>Back-up en recovery gemeente</t>
  </si>
  <si>
    <t>Regelmatig behoren back-upkopieën van informatie, software en systeemafbeeldingen te worden gemaakt en getest in overeenstemming met een overeengekomen back-upbeleid.</t>
  </si>
  <si>
    <t>Is er een vastgesteld back-up beleid waarin de eisen voor het bewaren en beschermen zijn gedefinieerd?</t>
  </si>
  <si>
    <t>12.3.1.2</t>
  </si>
  <si>
    <t>Back-upstrategieën zijn vastgesteld op basis van het soort gegevens (bestanden, databases, enz.), de maximaal toegestane periode waarover gegevens verloren mogen raken, en de maximaal toelaatbare back-up- en hersteltijd.</t>
  </si>
  <si>
    <t>10.5.1.2</t>
  </si>
  <si>
    <t>Op basis van een expliciete risicoafweging is bepaald wat het maximaal toegestane dataverlies is en wat de maximale hersteltijd is na een incident.</t>
  </si>
  <si>
    <t>Voorbeeld incident management en response beleid, Back-up en recovery gemeente</t>
  </si>
  <si>
    <t>Is op basis van een expliciete risicoafweging bepaald wat het maximaal toegestande dataverlies is en wat de maximale hersteltijd is na een incident?</t>
  </si>
  <si>
    <t xml:space="preserve">1. Ja.
2. Nee, ten dele. 
3. Nee.
</t>
  </si>
  <si>
    <t>In het back-up beleid staan minimaal de volgende eisen: (a) dataverlies bedraagt maximaal 28 uur; (b) hersteltijd in geval van incidenten is maximaal 16 werkuren (2 dagen van 8 uur) in 85% van de gevallen.</t>
  </si>
  <si>
    <t>Voldoet het back-up beleid aan de minimaal gestelde eisen?</t>
  </si>
  <si>
    <t>12.3.1.4</t>
  </si>
  <si>
    <t>Er is backup-beleid</t>
  </si>
  <si>
    <t>Reserve apparatuur en back-ups zijn op een zodanige afstand ondergebracht dat één en dezelfde calamiteit er niet voor kan zorgen dat zowel de hoofdlocatie als de back-up/reserve locatie niet meer toegankelijk zijn.</t>
  </si>
  <si>
    <t>9.1.4.2</t>
  </si>
  <si>
    <t xml:space="preserve">Het back-up proces voorziet in opslag van de back-up op een locatie, waarbij een incident op de ene locatie niet kan leiden tot schade op de andere. </t>
  </si>
  <si>
    <t>Voorziet het back-up proces aan de gestelde eisen.</t>
  </si>
  <si>
    <t>12.3.1.5</t>
  </si>
  <si>
    <t>Er zijn (geteste) procedures voor back-up en recovery van informatie voor herinrichting en foutherstel van verwerkingen.</t>
  </si>
  <si>
    <t>10.5.1.1</t>
  </si>
  <si>
    <t>Wordt de restore procedure minimaal jaarlijks getest of na een grote wijziging?</t>
  </si>
  <si>
    <t>12.3.1.9</t>
  </si>
  <si>
    <t>Om de eisen van de organisatie voor het back-uppen van informatie, software en systemen te definiëren behoort een back-upbeleid te worden vastgesteld.</t>
  </si>
  <si>
    <t>Het back-upbeleid behoort de eisen voor het bewaren en beschermen te definiëren.</t>
  </si>
  <si>
    <t>Er behoort te worden voorzien in adequate back-upfaciliteiten om te waarborgen dat alle essentiële informatie en software na een calamiteit of na falen van media kan worden hersteld.</t>
  </si>
  <si>
    <t>Bedieningsprocedures behoren de uitvoering van back-ups te monitoren en fouten in geplande back-ups aan te pakken om de volledigheid van back-ups in overeenstemming met het back-upbeleid te waarborgen.</t>
  </si>
  <si>
    <t>Back-upprocedures voor individuele systemen en diensten behoren regelmatig te worden getest om te waarborgen dat ze voldoen aan de eisen van de bedrijfscontinuïteitsplannen. In geval van kritische systemen en diensten behoren back-upprocedures betrekking te hebben op de informatie, toepassingen en gegevens van alle systemen die nodig zijn om het gehele systeem na een calamiteit te herstellen.</t>
  </si>
  <si>
    <t>Voor belangrijke bedrijfsinformatie behoort de bewaartermijn te worden vastgesteld, rekening houdend met eisen voor archiefkopieën die permanent moeten worden bewaard.</t>
  </si>
  <si>
    <t>Gebeurtenissen registreren: Logbestanden van gebeurtenissen die gebruikersactiviteiten, uitzonderingen en informatiebeveiligingsgebeurtenissen registreren, behoren te worden gemaakt, bewaard en regelmatig te worden beoordeeld.</t>
  </si>
  <si>
    <t>12.4.1.1</t>
  </si>
  <si>
    <t>Een logregel bevat minimaal:
• een tot een natuurlijk persoon herleidbare gebruikersnaam of ID
• de gebeurtenis (zie 10.10.2.1)
• waar mogelijk de identiteit van het werkstation of de locatie 
• het object waarop de handeling werd uitgevoerd 
• het resultaat van de handeling 
• de datum en het tijdstip van de gebeurtenis</t>
  </si>
  <si>
    <t>10.10.1.2</t>
  </si>
  <si>
    <t>Een logregel bevat minimaal de gebeurtenis; de benodigde informatie die nodig is om het incident met hoge mate van zekerheid te herleiden tot een natuurlijk persoon; het gebruikte apparaat; het resultaat van de handeling; een datum en tijdstip van de gebeurtenis.</t>
  </si>
  <si>
    <t>Mobiele gegevensdragers, Aanwijzing Logging</t>
  </si>
  <si>
    <t xml:space="preserve">Logbestanden van gebeurtenissen die gebruikersactiviteiten, uitzonderingen en
informatiebeveiligingsgebeurtenissen registreren, behoren te worden gemaakt, bewaard en regelmatig te worden beoordeeld.
</t>
  </si>
  <si>
    <t xml:space="preserve">Worden logbestanden gemaakt, bewaard en regelmatig beoordeeld? </t>
  </si>
  <si>
    <t xml:space="preserve">1. Ja.
2. Nee, wel gemaakt en bewaard, maar niet regelmatig beoordeeld.
3. Nee.
</t>
  </si>
  <si>
    <t xml:space="preserve"> In een logregel worden in geen geval gevoelige gegevens opgenomen. Dit Betreft onder meer gegevens waarmee de beveiliging doorbroken kan worden (zoals wachtwoorden, inbelnummers, enz.).</t>
  </si>
  <si>
    <t>10.10.1.3</t>
  </si>
  <si>
    <t>Een logregel bevat in geen geval gegevens die tot het doorbreken van de beveiliging kunnen leiden.</t>
  </si>
  <si>
    <t>Voldoen logregels aan de eis van het niet bevatten van gegevens die tot het doorbreken van de beveiliging kunnen leiden?</t>
  </si>
  <si>
    <t>12.4.1.3</t>
  </si>
  <si>
    <t>Logberichten worden overzichtelijk samengevat. Daartoe zijn systemen die logberichten genereren aangesloten op een Security Information and Event Management systeem (SIEM ) waarmee meldingen en alarmoproepen aan de beheerorganisatie gegeven worden. Er is vastgelegd bij welke drempelwaarden meldingen en alarmoproepen gegenereerd worden.</t>
  </si>
  <si>
    <t>10.10.1.4</t>
  </si>
  <si>
    <t>De informatie verwerkende omgeving wordt gemonitord door een SIEM en/of SOC middels detectie-voorzieningen, zoals het Nationaal Detectie Netwerk (alleen voor rijksoverheidsorganisaties), die worden ingezet op basis van een risico-inschatting, mede aan de hand van en de aard van de te beschermen gegevens en informatiesystemen, zodat aanvallen kunnen worden gedetecteerd.</t>
  </si>
  <si>
    <t>Maakt uw organisatie gebruik van detectie voorzieningen voor het detecteren van aanvallen, waarbij dit gebruik gebaseerd is op een risico inschatting?</t>
  </si>
  <si>
    <t xml:space="preserve">1. Ja.
2. Nee, we gebruiken wel detectie voorzieningen maar niet op basis van een risico analyse. 
3. Nee.
</t>
  </si>
  <si>
    <t>12.4.1.4</t>
  </si>
  <si>
    <t>Bij ontdekte nieuwe dreigingen (aanvallen) via 12.4.1.3 worden deze binnen geldende juridische kaders verplicht gedeeld binnen de overheid, waaronder met het NCSC (alleen voor rijksoverheidsorganisaties) of via de sectorale CERT (voor andere overheidsorganisaties), middels (bij voorkeur geautomatiseerde) threat intelligence sharing mechanismen.</t>
  </si>
  <si>
    <t>Voorbeeld incident management en response beleid</t>
  </si>
  <si>
    <t>Ontdekte nieuwe dreigingen worden gedeeld met de IBD</t>
  </si>
  <si>
    <t>Worden ontdekte dreigingen binnen de juridische kaders gedeeld via het passende kanaal?</t>
  </si>
  <si>
    <t>12.4.1.5</t>
  </si>
  <si>
    <t>De SIEM en/of SOC hebben heldere regels over wanneer een incident moet worden gerapporteerd aan het verantwoordelijk management.</t>
  </si>
  <si>
    <t>Beschikt uw organisatie over regels voor het rapporteren van incidenten aan het verantwoordelijk management?</t>
  </si>
  <si>
    <t>12.4.1.9</t>
  </si>
  <si>
    <t>Logbestanden van gebeurtenissen behoren, voor zover relevant, te bevatten:
a) gebruikersidentificaties;
b) systeemactiviteiten;
c) data, tijdstippen en details van belangrijke gebeurtenissen, bijv. in- en uitloggen.
d) identiteit of indien mogelijk de locatie van de apparatuur en de systeemidentificatie;
e) registratie van geslaagde en geweigerde pogingen om toegang te verkrijgen tot het systeem;
f) registratie van goedgekeurde en geweigerde gegevens en overige pogingen om toegang te verkrijgen tot bronnen van informatie.
g) systeemconfiguratieveranderingen;
h) gebruik van speciale bevoegdheden;
i) gebruik van systeemhulpmiddelen en -toepassingen;
j) bestanden die zijn geopend en het type toegang dat is verkregen;
k) netwerkadressen en -protocollen;
l) alarmen die worden afgegeven door het toegangsbeveiligingssysteem;
m) activering en deactivering van beschermingssystemen, zoals antivirussystemen en inbraakdetectiesystemen;
n) verslaglegging van transacties die door gebruikers in toepassingen zijn uitgevoerd.</t>
  </si>
  <si>
    <t>Logbestanden van gebeurtenissen vormen de basis van geautomatiseerde monitorsystemen die geconsolideerde rapporten en waarschuwingen over systeembeveiliging kunnen verzamelen.</t>
  </si>
  <si>
    <t>Beschermen van informatie in logbestanden: Logfaciliteiten en informatie in logbestanden behoren te worden beschermd tegen vervalsing en onbevoegde toegang.</t>
  </si>
  <si>
    <t>12.4.2.1</t>
  </si>
  <si>
    <t>Er is een overzicht van logbestanden die worden gegenereerd.</t>
  </si>
  <si>
    <t>Voorbeeld incident management en response beleid, Aanwijzing Logging</t>
  </si>
  <si>
    <t xml:space="preserve">Logfaciliteiten en informatie in logbestanden behoren te worden beschermd tegen vervalsing en onbevoegde toegang. </t>
  </si>
  <si>
    <t>Beschikt uw organisatie over een overzicht van logbestanden die worden gegenereerd?</t>
  </si>
  <si>
    <t>12.4.2.2</t>
  </si>
  <si>
    <t>De beschikbaarheid van loginformatie is gewaarborgd binnen de termijn waarin loganalyse noodzakelijk wordt geacht, met een minimum van drie maanden, conform de wensen van de systeemeigenaar. Bij een (vermoed) informatiebeveiligingsincident is de bewaartermijn minimaal drie jaar.</t>
  </si>
  <si>
    <t>10.10.3.5</t>
  </si>
  <si>
    <t>Ten behoeve van de loganalyse is op basis van een expliciete risicoafweging de bewaarperiode van de logging bepaald. Binnen deze periode is de beschikbaarheid van de loginformatie gewaarborgd.</t>
  </si>
  <si>
    <t>Is de bewaarperiode van logbestanden bepaald op basis van een expliciete risicoafweging?</t>
  </si>
  <si>
    <t>12.4.2.3</t>
  </si>
  <si>
    <t>Er is een (onafhankelijke) interne audit procedure die minimaal half jaarlijks toetst op het ongewijzigd bestaan van logbestanden.</t>
  </si>
  <si>
    <t>Aanwijzing Logging</t>
  </si>
  <si>
    <t>Wordt periodiek gecontroleerd dat logbestanden ongewijzigd zijn?</t>
  </si>
  <si>
    <t xml:space="preserve">Is er een procedure waarbij minimaal half jaarlijks wordt vastgesteld dat logbestanden ongewijzigd zijn? </t>
  </si>
  <si>
    <t xml:space="preserve">1. Ja.
2. Nee.
</t>
  </si>
  <si>
    <t>12.4.2.4</t>
  </si>
  <si>
    <t>Oneigenlijk wijzigen, verwijderen of pogingen daartoe van loggegevens worden zo snel mogelijk gemeld als beveiligingsincident via de procedure voor informatiebeveiligingsincidenten conform hoofdstuk 16.</t>
  </si>
  <si>
    <t>Logbestanden worden beschermd tegen vervalsing, vernietiging of onbevoegde toegang.</t>
  </si>
  <si>
    <r>
      <t xml:space="preserve">Worden </t>
    </r>
    <r>
      <rPr>
        <strike/>
        <sz val="9"/>
        <color theme="1"/>
        <rFont val="Calibri"/>
        <family val="2"/>
        <scheme val="minor"/>
      </rPr>
      <t>ongeigenlijke</t>
    </r>
    <r>
      <rPr>
        <sz val="9"/>
        <color theme="1"/>
        <rFont val="Calibri"/>
        <family val="2"/>
        <scheme val="minor"/>
      </rPr>
      <t xml:space="preserve"> wijzigingen of pogingen daartoe zo snel mogelijk gemeld via de vastgestelde procedure? </t>
    </r>
  </si>
  <si>
    <t xml:space="preserve">1. Ja.
2. Nee. 
</t>
  </si>
  <si>
    <t>12.4.2.9</t>
  </si>
  <si>
    <t>Beheersmaatregelen behoren gericht te zijn op het beschermen van informatie in logbestanden tegen onbevoegde veranderingen en tegen operationele problemen met de logvoorziening, met inbegrip van:
a) veranderingen aan de soorten berichten die worden vastgelegd;
b) bewerken of verwijderen van logbestanden;
c) overschrijden van de opslagcapaciteit van de media met de logbestanden, waardoor gebeurtenissen niet meer kunnen worden vastgelegd of eerder vastgelegde gebeurtenissen worden overschreven.</t>
  </si>
  <si>
    <t>Als onderdeel van het beleid voor het bewaren van verslagen of in verband met eisen om bewijsmateriaal te verzamelen en bewaren kan het nodig zijn om bepaalde auditlogbestanden te archiveren (zie 16.1.7).</t>
  </si>
  <si>
    <t>Logbestanden van beheerders en operators: Activiteiten van systeembeheerders en -operators behoren te worden vastgelegd en de logbestanden behoren te worden beschermd en regelmatig te worden beoordeeld.</t>
  </si>
  <si>
    <t>12.4.3.1</t>
  </si>
  <si>
    <t>Van logbestanden worden rapportages gemaakt die periodiek worden beoordeeld. Deze periode dient te worden gerelateerd aan de mogelijkheid van misbruik en de schade die kan optreden. De BRP logging kan bijvoorbeeld dagelijks nagelopen worden, evenals financiële systemen, controle van het Internet gebruik kan bijvoorbeeld per maand of kwartaal.</t>
  </si>
  <si>
    <t>12.4.3.2</t>
  </si>
  <si>
    <t>Activiteiten van beheerders en operators worden vastgelegd.</t>
  </si>
  <si>
    <t>12.4.3.9</t>
  </si>
  <si>
    <t>Houders van een speciaal account zijn mogelijk in staat om de logbestanden op informatieverwerkende faciliteiten die onder hun directe beheer staan te manipuleren. Daarom is het nodig de logbestanden te beschermen en te beoordelen om te handhaven dat speciale gebruikers rekenschap afleggen.</t>
  </si>
  <si>
    <t>Kloksynchronisatie: De klokken van alle relevante informatieverwerkende systemen binnen een organisatie of beveiligingsdomein behoren te worden gesynchroniseerd met één referentietijdbron.</t>
  </si>
  <si>
    <t>12.4.4.1</t>
  </si>
  <si>
    <t>Systeemklokken worden gesynchroniseerd op basis van het NTP-protocol.</t>
  </si>
  <si>
    <t>12.4.4.9</t>
  </si>
  <si>
    <t>Externe en interne eisen voor weergave, synchronisatie en nauwkeurigheid van tijd behoren te worden gedocumenteerd. Dergelijke eisen kunnen wettelijke, regelgevende of contractuele eisen zijn, naleving van normen of eisen voor interne monitoring. Er behoort een standaard referentietijd voor gebruik binnen de organisatie te worden gedefinieerd.</t>
  </si>
  <si>
    <t>De aanpak van de organisatie om een referentietijd op basis van externe bron(nen) te verkrijgen en hoe interne klokken betrouwbaar te synchroniseren behoren te worden gedocumenteerd en geïmplementeerd.</t>
  </si>
  <si>
    <t>Software installeren op operationele systemen: Om het op operationele systemen installeren van software te beheersen behoren procedures te worden geïmplementeerd.</t>
  </si>
  <si>
    <t>12.5.1.1</t>
  </si>
  <si>
    <t>Alleen geautoriseerd personeel kan functies en software installeren of activeren.</t>
  </si>
  <si>
    <t>12.5.1.2</t>
  </si>
  <si>
    <t>12.5.1.3</t>
  </si>
  <si>
    <t>Geïnstalleerde programmatuur, configuraties en documentatie worden bijgehouden in een configuratiedatabase.</t>
  </si>
  <si>
    <t>12.5.1.4</t>
  </si>
  <si>
    <t>Er worden alleen door de leverancier  onderhouden (versies van) software gebruikt.</t>
  </si>
  <si>
    <t>12.5.1.5</t>
  </si>
  <si>
    <t>Er zijn procedures voor het installeren van functies of software</t>
  </si>
  <si>
    <t>12.5.1.9</t>
  </si>
  <si>
    <t>De volgende richtlijnen behoren in overweging te worden genomen om de installatie van software op operationele systemen te beheersen:
a) het updaten van de productiesoftware, -toepassingen en -programmabibliotheken behoort alleen te worden uitgevoerd door getrainde beheerders en na de juiste goedkeuring van de directie (zie 9.4.5);
b) productiesystemen behoren alleen goedgekeurde uitvoerbare codes te bevatten en geen ontwikkelcodes of compilers;
c) toepassingen en besturingssysteemsoftware behoren pas te worden geïmplementeerd na uitgebreide en succesvolle tests; de tests behoren betrekking te hebben op bruikbaarheid, beveiliging, effecten op andere systemen en gebruikersvriendelijkheid, en behoren te worden uitgevoerd op gescheiden systemen (zie 12.1.4); gewaarborgd behoort te worden dat alle corresponderende broncodebibliotheken zijn geüpdatet;
d) om alle geïnstalleerde software en systeemdocumentatie te beheersen behoort een configuratiebeheerssysteem te worden toegepast;
e) voordat veranderingen worden doorgevoerd behoort een strategie voor het terugdraaien van de veranderingen te zijn vastgesteld;
f) van alle updates van besturingsprogrammabibliotheken behoort een auditlogbestand te worden bijgehouden;
g) eerdere versies van toepassingssoftware behoren te worden bewaard voor noodgevallen;
h) oude versies van software behoren te worden gearchiveerd, samen met alle vereiste informatie en parameters, procedures, configuratiedetails en ondersteunende software, zolang er gegevens in het archief worden bewaard.</t>
  </si>
  <si>
    <t>Software van leveranciers die in productiesystemen wordt gebruikt behoort te worden onderhouden op een niveau dat door de leverancier wordt ondersteund. Na verloop van tijd zullen softwareleveranciers stoppen met het ondersteunen van oudere softwareversies. De organisatie behoort de risico’s van het gebruiken van niet-ondersteunde software te overwegen.</t>
  </si>
  <si>
    <t>Bij beslissingen om te upgraden naar een nieuwe versie behoort rekening te worden gehouden met de bedrijfseisen die gelden voor de verandering en de veiligheid van de versie, d.w.z. de introductie van nieuwe informatiebeveiligingsfunctionaliteit of het aantal en de ernst van informatiebeveiligingsproblemen die zich bij deze versie voordoen. Softwarepatches behoren te worden toegepast als ze kunnen bijdragen aan het verwijderen of verminderen van zwakke plekken in de informatiebeveiliging (zie 12.6).</t>
  </si>
  <si>
    <t>Fysieke of logische toegang behoort alleen te worden verleend aan leveranciers wanneer dit noodzakelijk is voor ondersteuningsdoeleinden en met toestemming van de directie. De activiteiten van de leverancier behoren te worden gemonitord (zie 15.2.1).</t>
  </si>
  <si>
    <t>Computersoftware kan soms steunen op extern geleverde software en modules, die behoren te worden gemonitord en beheerst om onbevoegde veranderingen te vermijden, die zwakke plekken in de beveiliging kunnen introduceren.</t>
  </si>
  <si>
    <t>Beheer van technische kwetsbaarheden: Informatie over technische kwetsbaarheden van informatiesystemen die worden gebruikt behoort tijdig te worden verkregen, de blootstelling van de organisatie aan dergelijke kwetsbaarheden te worden geëvalueerd en passende maatregelen te worden genomen om het risico dat ermee samenhangt aan te pakken.</t>
  </si>
  <si>
    <t>12.6.1.1</t>
  </si>
  <si>
    <t>Updates/patches voor kwetsbaarheden waarvan de kans op misbruik hoog is en waarvan de schade hoog is worden zo spoedig mogelijk doorgevoerd, echter minimaal binnen één week. Minder kritische beveiligings-updates/patches moeten worden ingepland bij de eerst volgende onderhoudsronde.</t>
  </si>
  <si>
    <t>12.6.1.4</t>
  </si>
  <si>
    <t>Als de kans op misbruik en de verwachte schade beide hoog zijn (NCSC classificatie kwetsbaarheidswaarschuwingen), worden patches zo snel mogelijk, maar uiterlijk binnen een week geïnstalleerd. In de tussentijd worden op basis van een expliciete risicoafweging mitigerende maatregelen getroffen.</t>
  </si>
  <si>
    <t>Voorbeeld incident management en response beleid, Anti-malware beleid, Samenhang beheerprocessen en informatiebeveiliging, Handreiking communicatieplan informatiebeveiliging, Back-up en recovery gemeente, Handreiking penetratietesten, Patch management voor gemeenten</t>
  </si>
  <si>
    <t>Informatie over technische kwetsbaarheden van informatiesystemen die worden gebruikt behoort tijdig te worden verkregen, de blootstelling van de organisatie aan dergelijke kwetsbaarheden te worden geëvalueerd en passende maatregelen te worden genomen om het risico dat ermee samenhangt aan te pakken.</t>
  </si>
  <si>
    <t xml:space="preserve">Worden bij een hoge kans op misbruik en een hoge kans op schade patches uiterlijk binnen een week geïnstalleerd? </t>
  </si>
  <si>
    <t xml:space="preserve">Worden in afwachting van het installeren van patches op basis van een expliciete risisoafweging mitigerende maatregelen genomen? </t>
  </si>
  <si>
    <t>12.6.1.9</t>
  </si>
  <si>
    <t>Een actuele en volledige inventaris van bedrijfsmiddelen (zie hoofdstuk 8) is een voorwaarde voor een doeltreffend beheer van technische kwetsbaarheden. Tot de specifieke informatie die nodig is om beheer van technische kwetsbaarheden te ondersteunen behoren informatie over de softwareleverancier, versienummers, huidige toepassingsstatus (bijv. welke software is geïnstalleerd op welke systemen) en de persoon of personen in de organisatie verantwoordelijk voor de software.</t>
  </si>
  <si>
    <t>Als reactie op de identificatie van potentiële technische kwetsbaarheden behoort passende en tijdige actie te worden ondernomen. Om een doeltreffend beheerproces voor technische kwetsbaarheden vast te stellen behoren de volgende richtlijnen te worden gevolgd:
a) de organisatie behoort de rollen en verantwoordelijkheden in samenhang met het beheer van technische kwetsbaarheden te definiëren en vast te stellen, met inbegrip van het monitoren van de kwetsbaarheden, een risicobeoordeling van de kwetsbaarheden, het installeren van herstelprogramma’s (patching), het traceren van bedrijfsmiddelen en de vereiste coördinatieverantwoordelijkheden;
b) informatiemiddelen die worden gebruikt om relevante technische kwetsbaarheden te bepalen en om het bewustzijn hierover levend te houden, behoren te worden vastgesteld voor software en andere technologie (op basis van de inventarislijst van bedrijfsmiddelen, zie 8.1.1); deze informatiemiddelen behoren te worden geactualiseerd op basis van veranderingen in de inventarislijst of als andere nieuwe of nuttige middelen zijn gevonden;
c) een tijdpad behoort te worden gedefinieerd waarbinnen moet worden gereageerd op aankondigingen van potentieel relevante technische kwetsbaarheden;
d) als een potentieel technische kwetsbaarheid is geïdentificeerd, behoort de organisatie de samenhangende risico’s en de te ondernemen acties vast te stellen; een dergelijke actie kan patching van kwetsbare systemen inhouden, of het toepassen van andere beheersmaatregelen.
e) afhankelijk van hoe urgent een technische kwetsbaarheid moet worden aangepakt behoort de te ondernemen actie te worden uitgevoerd in overeenstemming met de beheersmaatregelen in verband met wijzigingsbeheer (zie 12.1.2) of door responsprocedures voor informatiebeveiligingsincidenten te volgen (zie 16.1.5);
f) indien een patch uit een legitieme bron beschikbaar is, behoren de risico’s die verbonden zijn aan het installeren van de patch te worden beoordeeld (de risico’s die worden gevormd door de kwetsbaarheid behoren te worden vergeleken met het risico van het installeren van de patch);
g) patches behoren te worden getest en geëvalueerd voordat ze worden geïnstalleerd om te waarborgen dat ze doeltreffend zijn en niet resulteren in bijverschijnselen die niet kunnen worden getolereerd; indien geen patch beschikbaar is, behoren andere beheersmaatregelen te worden overwogen, zoals:
  1) diensten of capaciteiten in verband met de kwetsbaarheid uitschakelen;
  2) toegangsbeveiligingsmaatregelen aanpassen of toevoegen, bijv. firewalls, rond de grenzen van netwerken (zie 13.1);
  3) vaker monitoren om werkelijke aanvallen op te sporen;
  4) bewustzijn omtrent de kwetsbaarheid kweken;
h) over alle procedures behoort een auditlogbestand te worden bijgehouden;
i) het beheerproces met betrekking tot de technische kwetsbaarheid behoort regelmatig te worden gemonitord en geëvalueerd om de doeltreffendheid en doelmatigheid ervan te waarborgen;
j) systemen met een hoog risico behoren eerst te worden aangepakt;
k) om gegevens over kwetsbaarheden te communiceren aan de functie die moet reageren op het incident en om te voorzien in uit te voeren technische procedures in geval van een incident, behoort een doeltreffend beheerproces met betrekking tot de technische kwetsbaarheid te worden afgestemd op incidentbeheeractiviteiten;
l) een procedure definiëren om de situatie aan te pakken waar een kwetsbaarheid is geïdentificeerd maar waar geen passende tegenmaatregel voorhanden is. In deze situatie behoort de organisatie risico’s in verband met de bekende kwetsbaarheid te evalueren en passende opsporings- en corrigerende maatregelen te definiëren.</t>
  </si>
  <si>
    <t>Beperkingen voor het installeren van software: Voor het door gebruikers installeren van software behoren regels te worden vastgesteld en te worden geïmplementeerd.</t>
  </si>
  <si>
    <t>12.6.2.1</t>
  </si>
  <si>
    <t>Gebruikers kunnen op hun werkomgeving niets zelf installeren, anders dan via de ICT-leverancier wordt aangeboden of wordt toegestaan (whitelist).</t>
  </si>
  <si>
    <t>Handreiking communicatieplan informatiebeveiliging, Back-up en recovery gemeente, Handreiking penetratietesten, Patch management voor gemeenten</t>
  </si>
  <si>
    <t>Er zijn voor de gebruikers regels vastgesteld betreffende het zelf installeren van software</t>
  </si>
  <si>
    <t>Voor het door gebruikers installeren van software behoren regels te worden vastgesteld en te worden geïmplementeerd.</t>
  </si>
  <si>
    <t>Zijn er voor gebruikers regels vastgesteld en geïmplementeerd voor het installeren van software?</t>
  </si>
  <si>
    <t xml:space="preserve">1. Ja.
2. Nee.
3. Anders.
</t>
  </si>
  <si>
    <t>12.6.2.9</t>
  </si>
  <si>
    <t>De organisatie behoort een strikt beleid te definiëren en ten uitvoer te brengen met betrekking tot de soorten software die gebruikers mogen installeren.</t>
  </si>
  <si>
    <t>Het principe van minimaal voorrecht behoort te worden toegepast. Indien aan gebruikers bepaalde voorrechten worden verleend kunnen zij ook de mogelijkheid hebben om software te installeren. De organisatie behoort vast te leggen welke soorten software mogen worden geïnstalleerd (bijv. updates en beveiligingspatches voor bestaande software) en welke verboden zijn (bijv. software uitsluitend voor persoonlijk gebruik en software waarvan de herkomst met betrekking tot de potentiële kwaadaardigheid onbekend of verdacht is). Deze voorrechten behoren te worden verleend met oog voor de rollen van de betrokken gebruikers.</t>
  </si>
  <si>
    <t>Beheersmaatregelen betreffende audits van informatiesystemen: Auditeisen en -activiteiten die verificatie van uitvoeringssystemen met zich meebrengen, behoren zorgvuldig te worden gepland en afgestemd om bedrijfsprocessen zo min mogelijk te verstoren.</t>
  </si>
  <si>
    <t>12.7.1.1</t>
  </si>
  <si>
    <t>De proceseigenaar is betrokken bij en geeft zijn toestemming voordat een audit uitgevoerd wordt</t>
  </si>
  <si>
    <t>12.7.1.2</t>
  </si>
  <si>
    <t>Audittests die de beschikbaarheid van systemen kunnen beïnvloeden, behoren buiten werkuren plaats te vinden.</t>
  </si>
  <si>
    <t>12.7.1.3</t>
  </si>
  <si>
    <t>Alle toegangshandelingen behoren te worden gemonitord en vastgelegd in een logbestand om een referentietraject te produceren.</t>
  </si>
  <si>
    <t>12.7.1.4</t>
  </si>
  <si>
    <t>Audits mogen bedrijfsprocessen niet verstoren.</t>
  </si>
  <si>
    <t>12.7.1.9</t>
  </si>
  <si>
    <t>De volgende richtlijnen behoren in acht te worden genomen:
a) auditeisen voor toegang tot systemen en gegevens behoren met de juiste managers te worden overeengekomen;
b) het toepassingsgebied van technische audittests behoort te worden afgesproken en te worden gecontroleerd;
c) audittests behoren te worden beperkt tot alleen-lezen-toegang tot software en gegevens;
d) toegang anders dan ‘alleen lezen’ behoort alleen te worden toegelaten voor geïsoleerde kopieën van systeembestanden, die behoren te worden verwijderd als de audit is uitgevoerd, of ze behoren voldoende te worden beschermd indien het verplicht is deze bestanden bij de vereiste auditdocumenten te bewaren;
e) eisen voor speciale of extra verwerkingsactiviteiten behoren te worden vastgesteld en overeengekomen;
f) audittests die de beschikbaarheid van systemen kunnen beïnvloeden, behoren buiten werkuren plaats te vinden;
g) alle toegangshandelingen behoren te worden gemonitord en vastgelegd in een logbestand om een referentietraject te produceren.</t>
  </si>
  <si>
    <t>Beheersmaatregelen voor netwerken: Netwerken behoren te worden beheerd en beheerst om informatie in systemen en toepassingen te beschermen.</t>
  </si>
  <si>
    <t>13.1.1.1</t>
  </si>
  <si>
    <t>Het netwerk wordt gemonitord en beheerd zodat aanvallen, storingen of fouten ontdekt en hersteld kunnen worden en de betrouwbaarheid van het netwerk niet onder het afgesproken minimum niveau komt.</t>
  </si>
  <si>
    <t>13.1.1.2</t>
  </si>
  <si>
    <t>Netwerken worden beheerd.</t>
  </si>
  <si>
    <t>13.1.1.9</t>
  </si>
  <si>
    <t xml:space="preserve">Er behoren beheersmaatregelen te worden geïmplementeerd om de veiligheid van informatie in netwerken te waarborgen en aangesloten diensten tegen onbevoegde toegang te beschermen. Met de volgende aspecten behoort in het bijzonder rekening te worden gehouden:
a) er behoren verantwoordelijkheden en procedures voor het beheer van netwerkapparatuur te worden vastgesteld;
b) operationele verantwoordelijkheid voor netwerken behoort voor zover van toepassing te worden gescheiden van computerbewerkingen (zie 6.1.2);
c) om de vertrouwelijkheid en integriteit van gegevens die via openbare netwerken of draadloze netwerken circuleren te waarborgen en om de aangesloten systemen en toepassingen te beschermen behoren speciale beheersmaatregelen te worden vastgesteld (zie hoofdstuk 10 en 13.2); er kunnen ook speciale beheersmaatregelen vereist zijn om de beschikbaarheid van de netwerkdiensten en aangesloten computers te handhaven;
d) om acties die van invloed kunnen zijn op of relevant zijn voor de informatiebeveiliging te kunnen vastleggen en opsporen behoren passende maatregelen voor registreren en monitoren te worden toegepast;
e) beheeractiviteiten behoren nauwgezet te worden gecoördineerd, zowel om de dienstverlening voor de organisatie te optimaliseren als om te waarborgen dat beheersmaatregelen consistent in de hele informatieverwerkende infrastructuur worden toegepast;
f) systemen in het netwerk behoren te worden geauthentiseerd;
g) er behoort een beperking te gelden voor het aantal systemen dat met het netwerk verbonden is. </t>
  </si>
  <si>
    <t>Beveiliging van netwerkdiensten: Beveiligingsmechanismen, dienstverleningsniveaus en beheerseisen voor alle netwerkdiensten behoren te worden geïdentificeerd en opgenomen in overeenkomsten betreffende netwerkdiensten. Dit geldt zowel voor diensten die intern worden geleverd als voor uitbestede diensten.</t>
  </si>
  <si>
    <t>13.1.2.1</t>
  </si>
  <si>
    <t>Samenhang beheerprocessen en informatiebeveiliging, Hardening beleid voor gemeenten</t>
  </si>
  <si>
    <t>Beveiligingsmechanismen, dienstverleningsniveaus en beheer eisen voor alle netwerkdiensten behoren te worden geïdentificeerd en opgenomen in overeenkomsten betreffende netwerkdiensten. Dit geldt zowel voor diensten die intern worden geleverd als voor uitbestede diensten.</t>
  </si>
  <si>
    <t xml:space="preserve">Wordt het in- en uitgaande dataverkeer bewaakt / geanalyseerd op kwaadaardige elementen middels detectie-voorzieningen zoals de toelichting uit de maatregel voorschrijft. </t>
  </si>
  <si>
    <t xml:space="preserve">1. Ja.
2. Nee, niet op basis van een risico-inschatting.
3. Nee.
</t>
  </si>
  <si>
    <t>13.1.2.2</t>
  </si>
  <si>
    <t>Bij ontdekte nieuwe dreigingen vanuit 13.1.2.1 worden deze, rekening houdend met de geldende juridische kaders, verplicht gedeeld binnen de overheid, waaronder met het NCSC (alleen voor rijksoverheidsorganisaties) of de sectorale CERT, bij voorkeur door geautomatiseerde mechanismen (threat intelligence sharing).</t>
  </si>
  <si>
    <t>Worden bij dreigingen meldingen gedaan bij de passende CERT?</t>
  </si>
  <si>
    <t>13.1.2.3</t>
  </si>
  <si>
    <t>Bij draadloze verbindingen zoals wifi en bij bedrade verbindingen buiten het gecontroleerd gebied, wordt gebruik gemaakt van encryptie middelen waarvoor het NBV een positief inzetadvies heeft afgegeven.</t>
  </si>
  <si>
    <t>Wordt gebruik gemaakt van encryptie bij  verbindingen buiten het gecontroleerd gebied?</t>
  </si>
  <si>
    <t>13.1.2.4</t>
  </si>
  <si>
    <t>Netwerken worden voldoende beschermd tegen binnendringen door malware of onbevoegden.</t>
  </si>
  <si>
    <t>13.1.2.9</t>
  </si>
  <si>
    <t>De kundigheid van de aanbieder van de netwerkdienst om de overeengekomen diensten veilig te beheren behoort te worden vastgesteld en regelmatig te worden gemonitord, en het recht om een audit uit te voeren behoort te worden overeengekomen.</t>
  </si>
  <si>
    <t>De beveiligingsprocedures die nodig zijn voor bepaalde diensten, zoals beveiligingskenmerken, dienstverleningsniveaus en beheerseisen, behoren te worden vastgesteld. De organisatie behoort ervoor te zorgen dat aanbieders van netwerkdiensten deze maatregelen implementeren.</t>
  </si>
  <si>
    <t>Scheiding in netwerken: Groepen van informatiediensten, -gebruikers en -systemen behoren in netwerken te worden gescheiden.</t>
  </si>
  <si>
    <t>13.1.3.1</t>
  </si>
  <si>
    <t>Elke zone heeft een gedefinieerd beveiligingsniveau Zodat de filtering tussen zones is afgestemd op de doelstelling van de zones en het te overbruggen verschil in beveiligingsniveau. Hierbij vindt controle plaats op protocol, inhoud en richting van de communicatie.</t>
  </si>
  <si>
    <t>11.4.5.3</t>
  </si>
  <si>
    <t>Alle gescheiden groepen hebben een gedefinieerd beveiligingsniveau.</t>
  </si>
  <si>
    <t>Groepen van informatiediensten, -gebruikers en -systemen behoren in netwerken te worden gescheiden.</t>
  </si>
  <si>
    <t xml:space="preserve">Wordt segementatie toegepast in netwerken om verschillende groepen van elkaar te scheiden? </t>
  </si>
  <si>
    <t>13.1.3.2</t>
  </si>
  <si>
    <t>Grote netwerken worden verdeeld in gescheiden netwerkdomeinen</t>
  </si>
  <si>
    <t>13.1.3.9</t>
  </si>
  <si>
    <t>Een van de methoden om de beveiliging van grote netwerken te beheren is ze te verdelen in gescheiden netwerkdomeinen. De domeinen kunnen worden gekozen op basis van betrouwbaarheidsniveaus (bijv. openbaar toegankelijk domein, bureaubladdomein, serverdomein), naast organisatieafdelingen (bijv. personeelszaken, financiën, marketing) of een combinatie (bijv. serverdomein verbonden met meerdere afdelingen van de organisatie). De scheiding kan tot stand worden gebracht door hetzij fysiek verschillende netwerken, hetzij verschillende logische netwerken te gebruiken (bijv. virtueel particulier netwerken).</t>
  </si>
  <si>
    <t>De perimeter van elk domein behoort goed te worden gedefinieerd. Toegang tussen netwerkdomeinen is toegelaten maar behoort bij de perimeter te worden beheerst door een gateway te gebruiken (bijv. een firewall, een filterende router). De criteria voor het scheiden van netwerken in domeinen, en de toegang die via de gateways wordt toegestaan, behoren te worden gebaseerd op een beoordeling van de beveiligingseisen voor elk domein. De beoordeling behoort in overeenstemming te zijn met het toegangsbeveiligingsbeleid (zie 9.1.1), de toegangseisen, waarde en classificatie van verwerkte informatie en behoort ook rekening te houden met de relatieve kosten en de gevolgen voor de prestaties van het integreren van gatewaytechnologie.</t>
  </si>
  <si>
    <t>Draadloze netwerken vereisen een speciale behandeling in verband met de slecht gedefinieerde netwerkperimeter. Voor gevoelige omgevingen behoort te worden overwogen om elke draadloze toegang te behandelen als externe verbinding en om deze toegang te scheiden van interne netwerken totdat de toegang een gateway is gepasseerd, in overeenstemming met het netwerkcontrolebeleid (zie 13.1.1), alvorens toegang tot interne systemen wordt verleend.</t>
  </si>
  <si>
    <t>De authenticatie, codering en technologie van de netwerktoegangsbeveiliging voor het gebruikersniveau van moderne, op normen gebaseerde draadloze netwerken zijn, indien correct geïmplementeerd, mogelijk voldoende voor directe verbinding met het interne netwerk van de organisatie.</t>
  </si>
  <si>
    <t>Beleid en procedures voor informatietransport: Ter bescherming van het informatietransport, dat via alle soorten communicatiefaciliteiten verloopt, behoren formele beleidsregels, procedures en beheersmaatregelen voor transport van kracht te zijn.</t>
  </si>
  <si>
    <t>13.2.1.1</t>
  </si>
  <si>
    <t>Het meenemen van Intern Vertrouwelijke of vergelijkbaar geclassificeerde informatie, of hogere, buiten de gemeente vindt uitsluitend plaats indien dit voor de uitoefening van de functie noodzakelijk is.</t>
  </si>
  <si>
    <t>13.2.1.2</t>
  </si>
  <si>
    <t>Medewerkers zijn geïnstrueerd om zodanig om te gaan met (telefoon)gesprekken, e-mail, faxen, ingesproken berichten op antwoordapparaten en het gebruik van de diverse digitale berichtendiensten dat de kans op uitlekken van vertrouwelijke informatie geminimaliseerd wordt.</t>
  </si>
  <si>
    <t>13.2.1.3</t>
  </si>
  <si>
    <t>Medewerkers zijn geïnstrueerd om zodanig om te gaan met mobiele apparatuur en verwijderbare media dat de kans op uitlekken van vertrouwelijke informatie geminimaliseerd wordt. Hierbij wordt ten minste aandacht besteed aan het risico van adreslijsten en opgeslagen boodschappen in mobiele telefoons.</t>
  </si>
  <si>
    <t>13.2.1.4</t>
  </si>
  <si>
    <t>Medewerkers zijn geïnstrueerd om geen vertrouwelijke documenten bij de printer te laten liggen.</t>
  </si>
  <si>
    <t>Er zijn maatregelen getroffen om het automatisch doorsturen van interne e-mail berichten naar externe e-mail adressen te voorkomen.</t>
  </si>
  <si>
    <t>13.2.1.5</t>
  </si>
  <si>
    <t>Er zijn richtlijnen voor het veilig omgaan met informatie.</t>
  </si>
  <si>
    <t>13.2.1.9</t>
  </si>
  <si>
    <t>Bij procedures die moeten worden gevolgd en beheersmaatregelen die moeten worden uitgevoerd bij het gebruik van communicatiefaciliteiten voor informatietransport behoren de volgende punten in overweging te worden genomen:
a) procedures die zijn ontworpen ter beveiliging van overgedragen informatie tegen interceptie, kopiëren, wijziging, foutieve routering en vernietiging;
b) procedures voor het opsporen van en beschermen tegen malware die kan worden overgebracht door het gebruik van elektronische communicatie (zie 12.2.1);
c) procedures ter bescherming van als bijlage gecommuniceerde gevoelige elektronische informatie;
d) beleid of richtlijnen die aanvaardbaar gebruik van communicatiefaciliteiten omschrijven (zie 8.1.3);
e) verantwoordelijkheden van personeel, van externe partijen en van andere gebruikers om de organisatie niet te compromitteren, bijv. door laster, pesten, aannemen van een valse hoedanigheid, kettingbrieven, onbevoegde inkopen enz.
f) gebruik van cryptografische technieken, bijv. om de vertrouwelijkheid, integriteit en authenticiteit van informatie te beschermen (zie hoofdstuk 10);
g) richtlijnen voor bewaren en vernietigen van alle bedrijfscorrespondentie, waaronder berichten, in overeenstemming met relevante nationale en lokale wet- en regelgeving;
h) beheersmaatregelen en beperkingen die samenhangen met het gebruik van communicatiefaciliteiten, bijv. het geautomatiseerd doorsturen van e-mail naar externe e-mailadressen;
i) personeel adviseren om passende voorzorgsmaatregelen te treffen om geen vertrouwelijke informatie bekend te maken;
j) geen berichten die vertrouwelijke informatie bevatten achterlaten op antwoordapparaten omdat deze kunnen worden afgespeeld door onbevoegde personen, op gemeenschappelijke systemen kunnen worden opgeslagen of onjuist kunnen worden opgeslagen als gevolg van foutieve nummerkeuze;
k) personeel informeren over problemen in verband met het gebruiken van faxapparatuur of -diensten, namelijk:
1) onbevoegde toegang tot ingebouwde berichtenboxen om berichten op te vragen;
2) opzettelijk of onbedoeld programmeren van machines waardoor berichten naar bepaalde nummers worden gestuurd;
3) documenten en berichten naar het verkeerde nummer sturen door onjuiste nummerkeuze of door het verkeerde opgeslagen nummer te gebruiken.</t>
  </si>
  <si>
    <t>Bovendien behoort personeel eraan te worden herinnerd dat ze geen vertrouwelijke gesprekken voeren in openbare gebieden of via onbeveiligde communicatiekanalen, in open kantoren en op vergaderlocaties.</t>
  </si>
  <si>
    <t>Diensten op het gebied van informatietransport behoren te voldoen aan relevante wettelijke eisen (zie 18.1).</t>
  </si>
  <si>
    <t>Overeenkomsten over informatietransport: Overeenkomsten behoren betrekking te hebben op het beveiligd transporteren van bedrijfsinformatie tussen de organisatie en externe partijen.</t>
  </si>
  <si>
    <t>13.2.2.1</t>
  </si>
  <si>
    <t>Er zijn afspraken gemaakt over de beveiliging van de uitwisseling van gegevens en software tussen organisaties waarin de maatregelen om betrouwbaarheid -  waaronder traceerbaarheid en onweerlegbaarheid - van gegevens te waarborgen zijn beschreven en getoetst.</t>
  </si>
  <si>
    <t>13.2.2.2</t>
  </si>
  <si>
    <t>Verantwoordelijkheid en aansprakelijkheid in het geval van informatiebeveiligingsincidenten zijn beschreven, alsmede procedures over melding van incidenten.</t>
  </si>
  <si>
    <t>13.2.2.3</t>
  </si>
  <si>
    <t>Het eigenaarschap van gegevens en programmatuur en de verantwoordelijkheid voor de gegevensbescherming, auteursrechten, licenties van programmatuur zijn vastgelegd.</t>
  </si>
  <si>
    <t>13.2.2.4</t>
  </si>
  <si>
    <t>Indien mogelijk wordt binnenkomende programmatuur (zowel op fysieke media als gedownload) gecontroleerd op ongeautoriseerde wijzigingen aan de hand van een door de leverancier via een gescheiden kanaal geleverde checksum of certificaat.</t>
  </si>
  <si>
    <t>13.2.2.5</t>
  </si>
  <si>
    <t>Fysiek transport van gegevens en programmatuur gebeurd op een veilige wijze</t>
  </si>
  <si>
    <t>13.2.2.9</t>
  </si>
  <si>
    <t>Overeenkomsten over informatietransport behoren het volgende te bevatten:
a) directieverantwoordelijkheden voor het beheersen en notificeren van overdracht, verzending en ontvangst;
b) procedures om de traceerbaarheid en onweerlegbaarheid te waarborgen;
c) technische minimumeisen voor het verpakken en versturen;
d) borgovereenkomsten;
e) koerieridentificatienormen;
f) verantwoordelijkheden en aansprakelijkheden in geval van informatiebeveiligingsincidenten, zoals verlies van gegevens;
g) gebruik van een afgesproken labelsysteem voor gevoelige of essentiële informatie dat waarborgt dat de betekenis van de labels meteen duidelijk is en dat de informatie passend is beschermd (zie 8.2);
h) technische normen voor het vastleggen en lezen van informatie en software;
i) speciale beheersmaatregelen die vereist zijn om gevoelige informatie te beschermen, zoals cryptografie (zie hoofdstuk 10);
j) handhaven van een bewakingsketen voor informatie tijdens verzending;
k) acceptabele niveaus van toegangsbeveiliging.</t>
  </si>
  <si>
    <t>Ter bescherming van informatie en fysieke media tijdens overdracht behoren beleidsregels, procedures en normen te worden vastgesteld en gehandhaafd (zie 8.3.3), en hiernaar behoort in overdrachtsovereenkomsten te worden verwezen.</t>
  </si>
  <si>
    <t>De informatiebeveiligingsinhoud van een overeenkomst behoort de gevoeligheid van de desbetreffende bedrijfsinformatie weer te geven.</t>
  </si>
  <si>
    <t>Elektronische berichten: Informatie die is opgenomen in elektronische berichten behoord passend te zijn beschermd.</t>
  </si>
  <si>
    <t>13.2.3.1</t>
  </si>
  <si>
    <t>Een transactie is versleuteld, de partijen zijn geauthenticeerd en de privacy van betrokken partijen is gewaarborgd.</t>
  </si>
  <si>
    <t>10.9.2.2</t>
  </si>
  <si>
    <t>Voor de beveiliging van elektronische (e-mail)berichten gelden de vastgestelde open standaarden tegen phishing en afluisteren op de ‘pas toe of leg uit’-lijst van het Forum. Voor beveiliging van websiteverkeer gelden de open standaarden tegen afluisteren op de ‘pas toe of leg uit’-lijst van het Forum.</t>
  </si>
  <si>
    <t>Encryptiebeleid (PKI) gemeente, Hardening beleid voor gemeenten</t>
  </si>
  <si>
    <t>Informatie die is opgenomen in elektronische berichten behoord passend te zijn beschermd.</t>
  </si>
  <si>
    <t xml:space="preserve">Wordt voor de beveiliging van elektronische (e-mail)berichten en websiteverkeer gebruik gemaakt van de vastgestelde open standaarden op de ‘PTOLU’-lijst van het Forum? </t>
  </si>
  <si>
    <t>13.2.3.2</t>
  </si>
  <si>
    <t>Voor veilige berichtenuitwisseling met basisregistraties, wordt conform de ‘pas toe of leg uit’-lijst van het Forum, gebruik gemaakt van de actuele versie van Digikoppeling</t>
  </si>
  <si>
    <t xml:space="preserve">Wordt voor veilige berichtenuitwisseling met basisregistraties gebruik gemaakt van de actuele versie van Digikoppeling? </t>
  </si>
  <si>
    <t xml:space="preserve">1. Ja.
2. Nee.
3. Anders, wij maken geen gebruik van Digikoppeling.
</t>
  </si>
  <si>
    <t>13.2.3.3</t>
  </si>
  <si>
    <t>Digitale documenten binnen de gemeente waar eindgebruikers rechten aan
kunnen ontlenen maken gebruik van PKI Overheid certificaten voor tekenen en/of
encryptie</t>
  </si>
  <si>
    <t>10.8.4.1</t>
  </si>
  <si>
    <t>Maak gebruik van PKI-Overheid certificaten bij web- en mailverkeer van gevoelige gegevens. Gevoelige gegevens zijn o.a. digitale documenten binnen de overheid waar gebruikers rechten aan kunnen ontlenen.</t>
  </si>
  <si>
    <t>Wordt er gebruik gemaakt van PKI-Overheid certificaten bij web- en mailverkeer van gevoelige gegevens?</t>
  </si>
  <si>
    <t xml:space="preserve">1. Ja.
2. Nee, wij maken geen gebruik van PKI-overheid.
</t>
  </si>
  <si>
    <t>13.2.3.4</t>
  </si>
  <si>
    <t>Om zekerheid te bieden over de integriteit van het elektronische bericht wordt voor elektronische handtekeningen gebruik gemaakt van de AdES Baseline Profile standaard.</t>
  </si>
  <si>
    <t>E-mail is beschermd tegen spoofing</t>
  </si>
  <si>
    <t>Wordt bij elektronische handtekening gebruik gemaakt van de standaard?</t>
  </si>
  <si>
    <t>13.2.3.9</t>
  </si>
  <si>
    <t>Overwegingen betreffende informatiebeveiliging van elektronisch berichtenverkeer behoren de volgende aspecten te behelzen:
a) berichten beschermen tegen onbevoegde toegang, wijziging of weigering van dienstverlening in overeenstemming met het classificatieschema dat de organisatie heeft aangenomen;
b) correcte adressering en transport van het bericht waarborgen;
c) betrouwbaarheid en beschikbaarheid van de dienst;
d) wettelijke overwegingen, bijv. eisen voor elektronische handtekeningen;
e) toestemming verkrijgen voorafgaand aan het gebruiken van externe openbare diensten zoals instant messaging, sociale netwerken of delen van bestanden;
f) hogere niveaus van authenticatie voor het controleren van de toegang vanuit openbaar toegankelijke netwerken.</t>
  </si>
  <si>
    <t>Vertrouwelijkheids- of geheimhoudingsovereenkomst: Eisen voor vertrouwelijkheids- of geheimhoudingsovereenkomsten die de behoeften van de organisatie betreffende het beschermen van informatie weerspiegelen, behoren te worden vastgesteld, regelmatig te worden beoordeeld en gedocumenteerd.</t>
  </si>
  <si>
    <t>13.2.4.1</t>
  </si>
  <si>
    <t>De algemene geheimhoudingsplicht voor ambtenaren is geregeld in de Ambtenarenwet art. 125a, lid 3. 
Personen die te maken hebben met Bijzondere Informatie en die niet onder de Ambtenarenwet vallen dienen een geheimhoudingsverklaring te ondertekenen, daaronder valt ook vertrouwelijke informatie. Hierbij wordt tevens vastgelegd dat na beëindiging van de functie, de betreffende persoon gehouden blijft aan die geheimhouding.</t>
  </si>
  <si>
    <t xml:space="preserve">Eisen voor vertrouwelijkheids- of geheimhoudingsovereenkomsten die de behoeften van de organisatie betreffende het beschermen van informatie weerspiegelen, behoren te worden vastgesteld, regelmatig te worden beoordeeld en gedocumenteerd. </t>
  </si>
  <si>
    <t xml:space="preserve">Wordt voor geheimhoudingsovereenkomsten gebruik gemaakt van standaarden? </t>
  </si>
  <si>
    <t>13.2.4.2</t>
  </si>
  <si>
    <t>Iedere ambtenaar heeft een geheimhoudingsverklaring ondertekent.</t>
  </si>
  <si>
    <t>13.2.4.9</t>
  </si>
  <si>
    <t>Vertrouwelijkheids- of geheimhoudingsovereenkomsten behoren de eis van bescherming van vertrouwelijke informatie te behandelen binnen juridisch afdwingbare voorwaarden. Vertrouwelijkheids- of geheimhoudingsovereenkomsten zijn van toepassing op externe partijen of medewerkers van de organisatie. Rekening houdend met de aard van de andere partij en de haar toegestane toegang of hantering van vertrouwelijke informatie behoren elementen van de overeenkomst te worden gekozen of toegevoegd. Bij het vaststellen van eisen voor vertrouwelijkheids- of geheimhoudingsovereenkomsten, behoren de volgende elementen in overweging te worden genomen:
a) een definitie van de te beschermen informatie (bijv. vertrouwelijke informatie);
b) verwachte looptijd van een overeenkomst, met inbegrip van gevallen waarin de vertrouwelijkheid mogelijk onbeperkt moet worden gehandhaafd;
c) vereiste acties als een overeenkomst is beëindigd;
d) verantwoordelijkheden en acties van de ondertekenaars betreffende het vermijden van onbevoegd openbaar maken van informatie;
e) eigendom van informatie, handelsgeheimen en intellectuele eigendom, en hoe dit zich verhoudt tot de bescherming van vertrouwelijke informatie;
f) het toegelaten gebruik van vertrouwelijke informatie en de rechten van de ondertekenaar om informatie te gebruiken;
g) het recht om activiteiten waar vertrouwelijke informatie bij betrokken is te auditen en te monitoren;
h) procedure voor het notificeren en melden van ongeoorloofde openbaarmaking of lekken van vertrouwelijke informatie;
i) voorwaarden voor teruggeven of vernietigen van informatie na beëindiging van de overeenkomst;
j) verwachte acties die moeten worden ondernomen in geval van schending van de overeenkomst.</t>
  </si>
  <si>
    <t>Afhankelijk van de eisen van de organisatie betreffende informatiebeveiliging behoren mogelijk nog andere elementen te worden opgenomen in een vertrouwelijkheids- of geheimhoudingsovereenkomst.</t>
  </si>
  <si>
    <t>Vertrouwelijkheids- en geheimhoudingsovereenkomsten behoren te voldoen aan alle toepasselijke wetten en regelgeving voor het rechtsgebied waar zij voor gelden (zie 18.1).</t>
  </si>
  <si>
    <t>Eisen voor vertrouwelijkheids- en geheimhoudingsovereenkomsten behoren periodiek te worden beoordeeld, en als zich veranderingen voordoen die van invloed zijn op deze eisen.</t>
  </si>
  <si>
    <t>Analyse en specificatie van informatiebeveiligingseisen: De eisen die verband houden met informatiebeveiliging behoren te worden opgenomen in de eisen voor nieuwe informatiesystemen of voor uitbreidingen van bestaande informatiesystemen.</t>
  </si>
  <si>
    <t>14.1.1.1</t>
  </si>
  <si>
    <t>Bij nieuwe informatiesystemen en bij wijzigingen op bestaande informatiesystemen moet een expliciete risicoafweging worden uitgevoerd ten behoeve van het vaststellen van de beveiligingseisen, uitgaande van de BIO.</t>
  </si>
  <si>
    <t>De eisen die verband houden met informatiebeveiliging behoren te worden opgenomen in de eisen voor nieuwe informatiesystemen of voor uitbreidingen van bestaande informatiesystemen.</t>
  </si>
  <si>
    <t>Vindt een expliciete risico afweging plaats bij nieuwe informatiesystemen en wijzigingen op bestaande informatiesystemen?</t>
  </si>
  <si>
    <t xml:space="preserve">1. Ja.
2. Nee, niet expliciet.
3. Nee.
</t>
  </si>
  <si>
    <t>14.1.1.9</t>
  </si>
  <si>
    <t>Informatiebeveiligingseisen behoren te worden vastgesteld met gebruikmaking van verschillende methoden zoals het afleiden van nalevingseisen van beleidsregels en regelgeving, dreigingsmodellering, beoordelingen van voorvallen of het gebruiken van kwetsbaarheidsdrempels. Resultaten van de identificatie behoren te worden gedocumenteerd en beoordeeld door alle belanghebbenden.</t>
  </si>
  <si>
    <t>Informatiebeveiligingseisen en beheersmaatregelen behoren een afspiegeling te zijn van de waarde van de betrokken informatie voor het bedrijf (zie 8.2) en de potentiële schade voor het bedrijf als gevolg van een gebrek aan adequate beveiliging.</t>
  </si>
  <si>
    <t>Het vaststellen en beheren van informatiebeveiligingseisen en samenhangende processen behoort te worden geïntegreerd in een vroeg stadium van informatiesysteemprojecten. Vroegtijdige overweging van informatiebeveiligingseisen, bijv. in het ontwerpstadium, kan leiden tot oplossingen die doeltreffender en goedkoper zijn.</t>
  </si>
  <si>
    <t>Met betrekking tot informatiebeveiligingseisen behoren ook de volgende aspecten in overweging te worden genomen:
a) de vereiste mate van betrouwbaarheid ten opzichte van de beweerde identiteit van gebruikers om authenticatie-eisen voor gebruikers af te leiden;
b) procedures voor het verlenen van toegang en autorisatie, voor zakelijke en voor bevoorrechte of technische gebruikers;
c) gebruikers en operators informeren over hun plichten en verantwoordelijkheden;
d) de vereiste beschermingsbehoeften van de betrokken bedrijfsmiddelen, in het bijzonder met betrekking tot de beschikbaarheid, vertrouwelijkheid en integriteit;
e) eisen die zijn afgeleid van bedrijfsprocessen, zoals registreren en monitoren van transacties, eisen voor onweerlegbaarheid;
f) eisen die verplicht zijn gesteld door andere beheersmaatregelen met betrekking tot beveiliging, bijv. interfaces voor het registreren en monitoren of systemen voor het opsporen van lekken van gegevens.</t>
  </si>
  <si>
    <t>Voor toepassingen die diensten verlenen via openbare netwerken of die transacties implementeren, behoren de beheersmaatregelen 14.1.2 en 14.1.3 in overweging te worden genomen.</t>
  </si>
  <si>
    <t>Bij het kopen van producten behoort een formele test- en acquisitieprocedure te worden gevolgd. In de contracten met de leverancier behoren de vastgestelde beveiligingseisen te zijn opgenomen. Als de beveiligingsfunctionaliteit in een voorgesteld product niet voldoet aan de voorgeschreven eis, behoren het geïntroduceerde risico en de daarmee samenhangende beheersmaatregelen te worden heroverwogen voordat het product wordt gekocht.</t>
  </si>
  <si>
    <t>Beschikbare richtlijnen voor de beveiligingsconfiguratie van het product die in overeenstemming zijn gebracht met de uiteindelijke software/dienstverlening van dat systeem behoren te worden geëvalueerd en geïmplementeerd.</t>
  </si>
  <si>
    <t>Criteria voor het accepteren van producten behoren te worden gedefinieerd, bijv. in de zin van hun functionaliteit, wat zekerheid verschaft dat aan de geïdentificeerde beveiligingseisen is voldaan. Voordat producten worden gekocht behoren ze te worden geëvalueerd tegen deze criteria. Om te waarborgen dat de producten geen onacceptabele extra risico’s introduceren, behoort extra functionaliteit te worden beoordeeld.</t>
  </si>
  <si>
    <t>Toepassingen op openbare netwerken beveiligen: Informatie die deel uitmaakt van uitvoeringsdiensten en die via openbare netwerken wordt uitgewisseld, behoort te worden beschermd tegen frauduleuze activiteiten, geschillen over contracten en onbevoegde openbaarmaking en wijziging.</t>
  </si>
  <si>
    <t>14.1.2.1</t>
  </si>
  <si>
    <t>Conform verplichting wordt officiele communicatie  tussen uitvoeringsdiensten onderling beveiligd met PKI-Overheid certificaten</t>
  </si>
  <si>
    <t>14.1.2.2</t>
  </si>
  <si>
    <t>Informatie die wordt gedeeld via openbare netwerken wordt beschermd tegen spoofing.</t>
  </si>
  <si>
    <t>14.1.2.9</t>
  </si>
  <si>
    <t>Overwegingen betreffende informatiebeveiliging voor toepassingen die zich over openbare netwerken bewegen, behoren de volgende aspecten te bevatten:
a) de mate van betrouwbaarheid die beide partijen eisen van elkaars beweerde identiteit, bijv. via authenticatie;
b) autorisatieprocedures voor wie de inhoud van belangrijke transactiedocumenten mag goedkeuren, belangrijke transactiedocumenten in circulatie mag brengen of mag ondertekenen;
c) bewerkstelligen dat communicatiepartners volledig zijn geïnformeerd over hun bevoegdheden om de dienst te verschaffen of te gebruiken;
d) vaststellen van en voldoen aan eisen ten aanzien van vertrouwelijkheid, integriteit, bewijs van verzending en ontvangst van belangrijke documenten en de onweerlegbaarheid van contracten, bijv. in samenhang met inschrijvings- en contractprocedures;
e) de vereiste mate van vertrouwen in de integriteit van belangrijke documenten;
f) de eisen ten aanzien van bescherming van vertrouwelijke informatie;
g) de vertrouwelijkheid en integriteit van ordertransacties, betalingsinformatie, gegevens betreffende afleveringsadressen en ontvangstbevestigingen;
h) de mate van verificatie die passend is voor controle van betalingsinformatie die door een klant is verstrekt;
i) de keuze van de meest geschikte betalingsvorm ter bescherming tegen fraude;
j) het vereiste beschermingsniveau om de vertrouwelijkheid en integriteit van orderinformatie te handhaven;
k) vermijding van verlies van of vermenigvuldiging van transactie-informatie;
l) aansprakelijkheid in verband met frauduleuze transacties;
m) eisen met betrekking tot verzekering.</t>
  </si>
  <si>
    <t>Veel van bovengenoemde aspecten kunnen worden aangepakt door toepassing van cryptografische beheersmaatregelen (zie hoofdstuk 10), waarbij rekening wordt gehouden met naleving van wettelijke eisen (zie hoofdstuk 18, zie in het bijzonder 18.1.5 voor wetgeving betreffende cryptografie).</t>
  </si>
  <si>
    <t>Regelingen tussen partners betreffende toepassingen behoren te worden ondersteund door een schriftelijke overeenkomst die beide partijen bindt aan de overeengekomen voorwaarden van de diensten, met inbegrip van afspraken over autorisaties (zie bovenstaand punt b).</t>
  </si>
  <si>
    <t>Eisen betreffende veerkracht tegen aanvallen behoren te worden overwogen; hierbij kan worden gedacht aan eisen ter bescherming van de betrokken toepassingsservers of het waarborgen van de beschikbaarheid van onderlinge netwerkverbindingen die nodig zijn om de dienst te leveren.</t>
  </si>
  <si>
    <t>Transacties van toepassingen beschermen: Informatie die deel uitmaakt van transacties van toepassingen behoort te worden beschermd ter voorkoming van onvolledige overdracht, foutieve routering, onbevoegd wijzigen van berichten, onbevoegd openbaar maken, onbevoegd vermenigvuldigen of afspelen.</t>
  </si>
  <si>
    <t>14.1.3.1</t>
  </si>
  <si>
    <t>Een transactie wordt bevestigd (geautoriseerd) door een (gekwalificeerde) elektronische handtekening of een andere wilsuiting (bijv. een TAN code) van de gebruiker.</t>
  </si>
  <si>
    <t>14.1.3.2</t>
  </si>
  <si>
    <t>14.1.3.3</t>
  </si>
  <si>
    <t>Transacties blijven vertrouwelijk.</t>
  </si>
  <si>
    <t>14.1.3.9</t>
  </si>
  <si>
    <t>Beleid voor beveiligd ontwikkelen: Voor het ontwikkelen van software en systemen behoren regels te worden vastgesteld en op ontwikkelactiviteiten binnen de organisatie te worden toegepast.</t>
  </si>
  <si>
    <t>14.2.1.1</t>
  </si>
  <si>
    <t>In standaarden voor analyse, ontwikkeling en testen van informatiesystemen wordt structureel aandacht besteed aan beveiligingsaspecten. Waar mogelijk wordt gebruikt gemaakt van bestaande richtlijnen (bijv. secure coding guidelines ).</t>
  </si>
  <si>
    <t>De gangbare principes rondom Security by design zijn uitgangspunt voor de ontwikkeling van software en systemen</t>
  </si>
  <si>
    <t>Voor het ontwikkelen van software en systemen behoren regels te worden vastgesteld en op ontwikkelactiviteiten binnen de organisatie te worden toegepast.</t>
  </si>
  <si>
    <t>Zijn bij de ontwikkeling van software en systemen de gangbare principes van Security bij Design het uitgangspunt?</t>
  </si>
  <si>
    <t xml:space="preserve">1. Ja.
2. Nee.
3. Niet van toepassing, wij ontwikkelen geen software.
</t>
  </si>
  <si>
    <t>14.2.1.9</t>
  </si>
  <si>
    <t>Beveiligd ontwikkelen is een eis voor het opbouwen van een beveiligde dienstverlening, architectuur, software en een beveiligd systeem. In een beleid voor beveiligd ontwikkelen behoren de volgende aspecten in overweging te worden genomen:
beveiliging van de ontwikkelomgeving;
b) richtlijnen betreffende beveiliging in de levenscyclus van softwareontwikkeling;
1) beveiliging in de softwareontwikkelmethodologie;
2) beveiligdecoderingsrichtlijnen voor elke programmeertaal die wordt gebruikt.
c) beveiligingseisen in de ontwikkelfase;
d) beveiligingscontrolepunten binnen de mijlpalen van het project;
e) beveiligde informatiecentra;
f) beveiliging van de versiecontrole;
g) vereiste kennis over toepassingsbeveiliging;
h) het vermogen van de ontwikkelaar om kwetsbaarheden te vermijden, te vinden en te repareren.</t>
  </si>
  <si>
    <t>Technieken voor beveiligd programmeren behoren zowel te worden gebruikt voor nieuwe ontwikkelingen als in scenario’s voor hergebruik van codes waarvan de normen die voor de ontwikkeling zijn toegepast niet bekend zijn of niet consistent waren met de huidige ‘best practices’. Toepassing van beveiligdecoderingsnormen behoort te worden overwogen en indien relevant verplicht te worden gesteld. Ontwikkelaars behoren te worden getraind in het toepassen van codering, en het gebruik behoort te worden geverifieerd door te testen en de codes te beoordelen.</t>
  </si>
  <si>
    <t>Indien ontwikkelactiviteiten worden uitbesteed behoort de organisatie zich ervan te vergewissen dat de externe partij deze regels voor veilig ontwikkelen naleeft (zie 14.2.7).</t>
  </si>
  <si>
    <t>Procedures voor wijzigingsbeheer met betrekking tot systemen: Wijzigingen aan systemen binnen de levenscyclus van de ontwikkeling behoren te worden beheerst door het gebruik van formele procedures voor wijzigingsbeheer.</t>
  </si>
  <si>
    <t>14.2.2.1</t>
  </si>
  <si>
    <t>Er is aantoonbaar wijzigingsmanagement ingericht volgens gangbare best
practices zoals ITIL33 en voor applicaties ASL.</t>
  </si>
  <si>
    <t>Handreiking proces wijzigingsbeheer, Samenhang beheerprocessen en informatiebeveiliging</t>
  </si>
  <si>
    <t>Wijzigingen aan systemen binnen de levenscyclus van de ontwikkeling behoren te worden beheerst door het gebruik van formele procedures voor wijzigingsbeheer.</t>
  </si>
  <si>
    <t xml:space="preserve">Vindt wijzigingsbeheer plaats op basis van een algemeen geaccepteerd beheerframework? </t>
  </si>
  <si>
    <t>14.2.2.9</t>
  </si>
  <si>
    <t>Formele procedures voor wijzigingsbeheer behoren te worden gedocumenteerd en afgedwongen om de integriteit van het systeem, de toepassingen en producten te waarborgen, vanaf de vroegste ontwerpstadia tot en met de laatste onderhoudsactiviteiten. De introductie van nieuwe systemen en belangrijke wijzigingen aan bestaande systemen behoort een formeel proces te volgen van documentatie, specificatie, testen, kwaliteitscontrole en beheerde implementatie.</t>
  </si>
  <si>
    <t>Dit proces behoort een risicobeoordeling, een analyse van de gevolgen van wijzigingen en een specificatie van de nodige beveiligingsbeheersmaatregelen te omvatten. Dit proces behoort ook te waarborgen dat bestaande beveiligings- en beheersingsprocedures niet worden gecompromitteerd, dat programmeurs die ondersteunende werkzaamheden uitvoeren alleen toegang krijgen tot die delen van het systeem die zij voor hun werkzaamheden nodig hebben en dat voor elke wijziging formele instemming en goedkeuring is verkregen.</t>
  </si>
  <si>
    <t>Waar mogelijk behoren procedures voor wijzigingsbeheer voor toepassingssoftware en voor de operationele omgeving te worden geïntegreerd (zie 12.1.2). De procedures voor wijzigingsbeheer behoren te omvatten, maar niet beperkt te zijn tot:
a) verslaglegging bijhouden van overeengekomen autorisatieniveaus;
b) waarborgen dat wijzigingen worden doorgevoerd door bevoegde gebruikers;
c) beheersmaatregelen en integriteitsprocedures beoordelen om te waarborgen dat deze niet worden gecompromitteerd door de wijzigingen;
d) alle software, informatie, database en hardware identificeren die wijziging behoeven;
e) beveiligingskritische codes identificeren en controleren om de waarschijnlijkheid van bekende zwakke plekken in de beveiliging zo gering mogelijk te houden;
f) formele goedkeuring voor gedetailleerde voorstellen verkrijgen voor aanvang van de werkzaamheden;
g) waarborgen dat bevoegde gebruikers de wijzigingen voorafgaand aan implementatie accepteren;
h) waarborgen dat de systeemdocumentatie na elke wijziging wordt geüpdatet en dat oude documentatie wordt gearchiveerd of verwijderd;
i) versiebeheer voor alle software-updates uitvoeren;
j) een audittraject voor alle wijzigingsverzoeken bijhouden;
k) waarborgen dat bedieningsdocumentatie (zie 12.1.1) en gebruikersprocedures indien nodig worden gewijzigd om ze toepasbaar te houden;
l) waarborgen dat het implementeren van wijzigingen op het juiste moment plaatsvindt en de betrokken bedrijfsprocessen niet verstoort.</t>
  </si>
  <si>
    <t>Technische beoordeling van toepassingen na wijzigingen besturingsplatform: Als besturingsplatforms zijn veranderd, behoren bedrijfskritische toepassingen te worden beoordeeld en getest om te waarborgen dat er geen nadelige impact is op de activiteiten of de beveiliging van de organisatie.</t>
  </si>
  <si>
    <t>14.2.3.1</t>
  </si>
  <si>
    <t>Er is een procedure voor de beoordeling van toepassingen na het wijzigen van het besturingsplatform, zodat gewaarborgd kan worden dat er geen nadelige gevolgen zijn voor de beveiliging of de integriteit.</t>
  </si>
  <si>
    <t>14.2.3.2</t>
  </si>
  <si>
    <t>Door leveranciers geleverde softwarepakketten worden ongewijzigd gebruikt dan wel enkel in overleg en met toestemming van de leverancier gewijzigd.</t>
  </si>
  <si>
    <t>14.2.3.9</t>
  </si>
  <si>
    <t>In deze procedure behoort te zijn opgenomen:
a) beoordelen van procedures voor toepassingscontrole en integriteit om te waarborgen dat ze niet zijn gecompromitteerd door de veranderingen aan het besturingsplatform;
b) waarborgen dat notificatie van veranderingen aan het besturingsplatform tijdig plaatsvindt zodat de aangewezen tests en beoordelingen voorafgaand aan implementatie plaats kunnen vinden;
c) bewerkstelligen dat de juiste veranderingen plaatsvinden aan de bedrijfscontinuïteitsplannen (zie hoofdstuk 17).</t>
  </si>
  <si>
    <t>14.2.4.9</t>
  </si>
  <si>
    <t>Voor zover mogelijk en haalbaar behoren door aanbieders geleverde softwarepakketten ongewijzigd te worden gebruikt. Als het nodig is een softwarepakket te wijzigen, behoren de volgende punten in overweging te worden genomen:
a) het risico dat ingebouwde beheersmaatregelen en integriteitsprocessen gecompromitteerd raken;
b) of de toestemming van de verkoper behoort te worden verkregen;
c) de mogelijkheid om de vereiste wijzigingen van de aanbieder als standaard programma-updates te verkrijgen;
d) de impact als de organisatie verantwoordelijk wordt gehouden voor het toekomstig onderhoud van de software als gevolg van de veranderingen;
e) compatibiliteit met andere software die in gebruik is.</t>
  </si>
  <si>
    <t>Indien de veranderingen noodzakelijk zijn, behoort de originele software te worden bewaard en behoren de veranderingen aan een speciaal daarvoor bestemde kopie te worden aangebracht. Er behoort een beheerprocedure voor het updaten van software te worden geïmplementeerd om te bewerkstelligen dat de meest recente goedgekeurde patches en toepassingsupdates bij alle goedgekeurde software zijn geïnstalleerd (zie 12.6.1). Alle veranderingen behoren volledig te worden getest en gedocumenteerd zodat ze zo nodig opnieuw kunnen worden toegepast bij toekomstige software-upgrades. Indien vereist behoren de wijzigingen door een onafhankelijke beoordelingsinstantie te worden getest en gevalideerd.</t>
  </si>
  <si>
    <t>Principes voor engineering van beveiligde systemen: Principes voor de engineering van beveiligde systemen behoren te worden vastgesteld, gedocumenteerd, onderhouden en toegepast voor alle verrichtingen betreffende het implementeren van informatiesystemen.</t>
  </si>
  <si>
    <t>14.2.5.1</t>
  </si>
  <si>
    <t>Zie overheidsmaatregel 14.2.1.1</t>
  </si>
  <si>
    <t>14.2.5.9</t>
  </si>
  <si>
    <t>Procedures voor de engineering van beveiligde informatiesystemen, gebaseerd op principes voor beveiligde engineering, behoren te worden vastgesteld, gedocumenteerd en toegepast op interne engineeringactiviteiten met betrekking tot informatiesystemen. Beveiliging behoort te worden ontworpen in alle lagen van de architectuur (commercieel, gegevens, toepassingen en technologie), waarbij de behoefte aan informatiebeveiliging behoort te worden afgewogen tegen de behoefte aan toegankelijkheid. Nieuwe technologie behoort te worden geanalyseerd op veiligheidsrisico’s en het ontwerp behoort te worden beoordeeld aan de hand van bekende aanvalspatronen.</t>
  </si>
  <si>
    <t>Deze principes en de vastgestelde engineeringprocedures behoren regelmatig te worden beoordeeld om te waarborgen dat ze doelmatig bijdragen aan verbeterde normen voor beveiliging binnen het engineeringproces. Ze behoren ook regelmatig te worden beoordeeld om ervoor te zorgen dat ze actueel blijven in de zin dat ze nieuwe potentiële bedreigingen afwenden en toepasbaar blijven bij verbeteringen die worden toegepast in de technologieën en oplossingen.</t>
  </si>
  <si>
    <t>De voor engineering vastgestelde beveiligingsprincipes behoren indien van toepassing te worden toegepast op uitbestede informatiesystemen via de contracten en andere bindende overeenkomsten tussen de organisatie en de leverancier aan wie de organisatie uitbesteedt. De organisatie behoort te bevestigen dat de strikte toepassing van de beveiligingsprincipes voor engineering vergelijkbaar is met het gebruik in de eigen organisatie.</t>
  </si>
  <si>
    <t>Beveiligde ontwikkelomgeving: Organisaties behoren beveiligde ontwikkelomgevingen vast te stellen en passend te beveiligen voor verrichtingen op het gebied van systeemontwikkeling en integratie, die betrekking hebben op de gehele levenscyclus van de systeemontwikkeling.</t>
  </si>
  <si>
    <t>14.2.6.1</t>
  </si>
  <si>
    <t>Handreiking proces wijzigingsbeheer, Toelichting PIA, Vragenlijst PIA, Verslag PIA</t>
  </si>
  <si>
    <t>Organisaties behoren beveiligde ontwikkelomgevingen vast te stellen en passend te beveiligen voor verrichtingen op het gebied van systeemontwikkeling en integratie, die betrekking hebben op de gehele levenscyclus van de systeemontwikkeling.</t>
  </si>
  <si>
    <t>Worden ontwikkelomgevingen voor systemen passend beveiligd op basis van een expliciete risicoafweging</t>
  </si>
  <si>
    <t xml:space="preserve">1. Ja.
2. Nee, wel beveiligd, maar niet op basis van een expliciete risicoafweging.
3. Nee.
</t>
  </si>
  <si>
    <t>14.2.6.9</t>
  </si>
  <si>
    <t>Een beveiligde ontwikkelomgeving omvat personen, processen en technologie die in verband staan met systeemontwikkeling en integratie.</t>
  </si>
  <si>
    <t>Organisaties behoren risico’s te beoordelen die samenhangen met individuele verrichtingen betreffende systeemontwikkeling en beveiligde ontwikkelomgevingen vast te stellen voor specifieke verrichtingen op het gebied van systeemontwikkeling, rekening houdend met:
a) de gevoeligheid van de gegevens die door het systeem worden verwerkt, opgeslagen en verstuurd;
b) toepasselijke externe en interne eisen, bijv. van regelgeving of beleidsregels
c) beheersmaatregelen voor beveiliging die al door de organisatie zijn geïmplementeerd ter ondersteuning van systeemontwikkeling;
d) betrouwbaarheid van personeel dat in de omgeving werkt (zie 7.1.1);
e) de graad van uitbesteding met betrekking tot systeemontwikkeling;
f) de behoefte aan scheiding tussen verschillende ontwikkelomgevingen;
g) toegangsbeveiliging voor de ontwikkelomgeving;
h) monitoren van veranderingen aan de omgeving en de daarin opgeslagen codes;
i) de beheersmaatregel dat back-ups worden bewaard op veilige externe locaties;
j) controle over bewegingen van gegevens van en naar de omgeving.</t>
  </si>
  <si>
    <t>Als het beschermingsniveau voor een specifieke ontwikkelomgeving is vastgesteld, behoren organisaties corresponderende processen in veilige ontwikkelprocedures te documenteren en deze beschikbaar te stellen aan alle personen die ze nodig hebben.</t>
  </si>
  <si>
    <t>Uitbestede softwareontwikkeling: Uitbestede systeemontwikkeling behoort onder supervisie te staan van en te worden gemonitord door de organisatie.</t>
  </si>
  <si>
    <t>14.2.7.1</t>
  </si>
  <si>
    <t xml:space="preserve">Uitbesteding (ontwikkelen en aanpassen) van software is geregeld volgens formele contracten waarin o.a. intellectueel eigendom, kwaliteitsaspecten, beveiligingsaspecten, aansprakelijkheid, escrow en reviews geregeld worden.
</t>
  </si>
  <si>
    <t>6.2.3.2</t>
  </si>
  <si>
    <t>Een voorwaarde voor uitbestedingstrajecten is een expliciete risicoafweging. De noodzakelijke beveiligingsmaatregelen die daaruit volgen worden aan de leverancier opgelegd.</t>
  </si>
  <si>
    <t>Information Security Management System (ISMS), Voorbeeld incident management en response beleid, Handreiking Service Level Agreements (SLA), Handreiking proces wijzigingsbeheer, Inkoopvoorwaarden en informatiebeveiligingseisen, Geheimhoudingsverklaringen, Contractmanagement</t>
  </si>
  <si>
    <t>Uitbestede systeemontwikkeling behoort onder supervisie te staan van en te worden gemonitord door de organisatie.</t>
  </si>
  <si>
    <t>Bij uitbesteding vindt expliciet risioafweging plaats.</t>
  </si>
  <si>
    <t>De noodzakelijke beveiligingsmaatregelen die volgen uit de risicoafweging, worden aan de leverancier opgelegd.</t>
  </si>
  <si>
    <t>14.2.7.9</t>
  </si>
  <si>
    <t>Als systeemontwikkeling wordt uitbesteed behoren de volgende punten in de gehele externe toeleveringsketen van de organisatie in overweging te worden genomen:
a) licentieovereenkomsten, eigendom van de broncode en intellectuele-eigendomsrechten in verband met de uitbestede inhoud (zie 18.1.2);
b) contractuele eisen voor beveiligde ontwikkel-, coderings- en testpraktijken (zie 14.2.1);
c) het goedgekeurde dreigingsmodel aan de externe ontwikkelaar beschikbaar stellen;
d) acceptatietests voor de kwaliteit en nauwkeurigheid van de leveringen;
e) bewijs leveren dat beveiligingsdrempels zijn gebruikt om minimumacceptatieniveaus voor de veiligheid en kwaliteit van privacy toe te passen;
f) bewijs leveren dat voldoende tests zijn uitgevoerd om te waken voor de opzettelijke of onbedoelde aanwezigheid van kwaadaardige inhoud op het tijdstip van levering;
g) bewijs leveren dat voldoende tests zijn uitgevoerd om te waken voor de aanwezigheid van bekende kwetsbaarheden;
h) regelingen voor het deponeren van de broncode, bijv. indien de broncode niet langer beschikbaar is;
i) contractueel recht om ontwikkelprocessen en beheersmaatregelen te auditen;
j) doeltreffende documentatie van de gebouwde omgeving die wordt gebruikt om af te leveren producten te creëren;
k) de organisatie blijft verantwoordelijk voor naleving van toepasselijke wetten en verificatie van de doelmatigheid van de controle.</t>
  </si>
  <si>
    <t>Testen van systeembeveiliging: Tijdens ontwikkelactiviteiten behoort de beveiligingsfunctionaliteit te worden getest.</t>
  </si>
  <si>
    <t>14.2.8.1</t>
  </si>
  <si>
    <t>Van acceptatietesten wordt een log bijgehouden.</t>
  </si>
  <si>
    <t>14.2.8.2</t>
  </si>
  <si>
    <t>Er zijn acceptatiecriteria vastgesteld voor het testen van de beveiliging. Dit betreft minimaal OWASP  of gelijkwaardig.</t>
  </si>
  <si>
    <t>Bij ontwikkelprocessen is aandacht voor informatiebeveiliging</t>
  </si>
  <si>
    <t>14.2.8.9</t>
  </si>
  <si>
    <t>Tijdens de ontwikkelprocessen zijn voor nieuwe en geactualiseerde systemen uitvoerige tests en verificatie nodig, met inbegrip van het opstellen van een gedetailleerd schema van activiteiten en tests van inputs en verwachte outputs onder diverse omstandigheden. Voor interne ontwikkelactiviteiten behoren dergelijke tests in eerste instantie te worden uitgevoerd door het ontwikkelteam. Vervolgens behoren onafhankelijke tests te worden uitgevoerd (zowel voor interne als voor uitbestede ontwikkelactiviteiten) om te bewerkstelligen dat het systeem uitsluitend werkt zoals voorzien (zie 14.1.1 en 14.1.9). De omvang van het testen behoort in verhouding te staan tot de belangrijkheid en de aard van het systeem.</t>
  </si>
  <si>
    <t>Systeemacceptatietests: Voor nieuwe informatiesystemen, upgrades en nieuwe versies behoren programma’s voor het uitvoeren van acceptatietests en gerelateerde criteria te worden vastgesteld.</t>
  </si>
  <si>
    <t>14.2.9.1</t>
  </si>
  <si>
    <t>Er behoren aanvaardingscriteria te worden vastgesteld voor nieuwe informatiesystemen, upgrades en nieuwe versies en er behoort een geschikte test van het systeem of de systemen te worden uitgevoerd tijdens ontwikkeling en voorafgaand aan de acceptatie.</t>
  </si>
  <si>
    <t>10.3.2</t>
  </si>
  <si>
    <t>Voor acceptatietesten van systemen worden gestructureerde  testmethodieken gebruikt. De testen worden bij voorkeur geautomatiseerd uitgevoerd.</t>
  </si>
  <si>
    <t>Handreiking proces wijzigingsbeheer</t>
  </si>
  <si>
    <t>Voor nieuwe informatiesystemen, upgrades en nieuwe versies behoren programma’s voor het uitvoeren van acceptatietests en gerelateerde criteria te worden vastgesteld.</t>
  </si>
  <si>
    <t>Vinden acceptatietesten van systemen op basis van gestructureerde testmethodieken plaats?</t>
  </si>
  <si>
    <t>14.2.9.2</t>
  </si>
  <si>
    <t>10.3.2.1</t>
  </si>
  <si>
    <t>Van de resultaten van de testen wordt verslag gemaakt.</t>
  </si>
  <si>
    <t>Worden testverslagen gemaakt waarin de resultaten van het testen worden vastgelegd?</t>
  </si>
  <si>
    <t>Het uitvoeren van systeemacceptatietests behoort mede het testen van informatiebeveiligingseisen te omvatten (zie 14.1.1 en 14.1.2) en het volgen van een veilige werkwijze voor systeemontwikkeling (zie 14.2.1). De tests behoren ook te worden uitgevoerd op ontvangen componenten en geïntegreerde systemen. Organisaties kunnen geautomatiseerde instrumenten inzetten zoals instrumenten om codes te analyseren of om op kwetsbaarheden te scannen, en behoren het herstel van beveiligingsgerelateerde tekortkomingen te verifiëren.</t>
  </si>
  <si>
    <t>Bescherming van testgegevens: Testgegevens behoren zorgvuldig te worden gekozen, beschermd en gecontroleerd.</t>
  </si>
  <si>
    <t>Tests behoren te worden uitgevoerd in een realistische testomgeving om te bewerkstelligen dat het systeem geen kwetsbaarheden introduceert in de omgeving van de organisatie en dat de tests betrouwbaar zijn.</t>
  </si>
  <si>
    <t>14.3.1.1</t>
  </si>
  <si>
    <t>Het gebruik van kopieën van operationele databases voor testgegevens wordt vermeden. Indien toch noodzakelijk, worden de gegevens zoveel mogelijk geanonimiseerd en na de test zorgvuldig verwijderd.</t>
  </si>
  <si>
    <t>14.3.1.9</t>
  </si>
  <si>
    <t>Het voor testdoeleinden gebruiken van operationele databases met persoonsgegevens of enige andere vertrouwelijke informatie behoort te worden vermeden. Indien persoonsgegevens of anderszins vertrouwelijke informatie wordt gebruikt voor testdoeleinden, behoren alle gevoelige details en inhoud te worden beschermd door deze te verwijderen of te wijzigen (zie ISO/IEC 29101 [26]).</t>
  </si>
  <si>
    <t>De volgende richtlijnen behoren te worden toegepast om operationele gegevens te beschermen die voor testdoeleinden worden gebruikt:
a) de toegangsbeveiligingsprocedures die gelden voor besturingssystemen behoren ook te gelden voor testsystemen;
b) voor elke keer dat besturingsinformatie naar een testomgeving wordt gekopieerd, behoort een afzonderlijke autorisatie te worden verkregen;
c) besturingsinformatie behoort onmiddellijk na voltooiing van het testen uit een testomgeving te worden verwijderd;
d) van het kopiëren en gebruiken van besturingsinformatie behoort verslaglegging te worden bijgehouden om in een audittraject te voorzien.</t>
  </si>
  <si>
    <t>Informatiebeveiligingsbeleid voor leveranciersrelaties: Met de leverancier behoren de informatiebeveiligingseisen om risico’s te verlagen die verband houden met de toegang van de leverancier tot de bedrijfsmiddelen van de organisatie, te worden overeengekomen en gedocumenteerd.</t>
  </si>
  <si>
    <t>15.1.1.1</t>
  </si>
  <si>
    <t>Bij offerteaanvragen waar informatie(voorziening) een rol speelt, worden eisen t.a.v. informatiebeveiliging (beschikbaarheid, integriteit en vertrouwelijkheid) benoemd. Deze eisen zijn gebaseerd op een expliciete risicoafweging.</t>
  </si>
  <si>
    <t>Information Security Management System (ISMS), Voorbeeld incident management en response beleid, Handreiking Service Level Agreements (SLA), Inkoopvoorwaarden en informatiebeveiligingseisen, Handreiking penetratietesten, Contractmanagement</t>
  </si>
  <si>
    <t>Met de leverancier behoren de informatiebeveiligingseisen om risico’s te verlagen die verband houden met de toegang van de leverancier tot de bedrijfsmiddelen van de organisatie, te worden overeengekomen en gedocumenteerd.</t>
  </si>
  <si>
    <t>Worden eisen tav informatie(voorzieining) benoemd in offerteaanvragen, waarbij deze eisen zijn gebaseerd op een expliciete risicoafweging?</t>
  </si>
  <si>
    <t xml:space="preserve">1. Ja.
2. Nee, niet op basis van een expliciete risicoafweging.
3. Nee.
</t>
  </si>
  <si>
    <t>15.1.1.2</t>
  </si>
  <si>
    <t>Voorafgaand aan het afsluiten van een contract voor uitbesteding of externe inhuur is bepaald welke toegang (fysiek, netwerk of tot gegevens) de externe partij(en) moet(en) hebben om de in het contract overeen te komen opdracht uit te voeren en welke noodzakelijke beveiligingsmaatregelen hiervoor nodig zijn.</t>
  </si>
  <si>
    <t>De leverancierstoegang tot bedrijfsinformatie is beheerst.</t>
  </si>
  <si>
    <t>Worden de beheersmaatregelen m.b.t. leverancierstoegang tot bedrijfsinformatie vastgesteld op basis van een expliciete risicoafweging?</t>
  </si>
  <si>
    <t>15.1.1.3</t>
  </si>
  <si>
    <t xml:space="preserve">Indien externe partijen systemen beheren waarin persoonsgegevens verwerkt worden, wordt een bewerkerovereenkomst (conform WBP artikel 14) afgesloten. </t>
  </si>
  <si>
    <t>6.2.1.5</t>
  </si>
  <si>
    <t>Met alle leveranciers die als verwerker voor of namens de organisatie persoonsgegevens verwerken, worden verwerkersovereenkomsten gesloten waarin alle wettelijk vereiste afspraken zijn vastgesteld.</t>
  </si>
  <si>
    <t>Information Security Management System (ISMS), Voorbeeld incident management en response beleid, Handreiking Service Level Agreements (SLA), Inkoopvoorwaarden en informatiebeveiligingseisen, Handreiking penetratietesten, Contractmanagement, Model voor een verwerkersovereenkomst</t>
  </si>
  <si>
    <t>Met leveranciers worden contactgegevens (ook buiten kantooruren) uitgewisseld zodat bij een incident snel kan worden geschakeld.</t>
  </si>
  <si>
    <t>Worden met alle leveranciers, indien van toepassing, verwerkersovereenkomsten gesloten waarin alle wettelijke vereiste afspraken zijn vastgelegd?</t>
  </si>
  <si>
    <t>15.1.1.9</t>
  </si>
  <si>
    <t>De organisatie behoort beheersmaatregelen voor informatiebeveiliging vast te stellen en verplicht te stellen om specifiek de toegang van de leverancier tot de informatie van de organisatie beleidsmatig aan te pakken. Deze beheersmaatregelen behoren betrekking te hebben op de door de organisatie te implementeren processen en procedures, en op de processen en procedures waarvan de organisatie behoort te eisen dat de leverancier deze implementeert, met inbegrip van:
a) vaststellen en documenteren van de soorten leveranciers, bijv. IT-diensten, logistieke voorzieningen, financiële diensten, IT-infrastructuurcomponenten waarvan de organisatie de toegang tot de informatie wil toestaan;
b) een gestandaardiseerd proces en gestandaardiseerde levenscyclus voor het beheren van leveranciersrelaties;
c) definiëren van de soorten informatietoegang die verschillende soorten leveranciers wordt toegestaan, en de toegang monitoren en controleren;
d) een minimum aan informatiebeveiligingseisen voor elk soort informatie en elk soort toegang dat dient als basis voor individuele leveranciersovereenkomsten, gebaseerd op de bedrijfsbehoeften en -eisen van de organisatie en haar risicoprofiel; 
e) processen en procedures voor het monitoren van de naleving van vastgestelde informatiebeveiligingseisen voor elk soort leverancier en elk soort toegang, met inbegrip van beoordeling van derden en productvalidatie;
f) beheersmaatregelen betreffende nauwkeurigheid en volledigheid ter waarborging van de integriteit van de informatie of informatieverwerking die elke partij biedt;
g) soorten verplichtingen die van toepassing zijn op leveranciers om de informatie van de organisatie te beschermen;
h) omgaan met incidenten en noodsituaties die verband houden met toegang voor leveranciers met inbegrip van verantwoordelijkheden van zowel de organisatie als van de leveranciers;
i) regelingen voor flexibiliteit en, zo nodig voor herstel en noodsituaties om de beschikbaarheid te waarborgen van de informatie of de informatieverwerking die door elk van de partijen wordt geboden;
j) bewustzijnstraining voor het personeel van de organisatie dat betrokken is bij acquisitie met betrekking tot toepasselijke beleidsregels, processen en procedures;
k) bewustzijnstraining voor het personeel van de organisatie dat contacten onderhoudt met personeel van de leverancier betreffende passende regels van betrokkenheid en gedrag, gebaseerd op het type leverancier en het soort toegang dat de leverancier heeft tot systemen en informatie van de organisatie;
l) voorwaarden waarop informatiebeveiligingseisen en beheersmaatregelen zullen worden gedocumenteerd in een overeenkomst die door beide partijen wordt ondertekend;
m) beheren van de nodige transities van informatie, informatieverwerkende faciliteiten en al het andere dat moet overgaan, en waarborgen dat informatiebeveiliging tijdens de gehele transitieperiode wordt gehandhaafd.</t>
  </si>
  <si>
    <t>Opnemen van beveiligingsaspecten in leveranciersovereenkomsten: Alle relevante informatiebeveiligingseisen behoren te worden vastgesteld en overeengekomen met elke leverancier die toegang heeft tot IT-infrastructuurelementen ten behoeve van de informatie van de organisatie, of deze verwerkt, opslaat, communiceert of biedt.</t>
  </si>
  <si>
    <t>15.1.2.1</t>
  </si>
  <si>
    <t>Er is in contracten met externe partijen vastgelegd welke beveiligingsmaatregelen vereist zijn, dat deze door de externe partij zijn getroffen en worden nageleefd en dat beveiligingsincidenten onmiddellijk worden gerapporteerd. (zie ook 6.2.3.3). Ook wordt beschreven hoe die beveiligingsmaatregelen door de uitbestedende partij te controleren zijn (bijv. audits en penetratietests) en hoe het toezicht is geregeld.</t>
  </si>
  <si>
    <t>6.2.1.6</t>
  </si>
  <si>
    <t>De beveiligingseisen uit de offerteaanvraag worden expliciet opgenomen in de (inkoop)contracten waar informatie een rol speelt.</t>
  </si>
  <si>
    <t>Alle relevante informatiebeveiligingseisen behoren te worden vastgesteld en overeengekomen met elke leverancier die toegang heeft tot IT-infrastructuurelementen ten behoeve van de informatie van de organisatie, of deze verwerkt, opslaat, communiceert of biedt.</t>
  </si>
  <si>
    <t>Worden de beveiligingseisen uit offerteaanvragen expliciet opgenomen in (inkoop) contracten waarbij informatie een rol speelt?</t>
  </si>
  <si>
    <t>15.1.2.2</t>
  </si>
  <si>
    <t>In de inkoopcontracten worden expliciet prestatie-indicatoren en de bijbehorende verantwoordingsrapportages opgenomen.</t>
  </si>
  <si>
    <t>Worden in inkoopcontracten expliciet prestatieindicatoren en bijbehorende verantwoordingsrapportages opgenomen met betrekking tot de toegang van de leverancier tot de IT infrastructuur?</t>
  </si>
  <si>
    <t xml:space="preserve">1. Ja.
2. Nee, niet expliciet.
3. Nee, wel prestatieindicatoren geen verantwoordingsrapportage.
4. Nee, wel verantwoordingsrapportage, geen prestatieindicatoren. 
5. Nee.
</t>
  </si>
  <si>
    <t>15.1.2.3</t>
  </si>
  <si>
    <t>In situaties waarin contractvoorwaarden worden opgelegd door leveranciers, is voorafgaand aan het tekenen van het contract met een risicoafweging helder gemaakt wat de consequenties hiervan zijn voor de organisatie. Expliciet is gemaakt welke consequenties geaccepteerd worden en welke gemitigeerd moeten zijn bij het aangaan van de overeenkomst.</t>
  </si>
  <si>
    <t>Contractmanagement</t>
  </si>
  <si>
    <t xml:space="preserve">Worden consequenties van door leveranciers opgelegde contractvoorwaarden, voorafgaand aan het tekenen van een contract, door middel van een risico analyse, inzichtelijk gemaakt? </t>
  </si>
  <si>
    <t xml:space="preserve">1. Ja.
2. Nee, niet expliciet.
3. Nee, niet voorafgaand aan het tekenen van een contract.
4. Nee.
5. Niet van toepassing, wij accepteren geen opgelegde contractvoorwaarden van leveranciers.
</t>
  </si>
  <si>
    <t>15.1.2.4</t>
  </si>
  <si>
    <t>Ter waarborging van vertrouwelijkheid of geheimhouding worden bij IT-inkopen standaard voorwaarden voor inkoop gehanteerd.</t>
  </si>
  <si>
    <t>Worden bij IT-aankopen standaard inkoopvoorwaarden gehanteerd ter waarborging van vertrouwelijkheid of geheimhouding?</t>
  </si>
  <si>
    <t>15.1.2.5</t>
  </si>
  <si>
    <t xml:space="preserve">Er is een plan voor beëindiging van de ingehuurde diensten waarin aandacht wordt besteed aan beschikbaarheid, vertrouwelijkheid en integriteit.
</t>
  </si>
  <si>
    <t>6.2.3.5</t>
  </si>
  <si>
    <t>Voordat een contract wordt afgesloten wordt in een risicoafweging bepaald of de afhankelijkheid van een leverancier beheersbaar is. Een vast onderdeel van het contract is een expliciete uitwerking van de exit-strategie.</t>
  </si>
  <si>
    <t>Wordt voor het afsluiten van een contract op basis van risicoafweging bepaald of de afhankelijkheid van een leverancier beheersbaar is?</t>
  </si>
  <si>
    <t xml:space="preserve">Maakt een expliciete exit strategie een vast onderdeel uit van contracten? </t>
  </si>
  <si>
    <t>15.1.2.6</t>
  </si>
  <si>
    <t>In inkoopcontracten wordt expliciet de mogelijkheid van een externe audit opgenomen waarmee de betrouwbaarheid van de geleverde dienst kan worden getoetst. Een audit is niet nodig als de contractant d.m.v. certificering aantoont dat de gewenste betrouwbaarheid van de dienst is geborgd.</t>
  </si>
  <si>
    <t>Indien nodig dient te kunnen worden nagegaan dat de leverancier voldoet aan alle relevante informatiebeveiligingseisen.</t>
  </si>
  <si>
    <t>Bevatten inkoopcontracten het 'right to audit'?</t>
  </si>
  <si>
    <t>15.1.2.9</t>
  </si>
  <si>
    <t>Leveranciersovereenkomsten behoren te worden vastgesteld en gedocumenteerd om te waarborgen dat er geen misverstand tussen de organisatie en de leverancier bestaat ten aanzien van de verplichtingen van beide partijen om te voldoen aan relevante informatiebeveiligingseisen.</t>
  </si>
  <si>
    <t>Overwogen behoort te worden om de volgende voorwaarden in de overeenkomsten op te nemen om te voldoen aan de vastgestelde informatiebeveiligingseisen:
a) omschrijving van de informatie die moet worden verschaft of toegankelijk moet worden en methoden om de informatie te verschaffen of toegankelijk te maken;
b) classificatie van de informatie in overeenstemming met het classificatieschema van de organisatie (zie 8.2); zo nodig ook mapping tussen het eigen schema van de organisatie en het schema van de leverancier;
c) wettelijke en regelgevende eisen, met inbegrip van gegevensbescherming, rechten van intellectuele eigendom en auteursrecht, en een beschrijving van hoe wordt gewaarborgd dat eraan wordt voldaan;
d) verplichting van elke contractuele partij om een overeengekomen aantal beheersmaatregelen te implementeren, waaronder toegangsbeveiliging, prestatiebeoordeling, monitoren, rapporteren en auditen;
e) de regels van aanvaardbaar gebruik van informatie, met inbegrip van onaanvaardbaar gebruik indien noodzakelijk;
f) hetzij een expliciete lijst van leverancierspersoneel dat geautoriseerde toegang heeft of bevoegd is informatie van de organisatie te ontvangen, hetzij procedures of voorwaarden voor autorisatie en het intrekken van de autorisatie, tot toegang tot of ontvangst van informatie van de organisatie door leverancierspersoneel.
g) beleidsregels betreffende informatiebeveiliging die relevant zijn voor het specifieke contract;
h) eisen voor incidentbeheer en -procedures (in het bijzonder notificatie en samenwerking tijdens herstel van het incident);
i) trainings- en bewustzijnseisen voor specifieke procedures en informatiebeveiligingseisen, bijv. voor incidentresponsprocedures, autorisatieprocedures;
j) relevante regelgeving voor onderaanneming, met inbegrip van de beheersmaatregelen die moeten worden geïmplementeerd;
k) relevante overeenkomstpartners, met inbegrip van een contactpersoon voor aangelegenheden betreffende informatiebeveiliging;
l) indien relevant, screeningeisen voor leverancierspersoneel, met inbegrip van verantwoordelijkheden voor het uitvoeren van de screening en notificatieprocedures indien de screening niet is voltooid of de resultaten aanleiding geven tot twijfel of bezorgdheid;
m) het recht om de processen en beheersmaatregelen van de leverancier in verband met de overeenkomst te auditen;
n) procedures voor het oplossen van defecten en conflicten;
o) verplichting van de leverancier om periodiek een onafhankelijk rapport te verstrekken over de doeltreffendheid van beheersmaatregelen, en overeenkomst over tijdige correctie van relevante kwesties die in het rapport aan de orde worden gesteld;
p) verplichting van de leverancier om te voldoen aan de beveiligingseisen van de organisatie.</t>
  </si>
  <si>
    <t>Ter vermijding van vertraging in het regelen van vervanging van producten of diensten, is het nodig om te overwegen procedures voor het continueren van de processen in de overeenkomst op te nemen, voor het geval de leverancier niet meer in staat is om de afgesproken producten of diensten te leveren.</t>
  </si>
  <si>
    <t>Toeleveringsketen van informatie- en communicatietechnologie: Overeenkomsten met leveranciers behoren eisen te bevatten die betrekking hebben op de informatiebeveiligingsrisico’s in verband met de toeleveringsketen van de diensten en producten op het gebied van informatie- en communicatietechnologie.</t>
  </si>
  <si>
    <t>15.1.3.1</t>
  </si>
  <si>
    <t>Als er gebruikt gemaakt wordt van onderaannemers dan gelden daar dezelfde beveiligingseisen voor als voor de contractant. De hoofdaannemer is verantwoordelijk voor  de borging bij de onderaannemer van de gemaakte afspraken.</t>
  </si>
  <si>
    <t>6.2.3.7</t>
  </si>
  <si>
    <t>Leveranciers moeten hun keten van toeleveranciers bekend maken en transparant zijn over de maatregelen die zij genomen hebben om de aan hun opgelegde eisen ook door te vertalen naar hun toeleveranciers.</t>
  </si>
  <si>
    <t>Toeleveringsketen van informatie- en communicatietechnologie</t>
  </si>
  <si>
    <t>Maken de leveranciers van uw organisatie hun keten van toeleveranciers bekend?</t>
  </si>
  <si>
    <t>Zijn de leveranciers van uw keten transparant over de maatregelen die zij genomen hebben om de opgelegde eisen door te vertalen naar hun toeleveranciers?</t>
  </si>
  <si>
    <t>15.1.3.2</t>
  </si>
  <si>
    <t>Er is bekend van welke toeleveranciers een ICT-leverancier gebruik maakt.</t>
  </si>
  <si>
    <t>15.1.3.9</t>
  </si>
  <si>
    <t>Overwogen behoort te worden de volgende onderwerpen op te nemen in leveranciersovereenkomsten betreffende beveiliging van de toeleveringsketen:
a) informatiebeveiligingseisen definiëren die gelden voor acquisitie van producten of diensten op het gebied van informatie- en communicatietechnologie naast de algemene informatiebeveiligingseisen voor leveranciersrelaties;
b) met betrekking tot diensten op het gebied van informatie- en communicatietechnologie, eisen dat leveranciers de beveiligingseisen van de organisatie in de gehele toeleveringsketen bekendmaken indien leveranciers delen van diensten op het gebied van informatie- en communicatietechnologie die zij aan de organisatie leveren, uitbesteden;
c) met betrekking tot producten op het gebied van informatie- en communicatietechnologie, eisen dat leveranciers passende beveiligingspraktijken in de gehele toeleveringsketen bekendmaken indien deze producten componenten bevatten die van andere leveranciers worden betrokken;
d) een monitorproces en aanvaardbare methoden implementeren om te valideren dat geleverde producten en diensten op het gebied van informatie- en communicatietechnologie in overeenstemming zijn met verklaarde beveiligingseisen;
e) een proces implementeren voor het vaststellen van componenten van producten of diensten die essentieel zijn voor het handhaven van de functionaliteit en daardoor verhoogde aandacht en toezicht vereisen als deze buiten de organisatie worden gebouwd, in het bijzonder indien de eindleverancier delen van componenten van producten of diensten aan andere leveranciers uitbesteedt;
f) zekerheid verkrijgen dat essentiële componenten en de herkomst ervan in de toeleveringsketen kunnen worden nagespeurd;
g) zekerheid verkrijgen dat de geleverde producten op het gebied van informatie- en communicatietechnologie functioneren zoals voorzien zonder onverwachte of ongewenste verschijnselen;
h) regels definiëren voor het delen van informatie met betrekking tot de toeleveringsketen en potentiële kwesties en compromissen tussen de organisatie en leveranciers;
i) specifieke processen implementeren voor het beheren van de levenscyclus en de beschikbaarheid van de componenten van de informatie- en communicatietechnologie en samenhangende beveiligingsrisico’s. Hiertoe behoort het beheren van de risico’s van componenten die niet langer beschikbaar zijn doordat leveranciers niet meer bestaan of doordat leveranciers deze componenten niet meer leveren in verband met verbeterde technologie.</t>
  </si>
  <si>
    <t>Monitoring en beoordeling van dienstverlening van leveranciers: Organisaties behoren regelmatig de dienstverlening van leveranciers te monitoren, te beoordelen en te auditen.</t>
  </si>
  <si>
    <t>15.2.1.1</t>
  </si>
  <si>
    <t>Er behoort te worden bewerkstelligd dat de beveiligingsmaatregelen, definities van dienstverlening en niveaus van dienstverlening zoals vastgelegd in de overeenkomst voor dienstverlening door een derde partij worden geïmplementeerd en uitgevoerd en worden bijgehouden door die derde partij.</t>
  </si>
  <si>
    <t>10.2.1</t>
  </si>
  <si>
    <t>Jaarlijks wordt de prestatie van leveranciers op het gebied van informatiebeveiliging beoordeeld op vooraf vastgestelde prestatie-indicatoren, zoals in het contract opgenomen is.</t>
  </si>
  <si>
    <t xml:space="preserve">Handreiking Service Level Agreements (SLA), Cloud Computing </t>
  </si>
  <si>
    <t>Organisaties behoren regelmatig de dienstverlening van leveranciers te monitoren, te beoordelen en te auditen.</t>
  </si>
  <si>
    <t>Worden de prestaties van leveranciers op het gebied van informatiebeveiliging jaarlijks beoordeeld op vooraf vastgestelde prestatie-indicatoren?</t>
  </si>
  <si>
    <t>15.2.1.2</t>
  </si>
  <si>
    <t>De dienstverlening van leveranciers wordt jaarlijks beoordeeld op informatiebeveiligingsaspecten.</t>
  </si>
  <si>
    <t>15.2.1.9</t>
  </si>
  <si>
    <t>Het monitoren en beoordelen van dienstverlening van leveranciers behoort te waarborgen dat aan de voorwaarden van informatiebeveiliging wordt voldaan, en dat incidenten en problemen betreffende informatiebeveiliging op de juiste manier worden behandeld.</t>
  </si>
  <si>
    <t>Hiertoe behoort een proces voor het beheer van de dienstverlening te bestaan betreffende de relatie tussen de organisatie en de leverancier om:
a) de prestatieniveaus van de dienstverlening te monitoren om naleving van de overeenkomsten te verifiëren;
b) de rapporten over de dienstverlening die zijn opgesteld door de leverancier te beoordelen, en regelmatig voortgangsbesprekingen te regelen voor zover door de overeenkomsten vereist;
c) audits van leveranciers uit te voeren, indien beschikbaar tezamen met de beoordeling van rapporten van onafhankelijke auditoren, en vastgestelde kwesties op te volgen;
d) informatie te verstrekken over informatiebeveiligingsincidenten en deze informatie te beoordelen voor zover vereist door de overeenkomsten en ondersteunende richtlijnen en procedures;
e) audittrajecten van leveranciers en verslagen van informatiebeveiligingsgebeurtenissen, operationele problemen, weigeringen, opsporing van storingen en onderbrekingen in verband met de geleverde dienst te beoordelen;
f) vastgestelde problemen op te lossen en te beheren;
g) informatiebeveiligingsaspecten van de relaties van de leverancier met zijn eigen leveranciers te beoordelen;
h) te bewerkstelligen dat de leverancier voldoende capaciteit voor de diensten onderhoudt samen met werkbare plannen die zijn ontworpen om te waarborgen dat de overeengekomen continuïteitsniveaus van de dienstverlening na grote storingen of calamiteiten in de dienstverlening worden onderhouden (zie hoofdstuk 17)</t>
  </si>
  <si>
    <t>De verantwoordelijkheid voor het beheer van leveranciersrelaties behoort te worden toegekend aan een daarvoor aangewezen persoon of dienstverleningsbeheerteam. De organisatie behoort verder ervoor te zorgen dat leveranciers verantwoordelijkheden toewijzen voor het beoordelen van de naleving en het dwingend uitvoeren van de eisen van de overeenkomsten. Om te monitoren dat de eisen van de overeenkomst, in het bijzonder de informatiebeveiligingseisen, worden nagekomen, behoren voldoende technische vaardigheden en middelen beschikbaar te worden gesteld. Als tekortkomingen in de dienstverlening worden waargenomen behoort passende actie te worden ondernomen.</t>
  </si>
  <si>
    <t>De organisatie behoort voldoende algehele controle over en zicht te houden op alle beveiligingsaspecten betreffende gevoelige of essentiële informatie of informatieverwerkende faciliteiten die toegankelijk zijn voor, worden verwerkt of beheerd door een leverancier. De organisatie behoort via een gedefinieerde rapportageprocedure zicht te houden op beveiligingsactiviteiten zoals wijzigingsbeheer, vaststellen van kwetsbaarheden en rapporteren van en respons op informatiebeveiligingsincidenten.</t>
  </si>
  <si>
    <t>Beheer van veranderingen in dienstverlening van leveranciers: Veranderingen in de dienstverlening van leveranciers, met inbegrip van handhaving en verbetering van bestaande beleidslijnen, procedures en beheersmaatregelen voor informatiebeveiliging, behoren te worden, beheerd, rekening houdend met de kritikaliteit van bedrijfsinformatie, betrokken systemen en processen en herbeoordeling van risico’s.</t>
  </si>
  <si>
    <t>15.2.2.1</t>
  </si>
  <si>
    <t>Veranderingen in de dienstverlening van leveranciers worden behandeld als een change en op hun impact beoordeelt alvorens de wijzigingen aan te brengen in bestaande beleidslijnen, procedures en beheersmaatregelen.</t>
  </si>
  <si>
    <t>Bij verandering in de dienstverlening moet beoordeeld worden of de verandering gevolgen heeft voor de informatiebeveiliging.</t>
  </si>
  <si>
    <t>15.2.2.9</t>
  </si>
  <si>
    <t>De volgende aspecten behoren in overweging te worden genomen:
a) veranderingen in leveranciersovereenkomsten;
b) veranderingen die door de organisatie zijn aangebracht ter implementatie van:
  1) verbeteringen van de huidige aangeboden dienstverlening;
  2) ontwikkelingen van nieuwe toepassingen en systemen;
  3) wijzigingen in of updates van beleid en procedures van de organisatie;
  4) nieuwe of gewijzigde beheersmaatregelen om informatiebeveiligingsincidenten op te lossen en om de veiligheid te verbeteren.
c) veranderingen in diensten van de leverancier ter implementatie van:
  1) veranderingen en verbeteringen van netwerken;
  2) gebruik van nieuwe technologieën;
  3) aanvaarding van nieuwe producten of nieuwe versies/uitgaven;
  4) nieuwe ontwikkelinstrumenten en omgevingen;
  5) veranderingen in fysieke locatie van dienstverleningsfaciliteiten;
  6) verandering van leverancier;
  7) onderaanneming bij een andere leverancier.</t>
  </si>
  <si>
    <t>Verantwoordelijkheden en procedures: Directieverantwoordelijkheden en -procedures behoren te worden vastgesteld om een snelle, doeltreffende en ordelijke respons op informatiebeveiligingsincidenten te bewerkstelligen.</t>
  </si>
  <si>
    <t>16.1.1.1</t>
  </si>
  <si>
    <t>Binnen de incicdent responsplanning en -voorbereiding moeten nadrukkelijk de directie verantwoordelijkheden uitgewerkt worden met inbegrip van de escalatieprocedure en de beheersing van de crisiscommunicatie.</t>
  </si>
  <si>
    <t>16.1.1.9</t>
  </si>
  <si>
    <t>Met betrekking tot het beheer van informatiebeveiligingsincidenten behoren de volgende richtlijnen voor directieverantwoordelijkheden en -procedures in overweging te worden genomen:
a) er behoren directieverantwoordelijkheden te worden vastgesteld om te bewerkstelligen dat de volgende procedures adequaat binnen de organisatie worden ontwikkeld en gecommuniceerd:
  1) procedures voor incidentresponsplanning en -voorbereiding;
  2) procedures voor het monitoren, opsporen, analyseren en rapporteren van informatiebeveiligingsgebeurtenissen en -incidenten;
  3) procedures voor de verslaglegging van beheeractiviteiten betreffende incidenten;
  4) procedures voor het omgaan met forensisch bewijs;
  5) procedures voor het beoordelen van en besluitvorming over informatiebeveiligingsgebeurtenissen en beoordeling van zwakke plekken in de informatiebeveiliging;
  6) responsprocedures met inbegrip van procedures voor escalatie, beheerst herstel van een incident en communicatie aan in- en extern personen of organisaties.
b) vastgestelde procedures behoren te bewerkstelligen dat:
  1) competent personeel de kwesties behandelt die verband houden met informatiebeveiligingsincidenten binnen de organisatie;
  2) een contactpunt voor het opsporen en rapporteren van beveiligingsincidenten wordt geïmplementeerd;
  3) passende contacten worden onderhouden met instanties, externe belangengroepen of fora die aangelegenheden behandelen die verband houden met informatiebeveiligingsincidenten.
c) rapportageprocedures behoren de volgende aspecten te omvatten:
  1) formulieren voorbereiden voor het rapporteren van informatiebeveiligingsgebeurtenissen ter ondersteuning van de rapportageactie en om te bevorderen dat de rapporterende persoon aan alle nodige acties denkt die in geval van een informatiebeveiligingsgebeurtenis moeten worden verricht;
  2) de procedures die in geval van een informatiebeveiligingsgebeurtenis moeten worden uitgevoerd, bijv. onmiddellijk alle details noteren, zoals aard van niet-naleving of overtreding, optredende storing, berichten op het scherm, en onmiddellijk rapporteren aan het contactpunt en alleen gecoördineerde actie ondernemen;
  3) verwijzing naar een vastgestelde disciplinaire formele procedure voor het omgaan met medewerkers die beveiligingsovertredingen begaan;
  4) passende feedbackprocedures om te bewerkstelligen dat de personen die informatiebeveiligingsgebeurtenissen melden, worden geïnformeerd over de resultaten nadat de kwestie is behandeld en afgesloten.</t>
  </si>
  <si>
    <t>De doelstellingen voor het beheer van informatiebeveiligingsincidenten behoren met de directie te worden overeengekomen en er behoort te worden gewaarborgd dat de personen die verantwoordelijk zijn voor het beheer van informatiebeveiligingsincidenten op de hoogte zijn van de prioriteiten van de organisatie voor het behandelen van informatiebeveiligingsincidenten.</t>
  </si>
  <si>
    <t>Rapportage van informatiebeveiligingsgebeurtenissen: Informatiebeveiligingsgebeurtenissen behoren zo snel mogelijk via de juiste leidinggevende niveaus te worden gerapporteerd.</t>
  </si>
  <si>
    <t>16.1.2.1</t>
  </si>
  <si>
    <t>Er is een meldloket waar beveiligingsincidenten kunnen worden gemeld.</t>
  </si>
  <si>
    <t>Voorbeeld incident management en response beleid, Handreiking communicatieplan informatiebeveiliging, Model Continuïteitsstrategie, Model Continuïteitsplan</t>
  </si>
  <si>
    <t>Informatiebeveiligingsgebeurtenissen behoren zo snel mogelijk via de juiste leidinggevende niveaus te worden gerapporteerd.</t>
  </si>
  <si>
    <t>Beschikt uw organisatie over een meldloket waar beveiligingsincidenten kunnen worden gemeld?</t>
  </si>
  <si>
    <t>16.1.2.2</t>
  </si>
  <si>
    <t>Er is een meldprocedure waarin de taken en verantwoordelijkheden van het meldloket staan beschreven.</t>
  </si>
  <si>
    <t>Voorbeeld incident management en response beleid, Handreiking communicatieplan informatiebeveiliging, Model Continuïteitsstrategie, Model Continuïteitsplan, Responsible disclosure</t>
  </si>
  <si>
    <t>Beschikt uw organisatie over een meldprocedure waarin de taken en verantwoordelijkheden van het meldloket staan beschreven?</t>
  </si>
  <si>
    <t>16.1.2.3</t>
  </si>
  <si>
    <t xml:space="preserve">Er zijn procedures voor rapportage van gebeurtenissen en escalatie. Alle medewerkers behoren op de hoogte te zijn van deze procedures. </t>
  </si>
  <si>
    <t>Alle medewerkers en contractanten hebben aantoonbaar kennis genomen van de meldingsprocedure van incidenten.</t>
  </si>
  <si>
    <t>Voorbeeld incident management en response beleid, Anti-malware beleid, Handreiking communicatieplan informatiebeveiliging, Model Continuïteitsstrategie, Model Continuïteitsplan, Digitaal forensisch onderzoek</t>
  </si>
  <si>
    <t>Zijn interne en externe medewerkers op de hoogte van de meldingsprocedure van incidenten?</t>
  </si>
  <si>
    <t xml:space="preserve">1. Ja.
2. Nee, interne medewerkers wel, externe medewerkers niet.
3. Nee. 
</t>
  </si>
  <si>
    <t>16.1.2.4</t>
  </si>
  <si>
    <t>Worden incidenten uiterlijk binnen 24 uur gemeld?</t>
  </si>
  <si>
    <t xml:space="preserve">1. Ja.
2. Nee, niet binnen uiterlijk 24 uur.
3. Nee.
</t>
  </si>
  <si>
    <t>16.1.2.5</t>
  </si>
  <si>
    <t>Er behoren leidinggevende verantwoordelijkheden en procedures te worden vastgesteld om een snelle, doeltreffende en ordelijke reactie op informatiebeveiligingsincidenten te bewerkstelligen.</t>
  </si>
  <si>
    <t>13.2.1</t>
  </si>
  <si>
    <t>De proceseigenaar is verantwoordelijk voor het oplossen van beveiligingsincidenten.</t>
  </si>
  <si>
    <t>Is de proceseigenaar gewezen op zijn verantwoordelijkheid voor het oplossen van beveiligingsincidenten?</t>
  </si>
  <si>
    <t>16.1.2.6</t>
  </si>
  <si>
    <t>De opvolging van incidenten wordt maandelijks gerapporteerd aan de verantwoordelijke.</t>
  </si>
  <si>
    <t>Responsible disclosure</t>
  </si>
  <si>
    <t>Wordt de opvolging maandelijks gerapporteerd aan de verantwoordelijke?</t>
  </si>
  <si>
    <t>16.1.2.7</t>
  </si>
  <si>
    <t>Voorbeeld incident management en response beleid, Responsible disclosure</t>
  </si>
  <si>
    <t>Maakt informatie uit de responsible disclosure procedure &lt;nieuwe term ook toevoegen&gt;  onderdeel uit van de incidentrapportage?</t>
  </si>
  <si>
    <t>16.1.2.9</t>
  </si>
  <si>
    <t>Alle medewerkers en contractanten behoren bewust te worden gemaakt van hun verantwoordelijkheid om informatiebeveiligingsgebeurtenissen zo snel mogelijk te rapporteren. Zij behoren ook te worden geïnformeerd over de procedure voor het rapporteren van informatiebeveiligingsgebeurtenissen en het contactpunt waaraan de gebeurtenissen behoren te worden gerapporteerd.</t>
  </si>
  <si>
    <t>Met betrekking tot het rapporteren van informatiebeveiligingsgebeurtenissen behoort rekening te worden gehouden met de volgende situaties:
a) niet-doeltreffende beveiligingsbeheersmaatregelen;
b) schending van informatie-integriteit, vertrouwelijkheid of aanwezige verwachtingen;
c) menselijke fouten;
d) niet-naleving van beleidsregels of richtlijnen;
e) schending van fysieke beveiligingsregelingen;
f) onbeheerste systeemveranderingen;
g) storingen in soft- of hardware;
h) overtredingen van de toegangsregeling;</t>
  </si>
  <si>
    <t>Rapportage van zwakke plekken in de informatiebeveiliging: Van medewerkers en contractanten die gebruikmaken van de informatiesystemen en -diensten van de organisatie behoort te worden geëist dat zij de in systemen of diensten waargenomen of vermeende zwakke plekken in de informatiebeveiliging registreren en rapporteren</t>
  </si>
  <si>
    <t>16.1.3.1</t>
  </si>
  <si>
    <t>Van medewerkers en contractanten die gebruikmaken van de informatiesystemen en -diensten van de organisatie behoort te worden geëist dat zij de in systemen of diensten waargenomen of vermeende zwakke plekken in de informatiebeveiliging registreren en rapporteren.</t>
  </si>
  <si>
    <t>Beschikt uw organisatie over een gepubliceerde en ingerichte Coordinated Vulnerability Disclosure(CVD) &lt;beide termen toevoegen&gt; procedure?</t>
  </si>
  <si>
    <t xml:space="preserve">1. Ja.
2. Nee, wel gepubliceerd maar niet ingericht.
3. Nee, wel ingericht maar niet gepubliceerd.
4. Nee.
</t>
  </si>
  <si>
    <t>16.1.3.9</t>
  </si>
  <si>
    <t>Alle medewerkers en contractanten behoren deze zaken zo snel mogelijk aan het contactpunt te rapporteren om informatiebeveiligingsincidenten te voorkomen. Het rapporteringsmechanisme behoort zo eenvoudig, toegankelijk en beschikbaar te zijn als mogelijk is.</t>
  </si>
  <si>
    <t>Medewerkers en contractanten behoort te worden geadviseerd niet te proberen om de vermeende aanwezigheid van een zwakke plek aan te tonen. Het testen op zwakke plekken zou kunnen worden uitgelegd als potentieel misbruik van het systeem en zou ook schade kunnen veroorzaken aan het informatiesysteem of de -dienst en resulteren in wettelijke aansprakelijkheid van de persoon die testactiviteiten verricht.</t>
  </si>
  <si>
    <t>Beoordeling van en besluitvorming over informatiebeveiligingsgebeurtenissen: Informatiebeveiligingsgebeurtenissen behoren te worden beoordeeld en er behoort te worden geoordeeld of zij moeten worden geclassificeerd als informatiebeveiligingsincidenten.</t>
  </si>
  <si>
    <t>16.1.4.1</t>
  </si>
  <si>
    <t>Informatiebeveiligingsincidenten die hebben geleid tot een vermoedelijk of mogelijk opzettelijke inbreuk op de beschikbaarheid, vertrouwelijkheid of integriteit van informatie verwerkende systemen, behoren zo snel mogelijk (binnen 72 uur) al dan niet geautomatiseerd te worden gemeld aan het NCSC (alleen voor rijksoverheidsorganisaties) of de sectorale CERT.</t>
  </si>
  <si>
    <t>Informatiebeveiligingsgebeurtenissen behoren te worden beoordeeld en er behoort te worden geoordeeld of zij moeten worden geclassificeerd als informatiebeveiligingsincidenten.</t>
  </si>
  <si>
    <t>Worden beveiligingsincidenten die hebben geleid tot een vermoedelijk of mogelijk opzettelijke inbreuk op de beveiliging (BIV) van informatieverwerkende systemen, uiterlijk binnen 72 uur gemeld aan de sectorale CERT?</t>
  </si>
  <si>
    <t xml:space="preserve">1. Ja.
2. Nee, niet binnen 72 uur.
3. Nee.
</t>
  </si>
  <si>
    <t>16.1.4.2</t>
  </si>
  <si>
    <t>Beveiligingsincidenten worden door de CISO aan de IBD gemeld.</t>
  </si>
  <si>
    <t>16.1.4.9</t>
  </si>
  <si>
    <t>Het contactpunt behoort elke informatiebeveiligingsgebeurtenis te beoordelen op basis van de overeengekomen classificatieschema voor gebeurtenissen en incidenten betreffende informatiebeveiliging, en te besluiten of de gebeurtenis behoort te worden geclassificeerd als informatiebeveiligingsincident. Classificeren en prioriteren van incidenten kan helpen de impact en omvang van een incident te bepalen.</t>
  </si>
  <si>
    <t>In gevallen waarin de organisatie beschikt over een responsteam voor informatiebeveiligingsincidenten (ISIRT), kunnen de beoordeling en het besluit worden doorgestuurd naar het ISIRT voor bevestiging of herbeoordeling.</t>
  </si>
  <si>
    <t>Resultaten van de beoordeling en het besluit behoren in detail in een verslag te worden vastgelegd ten behoeve van toekomstige verwijzing en verificatie.</t>
  </si>
  <si>
    <t>Respons op informatiebeveiligingsincidenten: Op informatiebeveiligingsincidenten behoort te worden gereageerd in overeenstemming met de gedocumenteerde procedures.</t>
  </si>
  <si>
    <t>16.1.5.1</t>
  </si>
  <si>
    <t>Er is een procedure voor het rapporteren van beveiligingsgebeurtenissen vastgesteld, in combinatie met een reactie- en escalatieprocedure voor incidenten, waarin de handelingen worden vastgelegd die moeten worden genomen na het ontvangen van een rapport van een beveiligingsincident.</t>
  </si>
  <si>
    <t>16.1.5.2</t>
  </si>
  <si>
    <t>Er is een procedure voor het melden van informatiebeveiligingsincidenten</t>
  </si>
  <si>
    <t>16.1.5.9</t>
  </si>
  <si>
    <t>Op informatiebeveiligingsincidenten behoort te worden gereageerd door een aangewezen contactpunt en andere relevante personen van de organisatie of externe partijen (zie 16.1.1).</t>
  </si>
  <si>
    <t>De respons behoort de volgende aspecten te omvatten:
a) zo snel mogelijk na de gebeurtenis bewijs verzamelen;
b) indien vereist, forensische analyse van de informatiebeveiliging uitvoeren (zie 16.1.7);
c) escaleren indien vereist;
d) bewerkstelligen dat alle betrokken responsactiviteiten op de juiste manier worden vastgelegd voor latere analyse;
e) het bestaan van het informatiebeveiligingsincident of relevante details daarvan communiceren aan andere in- en externe personen of organisaties met een ‘need-to-know’;
f) behandelen van de zwakke plek(ken) in de informatiebeveiliging waarvan is vastgesteld dat deze het incident heeft/hebben veroorzaakt of eraan heeft/hebben bijgedragen;
g) het incident formeel afsluiten en verslaglegging bijhouden zodra het incident met succes is behandeld. Om de bron van het incident te identificeren behoort postincidentanalyse plaats te vinden.</t>
  </si>
  <si>
    <t>Lering uit informatiebeveiligingsincidenten: Kennis die is verkregen door informatiebeveiligingsincidenten te analyseren en op te lossen behoort te worden gebruikt om de waarschijnlijkheid of impact van toekomstige incidenten te verkleinen.</t>
  </si>
  <si>
    <t>16.1.6.1</t>
  </si>
  <si>
    <t>De informatie verkregen uit het beoordelen van beveiligingsmeldingen wordt geëvalueerd met als doel beheersmaatregelen te verbeteren.</t>
  </si>
  <si>
    <t>Beveiligingsincidenten worden geanalyseerd met als doel te leren en het voorkomen van toekomstige beveiligingsincidenten.</t>
  </si>
  <si>
    <t>Information Security Management System (ISMS), Voorbeeld incident management en response beleid, Anti-malware beleid, Model Continuïteitsstrategie, Model Continuïteitsplan, Digitaal forensisch onderzoek</t>
  </si>
  <si>
    <t>Kennis die is verkregen door informatiebeveiligingsincidenten te analyseren en op te lossen behoort te worden gebruikt om de waarschijnlijkheid of impact van toekomstige incidenten te verkleinen.</t>
  </si>
  <si>
    <t>Wordt de  informatie verkregen uit het beoordelen van beveiligingsmeldingen geëvalueerd met als doel beheersmaatregelen te verbeteren?</t>
  </si>
  <si>
    <t>16.1.6.2</t>
  </si>
  <si>
    <t>De analyses van de beveiligingsincidenten worden gedeeld met de relevante partners om herhaling en toekomstige incidenten te voorkomen.</t>
  </si>
  <si>
    <t>Information Security Management System (ISMS), Voorbeeld incident management en response beleid, Anti-malware beleid, Model Continuïteitsstrategie, Model Continuïteitsplan</t>
  </si>
  <si>
    <t>Worden de resultaten van de beoordeling van de beveiligingsincidenten gedeeld met partners om herhaling en toekomstige incidenten te voorkomen?</t>
  </si>
  <si>
    <t>16.1.6.9</t>
  </si>
  <si>
    <t>Er behoren mechanismen te zijn ingesteld waarmee de aard, omvang en kosten van informatiebeveiligingsincidenten kunnen worden gekwantificeerd en gemonitord. De informatie die is verkregen uit de evaluatie van informatiebeveiligingsincidenten behoort te worden gebruikt om terugkerende of ingrijpende incidenten te identificeren.</t>
  </si>
  <si>
    <t>Verzamelen van bewijsmateriaal: De organisatie behoort procedures te definiëren en toe te passen voor het identificeren, verzamelen, verkrijgen en bewaren van informatie die als bewijs kan dienen.</t>
  </si>
  <si>
    <t>16.1.7.1</t>
  </si>
  <si>
    <t>In geval van een (vermoed) informatiebeveiligingsincident is de bewaartermijn van de gelogde incidentinformatie minimaal drie jaar.</t>
  </si>
  <si>
    <t>De organisatie behoort procedures te definiëren en toe te passen voor het identificeren, verzamelen, verkrijgen en bewaren van informatie die als bewijs kan dienen.</t>
  </si>
  <si>
    <t>Wordt in geval van een vermoed informatiebeveiligingsincident de gelogde incidentinformatie minimaal drie jaar bewaard?</t>
  </si>
  <si>
    <t>16.1.7.9</t>
  </si>
  <si>
    <t>Bij het omgaan met bewijs ten behoeve van disciplinaire en wettelijke actie behoren interne procedures te worden ontwikkeld en gevolgd.</t>
  </si>
  <si>
    <t>In het algemeen behoren deze bewijsprocedures processen in te houden voor het identificeren, verzamelen, verkrijgen en bewaren van bewijs in overeenstemming met de verschillende soorten media, apparaten en de status van de apparaten, bijv. in- of uitgeschakeld. De procedures behoren rekening te houden met de:
a) bewakingsketen;
b) veiligheid van bewijs;
c) veiligheid van personeel;
d) rollen en verantwoordelijkheden van het betrokken personeel;
e) competentie van personeel;
f) documentatie;
g) instructie.</t>
  </si>
  <si>
    <t>Indien beschikbaar, behoort certificatie of andere relevante methoden om personeel en middelen te kwalificeren te worden gezocht om de waarde van het verkregen bewijs te versterken.</t>
  </si>
  <si>
    <t>Forensisch bewijs kan grenzen van organisaties of rechtsgebieden overschrijden. In zulke gevallen behoort te worden gewaarborgd dat de organisatie het recht heeft de vereiste informatie als forensisch bewijs te verzamelen. De eisen van verschillende rechtsgebieden behoren ook in aanmerking te worden genomen om de kans zo groot mogelijk te maken dat het bewijs wordt toegelaten in de relevante rechtsgebieden.</t>
  </si>
  <si>
    <t>Informatiebeveiligingscontinuïteit plannen: De organisatie behoort haar eisen voor informatiebeveiliging en voor de continuïteit van het informatiebeveiligingsbeheer in ongunstige situaties, bijv. een crisis of een ramp, vast te stellen.</t>
  </si>
  <si>
    <t>17.1.1.1</t>
  </si>
  <si>
    <t>Er is een Business Impact Analyse (BIA) waarin de gebeurtenissen worden geïdentificeerd die kunnen leiden tot discontinuïteit in het bedrijfsproces. Aan de hand van een risicoanalyse zijn de waarschijnlijkheid en de gevolgen van de discontinuïteit in kaart gebracht in termen van tijd, schade en herstelperiode.</t>
  </si>
  <si>
    <t>De organisatie behoort haar eisen voor informatiebeveiliging en voor de continuïteit van het informatiebeveiligingsbeheer in ongunstige situaties, bijv. een crisis of een ramp, vast te stellen.</t>
  </si>
  <si>
    <t xml:space="preserve">Is er een calamiteitenplan om de continuïteit van de bedrijfsvoering te waarborgen? </t>
  </si>
  <si>
    <t>17.1.1.9</t>
  </si>
  <si>
    <t>Een organisatie behoort vast te stellen of de continuïteit van de informatiebeveiliging onder het beheerproces van de bedrijfscontinuïteit valt of onder het beheerproces van rampenherstel. Informatiebeveiligingseisen behoren te worden vastgesteld als de planning voor bedrijfscontinuïteit en rampenherstel wordt gemaakt.</t>
  </si>
  <si>
    <t>Bij afwezigheid van een formele planning voor bedrijfscontinuïteit en rampenherstel behoort het informatiebeveiligingsbeheer ervan uit te gaan dat informatiebeveiligingseisen in ongunstige situaties hetzelfde blijven als in normale uitvoeringsomstandigheden. In het andere geval kan een organisatie een bedrijfsimpactanalyse uitvoeren voor informatiebeveiligingsaspecten om de informatiebeveiligingseisen vast te stellen die van toepassing zijn op ongunstige situaties.</t>
  </si>
  <si>
    <t>Informatiebeveiligingscontinuïteit implementeren: De organisatie behoort processen, procedures en beheersmaatregelen vast te stellen, te documenteren, te implementeren en te handhaven om het vereiste niveau van continuïteit voor informatiebeveiliging tijdens een ongunstige situatie te waarborgen.</t>
  </si>
  <si>
    <t>17.1.2.1</t>
  </si>
  <si>
    <t>In de continuïteitsplannen wordt minimaal aandacht besteed aan:
•	identificatie van essentiële procedures voor bedrijfscontinuïteit.
•	wie het plan mag activeren en wanneer, maar ook wanneer er weer gecontroleerd teruggaan wordt.
•	veilig te stellen informatie (aanvaardbaarheid van verlies van informatie).
•	prioriteiten en volgorde van herstel en reconstructie.
•	documentatie van systemen en processen.
•	kennis en kundigheid van personeel om de processen weer op te starten.</t>
  </si>
  <si>
    <t>17.1.2.9</t>
  </si>
  <si>
    <t>Een organisatie behoort ervoor te zorgen dat:
a) er een adequate beheerstructuur is die is voorbereid op een verstorende gebeurtenis, deze verzacht en erop reageert met personeel dat beschikt over de nodige autoriteit, ervaring en competentie;
b) personeel voor incidentrespons wordt aangesteld dat beschikt over de nodige verantwoordelijkheid, autoriteit en competentie om een incident te af te handelen en de informatiebeveiliging te handhaven;
c) op basis van door de directie goedgekeurde doelstellingen voor informatiebeveiligingscontinuïteit, gedocumenteerde plannen, respons- en herstelprocedures worden ontwikkeld en goedgekeurd, waarin gedetailleerd wordt omschreven hoe de organisatie een verstorende gebeurtenis zal aanpakken en haar informatiebeveiliging op een vooraf vastgesteld niveau zal handhaven (zie 17.1.1).</t>
  </si>
  <si>
    <t>In overeenstemming met de eisen voor informatiebeveiligingscontinuïteit behoort de organisatie het volgende vast te stellen, te documenteren, te implementeren en te onderhouden:
a) beheersmaatregelen voor informatiebeveiliging binnen processen, procedures en ondersteunende systemen en instrumenten voor bedrijfscontinuïteit of rampenherstel;
b) processen, procedures en implementatieveranderingen om bestaande beheersmaatregelen voor informatiebeveiliging tijdens een ongunstige situatie te handhaven;
c) compenserende beheersmaatregelen voor beheersmaatregelen voor informatiebeveiliging die tijdens een ongunstige situatie niet kunnen worden gehandhaafd.</t>
  </si>
  <si>
    <t>Informatiebeveiligingscontinuïteit verifiëren, beoordelen en evalueren: De organisatie behoort de ten behoeve van informatiebeveiligingscontinuïteit vastgestelde en geïmplementeerde beheersmaatregelen regelmatig te verifiëren om te waarborgen dat ze deugdelijk en doeltreffend zijn tijdens ongunstige situaties.</t>
  </si>
  <si>
    <t>17.1.3.1</t>
  </si>
  <si>
    <t>Bedrijfscontinuïteitsplannen behoren regelmatig te worden getest en geüpdate, om te bewerkstelligen dat ze actueel en doeltreffend blijven.</t>
  </si>
  <si>
    <t>14.1.5</t>
  </si>
  <si>
    <t>Continuïteitsplannen worden jaarlijks getest op geldigheid en bruikbaarheid.</t>
  </si>
  <si>
    <t>Back-up en recovery gemeente, Model Continuïteitsstrategie, Model Continuïteitsplan</t>
  </si>
  <si>
    <t>De organisatie behoort de ten behoeve van informatiebeveiligingscontinuïteit vastgestelde en geïmplementeerde beheersmaatregelen regelmatig te verifiëren om te waarborgen dat ze deugdelijk en doeltreffend zijn tijdens ongunstige situaties.</t>
  </si>
  <si>
    <t>Worden continuiteitsplannen jaarlijks getest op geldigheid en bruikbaarheid?</t>
  </si>
  <si>
    <t>17.1.3.2</t>
  </si>
  <si>
    <t>In de continuïteitsplannen wordt minimaal aandacht besteed aan:
• identificatie van essentiële procedures voor bedrijfscontinuïteit
• wie mag het continuïteitsplan wanneer activeren
• wanneer wordt er gecontroleerd teruggaan naar de standaard situatie
• veilig te stellen informatie (aanvaardbaarheid van verlies van informatie)
• prioriteiten en volgorde van herstel en reconstructie
• documentatie van systemen en processen
• kennis en kundigheid van personeel om de processen weer op te starten.</t>
  </si>
  <si>
    <t>Door het uitvoeren van een expliciete risicoafweging worden de bedrijfskritische procesonderdelen met hun bijbehorende betrouwbaarheidseisen geïdentificeerd.</t>
  </si>
  <si>
    <t>Zijn de bedrijfskritische procesonderdelen met hun bijbehorende betrouwbaarheidseisen geïdentificeerd op basis van een expliciete risicoafweging?</t>
  </si>
  <si>
    <t xml:space="preserve">1. Ja.
2. Nee, niet op basis van betrouwbaarheidseisen.
3. Nee.
</t>
  </si>
  <si>
    <t>17.1.3.3</t>
  </si>
  <si>
    <t>Wordt de dienstverlening van bedrijfskritische onderdelen bij calamititeiten conform opgestelde betrouwbaarheidseisen hersteld?</t>
  </si>
  <si>
    <t>17.1.3.4</t>
  </si>
  <si>
    <t>De dienstverlening wordt bij calamiteiten binnen een zodanige termijn hersteld dat de negatieve gevolgen voor de dienstverlening acceptabel zijn.</t>
  </si>
  <si>
    <t>17.1.3.9</t>
  </si>
  <si>
    <t>Veranderingen betreffende de organisatie, procedures, processen of van technische aard, hetzij in een context van uitvoering, hetzij van continuïteit, kunnen leiden tot veranderingen in de eisen betreffende informatiebeveiligingscontinuïteit. In dergelijke gevallen behoort de continuïteit van processen, procedures en beheersmaatregelen voor informatiebeveiliging te worden beoordeeld tegen de achtergrond van deze veranderde eisen.</t>
  </si>
  <si>
    <t>Organisaties behoren de continuïteit van hun informatiebeveiligingsbeheer te verifiëren door:
a) de functionaliteit van processen, procedures en beheersmaatregelen voor
informatiebeveiligingscontinuïteit te oefenen en te testen om te waarborgen dat ze consistent zijn met de doelstellingen van de informatiebeveiligingscontinuïteit;
b) de kennis en routine voor het uitvoeren van processen, procedures en beheersmaatregelen voor informatiebeveiligingscontinuïteit te oefenen en te testen om te waarborgen dat de prestaties consistent zijn met de doelstellingen van de informatiebeveiligingscontinuïteit;
c) de deugdelijkheid en doeltreffendheid van maatregelen voor informatiebeveiligingscontinuïteit te beoordelen als informatiesystemen, informatiebeveiligingsprocessen, -procedures en -beheersmaatregelen, of de procedures en oplossingen van bedrijfscontinuïteitsbeheer of rampenherstelbeheer veranderen.</t>
  </si>
  <si>
    <t>Beschikbaarheid van informatieverwerkende faciliteiten: Informatieverwerkende faciliteiten behoren met voldoende redundantie te worden geïmplementeerd om aan beschikbaarheidseisen te voldoen.</t>
  </si>
  <si>
    <t>17.2.1.1</t>
  </si>
  <si>
    <t>Er moet op basis van een risicoafweging passende redundantie ingebouwd worden als Informatieverwerkende systemen een hoge beschikbaarheidseis hebben.</t>
  </si>
  <si>
    <t>17.2.1.2</t>
  </si>
  <si>
    <t>Van informatieverwerkende systemen moet zijn vastgesteld wat de bedrijfseisen zijn voor de beschikbaarheid.</t>
  </si>
  <si>
    <t>17.2.1.9</t>
  </si>
  <si>
    <t>Organisaties behoren de bedrijfseisen voor de beschikbaarheid van informatiesystemen vast te stellen. Als de beschikbaarheid niet kan worden gegarandeerd door middel van de bestaande systeemarchitectuur, behoren redundante componenten of architecturen in overweging te worden genomen.</t>
  </si>
  <si>
    <t>Indien van toepassing behoren redundante informatiesystemen te worden getest om te waarborgen dat de automatische omschakeling van de ene op de andere component bij storing werkt zoals voorzien.</t>
  </si>
  <si>
    <t>Vaststellen van toepasselijke wetgeving en contractuele eisen: Alle relevante wettelijke statutaire, regelgevende, contractuele eisen en de aanpak van de organisatie om aan deze eisen te voldoen behoren voor elk informatiesysteem en de organisatie expliciet te worden vastgesteld, gedocumenteerd en actueel gehouden.</t>
  </si>
  <si>
    <t>18.1.1.1</t>
  </si>
  <si>
    <t xml:space="preserve">Er is vastgesteld welke wetten en wettelijke maatregelen van toepassing zijn op de organisatie of organisatieonderdelen.
</t>
  </si>
  <si>
    <t>Alle relevante wettelijke statutaire, regelgevende, contractuele eisen en de aanpak van de organisatie om aan deze eisen te voldoen behoren voor elk informatiesysteem en de organisatie expliciet te worden vastgesteld, gedocumenteerd en actueel gehouden.</t>
  </si>
  <si>
    <t xml:space="preserve">Heeft u de eisen uit relevante wetgeving vertaald naar maatregelen? </t>
  </si>
  <si>
    <t>18.1.1.9</t>
  </si>
  <si>
    <t>Ook de specifieke beheersmaatregelen en individuele verantwoordelijkheden om aan deze eisen te voldoen behoren te worden gedefinieerd en gedocumenteerd.</t>
  </si>
  <si>
    <t>Managers behoren alle wetgeving die toepasselijk is op hun organisatie vast te stellen om te voldoen aan de eisen voor hun soort bedrijfsactiviteit. Indien de organisatie zakelijke activiteiten in andere landen verricht, behoren managers te letten op naleving in alle relevante landen.</t>
  </si>
  <si>
    <t>Intellectuele-eigendomsrechten: Om de naleving van wettelijke, regelgevende en contractuele eisen in verband met intellectueleeigendomsrechten en het gebruik van eigendomssoftwareproducten te waarborgen behoren passende procedures te worden geïmplementeerd.</t>
  </si>
  <si>
    <t>18.1.2.1</t>
  </si>
  <si>
    <t>Er is toezicht op het naleven van wettelijke verplichtingen m.b.t. intellectueel eigendom, auteursrechten en gebruiksrechten.</t>
  </si>
  <si>
    <t>Om de naleving van wettelijke, regelgevende en contractuele eisen in verband met intellectuele eigendomsrechten en het gebruik van eigendomssoftwareproducten te waarborgen behoren passende procedures te worden geïmplementeerd.</t>
  </si>
  <si>
    <t xml:space="preserve">Is het alleen mogelijk om software te gebruiken waarvoor overeenkomsten zijn gesloten? </t>
  </si>
  <si>
    <t>18.1.2.2</t>
  </si>
  <si>
    <t>Er zijn richtlijnen opgesteld m.b.t. intellectueel eigendom, auteursrechten en gebruiksrechten</t>
  </si>
  <si>
    <t>18.1.2.9</t>
  </si>
  <si>
    <t>De volgende richtlijnen behoren in overweging te worden genomen om materiaal dat kan worden beschouwd als intellectuele eigendom te beschermen:
a) een beleid ten aanzien van de naleving van intellectuele-eigendomsrechten publiceren dat het wettig gebruik van software en informatieproducten definieert;
b) software alleen verkrijgen bij bekende bronnen met een goede reputatie, om te waarborgen dat het auteursrecht niet wordt geschonden;
c) het bewustzijn in stand houden van het beleid voor de bescherming van intellectuele-eigendomsrechten en bekendheid geven aan het voornemen om disciplinaire maatregelen te nemen tegen personeel dat deze rechten schendt;
d) geschikte registers van bedrijfsmiddelen bijhouden, en alle bedrijfsmiddelen waarbij bescherming van intellectuele-eigendomsrechten vereist is identificeren;
e) bewijs en bewijsmateriaal bijhouden van de eigendom van licenties, masterschijven, handleidingen enz.
f) beheersmaatregelen implementeren om te bewerkstelligen dat een maximumaantal gebruikers dat eventueel door de licentie is toegestaan niet wordt overschreden;
g) beoordelingen uitvoeren om te controleren dat alleen goedgekeurde software en in licentie gegeven producten zijn geïnstalleerd;
h) een beleid vaststellen voor het handhaven van de juiste licentievoorwaarden;
i) een beleid vaststellen voor het verwijderen van of aan anderen overdragen van software;
j) voldoen aan voorwaarden voor software en informatie verkregen van openbare netwerken;
k) niet dupliceren, naar een ander formaat converteren of een uittreksel maken van commerciële opnamen (film, audio), tenzij auteursrechtelijk toegestaan;
l) geen boeken, artikelen, rapporten of andere documenten geheel of ten dele kopiëren, tenzij auteursrechtelijk toegestaan.</t>
  </si>
  <si>
    <t>Beschermen van registraties: Registraties behoren in overeenstemming met wettelijke, regelgevende, contractuele en bedrijfseisen te worden beschermd tegen verlies, vernietiging, vervalsing, onbevoegde toegang en onbevoegde vrijgave.</t>
  </si>
  <si>
    <t>18.1.3.1</t>
  </si>
  <si>
    <t>De proceseigenaar heeft per soort informatie inzichtelijk gemaakt wat de bewaartermijn is.</t>
  </si>
  <si>
    <t>Handreiking Service Level Agreements (SLA), Toelichting PIA, Vragenlijst PIA, Verslag PIA, Baseline toets, Baselinetoets voorbeeld, Diepgaande risicoanalyse methode gemeente, Risicoanalyse gemeenten - Voorbeeld rapportage</t>
  </si>
  <si>
    <t>De bewaartermijnen van informatie dienen te voldoen aan de wettelijke bewaarplicht</t>
  </si>
  <si>
    <t>Als elektronische opslagmedia wordt gebruikt om informatie te bewaren dient rekening te worden gehouden met mogelijke achteruitgang van kwaliteit en technologische veranderingen: de informatie dient tijdens de wettelijke bewaarplicht toegankelijk te blijven.</t>
  </si>
  <si>
    <t>Registraties behoren in overeenstemming met wettelijke, regelgevende, contractuele en bedrijfseisen te worden beschermd tegen verlies, vernietiging, vervalsing, onbevoegde toegang en onbevoegde vrijgave.</t>
  </si>
  <si>
    <t>Is per soort informatie uitgewerkt wat de bewaartermijn is?</t>
  </si>
  <si>
    <t>18.1.3.9</t>
  </si>
  <si>
    <t>Bij besluitvorming over bescherming van specifieke registraties van de organisatie behoort de classificatie daarvan, gebaseerd op het classificatieschema van de organisatie, in overweging te worden genomen. Registraties behoren te worden gecategoriseerd naar type, bijv. boekhoudkundige registraties, databaserecords, transactielogbestanden, auditlogbestanden en operationele procedures. Bij elk type behoort de bewaartermijn en toegestane soorten opslagmedia te worden vermeld, bijv. papier, microfiche, magnetische of optische opslag. Gerelateerde cryptografische sleutels en programma’s die samenhangen met versleutelde archieven of digitale handtekeningen (zie hoofdstuk 10), behoren ook te worden bewaard om decodering van de registraties mogelijk te maken gedurende de bewaarperiode van de registraties.</t>
  </si>
  <si>
    <t>Er behoort rekening te worden gehouden met de mogelijkheid dat media die worden gebruikt om registraties te bewaren in kwaliteit achteruitgaan. Procedures voor bewaren en behandelen van deze media behoren te worden geïmplementeerd in overeenstemming met de aanbevelingen van de fabrikant.</t>
  </si>
  <si>
    <t>Als elektronische opslagmedia worden gekozen behoren procedures te worden vastgesteld om te waarborgen dat de gegevens tijdens de bewaarperiode toegankelijk blijven (leesbaarheid van zowel de media als van het gegevensformaat), om te voorkomen dat de informatie verloren gaat als gevolg van toekomstige technologische veranderingen.</t>
  </si>
  <si>
    <t>Systemen voor gegevensopslag behoren zo te worden gekozen dat vereiste gegevens binnen een aanvaardbare tijdsspanne en in een aanvaardbaar formaat kunnen worden opgevraagd, afhankelijk van de eisen waaraan moet worden voldaan.</t>
  </si>
  <si>
    <t>Het systeem waarmee gegevens worden opgeslagen en behandeld, behoort de identificatie van registraties en hun bewaarperiode te waarborgen zoals gedefinieerd door, indien van toepassing, nationale of regionale wet- of regelgeving. Dit systeem behoort toe te staan dat registraties na afloop van die termijn op een passende manier worden vernietigd als de organisatie ze niet langer nodig heeft.</t>
  </si>
  <si>
    <t xml:space="preserve">Om te voldoen aan deze doelstellingen met betrekking tot het veiligstellen van registraties behoren binnen een organisatie de volgende stappen te worden genomen:
a) er behoren richtlijnen te worden verstrekt voor het bewaren, opslaan, behandelen en verwijderen van registraties en informatie;
b) er behoort een bewaarschema te worden opgesteld waarin registraties en de periode dat ze moeten worden bewaard, zijn vastgelegd;
c) er behoort een inventarisoverzicht van bronnen van belangrijke informatie te worden bijgehouden. </t>
  </si>
  <si>
    <t>Privacy en bescherming van persoonsgegevens: Privacy en bescherming van persoonsgegevens behoren, voor zover van toepassing, te worden gewaarborgd in overeenstemming met relevante wet- en regelgeving.</t>
  </si>
  <si>
    <t>18.1.4.1</t>
  </si>
  <si>
    <t>In overeenstemming met de AVG heeft iedere organisatie een Functionaris Gegevensbescherming (FG) met voldoende mandaat om zijn/haar functie uit te voeren.</t>
  </si>
  <si>
    <t>Privacy en bescherming van persoonsgegevens behoren, voor zover van toepassing, te worden gewaarborgd in overeenstemming met relevante wet- en regelgeving.</t>
  </si>
  <si>
    <t>Is een functionaris gegevensbescherming aangesteld met voldoende mandaat?</t>
  </si>
  <si>
    <t>18.1.4.2</t>
  </si>
  <si>
    <t>Organisaties controleren regelmatig de naleving van de privacy regels en informatieverwerking en –procedures binnen haar verantwoordelijkheidsgebied aan de hand van de desbetreffende beleidsregels, normen en andere eisen betreffende beveiliging.</t>
  </si>
  <si>
    <t>Wordt de naleving van het privacy beleid  regelmatig gecontroleerd?</t>
  </si>
  <si>
    <t xml:space="preserve">Wordt de logging van de verwerking van persoonsgegevens regelmatig gecontroleerd op rechtmatig gebruik? </t>
  </si>
  <si>
    <t>18.1.4.9</t>
  </si>
  <si>
    <t>Organisaties behoren een beleid te ontwikkelen en te implementeren voor de privacy en bescherming van persoonsgegevens. Dit beleid behoort te worden gecommuniceerd aan alle personen die betrokken zijn bij het verwerken van persoonsgegevens.</t>
  </si>
  <si>
    <t>Naleving van dit beleid en van alle relevante wet- en regelgeving betreffende het beschermen van de privacy van personen en de bescherming van persoonsgegevens vereist een geschikte beheerstructuur en beheersing. Vaak kan dit het beste worden bereikt door een persoon te benoemen die hiervoor verantwoordelijk is, zoals een privacyfunctionaris, die richtlijnen behoort te geven aan managers, gebruikers en aanbieders van diensten over hun individuele verantwoordelijkheden en de specifieke procedures die behoren te worden gevolgd. Het toewijzen van verantwoordelijkheid voor het hanteren van persoonsgegevens en het waarborgen dat medewerkers zich bewust zijn van de privacyprincipes behoort te worden uitgevoerd in overeenstemming met relevante wet- en regelgeving. Er behoren passende technische en organisatorische maatregelen te worden geïmplementeerd om persoonsgegevens te beschermen.</t>
  </si>
  <si>
    <t>Voorschriften voor het gebruik van cryptografische beheersmaatregelen: Cryptografische beheersmaatregelen behoren te worden toegepast in overeenstemming met alle relevante overeenkomsten, wet- en regelgeving.</t>
  </si>
  <si>
    <t>18.1.5.1</t>
  </si>
  <si>
    <t>Cryptografische beheersmaatregelen moeten expliciet aansluiten bij de standaarden op de ‘pas toe of leg uit’-lijst van het Forum.</t>
  </si>
  <si>
    <t>Handreiking Service Level Agreements (SLA), Encryptiebeleid (PKI) gemeente</t>
  </si>
  <si>
    <t>Cryptografische beheersmaatregelen behoren te worden toegepast in overeenstemming met alle relevante overeenkomsten, wet- en regelgeving.</t>
  </si>
  <si>
    <t>Sluiten de cryptografische beheersmaatregeln expliciet aan bij de standaarden op de PTOLU lijst van het forum?</t>
  </si>
  <si>
    <t>18.1.5.9</t>
  </si>
  <si>
    <t>Voor de naleving van relevante overeenkomsten, wet- en regelgeving behoort met de volgende punten rekening te worden gehouden:
beperkingen op de import of export van computerhardware en -software voor het uitvoeren van cryptografische functies;
b) beperkingen op de import of export van computerhardware en -software die zo zijn ontworpen dat er cryptografische functies aan kunnen worden toegevoegd;
c) beperkingen op de toepassing van codering;
d) verplichte of discretionaire toegang voor nationale autoriteiten tot informatie die door hardware of software is versleuteld om in de vertrouwelijkheid van de inhoud te voorzien.</t>
  </si>
  <si>
    <t>Om naleving van de relevante wet- en regelgeving te waarborgen behoort juridisch advies te worden ingewonnen. Ook voordat versleutelde informatie of cryptografische beheersmaatregelen over grenzen van rechtsgebieden worden verstuurd, behoort juridisch advies te worden ingewonnen.</t>
  </si>
  <si>
    <t>Onafhankelijke beoordeling van informatiebeveiliging: De aanpak van de organisatie ten aanzien van het beheer van informatiebeveiliging en de implementatie ervan (bijv. beheerdoelstellingen, beheersmaatregelen, beleidsregels, processen en procedures voor informatiebeveiliging), behoren onafhankelijk en met geplande tussenpozen of zodra zich belangrijke veranderingen voordoen te worden beoordeeld.</t>
  </si>
  <si>
    <t>18.2.1.1</t>
  </si>
  <si>
    <t>Er is een information security information system (ISMS) waarmee aantoonbaar de gehele plan-do-check-act cyclus op gestructureerde wijze wordt afgedekt.</t>
  </si>
  <si>
    <t>De aanpak van de organisatie ten aanzien van het beheer van informatiebeveiliging en de implementatie ervan (bijv. beheerdoelstellingen, beheersmaatregelen, beleidsregels, processen en procedures voor informatiebeveiliging), behoren onafhankelijk en met geplande tussenpozen of zodra zich belangrijke veranderingen voordoen te worden beoordeeld.</t>
  </si>
  <si>
    <t>Beschikt uw organisatie over een ISMS waarmee aantoonbaar de gehele PDCA cyclus wordt afgedekt?</t>
  </si>
  <si>
    <t>18.2.1.2</t>
  </si>
  <si>
    <t>Er is een vastgesteld auditplan waarin jaarlijks keuzes worden gemaakt voor welke systemen welk soort beveiligingsaudits worden uitgevoerd.</t>
  </si>
  <si>
    <t>Is er een vastgesteld auditplan dat voldoet aan de gestelde eisen?</t>
  </si>
  <si>
    <t>18.2.1.3</t>
  </si>
  <si>
    <t>Wordt jaarlijks gecontroleerd dat de doelstellingen in het informatiebeveiligingsbeleid worden gehaald?</t>
  </si>
  <si>
    <t>18.2.1.9</t>
  </si>
  <si>
    <t>Deze onafhankelijke beoordeling behoort door de directie te worden geïnitieerd. Een dergelijke onafhankelijke beoordeling is nodig om te waarborgen dat de organisatie continu een geschikte, toereikende en doeltreffende aanpak van het beheer van informatiebeveiliging hanteert. Deze beoordeling behoort tevens het beoordelen van verbetermogelijkheden en de noodzaak om wijzigingen aan te brengen in de beveiligingsaanpak te omvatten, met inbegrip van het beleid en de beheersdoelstellingen.</t>
  </si>
  <si>
    <t>Een dergelijke beoordeling behoort te worden uitgevoerd door personen met een onafhankelijke positie ten opzichte van het te beoordelen gebied, bijv. door de interne auditor, een onafhankelijke manager of een externe organisatie die gespecialiseerd is in dergelijke beoordelingen. Personen die deze beoordelingen uitvoeren behoren te beschikken over passende vaardigheden en ervaring.</t>
  </si>
  <si>
    <t>De resultaten van de onafhankelijke beoordeling behoren te worden vastgelegd en te worden gerapporteerd aan de directie die de beoordeling heeft geïnitieerd. Deze verslagen behoren te worden bewaard.</t>
  </si>
  <si>
    <t>Indien in de onafhankelijke beoordeling wordt vastgesteld dat de aanpak en de implementatie van het beheer van informatiebeveiliging van de organisatie ontoereikend zijn, bijv. gedocumenteerde doelstellingen en eisen zijn niet gehaald of niet in overeenstemming met de koers voor informatiebeveiliging zoals opgenomen in de beleidsregels voor informatiebeveiliging (zie 5.1.1), behoort de directie corrigerende maatregelen te overwegen.</t>
  </si>
  <si>
    <t>Naleving van beveiligingsbeleid en -normen: De directie behoort regelmatig de naleving van de informatieverwerking en - procedures binnen haar verantwoordelijkheidsgebied te beoordelen aan de hand van de desbetreffende beleidsregels, normen en andere eisen betreffende beveiliging.</t>
  </si>
  <si>
    <t>18.2.2.1</t>
  </si>
  <si>
    <t>Over het functioneren van de informatiebeveiliging wordt, conform de P&amp;C cyclus, jaarlijks gerapporteerd aan het lijnmanagement.</t>
  </si>
  <si>
    <t>6.1.8.3</t>
  </si>
  <si>
    <t>In de P&amp;C cyclus wordt gerapporteerd over informatiebeveiliging, resulterend in een jaarlijks af te geven In Control Verklaring (ICV) over de informatiebeveiliging. Indien voldoende herkenbaar kan de ICV voor informatiebeveiliging onderdeel zijn van de reguliere, generieke verantwoording.</t>
  </si>
  <si>
    <t>De directie behoort regelmatig de naleving van de informatieverwerking en - procedures binnen haar verantwoordelijkheidsgebied te beoordelen aan de hand van de desbetreffende beleidsregels, normen en andere eisen betreffende beveiliging.</t>
  </si>
  <si>
    <t xml:space="preserve">Er is een werkend systeem van controle en rapportages over informatiebeveiliging aan het bestuur. </t>
  </si>
  <si>
    <t>18.2.2.9</t>
  </si>
  <si>
    <t>Managers behoren vast te stellen op welke manier wordt beoordeeld of is voldaan aan informatiebeveiligingseisen zoals gedefinieerd in beleidsregels, normen en andere toepasselijke regelgeving. Voor een doeltreffende regelmatige beoordeling behoort te worden overwogen om automatische meet- en rapportage-instrumenten in te zetten.</t>
  </si>
  <si>
    <t>Indien de beoordeling een geval van niet-naleving oplevert, behoren managers:
a) de oorzaken van de niet-naleving vast te stellen;
b) de noodzaak te evalueren tot het treffen van maatregelen om naleving te bewerkstelligen;
c) passende corrigerende maatregelen te implementeren;
d) de getroffen corrigerende maatregelen te beoordelen om de doeltreffendheid ervan te verifiëren en om gebreken of zwakke plekken te identificeren.</t>
  </si>
  <si>
    <t>Resultaten van door managers uitgevoerde beoordelingen en getroffen corrigerende maatregelen behoren te worden geregistreerd en deze verslagen behoren te worden bewaard. Managers behoren de resultaten te rapporteren aan de personen die onafhankelijke beoordelingen uitvoeren (zie 18.2.1) wanneer een onafhankelijke beoordeling plaatsvindt binnen hun verantwoordelijkheidsgebied.</t>
  </si>
  <si>
    <t>Beoordeling van technische naleving: Informatiesystemen behoren regelmatig te worden beoordeeld op naleving van de beleidsregels en normen van de organisatie voor informatiebeveiliging.</t>
  </si>
  <si>
    <t>18.2.3.1</t>
  </si>
  <si>
    <t>Informatiesystemen worden regelmatig gecontroleerd op naleving van beveiligingsnormen. Dit kan door bijv. kwetsbaarheidsanalyses en penetratietesten. Zie ook 12.6.1.1.</t>
  </si>
  <si>
    <t>Information Security Management System (ISMS), Handreiking Service Level Agreements (SLA), Handreiking penetratietesten</t>
  </si>
  <si>
    <t>Informatiesystemen behoren regelmatig te worden beoordeeld op naleving van de beleidsregels en normen van de organisatie voor informatiebeveiliging.</t>
  </si>
  <si>
    <t>Worden informatiesystemen jaarlijks gecontroleerd op technische naleving van beveiligingsnormen en risico;s ten aanzien van veiligheid?</t>
  </si>
  <si>
    <t>18.2.3.2</t>
  </si>
  <si>
    <t>Technische naleving wordt jaarlijks gecontroleerd door een ervaren systeemtechnicus op basis van technische rapporten.</t>
  </si>
  <si>
    <t>18.2.3.9</t>
  </si>
  <si>
    <t>Technische naleving behoort bij voorkeur te worden beoordeeld met behulp van geautomatiseerde instrumenten die technische rapporten vervaardigen, die vervolgens door een technisch specialist worden geïnterpreteerd. Als alternatief kunnen handmatige beoordelingen (indien nodig ondersteund door passende software-instrumenten) door een ervaren systeemtechnicus worden uitgevoerd.</t>
  </si>
  <si>
    <t>Indien penetratietests of kwetsbaarheidsbeoordelingen worden toegepast is voorzichtigheid geboden omdat dergelijke activiteiten de beveiliging van het systeem kunnen compromitteren. Dergelijke tests behoren te worden gepland en gedocumenteerd en behoren herhaalbaar te zijn.</t>
  </si>
  <si>
    <t>Beoordeling van technische naleving behoort uitsluitend te worden uitgevoerd door competente, bevoegde personen of onder toezicht van dergelijke personen.</t>
  </si>
  <si>
    <t>Mens</t>
  </si>
  <si>
    <t xml:space="preserve">Apparatuur </t>
  </si>
  <si>
    <t>Programmatuur</t>
  </si>
  <si>
    <t>Gegevens</t>
  </si>
  <si>
    <t>Organisatie</t>
  </si>
  <si>
    <t>Omgeving</t>
  </si>
  <si>
    <t>Diensten</t>
  </si>
  <si>
    <t>M</t>
  </si>
  <si>
    <t>A</t>
  </si>
  <si>
    <t>b</t>
  </si>
  <si>
    <t>i</t>
  </si>
  <si>
    <t>v</t>
  </si>
  <si>
    <t>BBN 1 en Risicoanalyse voor Integriteit</t>
  </si>
  <si>
    <t>BBN 2 en beschikbaarheidsmaatregelen op BBN1 en Risicoanalyse voor Integriteit</t>
  </si>
  <si>
    <t>BBN 3 en en beschikbaarheidsmaatregelen op BBN1 en Risicoanalyse voor Integriteit</t>
  </si>
  <si>
    <t>BBN 2 en Risicoanalyse voor Integriteit</t>
  </si>
  <si>
    <t>BBN 3 en Risicoanalyse voor integriteit</t>
  </si>
  <si>
    <t>BBN 1 en Risicoanalyse voor beschikbaarheid</t>
  </si>
  <si>
    <t>BBN 2 en Risicoanalyse voor Beschikbaarheid</t>
  </si>
  <si>
    <t>BBN 3 en Risicoanalyse voor Beschikbaarheid</t>
  </si>
  <si>
    <t>BBN 2 en Risicoanalyse voor beschikbaarheid</t>
  </si>
  <si>
    <t>BBN 3 en Risicoanalyse voor beschikbaarheid</t>
  </si>
  <si>
    <t>BBN 1 en Risicoanalyse voor beschikbaarheid en integriteit</t>
  </si>
  <si>
    <t>BBN 2 en Risicoanalyse voor beschikbaarheid en integriteit</t>
  </si>
  <si>
    <t>BBN 3 en Risicoanalyse voor beschikbaarheid en integriteit</t>
  </si>
  <si>
    <t xml:space="preserve">Naam document </t>
  </si>
  <si>
    <t xml:space="preserve">Versienummer </t>
  </si>
  <si>
    <t xml:space="preserve">Versiedatum </t>
  </si>
  <si>
    <t xml:space="preserve">Versiebeheer </t>
  </si>
  <si>
    <t>Het beheer van dit document berust bij de Informatiebeveiligingsdienst voor gemeenten (IBD).</t>
  </si>
  <si>
    <t>Copyright</t>
  </si>
  <si>
    <t>Voor commerciële organisaties wordt hierbij toestemming verleend om dit document te bekijken, af te drukken, te verspreiden en te gebruiken onder de hiernavolgende voorwaarden:</t>
  </si>
  <si>
    <t>1. De IBD wordt als bron vermeld;</t>
  </si>
  <si>
    <t>2. Het document en de inhoud mogen commercieel niet geëxploiteerd worden;</t>
  </si>
  <si>
    <t>3. Publicaties of informatie waarvan de intellectuele eigendomsrechten niet bij de verstrekker berusten, blijven onderworpen aan de beperkingen opgelegd door de IBD en / of de Vereniging van Nederlandse Gemeenten;</t>
  </si>
  <si>
    <t>4. Iedere kopie van dit document, of een gedeelte daarvan, dient te zijn voorzien van de in deze paragraaf vermelde mededeling.</t>
  </si>
  <si>
    <t>Rechten en vrijwaring</t>
  </si>
  <si>
    <t>De IBD is zich bewust van haar verantwoordelijkheid een zo betrouwbaar mogelijke uitgave te verzorgen. Niettemin kan de IBD geen aansprakelijkheid aanvaarden voor eventueel in deze uitgave voorkomende onjuistheden, onvolledigheden of nalatigheden. De IBD aanvaardt ook geen aansprakelijkheid voor enig gebruik van voorliggende uitgave of schade ontstaan door de inhoud van de uitgave of door de toepassing ervan.</t>
  </si>
  <si>
    <t>Met dank aan</t>
  </si>
  <si>
    <t>De expertgroep en de reviewgemeenten die hebben bijgedragen aan het vervaardigen van dit product.</t>
  </si>
  <si>
    <t>Vereniging van Nederlandse Gemeenten / Informatiebeveiligingsdienst voor gemeenten (IBD) (2019)</t>
  </si>
  <si>
    <t>"Wanneer dit werk wordt gebruikt, hanteer dan de volgende methode van naamsvermelding: “Vereniging van Nederlandse Gemeenten / Informatiebeveiligingsdienst voor gemeenten”, licentie onder: CC BY-NC-SA 4.0. Bezoek http://creativecommons.org/licenses/by-nc-sa/4.0 voor meer informatie over de licentie."</t>
  </si>
  <si>
    <t>Dekt risico's af op bedrijfsmiddel: (MAPGOOD)</t>
  </si>
  <si>
    <t>Afdwingen</t>
  </si>
  <si>
    <t>PbD 1.1</t>
  </si>
  <si>
    <t>De verwerkingsverantwoordelijke stelt beleid en verantwoordelijkheden rond privacy vast en houdt het beleid en maatregelen rond privacy actueel.</t>
  </si>
  <si>
    <t>IBD Privacy by design criteria</t>
  </si>
  <si>
    <t>ISO 27701: 7.3.9 Verzoeken verwerken</t>
  </si>
  <si>
    <t>PbD 1.2</t>
  </si>
  <si>
    <t>De verwerkingsverantwoordelijke dwingt beleid rond privacy af en zorgt ervoor dat verantwoordelijkheden rond privacy waargemaakt worden.</t>
  </si>
  <si>
    <t>PbD 1.3</t>
  </si>
  <si>
    <t xml:space="preserve">De verwerkingsverantwoordelijke zorgt er voor dat gegevensverwerkingen compliant zijn aan wet- en regelgeving. </t>
  </si>
  <si>
    <t>ISO 27701: 7.2.1 Identificeer en documenteer doel
ISO 27701: 7.2.2 Leg de wettelijke basis vast
ISO 27701: 7.2.5 Data protection impact assessment (DPIA)
ISO 27701: 7.3.1 Vaststelling en nakoming van verplichtingen ten aanzien van betrokkenen</t>
  </si>
  <si>
    <t>PbD 1.4</t>
  </si>
  <si>
    <t>De verwerkingsverantwoordelijke waarborgt juistheid (actueel en correct) en integriteit bij vastlegging en uitwisseling van persoonsgegevens en zorgt dat gegevens waar nodig aangepast kunnen worden.</t>
  </si>
  <si>
    <t>ISO 27701: 7.4.3 Nauwkeurigheid en kwaliteit
ISO 27701: 7.3.7 Verplichtingen van verwerkingsverantwoordelijke om derden te informeren</t>
  </si>
  <si>
    <t>PbD 1.5</t>
  </si>
  <si>
    <t>De verwerkingsverantwoordelijke maakt afspraken met derden over de gegevensverwerking en legt deze schriftelijk vast.</t>
  </si>
  <si>
    <t>ISO 27701: 7.2.6 Overeenkomsten met Verwerkers
ISO 27701: 7.2.7 Gezamenlijke verwerkingsverantwoordelijke</t>
  </si>
  <si>
    <t>Minimaliseren</t>
  </si>
  <si>
    <t>PbD 2.1</t>
  </si>
  <si>
    <t>De verwerkingsverantwoordelijke selecteert alleen strikt noodzakelijke personen of gegevens, sluit niet-noodzakelijke personen of gegevens van tevoren uit en vraagt niet alle gegevens aan het begin van de gegevensverwerking uit.</t>
  </si>
  <si>
    <t>PbD 2.2</t>
  </si>
  <si>
    <t xml:space="preserve">De verwerkingsverantwoordelijke verhindert of beperkt het kopiëren, printen of delen van persoonsgegevens tot wat voor de verwerking noodzakelijk is
</t>
  </si>
  <si>
    <t>* https://autoriteitpersoonsgegevens.nl/nl/onderwerpen/algemene-informatie-avg/verantwoordingsplicht#hoe-bepaal-ik-welke-maatregelen-ik-moet-nemen-om-mijn-verwerkingen-te-beveiligen-6362</t>
  </si>
  <si>
    <t>PbD 1.8</t>
  </si>
  <si>
    <t>De verwerkingsverantwoordelijke verwijdert persoonsgegevens zodra deze niet langer nodig zijn in het proces.</t>
  </si>
  <si>
    <t>Scheiden</t>
  </si>
  <si>
    <t>PbD 3.1</t>
  </si>
  <si>
    <t>De verwerkingsverantwoordelijke verzamelt en legt persoonsgegevens zoveel mogelijk in losse verwerkingen vast.</t>
  </si>
  <si>
    <t>PbD 3.2</t>
  </si>
  <si>
    <t>De verwerkingsverantwoordelijke verwerkt persoonsgegevens zoveel mogelijk in verschillende fysieke locaties.</t>
  </si>
  <si>
    <t>Abstraheren</t>
  </si>
  <si>
    <t>PbD 4.1</t>
  </si>
  <si>
    <t>De verwerkingsverantwoordelijke vat gedetailleerde persoonsgegevens zoveel mogelijk samen en vermijdt het gebruik van precieze waardes van persoonsgegevens.</t>
  </si>
  <si>
    <t>PbD 4.2</t>
  </si>
  <si>
    <t>De verwerkingsverantwoordelijke zorgt ervoor dat persoonsgegevens op basis van doel, rol en daar aan gekoppelde autorisaties op een ander aggregatieniveau weergegeven kunnen worden.</t>
  </si>
  <si>
    <t>Verbergen</t>
  </si>
  <si>
    <t>PbD 5.1</t>
  </si>
  <si>
    <t xml:space="preserve">De verwerkingsverantwoordelijke zorgt ervoor dat de toegang tot persoonsgegevens beperkt en veilig plaatsvindt.
</t>
  </si>
  <si>
    <t>PbD 5.2</t>
  </si>
  <si>
    <t>De verwerkingsverantwoordelijke maakt persoonsgegevens onbegrijpbaar voor derden.</t>
  </si>
  <si>
    <t>PbD 5.3</t>
  </si>
  <si>
    <t>De verwerkingsverantwoordelijke maakt persoonsgegevens zoveel mogelijk onherleidbaar.</t>
  </si>
  <si>
    <t>Informeren</t>
  </si>
  <si>
    <t>PbD 6.1</t>
  </si>
  <si>
    <t>De verwerkingsverantwoordelijke laat, op verzoek, zien welke persoonsgegevens worden verwerkt, door wie en waarom.</t>
  </si>
  <si>
    <t>PbD 6.2</t>
  </si>
  <si>
    <t>De verwerkingsverantwoordelijke waarschuwt betrokkenen als hun persoonsgegevens worden gebruikt en wanneer er belangrijke wijzigingen van persoonsgegevens plaatsvinden.</t>
  </si>
  <si>
    <t>Controle geven</t>
  </si>
  <si>
    <t>PbD 7.1</t>
  </si>
  <si>
    <t>De verwerkingsverantwoordelijke vraagt betrokkenen om toestemming wanneer de verwerking dit toelaat en er geen andere grondslag is.</t>
  </si>
  <si>
    <t>PbD 7.2</t>
  </si>
  <si>
    <t>De verwerkingsverantwoordelijke geeft betrokkene toegang tot de eigen gegevens.</t>
  </si>
  <si>
    <t>ISO 27701: 7.3.8 Kopie van verwerkte persoonsgegevens verstrekken
* https://autoriteitpersoonsgegevens.nl/nl/onderwerpen/algemene-informatie-avg/rechten-van-betrokkenen#wat-houdt-het-recht-op-inzage-in-7206
* https://autoriteitpersoonsgegevens.nl/nl/onderwerpen/algemene-informatie-avg/rechten-van-betrokkenen#hoe-maak-ik-een-kopie-van-persoonsgegevens-bij-het-recht-op-inzage-7211</t>
  </si>
  <si>
    <t>PbD 7.3</t>
  </si>
  <si>
    <t>De verwerkingsverantwoordelijke geeft betrokkenen de mogelijkheid om hun persoonsgegevens te corrigeren of te verwijderen.</t>
  </si>
  <si>
    <t>PbD 7.4</t>
  </si>
  <si>
    <t>De verwerkingsverantwoordelijke geeft de betrokkenen op verzoek een overzicht van persoonsgegevens in een algemeen bruikbaar en gestructureerd bestandsformaat.</t>
  </si>
  <si>
    <t>ISO 27701: 7.3.8 Kopie van verwerkte persoonsgegevens verstrekken
https://autoriteitpersoonsgegevens.nl/nl/onderwerpen/algemene-informatie-avg/rechten-van-betrokkenen#wat-houdt-het-recht-op-dataportabiliteit-in-7260</t>
  </si>
  <si>
    <t>PbD 7.5</t>
  </si>
  <si>
    <t>De verwerkingsverantwoordelijke zorgt ervoor dat verwerking van persoonsgegevens op individueel niveau tegengegaan (beperkt) kan worden bij invoer en uitwisseling van gegevens.</t>
  </si>
  <si>
    <t>* https://autoriteitpersoonsgegevens.nl/nl/onderwerpen/algemene-informatie-avg/rechten-van-betrokkenen#wat-houdt-het-recht-op-beperking-van-de-verwerking-in-6348</t>
  </si>
  <si>
    <t>PbD 7.6</t>
  </si>
  <si>
    <t>De verwerkingsverantwoordelijke behandelt bezwaren en klachten van betrokkenen over de verwerking van persoonsgegevens.</t>
  </si>
  <si>
    <t>ISO 27701: 7.3.5 Mechanisme bieden om bezwaar te maken tegen verwerking van persoonsgegevens
* https://autoriteitpersoonsgegevens.nl/nl/onderwerpen/algemene-informatie-avg/rechten-van-betrokkenen#wat-houdt-het-recht-van-bezwaar-in-6349</t>
  </si>
  <si>
    <t>Aantonen</t>
  </si>
  <si>
    <t>PbD 8.1</t>
  </si>
  <si>
    <t>De verwerkingsverantwoordelijke documenteert maatregelen en beslissingen rond privacy.</t>
  </si>
  <si>
    <t>PbD 8.2</t>
  </si>
  <si>
    <t>De verwerkingsverantwoordelijke voert regelmatig audits uit op verwerkingen van persoonsgegevens.</t>
  </si>
  <si>
    <t>PbD 8.3</t>
  </si>
  <si>
    <t>De verwerkingsverantwoordelijke biedt inzicht in de accuraatheid en kwaliteit van persoonsgegevens voor controledoeleinden.</t>
  </si>
  <si>
    <t>* https://autoriteitpersoonsgegevens.nl/nl/onderwerpen/algemene-informatie-avg/verantwoordingsplicht#hoe-voldoe-ik-aan-de-verantwoordingsplicht-6099</t>
  </si>
  <si>
    <t>PbD 8.4</t>
  </si>
  <si>
    <t>De verwerkingsverantwoordelijke rapporteert over de implementatie van beleid en maatregelen rond privacy.</t>
  </si>
  <si>
    <t>BIO-OP producten/ bronverwijzingen</t>
  </si>
  <si>
    <t>Gemeentesecretaris</t>
  </si>
  <si>
    <r>
      <t xml:space="preserve">Privacyontwerpstrategieën. (Het Blauwe Boekje): paragraaf 9.1 Tactieken </t>
    </r>
    <r>
      <rPr>
        <b/>
        <sz val="11"/>
        <color theme="1"/>
        <rFont val="Calibri"/>
        <family val="2"/>
        <scheme val="minor"/>
      </rPr>
      <t>Dwing af</t>
    </r>
    <r>
      <rPr>
        <sz val="11"/>
        <color theme="1"/>
        <rFont val="Calibri"/>
        <family val="2"/>
        <scheme val="minor"/>
      </rPr>
      <t xml:space="preserve">
* https://autoriteitpersoonsgegevens.nl/nl/onderwerpen/algemene-informatie-avg/functionaris-gegevensbescherming-fg</t>
    </r>
  </si>
  <si>
    <r>
      <t xml:space="preserve">ISO 27701: 7.4.1 Beperking aan verzamelen
ISO 27701: 7.4.2 Beperking aan verwerken
ISO 27701: 7.4.4 Doelstellingen voor minimalisatie van persoonsgegevens
Privacyontwerpstrategieën. (Het Blauwe Boekje): paragraaf 3.1 Tactieken </t>
    </r>
    <r>
      <rPr>
        <b/>
        <sz val="11"/>
        <color theme="1"/>
        <rFont val="Calibri"/>
        <family val="2"/>
        <scheme val="minor"/>
      </rPr>
      <t>Selecteer</t>
    </r>
    <r>
      <rPr>
        <sz val="11"/>
        <color theme="1"/>
        <rFont val="Calibri"/>
        <family val="2"/>
        <scheme val="minor"/>
      </rPr>
      <t xml:space="preserve">
Privacyontwerpstrategieën. (Het Blauwe Boekje): paragraaf 3.1 Tactieken </t>
    </r>
    <r>
      <rPr>
        <b/>
        <sz val="11"/>
        <color theme="1"/>
        <rFont val="Calibri"/>
        <family val="2"/>
        <scheme val="minor"/>
      </rPr>
      <t>Sluit uit</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</si>
  <si>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ISO 27701: 7.4.5 De-identificatie en verwijdering van persoonsgegevens aan het einde van de verwerking
ISO 27701: 7.4.6 Tijdelijke bestanden
ISO 27701: 7.4.7 Bewaren
ISO 27701: 7.4.8 Verwijderen
Privacyontwerpstrategieën. (Het Blauwe Boekje): paragraaf 3.1 Tactieken </t>
    </r>
    <r>
      <rPr>
        <b/>
        <sz val="11"/>
        <color theme="1"/>
        <rFont val="Calibri"/>
        <family val="2"/>
        <scheme val="minor"/>
      </rPr>
      <t>Verwijder</t>
    </r>
    <r>
      <rPr>
        <sz val="11"/>
        <color theme="1"/>
        <rFont val="Calibri"/>
        <family val="2"/>
        <scheme val="minor"/>
      </rPr>
      <t xml:space="preserve">
Privacyontwerpstrategieën. (Het Blauwe Boekje): paragraaf 3.1 Tactieken </t>
    </r>
    <r>
      <rPr>
        <b/>
        <sz val="11"/>
        <color theme="1"/>
        <rFont val="Calibri"/>
        <family val="2"/>
        <scheme val="minor"/>
      </rPr>
      <t>Vernietig</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</si>
  <si>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Privacyontwerpstrategieën. (Het Blauwe Boekje): paragraaf 4.1 Tactieken </t>
    </r>
    <r>
      <rPr>
        <b/>
        <sz val="11"/>
        <color theme="1"/>
        <rFont val="Calibri"/>
        <family val="2"/>
        <scheme val="minor"/>
      </rPr>
      <t>Isoleer</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</si>
  <si>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Privacyontwerpstrategieën. (Het Blauwe Boekje): paragraaf 4.1 Tactieken </t>
    </r>
    <r>
      <rPr>
        <b/>
        <sz val="11"/>
        <color theme="1"/>
        <rFont val="Calibri"/>
        <family val="2"/>
        <scheme val="minor"/>
      </rPr>
      <t>Distribueer</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</si>
  <si>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Privacyontwerpstrategieën. (Het Blauwe Boekje): paragraaf 5.1 Tactieken </t>
    </r>
    <r>
      <rPr>
        <b/>
        <sz val="11"/>
        <color theme="1"/>
        <rFont val="Calibri"/>
        <family val="2"/>
        <scheme val="minor"/>
      </rPr>
      <t>Groepeer</t>
    </r>
    <r>
      <rPr>
        <sz val="11"/>
        <color theme="1"/>
        <rFont val="Calibri"/>
        <family val="2"/>
        <scheme val="minor"/>
      </rPr>
      <t xml:space="preserve">
Privacyontwerpstrategieën. (Het Blauwe Boekje): paragraaf 5.1 Tactieken </t>
    </r>
    <r>
      <rPr>
        <b/>
        <sz val="11"/>
        <color theme="1"/>
        <rFont val="Calibri"/>
        <family val="2"/>
        <scheme val="minor"/>
      </rPr>
      <t>Vat samen, generaliseer</t>
    </r>
    <r>
      <rPr>
        <sz val="11"/>
        <color theme="1"/>
        <rFont val="Calibri"/>
        <family val="2"/>
        <scheme val="minor"/>
      </rPr>
      <t xml:space="preserve">
Privacyontwerpstrategieën. (Het Blauwe Boekje): paragraaf 5.1 Tactieken </t>
    </r>
    <r>
      <rPr>
        <b/>
        <sz val="11"/>
        <color theme="1"/>
        <rFont val="Calibri"/>
        <family val="2"/>
        <scheme val="minor"/>
      </rPr>
      <t>Ruis toevoegen, verstoren</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</si>
  <si>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Privacyontwerpstrategieën. (Het Blauwe Boekje):  paragraaf 6.1 Tactieken </t>
    </r>
    <r>
      <rPr>
        <b/>
        <sz val="11"/>
        <color theme="1"/>
        <rFont val="Calibri"/>
        <family val="2"/>
        <scheme val="minor"/>
      </rPr>
      <t>Beperk toegang</t>
    </r>
    <r>
      <rPr>
        <sz val="11"/>
        <color theme="1"/>
        <rFont val="Calibri"/>
        <family val="2"/>
        <scheme val="minor"/>
      </rPr>
      <t xml:space="preserve">
*https://autoriteitpersoonsgegevens.nl/nl/onderwerpen/algemene-informatie-avg/verantwoordingsplicht#hoe-bepaal-ik-welke-maatregelen-ik-moet-nemen-om-mijn-verwerkingen-te-beveiligen-6362</t>
    </r>
  </si>
  <si>
    <r>
      <t xml:space="preserve">ISO 27701: 7.4.5 De-identificatie en verwijdering van persoonsgegevens aan het einde van de verwerking
Privacyontwerpstrategieën. (Het Blauwe Boekje): paragraaf 6.1 Tactieken </t>
    </r>
    <r>
      <rPr>
        <b/>
        <sz val="11"/>
        <color theme="1"/>
        <rFont val="Calibri"/>
        <family val="2"/>
        <scheme val="minor"/>
      </rPr>
      <t>Maak onbegrijpbaar</t>
    </r>
    <r>
      <rPr>
        <sz val="11"/>
        <color theme="1"/>
        <rFont val="Calibri"/>
        <family val="2"/>
        <scheme val="minor"/>
      </rPr>
      <t xml:space="preserve">
*https://autoriteitpersoonsgegevens.nl/nl/onderwerpen/algemene-informatie-avg/verantwoordingsplicht#hoe-bepaal-ik-welke-maatregelen-ik-moet-nemen-om-mijn-verwerkingen-te-beveiligen-6362</t>
    </r>
  </si>
  <si>
    <r>
      <t xml:space="preserve">Privacyontwerpstrategieën. (Het Blauwe Boekje): paragraaf 6.1 Tactieken </t>
    </r>
    <r>
      <rPr>
        <b/>
        <sz val="11"/>
        <color theme="1"/>
        <rFont val="Calibri"/>
        <family val="2"/>
        <scheme val="minor"/>
      </rPr>
      <t>Verbreek link</t>
    </r>
    <r>
      <rPr>
        <sz val="11"/>
        <color theme="1"/>
        <rFont val="Calibri"/>
        <family val="2"/>
        <scheme val="minor"/>
      </rPr>
      <t xml:space="preserve">
Privacyontwerpstrategieën. (Het Blauwe Boekje): paragraaf 6.1 Tactieken </t>
    </r>
    <r>
      <rPr>
        <b/>
        <sz val="11"/>
        <color theme="1"/>
        <rFont val="Calibri"/>
        <family val="2"/>
        <scheme val="minor"/>
      </rPr>
      <t>Meng</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</si>
  <si>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ISO 27701: 7.3.2 Informatie bepalen voor betrokkenen
ISO 27701: 7.3.3 Informatie verstrekken aan betrokkenen
ISO 27701: 7.3.8 Kopie van verwerkte persoonsgegevens verstrekken
Privacyontwerpstrategieën. (Het Blauwe Boekje): paragraaf 7.1 Tactieken </t>
    </r>
    <r>
      <rPr>
        <b/>
        <sz val="11"/>
        <color theme="1"/>
        <rFont val="Calibri"/>
        <family val="2"/>
        <scheme val="minor"/>
      </rPr>
      <t>Informeer</t>
    </r>
    <r>
      <rPr>
        <sz val="11"/>
        <color theme="1"/>
        <rFont val="Calibri"/>
        <family val="2"/>
        <scheme val="minor"/>
      </rPr>
      <t xml:space="preserve">
Privacyontwerpstrategieën. (Het Blauwe Boekje): paragraaf 7.1 Tactieken</t>
    </r>
    <r>
      <rPr>
        <b/>
        <sz val="11"/>
        <color theme="1"/>
        <rFont val="Calibri"/>
        <family val="2"/>
        <scheme val="minor"/>
      </rPr>
      <t xml:space="preserve"> Leg uit</t>
    </r>
  </si>
  <si>
    <r>
      <t xml:space="preserve">Privacyontwerpstrategieën. (Het Blauwe Boekje): paragraaf 7.1 Tactieken </t>
    </r>
    <r>
      <rPr>
        <b/>
        <sz val="11"/>
        <color theme="1"/>
        <rFont val="Calibri"/>
        <family val="2"/>
        <scheme val="minor"/>
      </rPr>
      <t>Waarschuw</t>
    </r>
  </si>
  <si>
    <r>
      <t>ISO 27701: 7.2.4 Toestemming verkrijgen en vastleggen
ISO 27701: 7.3.4 Mechanismen bieden om toestemming te wijzigen of in te trekken
Privacyontwerpstrategieën. (Het Blauwe Boekje): paragraaf 8.1 Tactieken</t>
    </r>
    <r>
      <rPr>
        <b/>
        <sz val="11"/>
        <color theme="1"/>
        <rFont val="Calibri"/>
        <family val="2"/>
        <scheme val="minor"/>
      </rPr>
      <t xml:space="preserve"> Vraag toestemming</t>
    </r>
    <r>
      <rPr>
        <sz val="11"/>
        <color theme="1"/>
        <rFont val="Calibri"/>
        <family val="2"/>
        <scheme val="minor"/>
      </rPr>
      <t xml:space="preserve">
Privacyontwerpstrategieën. (Het Blauwe Boekje): paragraaf 8.1 Tactieken</t>
    </r>
    <r>
      <rPr>
        <b/>
        <sz val="11"/>
        <color theme="1"/>
        <rFont val="Calibri"/>
        <family val="2"/>
        <scheme val="minor"/>
      </rPr>
      <t xml:space="preserve"> Geef keuze</t>
    </r>
    <r>
      <rPr>
        <sz val="11"/>
        <color theme="1"/>
        <rFont val="Calibri"/>
        <family val="2"/>
        <scheme val="minor"/>
      </rPr>
      <t xml:space="preserve">
* https://autoriteitpersoonsgegevens.nl/nl/onderwerpen/algemene-informatie-avg/rechten-van-betrokkenen#is-een-privacyverklaring-volgens-de-avg-verplicht-6253
* https://autoriteitpersoonsgegevens.nl/nl/onderwerpen/algemene-informatie-avg/rechten-van-betrokkenen#hoe-stelt-u-een-privacyverklaring-op-6255
* https://autoriteitpersoonsgegevens.nl/nl/onderwerpen/algemene-informatie-avg/rechten-van-betrokkenen#wat-houdt-het-recht-op-informatie-in-7409
* https://autoriteitpersoonsgegevens.nl/nl/onderwerpen/algemene-informatie-avg/mag-u-persoonsgegevens-verwerken#wanneer-mag-u-zich-baseren-op-de-grondslag-toestemming-6331
</t>
    </r>
  </si>
  <si>
    <r>
      <t xml:space="preserve">ISO 27701: 7.3.6 Toegang, correctie en/ of verwijdering
Privacyontwerpstrategieën. (Het Blauwe Boekje): paragraaf 8.1 Tactieken </t>
    </r>
    <r>
      <rPr>
        <b/>
        <sz val="11"/>
        <color theme="1"/>
        <rFont val="Calibri"/>
        <family val="2"/>
        <scheme val="minor"/>
      </rPr>
      <t>Corrigeer</t>
    </r>
    <r>
      <rPr>
        <sz val="11"/>
        <color theme="1"/>
        <rFont val="Calibri"/>
        <family val="2"/>
        <scheme val="minor"/>
      </rPr>
      <t xml:space="preserve">
Privacyontwerpstrategieën. (Het Blauwe Boekje): paragraaf 8.1 Tactieken </t>
    </r>
    <r>
      <rPr>
        <b/>
        <sz val="11"/>
        <color theme="1"/>
        <rFont val="Calibri"/>
        <family val="2"/>
        <scheme val="minor"/>
      </rPr>
      <t>Verwijder</t>
    </r>
    <r>
      <rPr>
        <sz val="11"/>
        <color theme="1"/>
        <rFont val="Calibri"/>
        <family val="2"/>
        <scheme val="minor"/>
      </rPr>
      <t xml:space="preserve">
* https://autoriteitpersoonsgegevens.nl/nl/onderwerpen/algemene-informatie-avg/rechten-van-betrokkenen#wat-houdt-het-recht-op-rectificatie-in-6347
* https://autoriteitpersoonsgegevens.nl/nl/onderwerpen/algemene-informatie-avg/rechten-van-betrokkenen#wat-houdt-het-recht-op-vergetelheid-in-7261</t>
    </r>
  </si>
  <si>
    <r>
      <t xml:space="preserve">ISO 27701: 7.2.3 Bepaal wanneer en hoe toestemming moet worden verkregen
Privacyontwerpstrategieën. (Het Blauwe Boekje): paragraaf 10.1 Tactieken </t>
    </r>
    <r>
      <rPr>
        <b/>
        <sz val="11"/>
        <color theme="1"/>
        <rFont val="Calibri"/>
        <family val="2"/>
        <scheme val="minor"/>
      </rPr>
      <t>Leg vast</t>
    </r>
    <r>
      <rPr>
        <sz val="11"/>
        <color theme="1"/>
        <rFont val="Calibri"/>
        <family val="2"/>
        <scheme val="minor"/>
      </rPr>
      <t xml:space="preserve">
* https://autoriteitpersoonsgegevens.nl/nl/onderwerpen/algemene-informatie-avg/verantwoordingsplicht#ben-ik-verplicht-om-een-verwerkingsregister-op-te-stellen-7191
* https://autoriteitpersoonsgegevens.nl/nl/onderwerpen/algemene-informatie-avg/verantwoordingsplicht#hoe-voldoe-ik-aan-de-verantwoordingsplicht-6099</t>
    </r>
  </si>
  <si>
    <r>
      <t xml:space="preserve">Privacyontwerpstrategieën. (Het Blauwe Boekje): paragraaf 10.1 Tactieken </t>
    </r>
    <r>
      <rPr>
        <b/>
        <sz val="11"/>
        <color theme="1"/>
        <rFont val="Calibri"/>
        <family val="2"/>
        <scheme val="minor"/>
      </rPr>
      <t>Audit</t>
    </r>
    <r>
      <rPr>
        <sz val="11"/>
        <color theme="1"/>
        <rFont val="Calibri"/>
        <family val="2"/>
        <scheme val="minor"/>
      </rPr>
      <t xml:space="preserve">
* https://autoriteitpersoonsgegevens.nl/nl/onderwerpen/algemene-informatie-avg/verantwoordingsplicht#hoe-voldoe-ik-aan-de-verantwoordingsplicht-6099</t>
    </r>
  </si>
  <si>
    <r>
      <t xml:space="preserve">Privacyontwerpstrategieën. (Het Blauwe Boekje): paragraaf 10.1 </t>
    </r>
    <r>
      <rPr>
        <b/>
        <sz val="11"/>
        <color theme="1"/>
        <rFont val="Calibri"/>
        <family val="2"/>
        <scheme val="minor"/>
      </rPr>
      <t>Rapporteer</t>
    </r>
    <r>
      <rPr>
        <sz val="11"/>
        <color theme="1"/>
        <rFont val="Calibri"/>
        <family val="2"/>
        <scheme val="minor"/>
      </rPr>
      <t xml:space="preserve">
https://autoriteitpersoonsgegevens.nl/nl/onderwerpen/algemene-informatie-avg/verantwoordingsplicht#hoe-voldoe-ik-aan-de-verantwoordingsplicht-6099</t>
    </r>
  </si>
  <si>
    <t>Maximale schade voor de organisatie:</t>
  </si>
  <si>
    <t>Categorieën Persoonsgegevens</t>
  </si>
  <si>
    <t>Voorbeelden</t>
  </si>
  <si>
    <t>Identificeerbaar-heid</t>
  </si>
  <si>
    <t>Id-Score</t>
  </si>
  <si>
    <t>Verdwijnen Data</t>
  </si>
  <si>
    <t>Id+Schade</t>
  </si>
  <si>
    <t>Onrechtmatige wijziging</t>
  </si>
  <si>
    <t>Onrechtmatige toegang</t>
  </si>
  <si>
    <t>schade</t>
  </si>
  <si>
    <t>Arbeidsgegevens</t>
  </si>
  <si>
    <t>functie, werktijden</t>
  </si>
  <si>
    <t>Beperkt</t>
  </si>
  <si>
    <t>Beeldmateriaal</t>
  </si>
  <si>
    <t>videomateriaal, audiomateriaal</t>
  </si>
  <si>
    <t>Aanzienlijk</t>
  </si>
  <si>
    <t>Contactgegevens</t>
  </si>
  <si>
    <t>e-mailadres, telefoonnummer, adres</t>
  </si>
  <si>
    <t>Verwaarloosbaar</t>
  </si>
  <si>
    <t>Identiteitsgegevens</t>
  </si>
  <si>
    <t>identificatienr, paspoortnummer, BTW-nummer ZZP'er</t>
  </si>
  <si>
    <t>Ernstig</t>
  </si>
  <si>
    <t>Inloggegevens</t>
  </si>
  <si>
    <t>gebruikersnaam, wachtwoord</t>
  </si>
  <si>
    <t>Internetgegevens</t>
  </si>
  <si>
    <t>IP-adres, online surfgedrag, cookies</t>
  </si>
  <si>
    <t>Locatiegegevens</t>
  </si>
  <si>
    <t>lengtegraad, breedtegraad</t>
  </si>
  <si>
    <t>Persoonlijke gegevens</t>
  </si>
  <si>
    <t>naam, geboortedatum, geboorteplaats, geslacht, gezinssamenstelling</t>
  </si>
  <si>
    <t>Bijzondere en gevoelige persoonsgegevens</t>
  </si>
  <si>
    <t>Biometrische gegevens met het oog op de unieke identificatie van een persoon</t>
  </si>
  <si>
    <t>BSN</t>
  </si>
  <si>
    <t>Financiële persoonsgegevens</t>
  </si>
  <si>
    <t>Genetische persoonsgegevens</t>
  </si>
  <si>
    <t>Gezondheidsgegevens</t>
  </si>
  <si>
    <t>Lidmaatschap van een vakbond</t>
  </si>
  <si>
    <t>Politieke opvattingen</t>
  </si>
  <si>
    <t>Ras of etnische afkomst</t>
  </si>
  <si>
    <t>Religieuze of levensbeschouwelijke overtuigingen</t>
  </si>
  <si>
    <t xml:space="preserve">Seksueel gedrag of seksuele gerichtheid </t>
  </si>
  <si>
    <t>Strafrechtelijke persoonsgegevens</t>
  </si>
  <si>
    <t>Maximale schade voor betrokkenen :</t>
  </si>
  <si>
    <t>persoonsgegevens</t>
  </si>
  <si>
    <t>bijzondere/gevoelige persoonsgegevens</t>
  </si>
  <si>
    <t>Gewoon</t>
  </si>
  <si>
    <t>Bijzonder</t>
  </si>
  <si>
    <t>Leeg</t>
  </si>
  <si>
    <t>Kies hieronder welke categorie persoonsgegevens worden verwerkt:</t>
  </si>
  <si>
    <t>Totaal</t>
  </si>
  <si>
    <t>leeg</t>
  </si>
  <si>
    <t>Geen</t>
  </si>
  <si>
    <t>Worden gegevens van kwetsbare groepen verwerkt?</t>
  </si>
  <si>
    <t>Ja</t>
  </si>
  <si>
    <t>Nee</t>
  </si>
  <si>
    <t>Kwestbare groepen</t>
  </si>
  <si>
    <t xml:space="preserve">Bepaling maximale schade voor de organisatie(BBN classificatie) </t>
  </si>
  <si>
    <t>Bepaling maximale schade voor Betrokkenen(concept)</t>
  </si>
  <si>
    <t>Kies de grootste schade: (B)</t>
  </si>
  <si>
    <t>Kies de grootste schade:(I)</t>
  </si>
  <si>
    <t>Kies de grootste schade:(V)</t>
  </si>
  <si>
    <r>
      <t xml:space="preserve">Classificering van de maximale schade die kan ontstaan bij het </t>
    </r>
    <r>
      <rPr>
        <b/>
        <sz val="10"/>
        <color theme="1"/>
        <rFont val="Calibri"/>
        <family val="2"/>
        <scheme val="minor"/>
      </rPr>
      <t xml:space="preserve">niet beschikbaar zijn </t>
    </r>
    <r>
      <rPr>
        <sz val="10"/>
        <color theme="1"/>
        <rFont val="Calibri"/>
        <family val="2"/>
        <scheme val="minor"/>
      </rPr>
      <t>van gegevens/apllicatie/proces</t>
    </r>
  </si>
  <si>
    <r>
      <t xml:space="preserve">Classificering van de maximale schade die kan ontstaan bij </t>
    </r>
    <r>
      <rPr>
        <b/>
        <sz val="10"/>
        <color theme="1"/>
        <rFont val="Calibri"/>
        <family val="2"/>
        <scheme val="minor"/>
      </rPr>
      <t>ongewenste wijziging</t>
    </r>
    <r>
      <rPr>
        <sz val="10"/>
        <color theme="1"/>
        <rFont val="Calibri"/>
        <family val="2"/>
        <scheme val="minor"/>
      </rPr>
      <t xml:space="preserve"> zijn van gegevens/apllicatie/proces</t>
    </r>
  </si>
  <si>
    <r>
      <t xml:space="preserve">Classificering van de maximale schade die kan ontstaan bij </t>
    </r>
    <r>
      <rPr>
        <b/>
        <sz val="10"/>
        <color theme="1"/>
        <rFont val="Calibri"/>
        <family val="2"/>
        <scheme val="minor"/>
      </rPr>
      <t>ongewenste toegang</t>
    </r>
    <r>
      <rPr>
        <sz val="10"/>
        <color theme="1"/>
        <rFont val="Calibri"/>
        <family val="2"/>
        <scheme val="minor"/>
      </rPr>
      <t xml:space="preserve"> tot gegevens/apllicatie/proces</t>
    </r>
  </si>
  <si>
    <t>Betrokkenen worden niet beïnvloed of kunnen een aantal kleine ongemakken ondervinden die ze zonder veel problemen kunnen overwinnen (tijd besteden aan het opnieuw invoeren van informatie, ergernissen, irritaties, enz.)</t>
  </si>
  <si>
    <t>Betrokkenen kunnen aanzienlijke ongemakken ondervinden die ze ondanks enkele moeilijkheden zullen kunnen overwinnen (extra kosten, weigering van toegang tot zakelijke diensten, angst, onbegrip, stress, kleine lichamelijke aandoeningen, enz.)</t>
  </si>
  <si>
    <t>Betrokkenen kunnen aanzienlijke, of zelfs onomkeerbare, gevolgen ondervinden die ze mogelijk niet kunnen verhelpen (financiële nood, zoals aanzienlijke schulden of arbeidsongeschiktheid, langdurige psychische of lichamelijke aandoeningen, overlijden, enz.)</t>
  </si>
  <si>
    <t>Betrokkenen kunnen aanzienlijke gevolgen ondervinden die zij met ernstige moeilijkheden moeten kunnen overwinnen (verduistering van fondsen, zwarte lijst door banken, materiële schade, verlies van werkgelegenheid, dagvaarding, verslechtering van de gezondheidstoestand, enz.)</t>
  </si>
  <si>
    <t>Tabel schade voor betrokkenen:</t>
  </si>
  <si>
    <t>Verwaarloosbaar : Betrokkenen worden niet beïnvloed of kunnen een aantal kleine ongemakken ondervinden die ze zonder veel problemen kunnen overwinnen (tijd besteden aan het opnieuw invoeren van informatie, ergernissen, irritaties, enz.)</t>
  </si>
  <si>
    <t>Beperkt : Betrokkenen kunnen aanzienlijke ongemakken ondervinden die ze ondanks enkele moeilijkheden zullen kunnen overwinnen (extra kosten, weigering van toegang tot zakelijke diensten, angst, onbegrip, stress, kleine lichamelijke aandoeningen, enz.)</t>
  </si>
  <si>
    <t>Aanzienlijk : Betrokkenen kunnen aanzienlijke gevolgen ondervinden die zij met ernstige moeilijkheden moeten kunnen overwinnen (verduistering van fondsen, zwarte lijst door banken, materiële schade, verlies van werkgelegenheid, dagvaarding, verslechtering van de gezondheidstoestand, enz.)</t>
  </si>
  <si>
    <t>Ernstig : Betrokkenen kunnen aanzienlijke, of zelfs onomkeerbare, gevolgen ondervinden die ze mogelijk niet kunnen verhelpen (financiële nood, zoals aanzienlijke schulden of arbeidsongeschiktheid, langdurige psychische of lichamelijke aandoeningen, overlijden, enz.)</t>
  </si>
  <si>
    <t>Tabel voor gemak  identificatie</t>
  </si>
  <si>
    <t>Individuele identificatie is bijna onmogelijk(bijv. zoeken in de gehele bevolking met uitsluitend een voornaam)</t>
  </si>
  <si>
    <t>Individuele identificatie lijkt moeilijk maar is mogelijk in bepaalde gevallen (bijvoorbeeld zoeken in de gehele bevolking met voor- en achternaam)</t>
  </si>
  <si>
    <t>Individuele identificatie lijkt gemakkelijk (bijvoorbeeld zoeken in de gehele bevolking met voor- en achternaam en geboortedatum)</t>
  </si>
  <si>
    <t>Individuele identificatie lijkt heel gemakkelijk (bijvoorbeeld zoeken in de gehele bevolking met voor- en achternaam, geboortedatum en adres)</t>
  </si>
  <si>
    <t>Doel van document en uitleg werking</t>
  </si>
  <si>
    <t>Eenvoudig hulpmiddel voor bepaling maatregelen, BBN en schade voor betrokkenen</t>
  </si>
  <si>
    <t>VDW module 1</t>
  </si>
  <si>
    <t>Het toewijzen van de verantwoordelijkheden die bij informatiebeveiliging horen, behoort te worden gedaan in overeenstemming met de beleidsregels voor informatiebeveiliging (zie 5.1.1). 
Verantwoordelijkheden voor het beschermen van individuele bedrijfsmiddelen en voor het uitvoeren van specifieke informatiebeveiligingsprocessen behoren te worden geïdentificeerd. 
Verantwoordelijkheden behoren te worden gedefinieerd voor activiteiten met betrekking tot risicobeheer van informatiebeveiliging en in het bijzonder voor het accepteren van de overblijvende risico’s. Deze verantwoordelijkheden behoren waar nodig te worden aangevuld met meer gedetailleerde richtlijnen voor specifieke locaties en informatieverwerkende faciliteiten. 
Lokale verantwoordelijkheden voor het beschermen van bedrijfsmiddelen en voor het uitvoeren van specifieke beveiligingsprocessen behoren te worden gedefinieerd.</t>
  </si>
  <si>
    <r>
      <t xml:space="preserve">Het lijnmanagement heeft een procedure vastgesteld voor </t>
    </r>
    <r>
      <rPr>
        <b/>
        <sz val="11"/>
        <rFont val="Calibri"/>
        <family val="2"/>
        <scheme val="minor"/>
      </rPr>
      <t>verandering</t>
    </r>
    <r>
      <rPr>
        <sz val="11"/>
        <rFont val="Calibri"/>
        <family val="2"/>
        <scheme val="minor"/>
      </rPr>
      <t xml:space="preserve"> van functie binnen de organisatie, waarin minimaal aandacht besteed wordt aan het intrekken van toegangsrechten en innemen van bedrijfsmiddelen die niet meer nodig zijn na het beëindigen van de oude functie.</t>
    </r>
  </si>
  <si>
    <t>Alle gebruikers behoren het advies te krijgen om:
a) vertrouwelijk om te gaan met geheime authenticatie-informatie, en ervoor te zorgen dat deze informatie niet openbaar wordt gemaakt aan andere partijen, met inbegrip van gezaghebbende personen;
b) geen geheime authenticatie-informatie te registreren (bijv. op papier, in een computerbestand of op een zakapparaat), tenzij deze informatie veilig kan worden opgeslagen en de opslagmethode is goedgekeurd (bijv. ‘password vault’);
c) geheime authenticatie-informatie te wijzigen als er een aanwijzing is dat deze mogelijk is gecompromitteerd;
d) als wachtwoorden als geheime authenticatie-informatie worden gebruikt, sterke wachtwoorden te kiezen van voldoende minimumlengte, die:
1) gemakkelijk te onthouden zijn;
2) niet zijn gebaseerd op gegevens die iemand anders gemakkelijk kan raden of achterhalen door persoonsgerelateerde informatie te gebruiken, zoals namen, telefoonnummers en geboortedata;
3) niet kwetsbaar zijn voor woordenboekaanvallen (d.w.z. niet bestaan uit woorden die in woordenboeken zijn opgenomen);
4) geen opeenvolgende identieke tekens bevat, en niet alleen uit cijfers of letters bestaat
5) bij het eerste inloggen worden gewijzigd als ze tijdelijk zijn;
e) geen geheime authenticatie-informatie te delen;
f) te zorgen voor passende bescherming van wachtwoorden wanneer wachtwoorden worden gebruikt als geheime authenticatie-informatie in geautomatiseerde inlogprocedures en worden opgeslagen;
g) niet dezelfde geheime authenticatie-informatie voor zakelijke en particuliere toepassingen te gebruiken.</t>
  </si>
  <si>
    <t>Noodverlichting en communicatiemiddelen behoren aanwezig te zijn. Nabij nooduitgangen of ruimten waar apparatuur aanwezig is, behoren noodschakelaars en knoppen te zijn waarmee stroom, water, gas of andere voorzieningen kunnen worden uitgeschakeld.</t>
  </si>
  <si>
    <t>Bescherming tegen malware behoort te zijn gebaseerd op software die malware opspoort en op herstelsoftware, bewustzijn ten aanzien van informatiebeveiliging en passende beheersmaatregelen met betrekking tot systeemtoegang en wijzigingsbeheer. De volgende richtlijnen behoren in acht te worden genomen:
a) een formeel beleid vaststellen dat het gebruik van ongeautoriseerde software verbiedt (zie 12.6.2 en 14.2);
b) beheersmaatregelen implementeren die het gebruik van ongeautoriseerde software voorkomen of opsporen (bijv. een witte lijst voor toepassingen opstellen);
c) beheersmaatregelen implementeren die het gebruik van bekende of verdachte kwaadaardige websites voorkomen of opsporen (bijv. een zwarte lijst opstellen);
d) een formeel beleid vaststellen ter bescherming tegen risico’s die samenhangen met het verkrijgen van
bestanden en software, hetzij van hetzij via externe netwerken of een ander medium, waarbij wordt aangegeven welke beschermende maatregelen behoren te worden genomen.
e) kwetsbaarheden verminderen die kunnen worden geëxploiteerd door malware, bijv. via beheer van technische kwetsbaarheden (zie 12.6);
f) regelmatig beoordelingen uitvoeren van de software en gegevensinhoud van systemen die kritische bedrijfsprocessen ondersteunen; de aanwezigheid van niet-goedgekeurde bestanden of ongeautoriseerde wijzigingen behoort formeel te worden onderzocht;
g) installeren en regelmatig updaten van software die malware opspoort en van herstelsoftware, waarbij computers en media als voorzorgsmaatregel of routinematig worden gescand; de uitgevoerde scan behoort te omvatten:
1) alle bestanden die via netwerken of via elke vorm van opslagmedium zijn ontvangen, vóór gebruik op malware scannen;
2) bijlagen en downloads vóór gebruik op malware scannen; deze scan behoort op verschillende plaatsen te worden uitgevoerd, bijv. op elektronische mailservers, op desktopcomputers en bij de toegang tot het netwerk van de organisatie;
3) internetpagina’s op malware scannen;
h) ter bescherming tegen malware op systemen procedures en verantwoordelijkheden definiëren, het gebruik ervan trainen, aanvallen van malware melden en herstellen;
i) passende bedrijfscontinuïteitsplannen voorbereiden voor het herstel na malwareaanvallen, met inbegrip van de nodige back-up van gegevens en software en herstelprocedures (zie 12.3);
j) procedures implementeren om regelmatig informatie te verzamelen, zoals een abonnement op mailinglijsten of het raadplegen van websites die informatie over nieuwe malware geven;
k) procedures implementeren om informatie in verband met malware te verifiëren en waarborgen dat waarschuwingsberichten nauwkeurig en informatief zijn; beheerders behoren ervoor te zorgen dat gekwalificeerde bronnen, bijv. goed aangeschreven staande kranten, betrouwbare internetpagina’s of leveranciers van antimalwaresoftware, worden geraadpleegd om te differentiëren tussen een hoax en echte malware; alle gebruikers behoren te worden geïnformeerd over het probleem van hoaxen en wat te doen na ontvangst van een hoax;
l) omgevingen isoleren als catastrofale impact dreigt.</t>
  </si>
  <si>
    <t>Bij het opstellen van een back-upplan, behoren de volgende punten in overweging te worden genomen:
a) er behoren nauwkeurige en volledige registers van de back-upkopieën en gedocumenteerde herstelprocedures aanwezig te zijn;
b) de omvang (bijv. een volledige back-up of alleen van de wijzigingen) en de frequentie van de back-ups behoren in overeenstemming te zijn met de bedrijfseisen van de organisatie, de beveiligingseisen van de betrokken informatie en de kritikaliteit van de informatie voor de voortzetting van de bedrijfsuitvoering van de organisatie;
c) de back-ups behoren in een afgelegen locatie te worden bewaard, op een voldoende afstand om niet te worden beschadigd door een calamiteit op de hoofdlocatie;
d) aan back-upinformatie behoort een passend niveau van fysieke en omgevingsbescherming te worden gegeven (zie hoofdstuk 11) consistent met de normen die op de hoofdlocatie worden toegepast;
e) back-upmedia behoren regelmatig te worden getest om te waarborgen dat ze betrouwbaar zijn als ze in noodgevallen nodig zijn; dit behoort te worden gecombineerd met een test van de herstelprocedures en van de tijd die voor herstel nodig is. Of de back-upgegevens kunnen worden hersteld, behoort te worden getest op speciaal daarvoor aangewezen testmedia, niet door de originele media te overschrijven omdat het back-up- of herstelproces kan mislukken en onherstelbare schade aan of verlies van gegevens kan veroorzaken;
f) in gevallen waarin vertrouwelijkheid belangrijk is, behoren back-ups te worden beschermd door ze te coderen.</t>
  </si>
  <si>
    <t>Overwegingen betreffende informatiebeveiliging voor transacties van toepassingen behoren de volgende aspecten te behelzen:
a) het gebruik van elektronische handtekeningen door alle partijen die bij de transactie betrokken zijn;
b) alle aspecten van de transactie, d.w.z. waarborgen dat:
  1) geheime authenticatie-informatie van gebruikers van alle partijen geldig en geverifieerd is;
  2) de transactie vertrouwelijk blijft;
  3) de privacy van alle betrokken partijen behouden blijft.
c) versleuteling van de communicatiepaden tussen alle betrokken partijen;
d) beveiliging van protocollen die worden gebruikt om te communiceren tussen alle betrokken partijen;
e) bewerkstelligen dat de opslaglocatie van transactiegegevens zich buiten een publiek toegankelijke omgeving bevindt, bijv. op een opslagplatform op het intranet van de organisatie, en niet wordt bewaard en getoond op een opslagmedium dat direct vanuit internet toegankelijk is;
f) als een vertrouwde instantie wordt gebruikt (bijv. voor het uitgeven en onderhouden van digitale handtekeningen of digitale certificaten), beveiliging integreren en inbedden in het gehele beheerproces van certificaten/handtekeningen.</t>
  </si>
  <si>
    <r>
      <t xml:space="preserve">Het lijnmanagement heeft een procedure vastgesteld voor </t>
    </r>
    <r>
      <rPr>
        <b/>
        <sz val="11"/>
        <rFont val="Calibri"/>
        <family val="2"/>
        <scheme val="minor"/>
      </rPr>
      <t>beëindiging</t>
    </r>
    <r>
      <rPr>
        <sz val="11"/>
        <rFont val="Calibri"/>
        <family val="2"/>
        <scheme val="minor"/>
      </rPr>
      <t xml:space="preserve"> van dienstverband, contract of overeenkomst waarin minimaal aandacht besteed wordt aan het intrekken van toegangsrechten, innemen van bedrijfsmiddelen en welke verplichtingen ook na beëindiging van het dienstverband blijven gelden.</t>
    </r>
  </si>
  <si>
    <t>Voor het hanteren, verwerken, opslaan en communiceren van informatie behoren procedures te worden opgesteld die consistent zijn met de classificatie van de informatie (zie 8.2.1).
Met de volgende aspecten behoort rekening te worden gehouden:
a) toegangsbeperkingen die de beschermingseisen van elk classificatieniveau ondersteunen;
b) onderhoud van een formele verslaglegging van de bevoegde ontvangers van bedrijfsmiddelen;
c) bescherming van tijdelijke of permanente kopieën van de informatie tot een niveau dat consistent is met de bescherming van de originele informatie;
d) opslag van IT-bedrijfsmiddelen in overeenstemming met de voorschriften van de fabrikant;
e) duidelijke markering van alle kopieën van media ter attentie van de bevoegde ontvanger.
Het binnen de organisatie gebruikte classificatieschema is mogelijk niet gelijk aan de schema’s die door andere organisaties worden gebruikt, zelfs als de namen van de niveaus gelijk zijn; bovendien kan informatie die zich tussen organisaties beweegt variëren in classificatie afhankelijk van de context in elke organisatie, zelfs als de classificatieschema’s identiek zijn.</t>
  </si>
  <si>
    <r>
      <t xml:space="preserve">Toegangsbeperkingen behoren te worden gebaseerd op eisen voor de afzonderlijke bedrijfstoepassingen en in overeenstemming met het beleid dat voor toegangsbeveiliging is gedefinieerd.
</t>
    </r>
    <r>
      <rPr>
        <sz val="11"/>
        <rFont val="Calibri"/>
        <family val="2"/>
        <scheme val="minor"/>
      </rPr>
      <t>De volgende aspecten behoren in aanmerking te worden genomen om de eisen voor toegangsbeperking te ondersteunen:
a) menu’s verschaffen om de toegang tot systeemfuncties van toepassingen te beheersen;
b) beheersen welke gegevens voor een bepaalde gebruiker toegankelijk zijn;
c) toegangsrechten van gebruikers beheersen, bijv. lezen, schrijven, verwijderen en uitvoeren;
d) toegangsrechten voor andere toepassingen beheersen;
e) de informatie in output beperken;
f) zorgen voor fysieke of logische toegangsbeveiligingsmaatregelen voor het isoleren van gevoelige toepassingen, toepassingsgegevens of systemen.</t>
    </r>
  </si>
  <si>
    <t>Zie overheidsmaatregelen van 8.3.2.</t>
  </si>
  <si>
    <t>Zie overheidsmaatregel 13.2.3.3.</t>
  </si>
  <si>
    <t>s</t>
  </si>
  <si>
    <t>Het informatiebeveiligingsbeleid wordt periodiek en in aansluiting bij de (bestaande) bestuurs- en P&amp;C-cycli en externe ontwikkelingen beoordeeld en zo nodig bijgesteld.</t>
  </si>
  <si>
    <t>Mobiele apparatuur is zo ingericht dat bedrijfsinformatie niet onbewust wordt opgeslagen (‘zero footprint’). Als zero footprint (nog) niet realiseerbaar is, biedt een mobiel apparaat (zoals een laptop, tablet en smartphone) de mogelijkheid om de toegang te beschermen door middel van een toegangsbeveiligingsmechanisme en, indien vertrouwelijke gegevens worden opgeslagen, versleuteling van die gegevens. In het geval van opslag van vertrouwelijke informatie moet op deze mobiele apparatuur ‘wissen op afstand’ mogelijk zijn.</t>
  </si>
  <si>
    <t>Er is aansluiting bij een klokkenluidersregeling, zodat iedereen anoniem en veilig beveiligingsissues kan melden.</t>
  </si>
  <si>
    <t>Het management benadrukt bij aanstelling en interne overplaatsing en bijvoorbeeld in werkoverleggen of in personeelsgesprekken bij zijn medewerkers en contractanten het belang van opleiding en training op het gebied van informatiebeveiliging en stimuleert hen actief deze periodiek te volgen.</t>
  </si>
  <si>
    <t>Er is een verwijderinstructie waarin is opgenomen dat van verwijderbare media die herbruikbaar zijn en die de organisatie verlaten de onnodige inhoud onherstelbaar verwijderd is (ISO 27002 – implementatierichtlijn 8.3.1.a).</t>
  </si>
  <si>
    <t>Media die vertrouwelijke informatie bevatten, zijn opgeslagen op een plek die niet toegankelijk is voor onbevoegden.</t>
  </si>
  <si>
    <t>Verwijdering vindt plaats op een veilige manier, bijvoorbeeld door verbranding of versnippering. Verwijdering van alleen gegevens is ook mogelijk door het wissen van de gegevens voordat de media worden gebruikt voor een andere toepassing in de organisatie (ISO 27002 – implementatierichtlijn 8.3.2.a).</t>
  </si>
  <si>
    <t>8.3.2.3</t>
  </si>
  <si>
    <t>Er is een vastgestelde procedure voor het fysiek transport van media.</t>
  </si>
  <si>
    <t>Het gebruik van koeriers of transporteurs voor transport van op BBN2 of hoger geclassificeerde informatie voldoet aan vooraf opgestelde betrouwbaarheidseisen.</t>
  </si>
  <si>
    <t>Er is een actueel mandaatregister of er zijn functieprofielen waaruit blijkt welke personen bevoegdheden hebben voor het verlenen van toegangsrechten.</t>
  </si>
  <si>
    <t>Voor het verlenen van toegang tot het netwerk aan externe leveranciers wordt vooraf een risicoafweging gemaakt. De risicoafweging
bepaalt onder welke voorwaarden de leveranciers toegang krijgen. Uit een registratie blijkt hoe de rechten zijn toegekend.</t>
  </si>
  <si>
    <t>Voor het verlenen van toegang tot het netwerk aan externe leveranciers wordt vooraf een risicoafweging gemaakt. De risicoafweging bepaalt onder welke voorwaarden de leveranciers toegang krijgen. Uit een registratie blijkt hoe de rechten zijn toegekend.</t>
  </si>
  <si>
    <t>Sleutelbeheer: Er dient beleid te worden ontwikkeld en geïmplementeerd met betrekking tot het gebruik, de bescherming en de levensduur van cryptografische sleutels welke de gehele levensduur van de cryptografische sleutels omvat.</t>
  </si>
  <si>
    <t>Een onbemensde werkplek is altijd vergrendeld.</t>
  </si>
  <si>
    <t>Sessies op remote desktops worden op het remote platform vergrendeld na een vastgestelde periode.</t>
  </si>
  <si>
    <t>Het overnemen van sessies op remote werkplekken op een andere werkplek is alleen mogelijk via dezelfde beveiligde loginprocedure als waarmee de sessie is gecreëerd. Na een expliciete risicoafweging mag hiervan worden afgeweken.</t>
  </si>
  <si>
    <t>11.2.9.5</t>
  </si>
  <si>
    <t>Bij het gebruik van een chipcardtoken voor toegang tot systemen wordt bij het verwijderen van het token de toegangsbeveiligingslock automatisch geactiveerd.</t>
  </si>
  <si>
    <t>De gebruikte antimalwaresoftware en bijbehorende herstelsoftware is actueel en wordt ondersteund door periodieke updates.</t>
  </si>
  <si>
    <t>De restore procedure wordt minimaal jaarlijks getest of na een grote wijziging om de goede werking te waarborgen als deze in noodgevallen uitgevoerd moet worden.</t>
  </si>
  <si>
    <t>In koppelpunten met externe of onvertrouwde zones zijn maatregelen getroffen om mogelijke aanvallen die de beschikbaarheid van de informatievoorziening negatief beïnvloeden (bijvoorbeeld DDoS-aanvallen, Distributed Denial of Service attacks) te signaleren en hierop te reageren.</t>
  </si>
  <si>
    <t>Wijzigingsbeheer vindt plaats op basis van een algemeen geaccepteerd beheerframework.</t>
  </si>
  <si>
    <t>Systeemontwikkelomgevingen worden passend beveiligd op basis van een expliciete risicoafweging</t>
  </si>
  <si>
    <t>Op basis van een expliciete risicoafweging worden de beheersmaatregelen met betrekking tot leverancierstoegang tot bedrijfsinformatie vastgesteld.</t>
  </si>
  <si>
    <t>Incidenten worden zo snel mogelijk, maar in ieder geval binnen 24 uur na bekendwording, intern gemeld.</t>
  </si>
  <si>
    <t>Informatie afkomstig uit de Coordinated Vulnerability Disclosure (CVD) procedure is onderdeel van de incidentrapportage (Voorheen werd Coordinated Vulnerability Disclosure (CVD) responsible disclosure genoemd.).</t>
  </si>
  <si>
    <t>Een Coordinated Vulnerability Disclosure (CVD) procedure is gepubliceerd en ingericht (voorheen werd Coordinated Vulnerability Disclosure (CVD) responsible disclosure genoemd).</t>
  </si>
  <si>
    <t>De dienstverlening van de bedrijfskritische onderdelen wordt bij calamiteiten uiterlijk binnen een week hersteld.</t>
  </si>
  <si>
    <t>Informatiesystemen worden jaarlijks gecontroleerd op technische naleving van beveiligingsnormen en risico’s ten aanzien van de feitelijke veiligheid. Dit kan bijvoorbeeld door (geautomatiseerde) kwetsbaarheidsanalyses of penetratietesten.</t>
  </si>
  <si>
    <t>14.2.4.1</t>
  </si>
  <si>
    <t>14.2.7.2</t>
  </si>
  <si>
    <t>14.2.7.3</t>
  </si>
  <si>
    <t>Bij de inzet van mobiele apparatuur zijn minimaal de volgende aspecten geïmplementeerd:
a.	In bewustwordingsprogramma’s komen gedragsaspecten van veilig mobiel werken aan de orde.
b.	Het device maakt deel uit van patchmanagement en hardening.
c.	Er wordt gebruik gemaakt van Mobile Device Management MDM of van Mobile Application Management (MAM)-oplossingen.
d.	Gebruikers tekenen een gebruikersovereenkomst voor mobiel werken, waarmee zij verklaren zich bewust te zijn van de gevaren van mobiel werken en verklaren dit veilig te zullen doen. Deze verklaring heeft betrekking op alle mobiele apparatuur die de medewerker zakelijk gebruikt.
e.	Periodiek wordt getoetst of de punten in lid b), c) en d) worden nageleefd</t>
  </si>
  <si>
    <t>Elke organisatie heeft een vastgesteld screeningsbeleid.
Bij indiensttreding en bij functiewijziging kan een Verklaring Omtrent het Gedrag (VOG) gevraagd worden.</t>
  </si>
  <si>
    <t>De informatie in alle informatiesystemen is door middel van een expliciete risicoafweging geclassificeerd, zodat duidelijk is  welke bescherming nodig is.</t>
  </si>
  <si>
    <t>Het dataverkeer dat de organisatie binnenkomt of uitgaat wordt bewaakt / geanalyseerd op kwaadaardige elementen middels detectievoorzieningen (zoals beschreven in de richtlijn voor implementatie van detectieoplossingen), zoals het Nationaal Detectie Netwerk (alleen voor rijksoverheidsorganisaties) of GDI, die worden ingezet op basis van een risico-inschatting, mede aan de hand van de aard van de te beschermen gegevens en informatiesystemen.</t>
  </si>
  <si>
    <t>BIO 1.04</t>
  </si>
  <si>
    <t>1.2</t>
  </si>
  <si>
    <t>Wijziging t.o.v. 1.1 versie : BIO 1.04 toegevoegd</t>
  </si>
  <si>
    <r>
      <t xml:space="preserve">Dit product is opgesteld om CISO's en FG's/PO's bij gemeenten een handige manier te geven om te bepalen welke BBN-classificatie van toepassing is op een bepaald proces of een bepaalde verwerking en wat de maximale schade is voor betrokkenen bij ongewenste gebeurtenissen. 
</t>
    </r>
    <r>
      <rPr>
        <b/>
        <sz val="9"/>
        <color theme="1"/>
        <rFont val="Calibri"/>
        <family val="2"/>
      </rPr>
      <t>Tabblad BBN classificatie</t>
    </r>
    <r>
      <rPr>
        <sz val="9"/>
        <color theme="1"/>
        <rFont val="Calibri"/>
        <family val="2"/>
      </rPr>
      <t xml:space="preserve">
De BBN-classificatie is een maat voor de maximale schade die voor de organisatie kan ontstaan bij ongewenste gebeurtenissen. Als er in een proces/applicatie persoonsgegevens worden verwerkt kunnen dezelfde ongewenste gebeurtenissen er voor zorgen dat betrokkenen ook schade ondervinden. Daarom is in dit document ook een concept methode toegevoegd voor het classiferen van deze schade voor betrokkenen. De concept-methode is gebaseerd op die van de CNIL en wordt binnenkort door de IBD getoetst bij de AP.  Beide classificaties vinden plaats op de aspecten Beschikbaarheid, Integriteit en Vertrouwelijkheid.
Voor de BBN bepaling is het voldoende om de maximale schade te selecteren in de kolom C voor de B,I en V.
Voor de beplaing van de schade voor betrokkenen is het nodig om in de kolommen D en E te kiezen welke categorieën persoonsgegevens en welke categorieën bijzondere persoonsgegevens worden verwerkt en of persoonsgegevens van kwetsbare groepen worden verwerkt. De schalen die voor de bepaling van de schade voor betrokkenen en de identificeerbaarheid worden gebruikt zijn te vinden in aparte tabbalden.
</t>
    </r>
    <r>
      <rPr>
        <b/>
        <sz val="9"/>
        <color theme="1"/>
        <rFont val="Calibri"/>
        <family val="2"/>
      </rPr>
      <t>Tabbald Maatregelen</t>
    </r>
    <r>
      <rPr>
        <sz val="9"/>
        <color theme="1"/>
        <rFont val="Calibri"/>
        <family val="2"/>
      </rPr>
      <t xml:space="preserve">
Met de uitkomst van de BBN-classificatie is het mogelijk om in het tabblad maatregelen  te bepalen welke maatregelen  genomen kunnen worden. De maatregelen komen uit de volgende bronnen die in kolom A gefilterd kunnen worden:
BIO 1.04: Verplichte maatregelen voor overheidsorganisaties per BBN (wijzigingen 1.04 in aparte kleur)
IBD: Door de IBD geadviseerde maatregelen per BBN
ISO 27002/2013: Alle maatregelen uit de ISO-standaard 
IBD Privacy by design referentiekader : Maatregelen uit de PbD werkgroep van de IBD
BIG : Maatregelen uit de BIG die gemapt konden worden op de BIO-nummering
Ensia : De concept Ensia BIO vragen
De kolommen E/F/G geven het BBN-niveau van de maatregel aan
De kolom H geeft aan of het een verplichte overheidsmaatregel betreft
De kolom I geeft aan of de maatregele generiek is of welk specifiek BIV-aspect de maatregel betreft
De kolom J geeft aan op welke van de in een bedrijfsproces gebruikte middelen de maatregel effect heeft, de indeling is conform de door de IBD in risico-analyses gebruikte MAPGOOD-methode. ALs dus uit zo'n risico-analyse blijkt dat extra maatregelen genomen moeten worden op bepaalde middelen kan een filter op deze kolom daar behulpzaam bij zijn.
Verder zijn er nog kolommen met verwijzingen naar de verantwoordelijken en de operationele produkten van de IBD die uitleg bij een maatregel geven.
</t>
    </r>
    <r>
      <rPr>
        <b/>
        <sz val="9"/>
        <color theme="1"/>
        <rFont val="Calibri"/>
        <family val="2"/>
      </rPr>
      <t>Tabblad referentiecomponenten</t>
    </r>
    <r>
      <rPr>
        <sz val="9"/>
        <color theme="1"/>
        <rFont val="Calibri"/>
        <family val="2"/>
      </rPr>
      <t xml:space="preserve">
Voor de meeste gemeentelijke processen is door de IBD al een grove dataclassificatie gedaan op het niveau van Gemma referentiecomponenten. Dit overzicht is te gebruiken als een referentielijst om te kunnen beoordelen of je eigen uitkomst in lijn ligt met vergelijkbare processen in het tabbald "Referentiecomponenten".
BIj de BIO-maatregelen is een verwijzing toegevoegd naar voor die maatregel relevante operationele IBD prokdukten  
</t>
    </r>
  </si>
  <si>
    <t xml:space="preserve">Beschrijf de scope van deze QuickScan: </t>
  </si>
  <si>
    <t>Procesbeschrijving:</t>
  </si>
  <si>
    <t>Softwareapplicatie leerlingen vervoer en leerlingenbasisadministratie</t>
  </si>
  <si>
    <t xml:space="preserve">Aanbesteding </t>
  </si>
  <si>
    <t>Aanbesteding van software, waarmee ritten aangevraagd/gepland kunnen worden en waarmee leerplichtambtenaren werken.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</si>
</sst>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1" x14ac:knownFonts="1">
    <font>
      <sz val="11"/>
      <color theme="1"/>
      <name val="Calibri"/>
      <family val="2"/>
      <scheme val="minor"/>
    </font>
    <font>
      <sz val="10"/>
      <color theme="1"/>
      <name val="Calibri"/>
      <family val="2"/>
      <scheme val="minor"/>
    </font>
    <font>
      <sz val="10"/>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9"/>
      <color theme="1"/>
      <name val="Calibri"/>
      <family val="2"/>
      <scheme val="minor"/>
    </font>
    <font>
      <sz val="9"/>
      <name val="Calibri"/>
      <family val="2"/>
      <scheme val="minor"/>
    </font>
    <font>
      <strike/>
      <sz val="9"/>
      <color theme="1"/>
      <name val="Calibri"/>
      <family val="2"/>
      <scheme val="minor"/>
    </font>
    <font>
      <sz val="9"/>
      <color rgb="FFFF0000"/>
      <name val="Calibri"/>
      <family val="2"/>
      <scheme val="minor"/>
    </font>
    <font>
      <b/>
      <sz val="9"/>
      <color rgb="FF000000"/>
      <name val="Calibri"/>
      <family val="2"/>
    </font>
    <font>
      <b/>
      <sz val="9"/>
      <color rgb="FF0C9DD8"/>
      <name val="Arial"/>
      <family val="2"/>
    </font>
    <font>
      <sz val="9"/>
      <color theme="1"/>
      <name val="Calibri"/>
      <family val="2"/>
    </font>
    <font>
      <b/>
      <sz val="11"/>
      <color theme="0"/>
      <name val="Calibri"/>
      <family val="2"/>
      <scheme val="minor"/>
    </font>
    <font>
      <sz val="11"/>
      <color rgb="FFFF0000"/>
      <name val="Calibri"/>
      <family val="2"/>
      <scheme val="minor"/>
    </font>
    <font>
      <sz val="8"/>
      <color theme="1"/>
      <name val="Calibri"/>
      <family val="2"/>
      <scheme val="minor"/>
    </font>
    <font>
      <b/>
      <sz val="11"/>
      <color rgb="FFFFFFFF"/>
      <name val="Calibri"/>
      <family val="2"/>
    </font>
    <font>
      <sz val="11"/>
      <color rgb="FFFFFFFF"/>
      <name val="Calibri"/>
      <family val="2"/>
    </font>
    <font>
      <i/>
      <sz val="11"/>
      <color rgb="FFFFFFFF"/>
      <name val="Calibri"/>
      <family val="2"/>
    </font>
    <font>
      <sz val="11"/>
      <color rgb="FF000000"/>
      <name val="Calibri"/>
      <family val="2"/>
    </font>
    <font>
      <b/>
      <i/>
      <sz val="11"/>
      <color theme="1"/>
      <name val="Calibri"/>
      <family val="2"/>
      <scheme val="minor"/>
    </font>
    <font>
      <b/>
      <sz val="9"/>
      <color theme="1"/>
      <name val="Calibri"/>
      <family val="2"/>
    </font>
    <font>
      <sz val="11"/>
      <name val="Calibri"/>
      <family val="2"/>
      <scheme val="minor"/>
    </font>
    <font>
      <b/>
      <sz val="12"/>
      <color theme="1"/>
      <name val="Calibri"/>
      <family val="2"/>
    </font>
    <font>
      <sz val="12"/>
      <color rgb="FF000000"/>
      <name val="Calibri"/>
      <family val="2"/>
      <scheme val="minor"/>
    </font>
    <font>
      <sz val="12"/>
      <color theme="1"/>
      <name val="Calibri"/>
      <family val="2"/>
      <scheme val="minor"/>
    </font>
    <font>
      <b/>
      <sz val="12"/>
      <color rgb="FF000000"/>
      <name val="Arial"/>
      <family val="2"/>
    </font>
    <font>
      <b/>
      <sz val="11"/>
      <name val="Calibri"/>
      <family val="2"/>
      <scheme val="minor"/>
    </font>
    <font>
      <sz val="12"/>
      <color rgb="FF006100"/>
      <name val="Calibri"/>
      <family val="2"/>
      <scheme val="minor"/>
    </font>
    <font>
      <sz val="11"/>
      <color rgb="FF006100"/>
      <name val="Calibri"/>
      <family val="2"/>
      <scheme val="minor"/>
    </font>
  </fonts>
  <fills count="21">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7030A0"/>
        <bgColor indexed="64"/>
      </patternFill>
    </fill>
    <fill>
      <patternFill patternType="solid">
        <fgColor theme="6" tint="0.79998168889431442"/>
        <bgColor indexed="64"/>
      </patternFill>
    </fill>
    <fill>
      <patternFill patternType="solid">
        <fgColor rgb="FFC6E0B4"/>
        <bgColor indexed="64"/>
      </patternFill>
    </fill>
    <fill>
      <patternFill patternType="solid">
        <fgColor rgb="FFFFE699"/>
        <bgColor indexed="64"/>
      </patternFill>
    </fill>
    <fill>
      <patternFill patternType="solid">
        <fgColor theme="4" tint="0.79998168889431442"/>
        <bgColor indexed="64"/>
      </patternFill>
    </fill>
    <fill>
      <patternFill patternType="solid">
        <fgColor rgb="FFFF66FF"/>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8"/>
        <bgColor indexed="64"/>
      </patternFill>
    </fill>
    <fill>
      <patternFill patternType="solid">
        <fgColor rgb="FF5B9BD5"/>
        <bgColor indexed="64"/>
      </patternFill>
    </fill>
    <fill>
      <patternFill patternType="solid">
        <fgColor rgb="FFD2DEEF"/>
        <bgColor indexed="64"/>
      </patternFill>
    </fill>
    <fill>
      <patternFill patternType="solid">
        <fgColor rgb="FFC6EFCE"/>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style="thin">
        <color auto="1"/>
      </right>
      <top/>
      <bottom style="thin">
        <color auto="1"/>
      </bottom>
      <diagonal/>
    </border>
  </borders>
  <cellStyleXfs count="2">
    <xf numFmtId="0" fontId="0" fillId="0" borderId="0"/>
    <xf numFmtId="0" fontId="29" fillId="19" borderId="0" applyNumberFormat="0" applyBorder="0" applyAlignment="0" applyProtection="0"/>
  </cellStyleXfs>
  <cellXfs count="154">
    <xf numFmtId="0" fontId="0" fillId="0" borderId="0" xfId="0"/>
    <xf numFmtId="0" fontId="1" fillId="0" borderId="0" xfId="0" applyFont="1"/>
    <xf numFmtId="0" fontId="3" fillId="0" borderId="0" xfId="0" applyFont="1"/>
    <xf numFmtId="0" fontId="1" fillId="4" borderId="0" xfId="0" applyFont="1" applyFill="1"/>
    <xf numFmtId="0" fontId="1" fillId="3" borderId="0" xfId="0" applyFont="1" applyFill="1"/>
    <xf numFmtId="0" fontId="1" fillId="0" borderId="1" xfId="0" applyFont="1" applyBorder="1"/>
    <xf numFmtId="0" fontId="2" fillId="4" borderId="0" xfId="0" applyFont="1" applyFill="1"/>
    <xf numFmtId="0" fontId="1" fillId="2" borderId="1" xfId="0" applyFont="1" applyFill="1" applyBorder="1" applyAlignment="1">
      <alignment horizontal="left" vertical="top" wrapText="1"/>
    </xf>
    <xf numFmtId="0" fontId="1" fillId="5" borderId="0" xfId="0" applyFont="1" applyFill="1"/>
    <xf numFmtId="0" fontId="1" fillId="5" borderId="1" xfId="0" applyFont="1" applyFill="1" applyBorder="1"/>
    <xf numFmtId="0" fontId="0" fillId="0" borderId="1" xfId="0" applyBorder="1" applyAlignment="1">
      <alignment vertical="top" wrapText="1"/>
    </xf>
    <xf numFmtId="0" fontId="0" fillId="0" borderId="0" xfId="0" applyNumberFormat="1"/>
    <xf numFmtId="0" fontId="1" fillId="0" borderId="0" xfId="0" applyFont="1" applyBorder="1"/>
    <xf numFmtId="0" fontId="1" fillId="3" borderId="0" xfId="0" applyFont="1" applyFill="1" applyBorder="1"/>
    <xf numFmtId="0" fontId="1" fillId="4" borderId="0" xfId="0" applyFont="1" applyFill="1" applyBorder="1"/>
    <xf numFmtId="0" fontId="1" fillId="2" borderId="1" xfId="0" applyFont="1" applyFill="1" applyBorder="1" applyAlignment="1">
      <alignment horizontal="left" vertical="justify" wrapText="1"/>
    </xf>
    <xf numFmtId="0" fontId="1" fillId="0" borderId="1" xfId="0" applyFont="1" applyBorder="1" applyAlignment="1">
      <alignment horizontal="left" vertical="justify"/>
    </xf>
    <xf numFmtId="0" fontId="1" fillId="0" borderId="0" xfId="0" applyFont="1" applyAlignment="1">
      <alignment vertical="justify"/>
    </xf>
    <xf numFmtId="0" fontId="0" fillId="0" borderId="0" xfId="0" applyAlignment="1">
      <alignment wrapText="1"/>
    </xf>
    <xf numFmtId="0" fontId="1" fillId="6" borderId="0" xfId="0" applyFont="1" applyFill="1"/>
    <xf numFmtId="0" fontId="0" fillId="0" borderId="1" xfId="0" applyBorder="1"/>
    <xf numFmtId="0" fontId="1" fillId="0" borderId="0" xfId="0" applyFont="1" applyAlignment="1">
      <alignment horizontal="justify" vertical="justify"/>
    </xf>
    <xf numFmtId="0" fontId="0" fillId="0" borderId="0" xfId="0" applyAlignment="1">
      <alignment horizontal="justify"/>
    </xf>
    <xf numFmtId="0" fontId="5" fillId="2" borderId="1" xfId="0" applyFont="1" applyFill="1" applyBorder="1" applyAlignment="1">
      <alignment horizontal="left" vertical="top" wrapText="1"/>
    </xf>
    <xf numFmtId="0" fontId="5" fillId="2" borderId="1" xfId="0" applyFont="1" applyFill="1" applyBorder="1" applyAlignment="1">
      <alignment horizontal="left" vertical="justify" wrapText="1"/>
    </xf>
    <xf numFmtId="0" fontId="5" fillId="0" borderId="0" xfId="0" applyFont="1"/>
    <xf numFmtId="0" fontId="5" fillId="4" borderId="0" xfId="0" applyFont="1" applyFill="1"/>
    <xf numFmtId="0" fontId="1" fillId="0" borderId="1" xfId="0" applyFont="1" applyBorder="1" applyAlignment="1">
      <alignment horizontal="justify" vertical="justify"/>
    </xf>
    <xf numFmtId="0" fontId="1" fillId="0" borderId="1" xfId="0" applyFont="1" applyBorder="1" applyAlignment="1">
      <alignment vertical="justify"/>
    </xf>
    <xf numFmtId="0" fontId="1" fillId="4" borderId="1" xfId="0" applyFont="1" applyFill="1" applyBorder="1" applyAlignment="1">
      <alignment vertical="justify"/>
    </xf>
    <xf numFmtId="0" fontId="0" fillId="0" borderId="1" xfId="0" applyBorder="1" applyAlignment="1">
      <alignment horizontal="left" vertical="justify" wrapText="1"/>
    </xf>
    <xf numFmtId="0" fontId="0" fillId="0" borderId="1" xfId="0" applyBorder="1" applyAlignment="1">
      <alignment horizontal="justify" vertical="justify"/>
    </xf>
    <xf numFmtId="0" fontId="5" fillId="2" borderId="1" xfId="0" applyFont="1" applyFill="1" applyBorder="1" applyAlignment="1">
      <alignment horizontal="justify" vertical="justify"/>
    </xf>
    <xf numFmtId="0" fontId="5" fillId="2" borderId="1" xfId="0" applyFont="1" applyFill="1" applyBorder="1"/>
    <xf numFmtId="0" fontId="1" fillId="2" borderId="1" xfId="0" applyFont="1" applyFill="1" applyBorder="1" applyAlignment="1">
      <alignment horizontal="justify" vertical="justify"/>
    </xf>
    <xf numFmtId="0" fontId="0" fillId="0" borderId="0" xfId="0" applyFont="1"/>
    <xf numFmtId="0" fontId="1" fillId="2" borderId="1" xfId="0" applyFont="1" applyFill="1" applyBorder="1" applyAlignment="1">
      <alignment horizontal="left" vertical="justify"/>
    </xf>
    <xf numFmtId="0" fontId="6" fillId="0" borderId="0" xfId="0" applyFont="1"/>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vertical="justify"/>
    </xf>
    <xf numFmtId="0" fontId="3" fillId="0" borderId="1" xfId="0" applyFont="1" applyBorder="1"/>
    <xf numFmtId="0" fontId="0" fillId="3" borderId="1" xfId="0" applyFill="1" applyBorder="1" applyAlignment="1">
      <alignment vertical="top" wrapText="1"/>
    </xf>
    <xf numFmtId="0" fontId="0" fillId="3" borderId="1" xfId="0" applyFill="1" applyBorder="1" applyAlignment="1">
      <alignment vertical="top"/>
    </xf>
    <xf numFmtId="0" fontId="0" fillId="3" borderId="1" xfId="0" applyFill="1" applyBorder="1" applyAlignment="1">
      <alignment vertical="justify"/>
    </xf>
    <xf numFmtId="0" fontId="0" fillId="4" borderId="1" xfId="0" applyFill="1" applyBorder="1" applyAlignment="1">
      <alignment vertical="top" wrapText="1"/>
    </xf>
    <xf numFmtId="0" fontId="0" fillId="4" borderId="1" xfId="0" applyFill="1" applyBorder="1" applyAlignment="1">
      <alignment vertical="top"/>
    </xf>
    <xf numFmtId="0" fontId="0" fillId="4" borderId="1" xfId="0" applyFill="1" applyBorder="1" applyAlignment="1">
      <alignment vertical="justify"/>
    </xf>
    <xf numFmtId="0" fontId="7" fillId="5" borderId="1" xfId="0" applyFont="1" applyFill="1" applyBorder="1" applyAlignment="1">
      <alignment horizontal="left" vertical="top" wrapText="1"/>
    </xf>
    <xf numFmtId="0" fontId="0" fillId="0" borderId="1" xfId="0" applyBorder="1" applyAlignment="1">
      <alignment vertical="top"/>
    </xf>
    <xf numFmtId="0" fontId="0" fillId="0" borderId="1" xfId="0" applyBorder="1" applyAlignment="1">
      <alignment vertical="justify"/>
    </xf>
    <xf numFmtId="0" fontId="0" fillId="7" borderId="1" xfId="0" applyFill="1" applyBorder="1" applyAlignment="1">
      <alignment vertical="top"/>
    </xf>
    <xf numFmtId="0" fontId="0" fillId="7" borderId="1" xfId="0" applyFill="1" applyBorder="1" applyAlignment="1">
      <alignment vertical="justify"/>
    </xf>
    <xf numFmtId="0" fontId="7" fillId="9"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0" fillId="4" borderId="1" xfId="0" applyFill="1" applyBorder="1"/>
    <xf numFmtId="0" fontId="8" fillId="5" borderId="1" xfId="0" applyFont="1" applyFill="1" applyBorder="1" applyAlignment="1">
      <alignment horizontal="left" vertical="top" wrapText="1"/>
    </xf>
    <xf numFmtId="0" fontId="0" fillId="8" borderId="1" xfId="0" applyFill="1" applyBorder="1"/>
    <xf numFmtId="0" fontId="10" fillId="5" borderId="1" xfId="0" applyFont="1" applyFill="1" applyBorder="1" applyAlignment="1">
      <alignment horizontal="left" vertical="top" wrapText="1"/>
    </xf>
    <xf numFmtId="0" fontId="0" fillId="4" borderId="1" xfId="0" applyFill="1" applyBorder="1" applyAlignment="1">
      <alignment horizontal="left" vertical="top" wrapText="1"/>
    </xf>
    <xf numFmtId="0" fontId="11" fillId="10" borderId="2" xfId="0" applyFont="1" applyFill="1" applyBorder="1" applyAlignment="1">
      <alignment vertical="center" wrapText="1"/>
    </xf>
    <xf numFmtId="0" fontId="11" fillId="11" borderId="2" xfId="0" applyFont="1" applyFill="1" applyBorder="1" applyAlignment="1">
      <alignment vertical="center" wrapText="1"/>
    </xf>
    <xf numFmtId="0" fontId="0" fillId="5" borderId="0" xfId="0" applyFill="1"/>
    <xf numFmtId="0" fontId="12" fillId="5" borderId="0" xfId="0" applyFont="1" applyFill="1" applyAlignment="1">
      <alignment vertical="top" wrapText="1"/>
    </xf>
    <xf numFmtId="0" fontId="13" fillId="5" borderId="0" xfId="0" applyFont="1" applyFill="1" applyAlignment="1">
      <alignment vertical="top" wrapText="1"/>
    </xf>
    <xf numFmtId="0" fontId="0" fillId="5" borderId="0" xfId="0" applyFill="1" applyAlignment="1">
      <alignment vertical="top" wrapText="1"/>
    </xf>
    <xf numFmtId="17" fontId="13" fillId="5" borderId="0" xfId="0" applyNumberFormat="1" applyFont="1" applyFill="1" applyAlignment="1">
      <alignment horizontal="left" vertical="top" wrapText="1"/>
    </xf>
    <xf numFmtId="0" fontId="5" fillId="2" borderId="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0" borderId="3" xfId="0" applyFont="1" applyBorder="1" applyAlignment="1">
      <alignment horizontal="left" vertical="justify"/>
    </xf>
    <xf numFmtId="0" fontId="1" fillId="0" borderId="3" xfId="0" applyFont="1" applyBorder="1" applyAlignment="1">
      <alignment vertical="justify"/>
    </xf>
    <xf numFmtId="0" fontId="0" fillId="0" borderId="3" xfId="0" applyBorder="1" applyAlignment="1">
      <alignment horizontal="left" vertical="justify" wrapText="1"/>
    </xf>
    <xf numFmtId="0" fontId="1" fillId="0" borderId="1" xfId="0" applyFont="1" applyBorder="1" applyAlignment="1">
      <alignment vertical="top"/>
    </xf>
    <xf numFmtId="0" fontId="1" fillId="5" borderId="1" xfId="0" applyFont="1" applyFill="1" applyBorder="1" applyAlignment="1">
      <alignment vertical="top"/>
    </xf>
    <xf numFmtId="0" fontId="0" fillId="13" borderId="1" xfId="0" applyFill="1" applyBorder="1" applyAlignment="1">
      <alignment vertical="top"/>
    </xf>
    <xf numFmtId="0" fontId="16" fillId="13" borderId="1" xfId="0" applyFont="1" applyFill="1" applyBorder="1" applyAlignment="1">
      <alignment vertical="top" wrapText="1"/>
    </xf>
    <xf numFmtId="0" fontId="16" fillId="13" borderId="1" xfId="0" quotePrefix="1" applyFont="1" applyFill="1" applyBorder="1" applyAlignment="1">
      <alignment vertical="top" wrapText="1"/>
    </xf>
    <xf numFmtId="0" fontId="16" fillId="13" borderId="4" xfId="0" quotePrefix="1" applyFont="1" applyFill="1" applyBorder="1" applyAlignment="1">
      <alignment vertical="top" wrapText="1"/>
    </xf>
    <xf numFmtId="0" fontId="16" fillId="13" borderId="4" xfId="0" applyFont="1" applyFill="1" applyBorder="1" applyAlignment="1">
      <alignment vertical="top" wrapText="1"/>
    </xf>
    <xf numFmtId="0" fontId="0" fillId="13" borderId="1" xfId="0" applyFill="1" applyBorder="1"/>
    <xf numFmtId="0" fontId="16" fillId="13" borderId="5" xfId="0" quotePrefix="1" applyFont="1" applyFill="1" applyBorder="1" applyAlignment="1">
      <alignment vertical="top" wrapText="1"/>
    </xf>
    <xf numFmtId="0" fontId="16" fillId="13" borderId="6" xfId="0" quotePrefix="1" applyFont="1" applyFill="1" applyBorder="1" applyAlignment="1">
      <alignment vertical="top" wrapText="1"/>
    </xf>
    <xf numFmtId="0" fontId="16" fillId="13" borderId="6" xfId="0" applyFont="1" applyFill="1" applyBorder="1" applyAlignment="1">
      <alignment vertical="top" wrapText="1"/>
    </xf>
    <xf numFmtId="0" fontId="0" fillId="14" borderId="1" xfId="0" applyFill="1" applyBorder="1" applyAlignment="1">
      <alignment vertical="top" wrapText="1"/>
    </xf>
    <xf numFmtId="0" fontId="0" fillId="14" borderId="1" xfId="0" applyFill="1" applyBorder="1" applyAlignment="1">
      <alignment vertical="top"/>
    </xf>
    <xf numFmtId="0" fontId="0" fillId="14" borderId="1" xfId="0" applyFill="1" applyBorder="1" applyAlignment="1">
      <alignment vertical="justify"/>
    </xf>
    <xf numFmtId="0" fontId="0" fillId="13" borderId="1" xfId="0" applyFont="1" applyFill="1" applyBorder="1" applyAlignment="1">
      <alignment vertical="top" wrapText="1"/>
    </xf>
    <xf numFmtId="0" fontId="0" fillId="13" borderId="1" xfId="0" applyFont="1" applyFill="1" applyBorder="1" applyAlignment="1" applyProtection="1">
      <alignment horizontal="left" vertical="top" wrapText="1"/>
    </xf>
    <xf numFmtId="0" fontId="0" fillId="13" borderId="3" xfId="0" applyFont="1" applyFill="1" applyBorder="1" applyAlignment="1" applyProtection="1">
      <alignment vertical="top"/>
    </xf>
    <xf numFmtId="164" fontId="0" fillId="13" borderId="1" xfId="0" applyNumberFormat="1" applyFont="1" applyFill="1" applyBorder="1" applyAlignment="1">
      <alignment vertical="top" wrapText="1"/>
    </xf>
    <xf numFmtId="0" fontId="0" fillId="13" borderId="1" xfId="0" applyFont="1" applyFill="1" applyBorder="1" applyAlignment="1">
      <alignment vertical="top"/>
    </xf>
    <xf numFmtId="0" fontId="0" fillId="13" borderId="5" xfId="0" applyFont="1" applyFill="1" applyBorder="1" applyAlignment="1">
      <alignment vertical="top"/>
    </xf>
    <xf numFmtId="0" fontId="0" fillId="13" borderId="5" xfId="0" applyFont="1" applyFill="1" applyBorder="1" applyAlignment="1">
      <alignment vertical="top" wrapText="1"/>
    </xf>
    <xf numFmtId="0" fontId="0" fillId="13" borderId="4" xfId="0" applyFont="1" applyFill="1" applyBorder="1" applyAlignment="1">
      <alignment vertical="top" wrapText="1"/>
    </xf>
    <xf numFmtId="0" fontId="0" fillId="13" borderId="4" xfId="0" quotePrefix="1" applyFont="1" applyFill="1" applyBorder="1" applyAlignment="1">
      <alignment vertical="top" wrapText="1"/>
    </xf>
    <xf numFmtId="0" fontId="0" fillId="13" borderId="6" xfId="0" applyFont="1" applyFill="1" applyBorder="1" applyAlignment="1">
      <alignment vertical="top" wrapText="1"/>
    </xf>
    <xf numFmtId="0" fontId="1" fillId="4" borderId="0" xfId="0" applyFont="1" applyFill="1" applyBorder="1" applyAlignment="1">
      <alignment horizontal="justify" vertical="justify"/>
    </xf>
    <xf numFmtId="0" fontId="1" fillId="4" borderId="1" xfId="0" applyNumberFormat="1" applyFont="1" applyFill="1" applyBorder="1" applyAlignment="1">
      <alignment vertical="justify"/>
    </xf>
    <xf numFmtId="0" fontId="3" fillId="0" borderId="0" xfId="0" applyFont="1" applyAlignment="1">
      <alignment wrapText="1"/>
    </xf>
    <xf numFmtId="0" fontId="17" fillId="15" borderId="7" xfId="0" applyFont="1" applyFill="1" applyBorder="1" applyAlignment="1">
      <alignment horizontal="left" vertical="center" wrapText="1" readingOrder="1"/>
    </xf>
    <xf numFmtId="0" fontId="17" fillId="16" borderId="7" xfId="0" applyFont="1" applyFill="1" applyBorder="1" applyAlignment="1">
      <alignment horizontal="left" vertical="center" wrapText="1" readingOrder="1"/>
    </xf>
    <xf numFmtId="0" fontId="17" fillId="17" borderId="8" xfId="0" applyFont="1" applyFill="1" applyBorder="1" applyAlignment="1">
      <alignment horizontal="left" vertical="center" wrapText="1" readingOrder="1"/>
    </xf>
    <xf numFmtId="0" fontId="18" fillId="17" borderId="8" xfId="0" applyFont="1" applyFill="1" applyBorder="1" applyAlignment="1">
      <alignment horizontal="left" vertical="center" wrapText="1" readingOrder="1"/>
    </xf>
    <xf numFmtId="0" fontId="19" fillId="16" borderId="7" xfId="0" applyFont="1" applyFill="1" applyBorder="1" applyAlignment="1">
      <alignment horizontal="left" vertical="center" wrapText="1" readingOrder="1"/>
    </xf>
    <xf numFmtId="0" fontId="20" fillId="12" borderId="9" xfId="0" applyFont="1" applyFill="1" applyBorder="1" applyAlignment="1">
      <alignment horizontal="left" vertical="center" wrapText="1" readingOrder="1"/>
    </xf>
    <xf numFmtId="0" fontId="20" fillId="12" borderId="10" xfId="0" applyFont="1" applyFill="1" applyBorder="1" applyAlignment="1">
      <alignment horizontal="left" vertical="center" wrapText="1" readingOrder="1"/>
    </xf>
    <xf numFmtId="0" fontId="15" fillId="5" borderId="0" xfId="0" applyFont="1" applyFill="1"/>
    <xf numFmtId="0" fontId="14" fillId="15" borderId="0" xfId="0" applyFont="1" applyFill="1" applyAlignment="1">
      <alignment horizontal="center" vertical="center"/>
    </xf>
    <xf numFmtId="0" fontId="20" fillId="16" borderId="10" xfId="0" applyFont="1" applyFill="1" applyBorder="1" applyAlignment="1">
      <alignment horizontal="left" vertical="center" wrapText="1" readingOrder="1"/>
    </xf>
    <xf numFmtId="0" fontId="20" fillId="18" borderId="10" xfId="0" applyFont="1" applyFill="1" applyBorder="1" applyAlignment="1">
      <alignment horizontal="left" vertical="center" wrapText="1" readingOrder="1"/>
    </xf>
    <xf numFmtId="0" fontId="20" fillId="18" borderId="9" xfId="0" applyFont="1" applyFill="1" applyBorder="1" applyAlignment="1">
      <alignment horizontal="left" vertical="center" wrapText="1" readingOrder="1"/>
    </xf>
    <xf numFmtId="1" fontId="0" fillId="0" borderId="0" xfId="0" applyNumberFormat="1" applyFont="1"/>
    <xf numFmtId="0" fontId="20" fillId="12" borderId="0" xfId="0" applyFont="1" applyFill="1" applyBorder="1" applyAlignment="1">
      <alignment horizontal="left" vertical="center" wrapText="1" readingOrder="1"/>
    </xf>
    <xf numFmtId="0" fontId="20" fillId="12" borderId="8" xfId="0" applyFont="1" applyFill="1" applyBorder="1" applyAlignment="1">
      <alignment horizontal="left" vertical="center" wrapText="1" readingOrder="1"/>
    </xf>
    <xf numFmtId="1" fontId="0" fillId="0" borderId="0" xfId="0" applyNumberFormat="1"/>
    <xf numFmtId="0" fontId="20" fillId="12" borderId="9" xfId="0" applyNumberFormat="1" applyFont="1" applyFill="1" applyBorder="1" applyAlignment="1">
      <alignment horizontal="left" vertical="center" wrapText="1" readingOrder="1"/>
    </xf>
    <xf numFmtId="0" fontId="20" fillId="18" borderId="0" xfId="0" applyFont="1" applyFill="1" applyBorder="1" applyAlignment="1">
      <alignment horizontal="left" vertical="center" wrapText="1" readingOrder="1"/>
    </xf>
    <xf numFmtId="0" fontId="20" fillId="18" borderId="8" xfId="0" applyFont="1" applyFill="1" applyBorder="1" applyAlignment="1">
      <alignment horizontal="left" vertical="center" wrapText="1" readingOrder="1"/>
    </xf>
    <xf numFmtId="0" fontId="19" fillId="16" borderId="8" xfId="0" applyFont="1" applyFill="1" applyBorder="1" applyAlignment="1">
      <alignment horizontal="left" vertical="center" wrapText="1" readingOrder="1"/>
    </xf>
    <xf numFmtId="0" fontId="0" fillId="7" borderId="0" xfId="0" applyFill="1"/>
    <xf numFmtId="0" fontId="3" fillId="7" borderId="0" xfId="0" applyFont="1" applyFill="1"/>
    <xf numFmtId="0" fontId="3" fillId="7" borderId="0" xfId="0" applyFont="1" applyFill="1" applyAlignment="1">
      <alignment wrapText="1"/>
    </xf>
    <xf numFmtId="0" fontId="0" fillId="7" borderId="1" xfId="0" applyFill="1" applyBorder="1"/>
    <xf numFmtId="0" fontId="21" fillId="0" borderId="14" xfId="0" applyFont="1" applyBorder="1" applyAlignment="1">
      <alignment vertical="top" wrapText="1"/>
    </xf>
    <xf numFmtId="0" fontId="21" fillId="0" borderId="15" xfId="0" applyFont="1" applyBorder="1" applyAlignment="1">
      <alignment vertical="top" wrapText="1"/>
    </xf>
    <xf numFmtId="0" fontId="21" fillId="0" borderId="16" xfId="0" applyFont="1" applyBorder="1" applyAlignment="1">
      <alignment vertical="top" wrapText="1"/>
    </xf>
    <xf numFmtId="0" fontId="6" fillId="7" borderId="0" xfId="0" applyFont="1" applyFill="1"/>
    <xf numFmtId="0" fontId="0" fillId="7" borderId="2" xfId="0" applyFill="1" applyBorder="1"/>
    <xf numFmtId="0" fontId="3" fillId="0" borderId="0" xfId="0" applyFont="1" applyAlignment="1">
      <alignment vertical="top"/>
    </xf>
    <xf numFmtId="0" fontId="23" fillId="6" borderId="1" xfId="0" applyFont="1" applyFill="1" applyBorder="1" applyAlignment="1">
      <alignment vertical="top" wrapText="1"/>
    </xf>
    <xf numFmtId="0" fontId="23" fillId="6" borderId="1" xfId="0" applyFont="1" applyFill="1" applyBorder="1" applyAlignment="1">
      <alignment vertical="top"/>
    </xf>
    <xf numFmtId="0" fontId="23" fillId="6" borderId="1" xfId="0" applyFont="1" applyFill="1" applyBorder="1" applyAlignment="1">
      <alignment vertical="justify"/>
    </xf>
    <xf numFmtId="0" fontId="24" fillId="5" borderId="0" xfId="0" applyFont="1" applyFill="1" applyAlignment="1">
      <alignment vertical="top" wrapText="1"/>
    </xf>
    <xf numFmtId="0" fontId="21" fillId="7" borderId="11" xfId="0" applyFont="1" applyFill="1" applyBorder="1" applyAlignment="1">
      <alignment vertical="justify"/>
    </xf>
    <xf numFmtId="0" fontId="21" fillId="7" borderId="12" xfId="0" applyFont="1" applyFill="1" applyBorder="1" applyAlignment="1">
      <alignment vertical="justify"/>
    </xf>
    <xf numFmtId="0" fontId="21" fillId="7" borderId="13" xfId="0" applyFont="1" applyFill="1" applyBorder="1" applyAlignment="1">
      <alignment vertical="justify"/>
    </xf>
    <xf numFmtId="0" fontId="25" fillId="0" borderId="0" xfId="0" applyFont="1" applyAlignment="1">
      <alignment horizontal="left" vertical="center" readingOrder="1"/>
    </xf>
    <xf numFmtId="0" fontId="26" fillId="0" borderId="0" xfId="0" applyFont="1"/>
    <xf numFmtId="0" fontId="27" fillId="0" borderId="0" xfId="0" applyFont="1" applyAlignment="1">
      <alignment vertical="center" readingOrder="1"/>
    </xf>
    <xf numFmtId="1" fontId="0" fillId="7" borderId="0" xfId="0" applyNumberFormat="1" applyFill="1"/>
    <xf numFmtId="0" fontId="0" fillId="7" borderId="0" xfId="0" applyNumberFormat="1" applyFill="1"/>
    <xf numFmtId="164" fontId="0" fillId="13" borderId="4" xfId="0" applyNumberFormat="1" applyFont="1" applyFill="1" applyBorder="1" applyAlignment="1">
      <alignment vertical="top" wrapText="1"/>
    </xf>
    <xf numFmtId="0" fontId="0" fillId="13" borderId="1" xfId="0" applyFill="1" applyBorder="1" applyAlignment="1">
      <alignment vertical="top" wrapText="1"/>
    </xf>
    <xf numFmtId="0" fontId="23" fillId="6" borderId="1" xfId="0" quotePrefix="1" applyFont="1" applyFill="1" applyBorder="1" applyAlignment="1">
      <alignment vertical="top"/>
    </xf>
    <xf numFmtId="0" fontId="0" fillId="5" borderId="1" xfId="0" applyFill="1" applyBorder="1" applyAlignment="1">
      <alignment vertical="top" wrapText="1"/>
    </xf>
    <xf numFmtId="0" fontId="30" fillId="20" borderId="1" xfId="1" applyFont="1" applyFill="1" applyBorder="1" applyAlignment="1">
      <alignment horizontal="left" vertical="top" wrapText="1"/>
    </xf>
    <xf numFmtId="0" fontId="0" fillId="20" borderId="1" xfId="0" applyFill="1" applyBorder="1" applyAlignment="1">
      <alignment vertical="top" wrapText="1"/>
    </xf>
    <xf numFmtId="0" fontId="29" fillId="19" borderId="0" xfId="1" applyAlignment="1">
      <alignment horizontal="left" wrapText="1"/>
    </xf>
    <xf numFmtId="0" fontId="29" fillId="19" borderId="0" xfId="1" applyAlignment="1">
      <alignment horizontal="left"/>
    </xf>
    <xf numFmtId="0" fontId="29" fillId="19" borderId="0" xfId="1" applyBorder="1" applyAlignment="1">
      <alignment horizontal="left" wrapText="1"/>
    </xf>
    <xf numFmtId="0" fontId="29" fillId="19" borderId="0" xfId="1" applyBorder="1" applyAlignment="1">
      <alignment horizontal="left"/>
    </xf>
    <xf numFmtId="0" fontId="3" fillId="0" borderId="17" xfId="0" applyFont="1" applyBorder="1"/>
    <xf numFmtId="0" fontId="29" fillId="19" borderId="17" xfId="1" applyBorder="1" applyAlignment="1">
      <alignment horizontal="left"/>
    </xf>
    <xf numFmtId="0" fontId="29" fillId="19" borderId="18" xfId="1" applyBorder="1" applyAlignment="1">
      <alignment horizontal="left"/>
    </xf>
  </cellXfs>
  <cellStyles count="2">
    <cellStyle name="Goed" xfId="1" builtinId="26"/>
    <cellStyle name="Standaard" xfId="0" builtinId="0"/>
  </cellStyles>
  <dxfs count="0"/>
  <tableStyles count="0" defaultTableStyle="TableStyleMedium2" defaultPivotStyle="PivotStyleLight16"/>
  <colors>
    <mruColors>
      <color rgb="FFFF66FF"/>
      <color rgb="FFCC00CC"/>
      <color rgb="FFFF33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7090804</xdr:colOff>
      <xdr:row>0</xdr:row>
      <xdr:rowOff>142678</xdr:rowOff>
    </xdr:from>
    <xdr:to>
      <xdr:col>0</xdr:col>
      <xdr:colOff>9121534</xdr:colOff>
      <xdr:row>5</xdr:row>
      <xdr:rowOff>117913</xdr:rowOff>
    </xdr:to>
    <xdr:pic>
      <xdr:nvPicPr>
        <xdr:cNvPr id="3" name="Afbeelding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0804" y="142678"/>
          <a:ext cx="2030730" cy="904875"/>
        </a:xfrm>
        <a:prstGeom prst="rect">
          <a:avLst/>
        </a:prstGeom>
      </xdr:spPr>
    </xdr:pic>
    <xdr:clientData/>
  </xdr:twoCellAnchor>
  <xdr:twoCellAnchor editAs="oneCell">
    <xdr:from>
      <xdr:col>0</xdr:col>
      <xdr:colOff>0</xdr:colOff>
      <xdr:row>25</xdr:row>
      <xdr:rowOff>0</xdr:rowOff>
    </xdr:from>
    <xdr:to>
      <xdr:col>0</xdr:col>
      <xdr:colOff>1146147</xdr:colOff>
      <xdr:row>25</xdr:row>
      <xdr:rowOff>396274</xdr:rowOff>
    </xdr:to>
    <xdr:pic>
      <xdr:nvPicPr>
        <xdr:cNvPr id="8" name="Afbeelding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0" y="9936480"/>
          <a:ext cx="1146147" cy="39627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32"/>
  <sheetViews>
    <sheetView zoomScale="110" zoomScaleNormal="110" workbookViewId="0">
      <selection activeCell="A11" sqref="A11"/>
    </sheetView>
  </sheetViews>
  <sheetFormatPr defaultColWidth="8.77734375" defaultRowHeight="14.4" x14ac:dyDescent="0.3"/>
  <cols>
    <col min="1" max="1" width="135.44140625" customWidth="1"/>
    <col min="2" max="2" width="30.6640625" customWidth="1"/>
    <col min="3" max="3" width="85.44140625" style="18" customWidth="1"/>
    <col min="14" max="14" width="22.44140625" customWidth="1"/>
  </cols>
  <sheetData>
    <row r="2" spans="1:1" x14ac:dyDescent="0.3">
      <c r="A2" s="62"/>
    </row>
    <row r="3" spans="1:1" x14ac:dyDescent="0.3">
      <c r="A3" s="63" t="s">
        <v>1910</v>
      </c>
    </row>
    <row r="4" spans="1:1" ht="15.6" x14ac:dyDescent="0.3">
      <c r="A4" s="132" t="s">
        <v>2098</v>
      </c>
    </row>
    <row r="5" spans="1:1" x14ac:dyDescent="0.3">
      <c r="A5" s="65"/>
    </row>
    <row r="6" spans="1:1" x14ac:dyDescent="0.3">
      <c r="A6" s="63" t="s">
        <v>2097</v>
      </c>
    </row>
    <row r="7" spans="1:1" ht="409.6" x14ac:dyDescent="0.3">
      <c r="A7" s="64" t="s">
        <v>2153</v>
      </c>
    </row>
    <row r="8" spans="1:1" x14ac:dyDescent="0.3">
      <c r="A8" s="65"/>
    </row>
    <row r="9" spans="1:1" x14ac:dyDescent="0.3">
      <c r="A9" s="63" t="s">
        <v>1911</v>
      </c>
    </row>
    <row r="10" spans="1:1" x14ac:dyDescent="0.3">
      <c r="A10" s="64" t="s">
        <v>2151</v>
      </c>
    </row>
    <row r="11" spans="1:1" x14ac:dyDescent="0.3">
      <c r="A11" s="65" t="s">
        <v>2152</v>
      </c>
    </row>
    <row r="12" spans="1:1" x14ac:dyDescent="0.3">
      <c r="A12" s="63" t="s">
        <v>1912</v>
      </c>
    </row>
    <row r="13" spans="1:1" x14ac:dyDescent="0.3">
      <c r="A13" s="66">
        <v>43891</v>
      </c>
    </row>
    <row r="14" spans="1:1" x14ac:dyDescent="0.3">
      <c r="A14" s="64"/>
    </row>
    <row r="15" spans="1:1" x14ac:dyDescent="0.3">
      <c r="A15" s="63" t="s">
        <v>1913</v>
      </c>
    </row>
    <row r="16" spans="1:1" x14ac:dyDescent="0.3">
      <c r="A16" s="64" t="s">
        <v>1914</v>
      </c>
    </row>
    <row r="17" spans="1:1" x14ac:dyDescent="0.3">
      <c r="A17" s="64"/>
    </row>
    <row r="18" spans="1:1" x14ac:dyDescent="0.3">
      <c r="A18" s="63" t="s">
        <v>1915</v>
      </c>
    </row>
    <row r="19" spans="1:1" x14ac:dyDescent="0.3">
      <c r="A19" s="64" t="s">
        <v>1914</v>
      </c>
    </row>
    <row r="20" spans="1:1" x14ac:dyDescent="0.3">
      <c r="A20" s="64" t="s">
        <v>1925</v>
      </c>
    </row>
    <row r="21" spans="1:1" x14ac:dyDescent="0.3">
      <c r="A21" s="64" t="s">
        <v>1916</v>
      </c>
    </row>
    <row r="22" spans="1:1" x14ac:dyDescent="0.3">
      <c r="A22" s="64" t="s">
        <v>1917</v>
      </c>
    </row>
    <row r="23" spans="1:1" x14ac:dyDescent="0.3">
      <c r="A23" s="64" t="s">
        <v>1918</v>
      </c>
    </row>
    <row r="24" spans="1:1" ht="24" x14ac:dyDescent="0.3">
      <c r="A24" s="64" t="s">
        <v>1919</v>
      </c>
    </row>
    <row r="25" spans="1:1" x14ac:dyDescent="0.3">
      <c r="A25" s="64" t="s">
        <v>1920</v>
      </c>
    </row>
    <row r="26" spans="1:1" ht="32.549999999999997" customHeight="1" x14ac:dyDescent="0.3">
      <c r="A26" s="64"/>
    </row>
    <row r="27" spans="1:1" ht="24" x14ac:dyDescent="0.3">
      <c r="A27" s="63" t="s">
        <v>1926</v>
      </c>
    </row>
    <row r="28" spans="1:1" x14ac:dyDescent="0.3">
      <c r="A28" s="63"/>
    </row>
    <row r="29" spans="1:1" x14ac:dyDescent="0.3">
      <c r="A29" s="63" t="s">
        <v>1921</v>
      </c>
    </row>
    <row r="30" spans="1:1" ht="36" x14ac:dyDescent="0.3">
      <c r="A30" s="64" t="s">
        <v>1922</v>
      </c>
    </row>
    <row r="31" spans="1:1" x14ac:dyDescent="0.3">
      <c r="A31" s="63" t="s">
        <v>1923</v>
      </c>
    </row>
    <row r="32" spans="1:1" x14ac:dyDescent="0.3">
      <c r="A32" s="64" t="s">
        <v>1924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tabSelected="1" workbookViewId="0">
      <selection activeCell="D9" sqref="D9"/>
    </sheetView>
  </sheetViews>
  <sheetFormatPr defaultColWidth="8.77734375" defaultRowHeight="14.4" x14ac:dyDescent="0.3"/>
  <cols>
    <col min="1" max="1" width="33.6640625" customWidth="1"/>
    <col min="2" max="2" width="23.44140625" customWidth="1"/>
    <col min="3" max="3" width="68.33203125" style="18" customWidth="1"/>
    <col min="4" max="4" width="44.6640625" customWidth="1"/>
    <col min="5" max="5" width="38.44140625" customWidth="1"/>
    <col min="6" max="6" width="9.44140625" hidden="1" customWidth="1"/>
    <col min="7" max="7" width="3" hidden="1" customWidth="1"/>
    <col min="8" max="8" width="2.77734375" hidden="1" customWidth="1"/>
    <col min="9" max="9" width="2.6640625" hidden="1" customWidth="1"/>
    <col min="10" max="10" width="2.33203125" hidden="1" customWidth="1"/>
    <col min="11" max="11" width="3" hidden="1" customWidth="1"/>
    <col min="12" max="15" width="8.77734375" hidden="1" customWidth="1"/>
    <col min="16" max="16" width="8.77734375" customWidth="1"/>
  </cols>
  <sheetData>
    <row r="1" spans="1:15" ht="18" x14ac:dyDescent="0.35">
      <c r="A1" s="37" t="s">
        <v>2075</v>
      </c>
      <c r="D1" s="126" t="s">
        <v>2076</v>
      </c>
      <c r="E1" s="119"/>
    </row>
    <row r="2" spans="1:15" ht="18" x14ac:dyDescent="0.35">
      <c r="A2" s="37"/>
      <c r="B2" s="2"/>
      <c r="D2" s="119"/>
      <c r="E2" s="119"/>
    </row>
    <row r="3" spans="1:15" x14ac:dyDescent="0.3">
      <c r="A3" s="2" t="s">
        <v>431</v>
      </c>
      <c r="B3" s="18"/>
      <c r="D3" s="120" t="s">
        <v>2067</v>
      </c>
      <c r="E3" s="119"/>
      <c r="F3" t="s">
        <v>2064</v>
      </c>
      <c r="I3" t="s">
        <v>2065</v>
      </c>
      <c r="L3" t="s">
        <v>2068</v>
      </c>
    </row>
    <row r="4" spans="1:15" ht="15.6" x14ac:dyDescent="0.3">
      <c r="A4" s="2" t="s">
        <v>431</v>
      </c>
      <c r="B4" s="147" t="s">
        <v>2156</v>
      </c>
      <c r="C4" s="147"/>
      <c r="D4" s="121" t="s">
        <v>2062</v>
      </c>
      <c r="E4" s="120" t="s">
        <v>2063</v>
      </c>
      <c r="F4" t="s">
        <v>3</v>
      </c>
      <c r="G4" t="s">
        <v>2</v>
      </c>
      <c r="H4" t="s">
        <v>1</v>
      </c>
      <c r="I4" t="s">
        <v>3</v>
      </c>
      <c r="J4" t="s">
        <v>2</v>
      </c>
      <c r="K4" t="s">
        <v>1</v>
      </c>
      <c r="L4" t="s">
        <v>3</v>
      </c>
      <c r="M4" t="s">
        <v>2</v>
      </c>
      <c r="N4" t="s">
        <v>1</v>
      </c>
      <c r="O4" t="s">
        <v>2074</v>
      </c>
    </row>
    <row r="5" spans="1:15" x14ac:dyDescent="0.3">
      <c r="A5" s="2"/>
      <c r="B5" s="2"/>
      <c r="C5" s="18" t="s">
        <v>433</v>
      </c>
      <c r="D5" s="119"/>
      <c r="E5" s="119"/>
      <c r="L5" s="114">
        <f>+MAX(F12,I12)+O5</f>
        <v>7</v>
      </c>
      <c r="M5" s="114">
        <f>+MAX(G12,J12)+O5</f>
        <v>8</v>
      </c>
      <c r="N5" s="114">
        <f>+MAX(H12,K12)+O5</f>
        <v>8</v>
      </c>
      <c r="O5">
        <f>VLOOKUP(E13,'Schaal persoonsgegevens'!C18:D19,2)</f>
        <v>1</v>
      </c>
    </row>
    <row r="6" spans="1:15" ht="15.6" x14ac:dyDescent="0.3">
      <c r="A6" s="2" t="s">
        <v>2154</v>
      </c>
      <c r="B6" s="148" t="s">
        <v>2157</v>
      </c>
      <c r="C6" s="148"/>
      <c r="D6" s="122" t="s">
        <v>2047</v>
      </c>
      <c r="E6" s="122" t="s">
        <v>2054</v>
      </c>
      <c r="F6" s="114">
        <f>VLOOKUP(D6,'Schaal persoonsgegevens'!$A$3:$J$11,6,FALSE)</f>
        <v>4</v>
      </c>
      <c r="G6" s="114">
        <f>VLOOKUP(D6,'Schaal persoonsgegevens'!$A$3:$J$11,8,FALSE)</f>
        <v>6</v>
      </c>
      <c r="H6" s="114">
        <f>VLOOKUP(D6,'Schaal persoonsgegevens'!$A$3:$J$11,10,FALSE)</f>
        <v>7</v>
      </c>
      <c r="I6" s="114">
        <f>VLOOKUP($E6,'Schaal Bijzondere persoonsgegev'!$A$3:$I$14,5,FALSE)</f>
        <v>3</v>
      </c>
      <c r="J6" s="114">
        <f>VLOOKUP($E6,'Schaal Bijzondere persoonsgegev'!$A$3:$I$14,7,FALSE)</f>
        <v>3</v>
      </c>
      <c r="K6" s="114">
        <f>VLOOKUP($E6,'Schaal Bijzondere persoonsgegev'!$A$3:$I$14,9,FALSE)</f>
        <v>4</v>
      </c>
    </row>
    <row r="7" spans="1:15" x14ac:dyDescent="0.3">
      <c r="D7" s="122" t="s">
        <v>2035</v>
      </c>
      <c r="E7" s="122" t="s">
        <v>2051</v>
      </c>
      <c r="F7" s="114">
        <f>VLOOKUP(D7,'Schaal persoonsgegevens'!$A$3:$J$11,6,FALSE)</f>
        <v>3</v>
      </c>
      <c r="G7" s="114">
        <f>VLOOKUP(D7,'Schaal persoonsgegevens'!$A$3:$J$11,8,FALSE)</f>
        <v>4</v>
      </c>
      <c r="H7" s="114">
        <f>VLOOKUP(D7,'Schaal persoonsgegevens'!$A$3:$J$11,10,FALSE)</f>
        <v>4</v>
      </c>
      <c r="I7" s="114">
        <f>VLOOKUP($E7,'Schaal Bijzondere persoonsgegev'!$A$3:$I$14,5,FALSE)</f>
        <v>3</v>
      </c>
      <c r="J7" s="114">
        <f>VLOOKUP($E7,'Schaal Bijzondere persoonsgegev'!$A$3:$I$14,7,FALSE)</f>
        <v>4</v>
      </c>
      <c r="K7" s="114">
        <f>VLOOKUP($E7,'Schaal Bijzondere persoonsgegev'!$A$3:$I$14,9,FALSE)</f>
        <v>3</v>
      </c>
    </row>
    <row r="8" spans="1:15" x14ac:dyDescent="0.3">
      <c r="A8" s="2" t="s">
        <v>2155</v>
      </c>
      <c r="B8" s="147" t="s">
        <v>2158</v>
      </c>
      <c r="C8" s="149"/>
      <c r="D8" s="122" t="s">
        <v>2045</v>
      </c>
      <c r="E8" s="122" t="s">
        <v>2066</v>
      </c>
      <c r="F8" s="114">
        <f>VLOOKUP(D8,'Schaal persoonsgegevens'!$A$3:$J$11,6,FALSE)</f>
        <v>6</v>
      </c>
      <c r="G8" s="114">
        <f>VLOOKUP(D8,'Schaal persoonsgegevens'!$A$3:$J$11,8,FALSE)</f>
        <v>7</v>
      </c>
      <c r="H8" s="114">
        <f>VLOOKUP(D8,'Schaal persoonsgegevens'!$A$3:$J$11,10,FALSE)</f>
        <v>7</v>
      </c>
      <c r="I8" s="114">
        <f>VLOOKUP($E8,'Schaal Bijzondere persoonsgegev'!$A$3:$I$14,5,FALSE)</f>
        <v>0</v>
      </c>
      <c r="J8" s="114">
        <f>VLOOKUP($E8,'Schaal Bijzondere persoonsgegev'!$A$3:$I$14,7,FALSE)</f>
        <v>0</v>
      </c>
      <c r="K8" s="114">
        <f>VLOOKUP($E8,'Schaal Bijzondere persoonsgegev'!$A$3:$I$14,9,FALSE)</f>
        <v>0</v>
      </c>
    </row>
    <row r="9" spans="1:15" x14ac:dyDescent="0.3">
      <c r="B9" s="147"/>
      <c r="C9" s="149"/>
      <c r="D9" s="122" t="s">
        <v>2066</v>
      </c>
      <c r="E9" s="122" t="s">
        <v>2066</v>
      </c>
      <c r="F9" s="114">
        <f>VLOOKUP(D9,'Schaal persoonsgegevens'!$A$3:$J$11,6,FALSE)</f>
        <v>0</v>
      </c>
      <c r="G9" s="114">
        <f>VLOOKUP(D9,'Schaal persoonsgegevens'!$A$3:$J$11,8,FALSE)</f>
        <v>0</v>
      </c>
      <c r="H9" s="114">
        <f>VLOOKUP(D9,'Schaal persoonsgegevens'!$A$3:$J$11,10,FALSE)</f>
        <v>0</v>
      </c>
      <c r="I9" s="114">
        <f>VLOOKUP($E9,'Schaal Bijzondere persoonsgegev'!$A$3:$I$14,5,FALSE)</f>
        <v>0</v>
      </c>
      <c r="J9" s="114">
        <f>VLOOKUP($E9,'Schaal Bijzondere persoonsgegev'!$A$3:$I$14,7,FALSE)</f>
        <v>0</v>
      </c>
      <c r="K9" s="114">
        <f>VLOOKUP($E9,'Schaal Bijzondere persoonsgegev'!$A$3:$I$14,9,FALSE)</f>
        <v>0</v>
      </c>
    </row>
    <row r="10" spans="1:15" x14ac:dyDescent="0.3">
      <c r="B10" s="147"/>
      <c r="C10" s="149"/>
      <c r="D10" s="122" t="s">
        <v>2066</v>
      </c>
      <c r="E10" s="122" t="s">
        <v>2066</v>
      </c>
      <c r="F10" s="114">
        <f>VLOOKUP(D10,'Schaal persoonsgegevens'!$A$3:$J$11,6,FALSE)</f>
        <v>0</v>
      </c>
      <c r="G10" s="114">
        <f>VLOOKUP(D10,'Schaal persoonsgegevens'!$A$3:$J$11,8,FALSE)</f>
        <v>0</v>
      </c>
      <c r="H10" s="114">
        <f>VLOOKUP(D10,'Schaal persoonsgegevens'!$A$3:$J$11,10,FALSE)</f>
        <v>0</v>
      </c>
      <c r="I10" s="114">
        <f>VLOOKUP($E10,'Schaal Bijzondere persoonsgegev'!$A$3:$I$14,5,FALSE)</f>
        <v>0</v>
      </c>
      <c r="J10" s="114">
        <f>VLOOKUP($E10,'Schaal Bijzondere persoonsgegev'!$A$3:$I$14,7,FALSE)</f>
        <v>0</v>
      </c>
      <c r="K10" s="114">
        <f>VLOOKUP($E10,'Schaal Bijzondere persoonsgegev'!$A$3:$I$14,9,FALSE)</f>
        <v>0</v>
      </c>
    </row>
    <row r="11" spans="1:15" x14ac:dyDescent="0.3">
      <c r="C11"/>
      <c r="D11" s="122" t="s">
        <v>2066</v>
      </c>
      <c r="E11" s="122" t="s">
        <v>2066</v>
      </c>
      <c r="F11" s="114">
        <f>VLOOKUP(D11,'Schaal persoonsgegevens'!$A$3:$J$11,6,FALSE)</f>
        <v>0</v>
      </c>
      <c r="G11" s="114">
        <f>VLOOKUP(D11,'Schaal persoonsgegevens'!$A$3:$J$11,8,FALSE)</f>
        <v>0</v>
      </c>
      <c r="H11" s="114">
        <f>VLOOKUP(D11,'Schaal persoonsgegevens'!$A$3:$J$11,10,FALSE)</f>
        <v>0</v>
      </c>
      <c r="I11" s="114">
        <f>VLOOKUP($E11,'Schaal Bijzondere persoonsgegev'!$A$3:$I$14,5,FALSE)</f>
        <v>0</v>
      </c>
      <c r="J11" s="114">
        <f>VLOOKUP($E11,'Schaal Bijzondere persoonsgegev'!$A$3:$I$14,7,FALSE)</f>
        <v>0</v>
      </c>
      <c r="K11" s="114">
        <f>VLOOKUP($E11,'Schaal Bijzondere persoonsgegev'!$A$3:$I$14,9,FALSE)</f>
        <v>0</v>
      </c>
    </row>
    <row r="12" spans="1:15" ht="16.2" thickBot="1" x14ac:dyDescent="0.35">
      <c r="A12" s="2"/>
      <c r="B12" s="148"/>
      <c r="C12" s="150"/>
      <c r="D12" s="119"/>
      <c r="E12" s="119"/>
      <c r="F12" s="114">
        <f>MAX(F6:F11)</f>
        <v>6</v>
      </c>
      <c r="G12" s="114">
        <f t="shared" ref="G12:K12" si="0">MAX(G6:G11)</f>
        <v>7</v>
      </c>
      <c r="H12" s="114">
        <f t="shared" si="0"/>
        <v>7</v>
      </c>
      <c r="I12" s="114">
        <f t="shared" si="0"/>
        <v>3</v>
      </c>
      <c r="J12" s="114">
        <f t="shared" si="0"/>
        <v>4</v>
      </c>
      <c r="K12" s="114">
        <f t="shared" si="0"/>
        <v>4</v>
      </c>
    </row>
    <row r="13" spans="1:15" ht="16.2" thickBot="1" x14ac:dyDescent="0.35">
      <c r="A13" s="2"/>
      <c r="B13" s="148"/>
      <c r="C13" s="148"/>
      <c r="D13" s="120" t="s">
        <v>2071</v>
      </c>
      <c r="E13" s="127" t="s">
        <v>2072</v>
      </c>
      <c r="F13" s="114"/>
      <c r="G13" s="114"/>
      <c r="H13" s="114"/>
      <c r="I13" s="114"/>
      <c r="J13" s="114"/>
      <c r="K13" s="114"/>
    </row>
    <row r="14" spans="1:15" x14ac:dyDescent="0.3">
      <c r="D14" s="119"/>
      <c r="E14" s="119"/>
      <c r="F14" s="114"/>
      <c r="G14" s="114"/>
      <c r="H14" s="114"/>
      <c r="I14" s="114"/>
      <c r="J14" s="114"/>
      <c r="K14" s="114"/>
    </row>
    <row r="15" spans="1:15" ht="15.6" x14ac:dyDescent="0.3">
      <c r="A15" s="151"/>
      <c r="B15" s="152"/>
      <c r="C15" s="153"/>
      <c r="D15" s="119"/>
      <c r="E15" s="119"/>
      <c r="F15" s="114"/>
      <c r="G15" s="114"/>
      <c r="H15" s="114"/>
      <c r="I15" s="114"/>
      <c r="J15" s="114"/>
      <c r="K15" s="114"/>
    </row>
    <row r="16" spans="1:15" x14ac:dyDescent="0.3">
      <c r="B16" t="s">
        <v>433</v>
      </c>
      <c r="C16" s="98" t="s">
        <v>2019</v>
      </c>
      <c r="D16" s="120" t="s">
        <v>2061</v>
      </c>
      <c r="E16" s="119"/>
    </row>
    <row r="17" spans="1:6" ht="15" thickBot="1" x14ac:dyDescent="0.35">
      <c r="D17" s="119"/>
      <c r="E17" s="119"/>
    </row>
    <row r="18" spans="1:6" ht="83.55" customHeight="1" x14ac:dyDescent="0.3">
      <c r="A18" s="36" t="s">
        <v>2080</v>
      </c>
      <c r="B18" s="128" t="s">
        <v>2077</v>
      </c>
      <c r="C18" s="123" t="s">
        <v>358</v>
      </c>
      <c r="D18" s="133" t="str">
        <f>VLOOKUP(L5,'Schaal persoonsgegevens'!$H$13:$I$22,2)</f>
        <v>Aanzienlijk : Betrokkenen kunnen aanzienlijke gevolgen ondervinden die zij met ernstige moeilijkheden moeten kunnen overwinnen (verduistering van fondsen, zwarte lijst door banken, materiële schade, verlies van werkgelegenheid, dagvaarding, verslechtering van de gezondheidstoestand, enz.)</v>
      </c>
      <c r="E18" s="139" t="s">
        <v>433</v>
      </c>
      <c r="F18" s="139" t="str">
        <f>LEFT(C18,1)</f>
        <v>2</v>
      </c>
    </row>
    <row r="19" spans="1:6" ht="85.2" customHeight="1" x14ac:dyDescent="0.3">
      <c r="A19" s="36" t="s">
        <v>2081</v>
      </c>
      <c r="B19" s="128" t="s">
        <v>2078</v>
      </c>
      <c r="C19" s="124" t="s">
        <v>354</v>
      </c>
      <c r="D19" s="134" t="str">
        <f>VLOOKUP(M5,'Schaal persoonsgegevens'!$H$13:$I$22,2)</f>
        <v>Ernstig : Betrokkenen kunnen aanzienlijke, of zelfs onomkeerbare, gevolgen ondervinden die ze mogelijk niet kunnen verhelpen (financiële nood, zoals aanzienlijke schulden of arbeidsongeschiktheid, langdurige psychische of lichamelijke aandoeningen, overlijden, enz.)</v>
      </c>
      <c r="E19" s="139" t="s">
        <v>433</v>
      </c>
      <c r="F19" s="139" t="str">
        <f t="shared" ref="F19:F20" si="1">LEFT(C19,1)</f>
        <v>1</v>
      </c>
    </row>
    <row r="20" spans="1:6" ht="91.2" customHeight="1" thickBot="1" x14ac:dyDescent="0.35">
      <c r="A20" s="36" t="s">
        <v>2082</v>
      </c>
      <c r="B20" s="128" t="s">
        <v>2079</v>
      </c>
      <c r="C20" s="125" t="s">
        <v>183</v>
      </c>
      <c r="D20" s="135" t="str">
        <f>VLOOKUP(N5,'Schaal persoonsgegevens'!$H$13:$I$22,2)</f>
        <v>Ernstig : Betrokkenen kunnen aanzienlijke, of zelfs onomkeerbare, gevolgen ondervinden die ze mogelijk niet kunnen verhelpen (financiële nood, zoals aanzienlijke schulden of arbeidsongeschiktheid, langdurige psychische of lichamelijke aandoeningen, overlijden, enz.)</v>
      </c>
      <c r="E20" s="139" t="s">
        <v>433</v>
      </c>
      <c r="F20" s="139" t="str">
        <f t="shared" si="1"/>
        <v>2</v>
      </c>
    </row>
    <row r="21" spans="1:6" x14ac:dyDescent="0.3">
      <c r="D21" s="119"/>
      <c r="E21" s="119"/>
    </row>
    <row r="22" spans="1:6" ht="14.4" customHeight="1" x14ac:dyDescent="0.3">
      <c r="D22" s="119"/>
      <c r="E22" s="119"/>
    </row>
    <row r="23" spans="1:6" ht="49.95" customHeight="1" x14ac:dyDescent="0.3">
      <c r="A23" s="96" t="s">
        <v>432</v>
      </c>
      <c r="B23" s="97" t="str">
        <f>VLOOKUP(F23,VertalingBIVnaarBBN!A3:B29,2,FALSE)</f>
        <v>BBN 2 en integriteitsmaatregelen op BBN1</v>
      </c>
      <c r="D23" s="119"/>
      <c r="E23" s="140" t="s">
        <v>433</v>
      </c>
      <c r="F23" s="140">
        <f>(CONCATENATE(F18,F19,F20))*1</f>
        <v>212</v>
      </c>
    </row>
    <row r="25" spans="1:6" x14ac:dyDescent="0.3">
      <c r="C25"/>
    </row>
    <row r="26" spans="1:6" x14ac:dyDescent="0.3">
      <c r="C26"/>
    </row>
    <row r="27" spans="1:6" x14ac:dyDescent="0.3">
      <c r="C27"/>
    </row>
    <row r="28" spans="1:6" x14ac:dyDescent="0.3">
      <c r="C28"/>
    </row>
    <row r="29" spans="1:6" x14ac:dyDescent="0.3">
      <c r="C29"/>
    </row>
    <row r="30" spans="1:6" x14ac:dyDescent="0.3">
      <c r="C30"/>
    </row>
    <row r="31" spans="1:6" x14ac:dyDescent="0.3">
      <c r="C31"/>
    </row>
    <row r="32" spans="1:6" x14ac:dyDescent="0.3">
      <c r="C32"/>
    </row>
    <row r="33" spans="3:3" x14ac:dyDescent="0.3">
      <c r="C33"/>
    </row>
    <row r="34" spans="3:3" x14ac:dyDescent="0.3">
      <c r="C34"/>
    </row>
    <row r="35" spans="3:3" x14ac:dyDescent="0.3">
      <c r="C35"/>
    </row>
    <row r="36" spans="3:3" x14ac:dyDescent="0.3">
      <c r="C36"/>
    </row>
    <row r="37" spans="3:3" x14ac:dyDescent="0.3">
      <c r="C37"/>
    </row>
    <row r="38" spans="3:3" x14ac:dyDescent="0.3">
      <c r="C38"/>
    </row>
    <row r="39" spans="3:3" x14ac:dyDescent="0.3">
      <c r="C39"/>
    </row>
    <row r="40" spans="3:3" x14ac:dyDescent="0.3">
      <c r="C40"/>
    </row>
    <row r="41" spans="3:3" x14ac:dyDescent="0.3">
      <c r="C41"/>
    </row>
    <row r="42" spans="3:3" x14ac:dyDescent="0.3">
      <c r="C42"/>
    </row>
    <row r="43" spans="3:3" x14ac:dyDescent="0.3">
      <c r="C43"/>
    </row>
    <row r="44" spans="3:3" x14ac:dyDescent="0.3">
      <c r="C44"/>
    </row>
    <row r="45" spans="3:3" x14ac:dyDescent="0.3">
      <c r="C45"/>
    </row>
    <row r="46" spans="3:3" x14ac:dyDescent="0.3">
      <c r="C46"/>
    </row>
  </sheetData>
  <mergeCells count="6">
    <mergeCell ref="B4:C4"/>
    <mergeCell ref="B6:C6"/>
    <mergeCell ref="B8:C10"/>
    <mergeCell ref="B12:C12"/>
    <mergeCell ref="B13:C13"/>
    <mergeCell ref="B15:C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'BIO-Schadetabel'!$C$2:$C$22</xm:f>
          </x14:formula1>
          <xm:sqref>C18</xm:sqref>
        </x14:dataValidation>
        <x14:dataValidation type="list" allowBlank="1" showInputMessage="1" showErrorMessage="1" xr:uid="{00000000-0002-0000-0100-000001000000}">
          <x14:formula1>
            <xm:f>'BIO-Schadetabel'!$C$25:$C$38</xm:f>
          </x14:formula1>
          <xm:sqref>C19</xm:sqref>
        </x14:dataValidation>
        <x14:dataValidation type="list" allowBlank="1" showInputMessage="1" showErrorMessage="1" xr:uid="{00000000-0002-0000-0100-000002000000}">
          <x14:formula1>
            <xm:f>'BIO-Schadetabel'!$C$41:$C$52</xm:f>
          </x14:formula1>
          <xm:sqref>C20</xm:sqref>
        </x14:dataValidation>
        <x14:dataValidation type="list" allowBlank="1" showInputMessage="1" showErrorMessage="1" xr:uid="{00000000-0002-0000-0100-000003000000}">
          <x14:formula1>
            <xm:f>'Schaal persoonsgegevens'!$A$3:$A$11</xm:f>
          </x14:formula1>
          <xm:sqref>D6:D11</xm:sqref>
        </x14:dataValidation>
        <x14:dataValidation type="list" allowBlank="1" showInputMessage="1" showErrorMessage="1" xr:uid="{00000000-0002-0000-0100-000004000000}">
          <x14:formula1>
            <xm:f>'Schaal Bijzondere persoonsgegev'!$A$3:$A$14</xm:f>
          </x14:formula1>
          <xm:sqref>E6:E11</xm:sqref>
        </x14:dataValidation>
        <x14:dataValidation type="list" allowBlank="1" showInputMessage="1" showErrorMessage="1" xr:uid="{00000000-0002-0000-0100-000005000000}">
          <x14:formula1>
            <xm:f>'Schaal persoonsgegevens'!$C$18:$C$19</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S792"/>
  <sheetViews>
    <sheetView zoomScale="120" zoomScaleNormal="120" workbookViewId="0">
      <pane xSplit="1" ySplit="1" topLeftCell="B2" activePane="bottomRight" state="frozen"/>
      <selection pane="topRight" activeCell="B1" sqref="B1"/>
      <selection pane="bottomLeft" activeCell="A2" sqref="A2"/>
      <selection pane="bottomRight" activeCell="E13" sqref="E13"/>
    </sheetView>
  </sheetViews>
  <sheetFormatPr defaultColWidth="8.77734375" defaultRowHeight="14.4" x14ac:dyDescent="0.3"/>
  <cols>
    <col min="1" max="1" width="13.44140625" style="10" customWidth="1"/>
    <col min="2" max="2" width="41.33203125" style="10" customWidth="1"/>
    <col min="3" max="3" width="8.77734375" style="49" customWidth="1"/>
    <col min="4" max="4" width="84" style="10" customWidth="1"/>
    <col min="5" max="11" width="8.77734375" style="49" customWidth="1"/>
    <col min="12" max="12" width="28.33203125" style="10" customWidth="1"/>
    <col min="13" max="13" width="17.44140625" style="10" customWidth="1"/>
    <col min="14" max="14" width="84.109375" style="50" customWidth="1"/>
    <col min="15" max="17" width="8.77734375" style="49" customWidth="1"/>
    <col min="18" max="18" width="16" style="50" customWidth="1"/>
    <col min="19" max="19" width="8.77734375" style="49" customWidth="1"/>
    <col min="20" max="16384" width="8.77734375" style="20"/>
  </cols>
  <sheetData>
    <row r="1" spans="1:19" s="41" customFormat="1" ht="28.2" customHeight="1" x14ac:dyDescent="0.3">
      <c r="A1" s="38" t="s">
        <v>447</v>
      </c>
      <c r="B1" s="38" t="s">
        <v>444</v>
      </c>
      <c r="C1" s="39" t="s">
        <v>445</v>
      </c>
      <c r="D1" s="38" t="s">
        <v>446</v>
      </c>
      <c r="E1" s="39" t="s">
        <v>452</v>
      </c>
      <c r="F1" s="39" t="s">
        <v>187</v>
      </c>
      <c r="G1" s="39" t="s">
        <v>453</v>
      </c>
      <c r="H1" s="39" t="s">
        <v>454</v>
      </c>
      <c r="I1" s="39" t="s">
        <v>3</v>
      </c>
      <c r="J1" s="39" t="s">
        <v>2</v>
      </c>
      <c r="K1" s="39" t="s">
        <v>1</v>
      </c>
      <c r="L1" s="38" t="s">
        <v>1927</v>
      </c>
      <c r="M1" s="38" t="s">
        <v>2099</v>
      </c>
      <c r="N1" s="40" t="s">
        <v>2001</v>
      </c>
      <c r="O1" s="39" t="s">
        <v>2002</v>
      </c>
      <c r="P1" s="39" t="s">
        <v>450</v>
      </c>
      <c r="Q1" s="39" t="s">
        <v>451</v>
      </c>
      <c r="R1" s="40" t="s">
        <v>448</v>
      </c>
      <c r="S1" s="39" t="s">
        <v>449</v>
      </c>
    </row>
    <row r="2" spans="1:19" ht="86.4" hidden="1" x14ac:dyDescent="0.3">
      <c r="A2" s="42" t="s">
        <v>458</v>
      </c>
      <c r="B2" s="42" t="s">
        <v>455</v>
      </c>
      <c r="C2" s="43" t="s">
        <v>456</v>
      </c>
      <c r="D2" s="42" t="s">
        <v>457</v>
      </c>
      <c r="E2" s="43"/>
      <c r="F2" s="43"/>
      <c r="G2" s="43"/>
      <c r="H2" s="43"/>
      <c r="I2" s="43"/>
      <c r="J2" s="43"/>
      <c r="K2" s="43"/>
      <c r="L2" s="42" t="s">
        <v>1889</v>
      </c>
      <c r="M2" s="42"/>
      <c r="N2" s="44"/>
      <c r="O2" s="43"/>
      <c r="P2" s="43"/>
      <c r="Q2" s="43"/>
      <c r="R2" s="44"/>
      <c r="S2" s="43" t="s">
        <v>456</v>
      </c>
    </row>
    <row r="3" spans="1:19" ht="187.2" x14ac:dyDescent="0.3">
      <c r="A3" s="45" t="s">
        <v>2150</v>
      </c>
      <c r="B3" s="45" t="s">
        <v>455</v>
      </c>
      <c r="C3" s="46" t="s">
        <v>456</v>
      </c>
      <c r="D3" s="45" t="s">
        <v>459</v>
      </c>
      <c r="E3" s="46" t="s">
        <v>460</v>
      </c>
      <c r="F3" s="46" t="s">
        <v>460</v>
      </c>
      <c r="G3" s="46" t="s">
        <v>460</v>
      </c>
      <c r="H3" s="46" t="s">
        <v>461</v>
      </c>
      <c r="I3" s="46" t="s">
        <v>460</v>
      </c>
      <c r="J3" s="46" t="s">
        <v>460</v>
      </c>
      <c r="K3" s="46" t="s">
        <v>460</v>
      </c>
      <c r="L3" s="45" t="s">
        <v>1889</v>
      </c>
      <c r="M3" s="45" t="s">
        <v>460</v>
      </c>
      <c r="N3" s="47" t="s">
        <v>462</v>
      </c>
      <c r="O3" s="46" t="s">
        <v>460</v>
      </c>
      <c r="P3" s="46"/>
      <c r="Q3" s="46"/>
      <c r="R3" s="47"/>
      <c r="S3" s="46"/>
    </row>
    <row r="4" spans="1:19" ht="60" hidden="1" x14ac:dyDescent="0.3">
      <c r="A4" s="48" t="s">
        <v>465</v>
      </c>
      <c r="B4" s="48" t="s">
        <v>463</v>
      </c>
      <c r="C4" s="48" t="s">
        <v>456</v>
      </c>
      <c r="D4" s="48" t="s">
        <v>464</v>
      </c>
      <c r="L4" s="48"/>
      <c r="M4" s="48"/>
      <c r="R4" s="48" t="s">
        <v>466</v>
      </c>
    </row>
    <row r="5" spans="1:19" ht="100.8" hidden="1" x14ac:dyDescent="0.3">
      <c r="A5" s="42" t="s">
        <v>458</v>
      </c>
      <c r="B5" s="42" t="s">
        <v>467</v>
      </c>
      <c r="C5" s="43" t="s">
        <v>468</v>
      </c>
      <c r="D5" s="42" t="s">
        <v>469</v>
      </c>
      <c r="E5" s="43"/>
      <c r="F5" s="43"/>
      <c r="G5" s="43"/>
      <c r="H5" s="43"/>
      <c r="I5" s="43"/>
      <c r="J5" s="43"/>
      <c r="K5" s="43"/>
      <c r="L5" s="42" t="s">
        <v>1889</v>
      </c>
      <c r="M5" s="42"/>
      <c r="N5" s="44"/>
      <c r="O5" s="43"/>
      <c r="P5" s="43"/>
      <c r="Q5" s="43"/>
      <c r="R5" s="44"/>
      <c r="S5" s="43" t="s">
        <v>468</v>
      </c>
    </row>
    <row r="6" spans="1:19" ht="100.8" x14ac:dyDescent="0.3">
      <c r="A6" s="45" t="s">
        <v>2150</v>
      </c>
      <c r="B6" s="45" t="s">
        <v>467</v>
      </c>
      <c r="C6" s="46" t="s">
        <v>468</v>
      </c>
      <c r="D6" s="145" t="s">
        <v>2113</v>
      </c>
      <c r="E6" s="46" t="s">
        <v>460</v>
      </c>
      <c r="F6" s="46" t="s">
        <v>460</v>
      </c>
      <c r="G6" s="46" t="s">
        <v>460</v>
      </c>
      <c r="H6" s="46" t="s">
        <v>461</v>
      </c>
      <c r="I6" s="46" t="s">
        <v>460</v>
      </c>
      <c r="J6" s="46" t="s">
        <v>460</v>
      </c>
      <c r="K6" s="46" t="s">
        <v>460</v>
      </c>
      <c r="L6" s="45" t="s">
        <v>1889</v>
      </c>
      <c r="M6" s="45" t="s">
        <v>460</v>
      </c>
      <c r="N6" s="47" t="s">
        <v>470</v>
      </c>
      <c r="O6" s="46" t="s">
        <v>460</v>
      </c>
      <c r="P6" s="46"/>
      <c r="Q6" s="46"/>
      <c r="R6" s="47"/>
      <c r="S6" s="46"/>
    </row>
    <row r="7" spans="1:19" ht="60" hidden="1" x14ac:dyDescent="0.3">
      <c r="A7" s="48" t="s">
        <v>465</v>
      </c>
      <c r="B7" s="48" t="s">
        <v>471</v>
      </c>
      <c r="C7" s="48" t="s">
        <v>468</v>
      </c>
      <c r="D7" s="48" t="s">
        <v>472</v>
      </c>
      <c r="L7" s="48"/>
      <c r="M7" s="48"/>
      <c r="R7" s="48" t="s">
        <v>466</v>
      </c>
    </row>
    <row r="8" spans="1:19" ht="96" hidden="1" x14ac:dyDescent="0.3">
      <c r="A8" s="48" t="s">
        <v>465</v>
      </c>
      <c r="B8" s="48" t="s">
        <v>471</v>
      </c>
      <c r="C8" s="48" t="s">
        <v>468</v>
      </c>
      <c r="D8" s="48" t="s">
        <v>473</v>
      </c>
      <c r="L8" s="48"/>
      <c r="M8" s="48"/>
      <c r="R8" s="48" t="s">
        <v>474</v>
      </c>
    </row>
    <row r="9" spans="1:19" ht="100.8" hidden="1" x14ac:dyDescent="0.3">
      <c r="A9" s="83" t="s">
        <v>477</v>
      </c>
      <c r="B9" s="83" t="s">
        <v>467</v>
      </c>
      <c r="C9" s="84" t="s">
        <v>475</v>
      </c>
      <c r="D9" s="83" t="s">
        <v>476</v>
      </c>
      <c r="E9" s="51"/>
      <c r="F9" s="51"/>
      <c r="G9" s="51"/>
      <c r="H9" s="84"/>
      <c r="I9" s="84" t="s">
        <v>460</v>
      </c>
      <c r="J9" s="84" t="s">
        <v>460</v>
      </c>
      <c r="K9" s="84" t="s">
        <v>460</v>
      </c>
      <c r="L9" s="83" t="s">
        <v>1889</v>
      </c>
      <c r="M9" s="83"/>
      <c r="N9" s="85"/>
      <c r="O9" s="84"/>
      <c r="P9" s="84"/>
      <c r="Q9" s="84"/>
      <c r="R9" s="52"/>
      <c r="S9" s="51"/>
    </row>
    <row r="10" spans="1:19" ht="100.8" hidden="1" x14ac:dyDescent="0.3">
      <c r="A10" s="83" t="s">
        <v>477</v>
      </c>
      <c r="B10" s="83" t="s">
        <v>467</v>
      </c>
      <c r="C10" s="84" t="s">
        <v>475</v>
      </c>
      <c r="D10" s="83" t="s">
        <v>478</v>
      </c>
      <c r="E10" s="51"/>
      <c r="F10" s="51"/>
      <c r="G10" s="51"/>
      <c r="H10" s="84"/>
      <c r="I10" s="84" t="s">
        <v>460</v>
      </c>
      <c r="J10" s="84" t="s">
        <v>460</v>
      </c>
      <c r="K10" s="84" t="s">
        <v>460</v>
      </c>
      <c r="L10" s="83" t="s">
        <v>1889</v>
      </c>
      <c r="M10" s="83"/>
      <c r="N10" s="85"/>
      <c r="O10" s="84"/>
      <c r="P10" s="84"/>
      <c r="Q10" s="84"/>
      <c r="R10" s="52"/>
      <c r="S10" s="51"/>
    </row>
    <row r="11" spans="1:19" ht="100.8" hidden="1" x14ac:dyDescent="0.3">
      <c r="A11" s="83" t="s">
        <v>477</v>
      </c>
      <c r="B11" s="83" t="s">
        <v>467</v>
      </c>
      <c r="C11" s="84" t="s">
        <v>475</v>
      </c>
      <c r="D11" s="83" t="s">
        <v>479</v>
      </c>
      <c r="E11" s="51"/>
      <c r="F11" s="51"/>
      <c r="G11" s="51"/>
      <c r="H11" s="84"/>
      <c r="I11" s="84" t="s">
        <v>460</v>
      </c>
      <c r="J11" s="84" t="s">
        <v>460</v>
      </c>
      <c r="K11" s="84" t="s">
        <v>460</v>
      </c>
      <c r="L11" s="83" t="s">
        <v>1889</v>
      </c>
      <c r="M11" s="83"/>
      <c r="N11" s="85"/>
      <c r="O11" s="84"/>
      <c r="P11" s="84"/>
      <c r="Q11" s="84"/>
      <c r="R11" s="52"/>
      <c r="S11" s="51"/>
    </row>
    <row r="12" spans="1:19" ht="57.6" hidden="1" x14ac:dyDescent="0.3">
      <c r="A12" s="42" t="s">
        <v>458</v>
      </c>
      <c r="B12" s="42" t="s">
        <v>480</v>
      </c>
      <c r="C12" s="43" t="s">
        <v>481</v>
      </c>
      <c r="D12" s="42" t="s">
        <v>482</v>
      </c>
      <c r="E12" s="43"/>
      <c r="F12" s="43"/>
      <c r="G12" s="43"/>
      <c r="H12" s="43"/>
      <c r="I12" s="43"/>
      <c r="J12" s="43"/>
      <c r="K12" s="43"/>
      <c r="L12" s="42" t="s">
        <v>1889</v>
      </c>
      <c r="M12" s="42"/>
      <c r="N12" s="44"/>
      <c r="O12" s="43"/>
      <c r="P12" s="43"/>
      <c r="Q12" s="43"/>
      <c r="R12" s="44"/>
      <c r="S12" s="43" t="s">
        <v>483</v>
      </c>
    </row>
    <row r="13" spans="1:19" ht="57.6" x14ac:dyDescent="0.3">
      <c r="A13" s="45" t="s">
        <v>2150</v>
      </c>
      <c r="B13" s="45" t="s">
        <v>480</v>
      </c>
      <c r="C13" s="46" t="s">
        <v>481</v>
      </c>
      <c r="D13" s="45" t="s">
        <v>484</v>
      </c>
      <c r="E13" s="46" t="s">
        <v>460</v>
      </c>
      <c r="F13" s="46" t="s">
        <v>460</v>
      </c>
      <c r="G13" s="46" t="s">
        <v>460</v>
      </c>
      <c r="H13" s="46" t="s">
        <v>461</v>
      </c>
      <c r="I13" s="46" t="s">
        <v>460</v>
      </c>
      <c r="J13" s="46" t="s">
        <v>460</v>
      </c>
      <c r="K13" s="46" t="s">
        <v>460</v>
      </c>
      <c r="L13" s="45" t="s">
        <v>1889</v>
      </c>
      <c r="M13" s="45"/>
      <c r="N13" s="47" t="s">
        <v>485</v>
      </c>
      <c r="O13" s="46" t="s">
        <v>460</v>
      </c>
      <c r="P13" s="46"/>
      <c r="Q13" s="46"/>
      <c r="R13" s="47"/>
      <c r="S13" s="46"/>
    </row>
    <row r="14" spans="1:19" ht="120" hidden="1" x14ac:dyDescent="0.3">
      <c r="A14" s="48" t="s">
        <v>465</v>
      </c>
      <c r="B14" s="48" t="s">
        <v>486</v>
      </c>
      <c r="C14" s="48" t="s">
        <v>481</v>
      </c>
      <c r="D14" s="48" t="s">
        <v>487</v>
      </c>
      <c r="L14" s="48"/>
      <c r="M14" s="48"/>
      <c r="R14" s="48" t="s">
        <v>488</v>
      </c>
    </row>
    <row r="15" spans="1:19" ht="100.8" hidden="1" x14ac:dyDescent="0.3">
      <c r="A15" s="42" t="s">
        <v>458</v>
      </c>
      <c r="B15" s="42" t="s">
        <v>480</v>
      </c>
      <c r="C15" s="43" t="s">
        <v>489</v>
      </c>
      <c r="D15" s="42" t="s">
        <v>490</v>
      </c>
      <c r="E15" s="43"/>
      <c r="F15" s="43"/>
      <c r="G15" s="43"/>
      <c r="H15" s="43"/>
      <c r="I15" s="43"/>
      <c r="J15" s="43"/>
      <c r="K15" s="43"/>
      <c r="L15" s="42" t="s">
        <v>1889</v>
      </c>
      <c r="M15" s="42"/>
      <c r="N15" s="44"/>
      <c r="O15" s="43"/>
      <c r="P15" s="43"/>
      <c r="Q15" s="43"/>
      <c r="R15" s="44"/>
      <c r="S15" s="43" t="s">
        <v>491</v>
      </c>
    </row>
    <row r="16" spans="1:19" ht="57.6" x14ac:dyDescent="0.3">
      <c r="A16" s="45" t="s">
        <v>2150</v>
      </c>
      <c r="B16" s="45" t="s">
        <v>480</v>
      </c>
      <c r="C16" s="46" t="s">
        <v>489</v>
      </c>
      <c r="D16" s="45" t="s">
        <v>492</v>
      </c>
      <c r="E16" s="46" t="s">
        <v>460</v>
      </c>
      <c r="F16" s="46" t="s">
        <v>460</v>
      </c>
      <c r="G16" s="46" t="s">
        <v>460</v>
      </c>
      <c r="H16" s="46" t="s">
        <v>461</v>
      </c>
      <c r="I16" s="46" t="s">
        <v>460</v>
      </c>
      <c r="J16" s="46" t="s">
        <v>460</v>
      </c>
      <c r="K16" s="46" t="s">
        <v>460</v>
      </c>
      <c r="L16" s="45" t="s">
        <v>1889</v>
      </c>
      <c r="M16" s="45"/>
      <c r="N16" s="47" t="s">
        <v>493</v>
      </c>
      <c r="O16" s="46" t="s">
        <v>460</v>
      </c>
      <c r="P16" s="46"/>
      <c r="Q16" s="46"/>
      <c r="R16" s="47"/>
      <c r="S16" s="46"/>
    </row>
    <row r="17" spans="1:19" ht="24" hidden="1" x14ac:dyDescent="0.3">
      <c r="A17" s="48" t="s">
        <v>465</v>
      </c>
      <c r="B17" s="48" t="s">
        <v>486</v>
      </c>
      <c r="C17" s="48" t="s">
        <v>489</v>
      </c>
      <c r="D17" s="48" t="s">
        <v>494</v>
      </c>
      <c r="L17" s="48"/>
      <c r="M17" s="48"/>
      <c r="R17" s="48" t="s">
        <v>466</v>
      </c>
    </row>
    <row r="18" spans="1:19" ht="57.6" x14ac:dyDescent="0.3">
      <c r="A18" s="45" t="s">
        <v>2150</v>
      </c>
      <c r="B18" s="45" t="s">
        <v>480</v>
      </c>
      <c r="C18" s="46" t="s">
        <v>495</v>
      </c>
      <c r="D18" s="45" t="s">
        <v>496</v>
      </c>
      <c r="E18" s="46" t="s">
        <v>460</v>
      </c>
      <c r="F18" s="46" t="s">
        <v>460</v>
      </c>
      <c r="G18" s="46" t="s">
        <v>460</v>
      </c>
      <c r="H18" s="46" t="s">
        <v>461</v>
      </c>
      <c r="I18" s="46" t="s">
        <v>460</v>
      </c>
      <c r="J18" s="46" t="s">
        <v>460</v>
      </c>
      <c r="K18" s="46" t="s">
        <v>460</v>
      </c>
      <c r="L18" s="45" t="s">
        <v>1889</v>
      </c>
      <c r="M18" s="45"/>
      <c r="N18" s="47" t="s">
        <v>497</v>
      </c>
      <c r="O18" s="46" t="s">
        <v>460</v>
      </c>
      <c r="P18" s="46"/>
      <c r="Q18" s="46"/>
      <c r="R18" s="47"/>
      <c r="S18" s="46"/>
    </row>
    <row r="19" spans="1:19" ht="24" hidden="1" x14ac:dyDescent="0.3">
      <c r="A19" s="48" t="s">
        <v>465</v>
      </c>
      <c r="B19" s="48" t="s">
        <v>486</v>
      </c>
      <c r="C19" s="48" t="s">
        <v>495</v>
      </c>
      <c r="D19" s="48" t="s">
        <v>498</v>
      </c>
      <c r="L19" s="48"/>
      <c r="M19" s="48"/>
      <c r="R19" s="48" t="s">
        <v>466</v>
      </c>
    </row>
    <row r="20" spans="1:19" ht="57.6" x14ac:dyDescent="0.3">
      <c r="A20" s="45" t="s">
        <v>2150</v>
      </c>
      <c r="B20" s="45" t="s">
        <v>480</v>
      </c>
      <c r="C20" s="46" t="s">
        <v>499</v>
      </c>
      <c r="D20" s="45" t="s">
        <v>500</v>
      </c>
      <c r="E20" s="46" t="s">
        <v>460</v>
      </c>
      <c r="F20" s="46" t="s">
        <v>460</v>
      </c>
      <c r="G20" s="46" t="s">
        <v>460</v>
      </c>
      <c r="H20" s="46" t="s">
        <v>461</v>
      </c>
      <c r="I20" s="46" t="s">
        <v>460</v>
      </c>
      <c r="J20" s="46" t="s">
        <v>460</v>
      </c>
      <c r="K20" s="46" t="s">
        <v>460</v>
      </c>
      <c r="L20" s="45" t="s">
        <v>1889</v>
      </c>
      <c r="M20" s="45"/>
      <c r="N20" s="47" t="s">
        <v>497</v>
      </c>
      <c r="O20" s="46" t="s">
        <v>460</v>
      </c>
      <c r="P20" s="46"/>
      <c r="Q20" s="46"/>
      <c r="R20" s="47"/>
      <c r="S20" s="46"/>
    </row>
    <row r="21" spans="1:19" ht="108" hidden="1" x14ac:dyDescent="0.3">
      <c r="A21" s="48" t="s">
        <v>465</v>
      </c>
      <c r="B21" s="48" t="s">
        <v>486</v>
      </c>
      <c r="C21" s="48" t="s">
        <v>499</v>
      </c>
      <c r="D21" s="48" t="s">
        <v>501</v>
      </c>
      <c r="L21" s="48"/>
      <c r="M21" s="48"/>
      <c r="R21" s="48" t="s">
        <v>502</v>
      </c>
    </row>
    <row r="22" spans="1:19" ht="187.2" hidden="1" x14ac:dyDescent="0.3">
      <c r="A22" s="83" t="s">
        <v>477</v>
      </c>
      <c r="B22" s="83" t="s">
        <v>480</v>
      </c>
      <c r="C22" s="84" t="s">
        <v>503</v>
      </c>
      <c r="D22" s="144" t="s">
        <v>2100</v>
      </c>
      <c r="E22" s="51"/>
      <c r="F22" s="51"/>
      <c r="G22" s="51"/>
      <c r="H22" s="84"/>
      <c r="I22" s="84" t="s">
        <v>460</v>
      </c>
      <c r="J22" s="84" t="s">
        <v>460</v>
      </c>
      <c r="K22" s="84" t="s">
        <v>460</v>
      </c>
      <c r="L22" s="83" t="s">
        <v>1889</v>
      </c>
      <c r="M22" s="83"/>
      <c r="N22" s="85"/>
      <c r="O22" s="84"/>
      <c r="P22" s="84"/>
      <c r="Q22" s="84"/>
      <c r="R22" s="52"/>
      <c r="S22" s="51"/>
    </row>
    <row r="23" spans="1:19" ht="57.6" hidden="1" x14ac:dyDescent="0.3">
      <c r="A23" s="83" t="s">
        <v>477</v>
      </c>
      <c r="B23" s="83" t="s">
        <v>480</v>
      </c>
      <c r="C23" s="84" t="s">
        <v>503</v>
      </c>
      <c r="D23" s="83" t="s">
        <v>504</v>
      </c>
      <c r="E23" s="51"/>
      <c r="F23" s="51"/>
      <c r="G23" s="51"/>
      <c r="H23" s="84"/>
      <c r="I23" s="84" t="s">
        <v>460</v>
      </c>
      <c r="J23" s="84" t="s">
        <v>460</v>
      </c>
      <c r="K23" s="84" t="s">
        <v>460</v>
      </c>
      <c r="L23" s="83" t="s">
        <v>1889</v>
      </c>
      <c r="M23" s="83"/>
      <c r="N23" s="85"/>
      <c r="O23" s="84"/>
      <c r="P23" s="84"/>
      <c r="Q23" s="84"/>
      <c r="R23" s="52"/>
      <c r="S23" s="51"/>
    </row>
    <row r="24" spans="1:19" ht="201.6" hidden="1" x14ac:dyDescent="0.3">
      <c r="A24" s="83" t="s">
        <v>477</v>
      </c>
      <c r="B24" s="83" t="s">
        <v>480</v>
      </c>
      <c r="C24" s="84" t="s">
        <v>503</v>
      </c>
      <c r="D24" s="83" t="s">
        <v>505</v>
      </c>
      <c r="E24" s="51"/>
      <c r="F24" s="51"/>
      <c r="G24" s="51"/>
      <c r="H24" s="84"/>
      <c r="I24" s="84" t="s">
        <v>460</v>
      </c>
      <c r="J24" s="84" t="s">
        <v>460</v>
      </c>
      <c r="K24" s="84" t="s">
        <v>460</v>
      </c>
      <c r="L24" s="83" t="s">
        <v>1889</v>
      </c>
      <c r="M24" s="83"/>
      <c r="N24" s="85"/>
      <c r="O24" s="84"/>
      <c r="P24" s="84"/>
      <c r="Q24" s="84"/>
      <c r="R24" s="52"/>
      <c r="S24" s="51"/>
    </row>
    <row r="25" spans="1:19" ht="86.4" x14ac:dyDescent="0.3">
      <c r="A25" s="45" t="s">
        <v>2150</v>
      </c>
      <c r="B25" s="45" t="s">
        <v>506</v>
      </c>
      <c r="C25" s="46" t="s">
        <v>491</v>
      </c>
      <c r="D25" s="45" t="s">
        <v>507</v>
      </c>
      <c r="E25" s="46" t="s">
        <v>460</v>
      </c>
      <c r="F25" s="46" t="s">
        <v>460</v>
      </c>
      <c r="G25" s="46" t="s">
        <v>460</v>
      </c>
      <c r="H25" s="46" t="s">
        <v>461</v>
      </c>
      <c r="I25" s="46"/>
      <c r="J25" s="46" t="s">
        <v>460</v>
      </c>
      <c r="K25" s="46" t="s">
        <v>460</v>
      </c>
      <c r="L25" s="45" t="s">
        <v>1889</v>
      </c>
      <c r="M25" s="45"/>
      <c r="N25" s="47" t="s">
        <v>508</v>
      </c>
      <c r="O25" s="46"/>
      <c r="P25" s="46" t="s">
        <v>460</v>
      </c>
      <c r="Q25" s="46" t="s">
        <v>460</v>
      </c>
      <c r="R25" s="47"/>
      <c r="S25" s="46"/>
    </row>
    <row r="26" spans="1:19" ht="60" hidden="1" x14ac:dyDescent="0.3">
      <c r="A26" s="48" t="s">
        <v>465</v>
      </c>
      <c r="B26" s="48" t="s">
        <v>509</v>
      </c>
      <c r="C26" s="48" t="s">
        <v>491</v>
      </c>
      <c r="D26" s="48" t="s">
        <v>510</v>
      </c>
      <c r="L26" s="48"/>
      <c r="M26" s="48"/>
      <c r="R26" s="48" t="s">
        <v>511</v>
      </c>
    </row>
    <row r="27" spans="1:19" ht="86.4" hidden="1" x14ac:dyDescent="0.3">
      <c r="A27" s="83" t="s">
        <v>477</v>
      </c>
      <c r="B27" s="83" t="s">
        <v>506</v>
      </c>
      <c r="C27" s="84" t="s">
        <v>512</v>
      </c>
      <c r="D27" s="83" t="s">
        <v>513</v>
      </c>
      <c r="E27" s="51"/>
      <c r="F27" s="51"/>
      <c r="G27" s="51"/>
      <c r="H27" s="84"/>
      <c r="I27" s="84"/>
      <c r="J27" s="84" t="s">
        <v>460</v>
      </c>
      <c r="K27" s="84" t="s">
        <v>460</v>
      </c>
      <c r="L27" s="83" t="s">
        <v>1889</v>
      </c>
      <c r="M27" s="83"/>
      <c r="N27" s="85"/>
      <c r="O27" s="84"/>
      <c r="P27" s="84"/>
      <c r="Q27" s="84"/>
      <c r="R27" s="52"/>
      <c r="S27" s="51"/>
    </row>
    <row r="28" spans="1:19" ht="86.4" hidden="1" x14ac:dyDescent="0.3">
      <c r="A28" s="83" t="s">
        <v>477</v>
      </c>
      <c r="B28" s="83" t="s">
        <v>506</v>
      </c>
      <c r="C28" s="84" t="s">
        <v>512</v>
      </c>
      <c r="D28" s="83" t="s">
        <v>514</v>
      </c>
      <c r="E28" s="51"/>
      <c r="F28" s="51"/>
      <c r="G28" s="51"/>
      <c r="H28" s="84"/>
      <c r="I28" s="84"/>
      <c r="J28" s="84" t="s">
        <v>460</v>
      </c>
      <c r="K28" s="84" t="s">
        <v>460</v>
      </c>
      <c r="L28" s="83" t="s">
        <v>1889</v>
      </c>
      <c r="M28" s="83"/>
      <c r="N28" s="85"/>
      <c r="O28" s="84"/>
      <c r="P28" s="84"/>
      <c r="Q28" s="84"/>
      <c r="R28" s="52"/>
      <c r="S28" s="51"/>
    </row>
    <row r="29" spans="1:19" ht="43.2" hidden="1" x14ac:dyDescent="0.3">
      <c r="A29" s="42" t="s">
        <v>458</v>
      </c>
      <c r="B29" s="42" t="s">
        <v>515</v>
      </c>
      <c r="C29" s="43" t="s">
        <v>516</v>
      </c>
      <c r="D29" s="42" t="s">
        <v>517</v>
      </c>
      <c r="E29" s="43"/>
      <c r="F29" s="43"/>
      <c r="G29" s="43"/>
      <c r="H29" s="43"/>
      <c r="I29" s="43"/>
      <c r="J29" s="43"/>
      <c r="K29" s="43"/>
      <c r="L29" s="42" t="s">
        <v>1889</v>
      </c>
      <c r="M29" s="42"/>
      <c r="N29" s="44"/>
      <c r="O29" s="43"/>
      <c r="P29" s="43"/>
      <c r="Q29" s="43"/>
      <c r="R29" s="44"/>
      <c r="S29" s="43" t="s">
        <v>518</v>
      </c>
    </row>
    <row r="30" spans="1:19" ht="43.2" x14ac:dyDescent="0.3">
      <c r="A30" s="45" t="s">
        <v>2150</v>
      </c>
      <c r="B30" s="45" t="s">
        <v>515</v>
      </c>
      <c r="C30" s="46" t="s">
        <v>516</v>
      </c>
      <c r="D30" s="45" t="s">
        <v>519</v>
      </c>
      <c r="E30" s="46"/>
      <c r="F30" s="46" t="s">
        <v>460</v>
      </c>
      <c r="G30" s="46" t="s">
        <v>460</v>
      </c>
      <c r="H30" s="46" t="s">
        <v>461</v>
      </c>
      <c r="I30" s="46" t="s">
        <v>460</v>
      </c>
      <c r="J30" s="46" t="s">
        <v>460</v>
      </c>
      <c r="K30" s="46" t="s">
        <v>460</v>
      </c>
      <c r="L30" s="45" t="s">
        <v>1889</v>
      </c>
      <c r="M30" s="45"/>
      <c r="N30" s="47" t="s">
        <v>520</v>
      </c>
      <c r="O30" s="46" t="s">
        <v>460</v>
      </c>
      <c r="P30" s="46" t="s">
        <v>460</v>
      </c>
      <c r="Q30" s="46" t="s">
        <v>460</v>
      </c>
      <c r="R30" s="47"/>
      <c r="S30" s="46"/>
    </row>
    <row r="31" spans="1:19" ht="60" hidden="1" x14ac:dyDescent="0.3">
      <c r="A31" s="48" t="s">
        <v>465</v>
      </c>
      <c r="B31" s="48" t="s">
        <v>521</v>
      </c>
      <c r="C31" s="48" t="s">
        <v>516</v>
      </c>
      <c r="D31" s="48" t="s">
        <v>522</v>
      </c>
      <c r="L31" s="48"/>
      <c r="M31" s="48"/>
      <c r="R31" s="48" t="s">
        <v>523</v>
      </c>
    </row>
    <row r="32" spans="1:19" ht="43.2" x14ac:dyDescent="0.3">
      <c r="A32" s="45" t="s">
        <v>2150</v>
      </c>
      <c r="B32" s="45" t="s">
        <v>515</v>
      </c>
      <c r="C32" s="46" t="s">
        <v>524</v>
      </c>
      <c r="D32" s="45" t="s">
        <v>525</v>
      </c>
      <c r="E32" s="46"/>
      <c r="F32" s="46" t="s">
        <v>460</v>
      </c>
      <c r="G32" s="46" t="s">
        <v>460</v>
      </c>
      <c r="H32" s="46" t="s">
        <v>461</v>
      </c>
      <c r="I32" s="46" t="s">
        <v>460</v>
      </c>
      <c r="J32" s="46" t="s">
        <v>460</v>
      </c>
      <c r="K32" s="46" t="s">
        <v>460</v>
      </c>
      <c r="L32" s="45" t="s">
        <v>1889</v>
      </c>
      <c r="M32" s="45"/>
      <c r="N32" s="47" t="s">
        <v>520</v>
      </c>
      <c r="O32" s="46" t="s">
        <v>460</v>
      </c>
      <c r="P32" s="46" t="s">
        <v>460</v>
      </c>
      <c r="Q32" s="46" t="s">
        <v>460</v>
      </c>
      <c r="R32" s="47"/>
      <c r="S32" s="46"/>
    </row>
    <row r="33" spans="1:19" ht="60" hidden="1" x14ac:dyDescent="0.3">
      <c r="A33" s="48" t="s">
        <v>465</v>
      </c>
      <c r="B33" s="48" t="s">
        <v>521</v>
      </c>
      <c r="C33" s="48" t="s">
        <v>524</v>
      </c>
      <c r="D33" s="48" t="s">
        <v>526</v>
      </c>
      <c r="L33" s="48"/>
      <c r="M33" s="48"/>
      <c r="R33" s="48" t="s">
        <v>527</v>
      </c>
    </row>
    <row r="34" spans="1:19" ht="57.6" hidden="1" x14ac:dyDescent="0.3">
      <c r="A34" s="83" t="s">
        <v>477</v>
      </c>
      <c r="B34" s="83" t="s">
        <v>515</v>
      </c>
      <c r="C34" s="84" t="s">
        <v>528</v>
      </c>
      <c r="D34" s="83" t="s">
        <v>529</v>
      </c>
      <c r="E34" s="51"/>
      <c r="F34" s="51"/>
      <c r="G34" s="51"/>
      <c r="H34" s="84"/>
      <c r="I34" s="84" t="s">
        <v>460</v>
      </c>
      <c r="J34" s="84" t="s">
        <v>460</v>
      </c>
      <c r="K34" s="84" t="s">
        <v>460</v>
      </c>
      <c r="L34" s="83" t="s">
        <v>1889</v>
      </c>
      <c r="M34" s="83"/>
      <c r="N34" s="85"/>
      <c r="O34" s="84"/>
      <c r="P34" s="84"/>
      <c r="Q34" s="84"/>
      <c r="R34" s="52"/>
      <c r="S34" s="51"/>
    </row>
    <row r="35" spans="1:19" ht="158.4" hidden="1" x14ac:dyDescent="0.3">
      <c r="A35" s="83" t="s">
        <v>477</v>
      </c>
      <c r="B35" s="83" t="s">
        <v>515</v>
      </c>
      <c r="C35" s="84" t="s">
        <v>530</v>
      </c>
      <c r="D35" s="83" t="s">
        <v>531</v>
      </c>
      <c r="E35" s="51"/>
      <c r="F35" s="51"/>
      <c r="G35" s="51"/>
      <c r="H35" s="84"/>
      <c r="I35" s="84" t="s">
        <v>460</v>
      </c>
      <c r="J35" s="84" t="s">
        <v>460</v>
      </c>
      <c r="K35" s="84" t="s">
        <v>460</v>
      </c>
      <c r="L35" s="83" t="s">
        <v>1889</v>
      </c>
      <c r="M35" s="83"/>
      <c r="N35" s="85"/>
      <c r="O35" s="84"/>
      <c r="P35" s="84"/>
      <c r="Q35" s="84"/>
      <c r="R35" s="52"/>
      <c r="S35" s="51"/>
    </row>
    <row r="36" spans="1:19" ht="110.55" hidden="1" customHeight="1" x14ac:dyDescent="0.3">
      <c r="A36" s="129" t="s">
        <v>535</v>
      </c>
      <c r="B36" s="129" t="s">
        <v>532</v>
      </c>
      <c r="C36" s="130" t="s">
        <v>533</v>
      </c>
      <c r="D36" s="129" t="s">
        <v>534</v>
      </c>
      <c r="E36" s="130"/>
      <c r="F36" s="130" t="s">
        <v>460</v>
      </c>
      <c r="G36" s="130" t="s">
        <v>460</v>
      </c>
      <c r="H36" s="130"/>
      <c r="I36" s="130" t="s">
        <v>460</v>
      </c>
      <c r="J36" s="130" t="s">
        <v>460</v>
      </c>
      <c r="K36" s="130" t="s">
        <v>460</v>
      </c>
      <c r="L36" s="129" t="s">
        <v>1889</v>
      </c>
      <c r="M36" s="129"/>
      <c r="N36" s="131"/>
      <c r="O36" s="130"/>
      <c r="P36" s="130" t="s">
        <v>460</v>
      </c>
      <c r="Q36" s="130"/>
      <c r="R36" s="131"/>
      <c r="S36" s="130"/>
    </row>
    <row r="37" spans="1:19" ht="57.6" hidden="1" x14ac:dyDescent="0.3">
      <c r="A37" s="129" t="s">
        <v>535</v>
      </c>
      <c r="B37" s="129" t="s">
        <v>532</v>
      </c>
      <c r="C37" s="130" t="s">
        <v>536</v>
      </c>
      <c r="D37" s="129" t="s">
        <v>537</v>
      </c>
      <c r="E37" s="130" t="s">
        <v>460</v>
      </c>
      <c r="F37" s="130"/>
      <c r="G37" s="130"/>
      <c r="H37" s="130"/>
      <c r="I37" s="130" t="s">
        <v>460</v>
      </c>
      <c r="J37" s="130" t="s">
        <v>460</v>
      </c>
      <c r="K37" s="130" t="s">
        <v>460</v>
      </c>
      <c r="L37" s="129" t="s">
        <v>1889</v>
      </c>
      <c r="M37" s="129"/>
      <c r="N37" s="131"/>
      <c r="O37" s="130"/>
      <c r="P37" s="130"/>
      <c r="Q37" s="130"/>
      <c r="R37" s="131"/>
      <c r="S37" s="130"/>
    </row>
    <row r="38" spans="1:19" ht="129.6" hidden="1" x14ac:dyDescent="0.3">
      <c r="A38" s="83" t="s">
        <v>477</v>
      </c>
      <c r="B38" s="83" t="s">
        <v>532</v>
      </c>
      <c r="C38" s="84" t="s">
        <v>538</v>
      </c>
      <c r="D38" s="83" t="s">
        <v>539</v>
      </c>
      <c r="E38" s="51"/>
      <c r="F38" s="51"/>
      <c r="G38" s="51"/>
      <c r="H38" s="84"/>
      <c r="I38" s="84" t="s">
        <v>460</v>
      </c>
      <c r="J38" s="84" t="s">
        <v>460</v>
      </c>
      <c r="K38" s="84" t="s">
        <v>460</v>
      </c>
      <c r="L38" s="83" t="s">
        <v>1889</v>
      </c>
      <c r="M38" s="83"/>
      <c r="N38" s="85"/>
      <c r="O38" s="84"/>
      <c r="P38" s="84"/>
      <c r="Q38" s="84"/>
      <c r="R38" s="52"/>
      <c r="S38" s="51"/>
    </row>
    <row r="39" spans="1:19" ht="86.4" hidden="1" x14ac:dyDescent="0.3">
      <c r="A39" s="42" t="s">
        <v>458</v>
      </c>
      <c r="B39" s="42" t="s">
        <v>532</v>
      </c>
      <c r="C39" s="43" t="s">
        <v>540</v>
      </c>
      <c r="D39" s="42" t="s">
        <v>541</v>
      </c>
      <c r="E39" s="43"/>
      <c r="F39" s="43"/>
      <c r="G39" s="43"/>
      <c r="H39" s="43"/>
      <c r="I39" s="43"/>
      <c r="J39" s="43"/>
      <c r="K39" s="43"/>
      <c r="L39" s="42" t="s">
        <v>1886</v>
      </c>
      <c r="M39" s="42"/>
      <c r="N39" s="44"/>
      <c r="O39" s="43"/>
      <c r="P39" s="43"/>
      <c r="Q39" s="43"/>
      <c r="R39" s="44"/>
      <c r="S39" s="43" t="s">
        <v>542</v>
      </c>
    </row>
    <row r="40" spans="1:19" ht="86.4" x14ac:dyDescent="0.3">
      <c r="A40" s="45" t="s">
        <v>2150</v>
      </c>
      <c r="B40" s="45" t="s">
        <v>543</v>
      </c>
      <c r="C40" s="46" t="s">
        <v>540</v>
      </c>
      <c r="D40" s="145" t="s">
        <v>2114</v>
      </c>
      <c r="E40" s="46"/>
      <c r="F40" s="46" t="s">
        <v>460</v>
      </c>
      <c r="G40" s="46" t="s">
        <v>460</v>
      </c>
      <c r="H40" s="46" t="s">
        <v>461</v>
      </c>
      <c r="I40" s="46"/>
      <c r="J40" s="46"/>
      <c r="K40" s="46" t="s">
        <v>460</v>
      </c>
      <c r="L40" s="45" t="s">
        <v>1886</v>
      </c>
      <c r="M40" s="45"/>
      <c r="N40" s="47" t="s">
        <v>544</v>
      </c>
      <c r="O40" s="46"/>
      <c r="P40" s="46" t="s">
        <v>460</v>
      </c>
      <c r="Q40" s="46" t="s">
        <v>460</v>
      </c>
      <c r="R40" s="47"/>
      <c r="S40" s="46"/>
    </row>
    <row r="41" spans="1:19" ht="409.5" hidden="1" customHeight="1" x14ac:dyDescent="0.3">
      <c r="A41" s="48" t="s">
        <v>465</v>
      </c>
      <c r="B41" s="48" t="s">
        <v>545</v>
      </c>
      <c r="C41" s="48" t="s">
        <v>540</v>
      </c>
      <c r="D41" s="48" t="s">
        <v>546</v>
      </c>
      <c r="L41" s="48"/>
      <c r="M41" s="48"/>
      <c r="R41" s="48" t="s">
        <v>547</v>
      </c>
    </row>
    <row r="42" spans="1:19" ht="228" hidden="1" x14ac:dyDescent="0.3">
      <c r="A42" s="48" t="s">
        <v>465</v>
      </c>
      <c r="B42" s="48" t="s">
        <v>545</v>
      </c>
      <c r="C42" s="48" t="s">
        <v>540</v>
      </c>
      <c r="D42" s="48" t="s">
        <v>548</v>
      </c>
      <c r="L42" s="48"/>
      <c r="M42" s="48"/>
      <c r="R42" s="48" t="s">
        <v>549</v>
      </c>
    </row>
    <row r="43" spans="1:19" ht="108" hidden="1" x14ac:dyDescent="0.3">
      <c r="A43" s="48" t="s">
        <v>465</v>
      </c>
      <c r="B43" s="48" t="s">
        <v>545</v>
      </c>
      <c r="C43" s="48" t="s">
        <v>540</v>
      </c>
      <c r="D43" s="48" t="s">
        <v>550</v>
      </c>
      <c r="L43" s="48"/>
      <c r="M43" s="48"/>
      <c r="R43" s="48" t="s">
        <v>551</v>
      </c>
    </row>
    <row r="44" spans="1:19" ht="108" hidden="1" x14ac:dyDescent="0.3">
      <c r="A44" s="48" t="s">
        <v>465</v>
      </c>
      <c r="B44" s="48" t="s">
        <v>545</v>
      </c>
      <c r="C44" s="48" t="s">
        <v>540</v>
      </c>
      <c r="D44" s="48" t="s">
        <v>552</v>
      </c>
      <c r="L44" s="48"/>
      <c r="M44" s="48"/>
      <c r="R44" s="48" t="s">
        <v>551</v>
      </c>
    </row>
    <row r="45" spans="1:19" ht="48" hidden="1" x14ac:dyDescent="0.3">
      <c r="A45" s="48" t="s">
        <v>465</v>
      </c>
      <c r="B45" s="48" t="s">
        <v>545</v>
      </c>
      <c r="C45" s="48" t="s">
        <v>540</v>
      </c>
      <c r="D45" s="48" t="s">
        <v>553</v>
      </c>
      <c r="L45" s="48"/>
      <c r="M45" s="48"/>
      <c r="R45" s="48" t="s">
        <v>554</v>
      </c>
    </row>
    <row r="46" spans="1:19" ht="162.75" customHeight="1" x14ac:dyDescent="0.3">
      <c r="A46" s="45" t="s">
        <v>2150</v>
      </c>
      <c r="B46" s="45" t="s">
        <v>543</v>
      </c>
      <c r="C46" s="46" t="s">
        <v>555</v>
      </c>
      <c r="D46" s="145" t="s">
        <v>2146</v>
      </c>
      <c r="E46" s="46"/>
      <c r="F46" s="46" t="s">
        <v>460</v>
      </c>
      <c r="G46" s="46" t="s">
        <v>460</v>
      </c>
      <c r="H46" s="46" t="s">
        <v>461</v>
      </c>
      <c r="I46" s="46"/>
      <c r="J46" s="46"/>
      <c r="K46" s="46" t="s">
        <v>460</v>
      </c>
      <c r="L46" s="45" t="s">
        <v>1886</v>
      </c>
      <c r="M46" s="45"/>
      <c r="N46" s="47" t="s">
        <v>556</v>
      </c>
      <c r="O46" s="46"/>
      <c r="P46" s="46" t="s">
        <v>460</v>
      </c>
      <c r="Q46" s="46" t="s">
        <v>460</v>
      </c>
      <c r="R46" s="47"/>
      <c r="S46" s="46"/>
    </row>
    <row r="47" spans="1:19" ht="60" hidden="1" x14ac:dyDescent="0.3">
      <c r="A47" s="48" t="s">
        <v>465</v>
      </c>
      <c r="B47" s="48" t="s">
        <v>545</v>
      </c>
      <c r="C47" s="48" t="s">
        <v>555</v>
      </c>
      <c r="D47" s="48" t="s">
        <v>557</v>
      </c>
      <c r="L47" s="48"/>
      <c r="M47" s="48"/>
      <c r="R47" s="48" t="s">
        <v>558</v>
      </c>
    </row>
    <row r="48" spans="1:19" ht="132" hidden="1" x14ac:dyDescent="0.3">
      <c r="A48" s="48" t="s">
        <v>465</v>
      </c>
      <c r="B48" s="48" t="s">
        <v>545</v>
      </c>
      <c r="C48" s="48" t="s">
        <v>555</v>
      </c>
      <c r="D48" s="48" t="s">
        <v>559</v>
      </c>
      <c r="L48" s="48"/>
      <c r="M48" s="48"/>
      <c r="R48" s="48" t="s">
        <v>560</v>
      </c>
    </row>
    <row r="49" spans="1:19" ht="84" hidden="1" x14ac:dyDescent="0.3">
      <c r="A49" s="48" t="s">
        <v>465</v>
      </c>
      <c r="B49" s="48" t="s">
        <v>545</v>
      </c>
      <c r="C49" s="48" t="s">
        <v>555</v>
      </c>
      <c r="D49" s="48" t="s">
        <v>561</v>
      </c>
      <c r="L49" s="48"/>
      <c r="M49" s="48"/>
      <c r="R49" s="48" t="s">
        <v>562</v>
      </c>
    </row>
    <row r="50" spans="1:19" ht="48" hidden="1" x14ac:dyDescent="0.3">
      <c r="A50" s="48" t="s">
        <v>465</v>
      </c>
      <c r="B50" s="48" t="s">
        <v>545</v>
      </c>
      <c r="C50" s="48" t="s">
        <v>555</v>
      </c>
      <c r="D50" s="48" t="s">
        <v>563</v>
      </c>
      <c r="L50" s="48"/>
      <c r="M50" s="48"/>
      <c r="R50" s="48" t="s">
        <v>466</v>
      </c>
    </row>
    <row r="51" spans="1:19" ht="72" hidden="1" x14ac:dyDescent="0.3">
      <c r="A51" s="83" t="s">
        <v>477</v>
      </c>
      <c r="B51" s="83" t="s">
        <v>543</v>
      </c>
      <c r="C51" s="84" t="s">
        <v>564</v>
      </c>
      <c r="D51" s="83" t="s">
        <v>565</v>
      </c>
      <c r="E51" s="51"/>
      <c r="F51" s="51"/>
      <c r="G51" s="51"/>
      <c r="H51" s="84"/>
      <c r="I51" s="84"/>
      <c r="J51" s="84"/>
      <c r="K51" s="84" t="s">
        <v>460</v>
      </c>
      <c r="L51" s="83" t="s">
        <v>1886</v>
      </c>
      <c r="M51" s="83"/>
      <c r="N51" s="85"/>
      <c r="O51" s="84"/>
      <c r="P51" s="84"/>
      <c r="Q51" s="84"/>
      <c r="R51" s="52"/>
      <c r="S51" s="51"/>
    </row>
    <row r="52" spans="1:19" ht="172.8" hidden="1" x14ac:dyDescent="0.3">
      <c r="A52" s="83" t="s">
        <v>477</v>
      </c>
      <c r="B52" s="83" t="s">
        <v>543</v>
      </c>
      <c r="C52" s="84" t="s">
        <v>564</v>
      </c>
      <c r="D52" s="83" t="s">
        <v>566</v>
      </c>
      <c r="E52" s="51"/>
      <c r="F52" s="51"/>
      <c r="G52" s="51"/>
      <c r="H52" s="84"/>
      <c r="I52" s="83"/>
      <c r="J52" s="84" t="s">
        <v>460</v>
      </c>
      <c r="K52" s="84" t="s">
        <v>460</v>
      </c>
      <c r="L52" s="83" t="s">
        <v>1889</v>
      </c>
      <c r="M52" s="83"/>
      <c r="N52" s="85"/>
      <c r="O52" s="84"/>
      <c r="P52" s="84"/>
      <c r="Q52" s="84"/>
      <c r="R52" s="52"/>
      <c r="S52" s="51"/>
    </row>
    <row r="53" spans="1:19" ht="72" hidden="1" x14ac:dyDescent="0.3">
      <c r="A53" s="83" t="s">
        <v>477</v>
      </c>
      <c r="B53" s="83" t="s">
        <v>543</v>
      </c>
      <c r="C53" s="84" t="s">
        <v>564</v>
      </c>
      <c r="D53" s="83" t="s">
        <v>567</v>
      </c>
      <c r="E53" s="51"/>
      <c r="F53" s="51"/>
      <c r="G53" s="51"/>
      <c r="H53" s="84"/>
      <c r="I53" s="84"/>
      <c r="J53" s="84" t="s">
        <v>460</v>
      </c>
      <c r="K53" s="84" t="s">
        <v>460</v>
      </c>
      <c r="L53" s="83" t="s">
        <v>1886</v>
      </c>
      <c r="M53" s="83"/>
      <c r="N53" s="85"/>
      <c r="O53" s="84"/>
      <c r="P53" s="84"/>
      <c r="Q53" s="84"/>
      <c r="R53" s="52"/>
      <c r="S53" s="51"/>
    </row>
    <row r="54" spans="1:19" ht="115.2" hidden="1" x14ac:dyDescent="0.3">
      <c r="A54" s="83" t="s">
        <v>477</v>
      </c>
      <c r="B54" s="83" t="s">
        <v>543</v>
      </c>
      <c r="C54" s="84" t="s">
        <v>564</v>
      </c>
      <c r="D54" s="83" t="s">
        <v>568</v>
      </c>
      <c r="E54" s="51"/>
      <c r="F54" s="51"/>
      <c r="G54" s="51"/>
      <c r="H54" s="84"/>
      <c r="I54" s="84"/>
      <c r="J54" s="84" t="s">
        <v>460</v>
      </c>
      <c r="K54" s="84" t="s">
        <v>460</v>
      </c>
      <c r="L54" s="83" t="s">
        <v>1886</v>
      </c>
      <c r="M54" s="83"/>
      <c r="N54" s="85"/>
      <c r="O54" s="84"/>
      <c r="P54" s="84"/>
      <c r="Q54" s="84"/>
      <c r="R54" s="52"/>
      <c r="S54" s="51"/>
    </row>
    <row r="55" spans="1:19" ht="72" hidden="1" x14ac:dyDescent="0.3">
      <c r="A55" s="83" t="s">
        <v>477</v>
      </c>
      <c r="B55" s="83" t="s">
        <v>543</v>
      </c>
      <c r="C55" s="84" t="s">
        <v>564</v>
      </c>
      <c r="D55" s="83" t="s">
        <v>569</v>
      </c>
      <c r="E55" s="51"/>
      <c r="F55" s="51"/>
      <c r="G55" s="51"/>
      <c r="H55" s="84"/>
      <c r="I55" s="84"/>
      <c r="J55" s="84" t="s">
        <v>460</v>
      </c>
      <c r="K55" s="84" t="s">
        <v>460</v>
      </c>
      <c r="L55" s="83" t="s">
        <v>1885</v>
      </c>
      <c r="M55" s="83"/>
      <c r="N55" s="85"/>
      <c r="O55" s="84"/>
      <c r="P55" s="84"/>
      <c r="Q55" s="84"/>
      <c r="R55" s="52"/>
      <c r="S55" s="51"/>
    </row>
    <row r="56" spans="1:19" ht="158.4" hidden="1" x14ac:dyDescent="0.3">
      <c r="A56" s="83" t="s">
        <v>477</v>
      </c>
      <c r="B56" s="83" t="s">
        <v>543</v>
      </c>
      <c r="C56" s="84" t="s">
        <v>564</v>
      </c>
      <c r="D56" s="83" t="s">
        <v>570</v>
      </c>
      <c r="E56" s="51"/>
      <c r="F56" s="51"/>
      <c r="G56" s="51"/>
      <c r="H56" s="84"/>
      <c r="I56" s="84"/>
      <c r="J56" s="84" t="s">
        <v>460</v>
      </c>
      <c r="K56" s="84" t="s">
        <v>460</v>
      </c>
      <c r="L56" s="83" t="s">
        <v>1886</v>
      </c>
      <c r="M56" s="83"/>
      <c r="N56" s="85"/>
      <c r="O56" s="84"/>
      <c r="P56" s="84"/>
      <c r="Q56" s="84"/>
      <c r="R56" s="52"/>
      <c r="S56" s="51"/>
    </row>
    <row r="57" spans="1:19" ht="72" hidden="1" x14ac:dyDescent="0.3">
      <c r="A57" s="129" t="s">
        <v>535</v>
      </c>
      <c r="B57" s="129" t="s">
        <v>571</v>
      </c>
      <c r="C57" s="130" t="s">
        <v>572</v>
      </c>
      <c r="D57" s="129" t="s">
        <v>573</v>
      </c>
      <c r="E57" s="130"/>
      <c r="F57" s="130" t="s">
        <v>460</v>
      </c>
      <c r="G57" s="130" t="s">
        <v>460</v>
      </c>
      <c r="H57" s="130"/>
      <c r="I57" s="130" t="s">
        <v>460</v>
      </c>
      <c r="J57" s="130" t="s">
        <v>460</v>
      </c>
      <c r="K57" s="130" t="s">
        <v>460</v>
      </c>
      <c r="L57" s="129" t="s">
        <v>1889</v>
      </c>
      <c r="M57" s="129"/>
      <c r="N57" s="131"/>
      <c r="O57" s="130" t="s">
        <v>460</v>
      </c>
      <c r="P57" s="130" t="s">
        <v>460</v>
      </c>
      <c r="Q57" s="130" t="s">
        <v>460</v>
      </c>
      <c r="R57" s="131"/>
      <c r="S57" s="130"/>
    </row>
    <row r="58" spans="1:19" ht="60" hidden="1" customHeight="1" x14ac:dyDescent="0.3">
      <c r="A58" s="48" t="s">
        <v>465</v>
      </c>
      <c r="B58" s="53" t="s">
        <v>574</v>
      </c>
      <c r="C58" s="53" t="s">
        <v>572</v>
      </c>
      <c r="D58" s="53" t="s">
        <v>575</v>
      </c>
      <c r="L58" s="53"/>
      <c r="M58" s="53"/>
      <c r="R58" s="53" t="s">
        <v>576</v>
      </c>
    </row>
    <row r="59" spans="1:19" ht="72" hidden="1" x14ac:dyDescent="0.3">
      <c r="A59" s="129" t="s">
        <v>535</v>
      </c>
      <c r="B59" s="129" t="s">
        <v>571</v>
      </c>
      <c r="C59" s="130" t="s">
        <v>577</v>
      </c>
      <c r="D59" s="129" t="s">
        <v>578</v>
      </c>
      <c r="E59" s="130"/>
      <c r="F59" s="130" t="s">
        <v>460</v>
      </c>
      <c r="G59" s="130" t="s">
        <v>460</v>
      </c>
      <c r="H59" s="130"/>
      <c r="I59" s="130"/>
      <c r="J59" s="130"/>
      <c r="K59" s="130" t="s">
        <v>460</v>
      </c>
      <c r="L59" s="129" t="s">
        <v>1886</v>
      </c>
      <c r="M59" s="129"/>
      <c r="N59" s="131"/>
      <c r="O59" s="130" t="s">
        <v>460</v>
      </c>
      <c r="P59" s="130" t="s">
        <v>460</v>
      </c>
      <c r="Q59" s="130" t="s">
        <v>460</v>
      </c>
      <c r="R59" s="131"/>
      <c r="S59" s="130"/>
    </row>
    <row r="60" spans="1:19" ht="72" hidden="1" x14ac:dyDescent="0.3">
      <c r="A60" s="129" t="s">
        <v>535</v>
      </c>
      <c r="B60" s="129" t="s">
        <v>571</v>
      </c>
      <c r="C60" s="130" t="s">
        <v>579</v>
      </c>
      <c r="D60" s="129" t="s">
        <v>580</v>
      </c>
      <c r="E60" s="130"/>
      <c r="F60" s="130" t="s">
        <v>460</v>
      </c>
      <c r="G60" s="130" t="s">
        <v>460</v>
      </c>
      <c r="H60" s="130"/>
      <c r="I60" s="130"/>
      <c r="J60" s="130"/>
      <c r="K60" s="130" t="s">
        <v>460</v>
      </c>
      <c r="L60" s="129" t="s">
        <v>1886</v>
      </c>
      <c r="M60" s="129"/>
      <c r="N60" s="131"/>
      <c r="O60" s="130" t="s">
        <v>433</v>
      </c>
      <c r="P60" s="130" t="s">
        <v>460</v>
      </c>
      <c r="Q60" s="130"/>
      <c r="R60" s="131"/>
      <c r="S60" s="130"/>
    </row>
    <row r="61" spans="1:19" ht="388.8" hidden="1" x14ac:dyDescent="0.3">
      <c r="A61" s="83" t="s">
        <v>477</v>
      </c>
      <c r="B61" s="83" t="s">
        <v>571</v>
      </c>
      <c r="C61" s="84" t="s">
        <v>581</v>
      </c>
      <c r="D61" s="142" t="s">
        <v>582</v>
      </c>
      <c r="E61" s="51"/>
      <c r="F61" s="51"/>
      <c r="G61" s="51"/>
      <c r="H61" s="84"/>
      <c r="I61" s="84" t="s">
        <v>460</v>
      </c>
      <c r="J61" s="84" t="s">
        <v>460</v>
      </c>
      <c r="K61" s="84" t="s">
        <v>460</v>
      </c>
      <c r="L61" s="83" t="s">
        <v>1886</v>
      </c>
      <c r="M61" s="83"/>
      <c r="N61" s="85"/>
      <c r="O61" s="84"/>
      <c r="P61" s="84"/>
      <c r="Q61" s="84"/>
      <c r="R61" s="52"/>
      <c r="S61" s="51"/>
    </row>
    <row r="62" spans="1:19" ht="115.2" hidden="1" x14ac:dyDescent="0.3">
      <c r="A62" s="42" t="s">
        <v>458</v>
      </c>
      <c r="B62" s="42" t="s">
        <v>583</v>
      </c>
      <c r="C62" s="43" t="s">
        <v>584</v>
      </c>
      <c r="D62" s="42" t="s">
        <v>585</v>
      </c>
      <c r="E62" s="43"/>
      <c r="F62" s="43"/>
      <c r="G62" s="43"/>
      <c r="H62" s="43"/>
      <c r="I62" s="43"/>
      <c r="J62" s="43"/>
      <c r="K62" s="43"/>
      <c r="L62" s="42" t="s">
        <v>1885</v>
      </c>
      <c r="M62" s="42"/>
      <c r="N62" s="44"/>
      <c r="O62" s="43"/>
      <c r="P62" s="43"/>
      <c r="Q62" s="43"/>
      <c r="R62" s="44"/>
      <c r="S62" s="43" t="s">
        <v>586</v>
      </c>
    </row>
    <row r="63" spans="1:19" ht="115.2" x14ac:dyDescent="0.3">
      <c r="A63" s="45" t="s">
        <v>2150</v>
      </c>
      <c r="B63" s="45" t="s">
        <v>583</v>
      </c>
      <c r="C63" s="46" t="s">
        <v>584</v>
      </c>
      <c r="D63" s="145" t="s">
        <v>2147</v>
      </c>
      <c r="E63" s="46" t="s">
        <v>460</v>
      </c>
      <c r="F63" s="46" t="s">
        <v>460</v>
      </c>
      <c r="G63" s="46" t="s">
        <v>460</v>
      </c>
      <c r="H63" s="46" t="s">
        <v>461</v>
      </c>
      <c r="I63" s="46"/>
      <c r="J63" s="46"/>
      <c r="K63" s="46" t="s">
        <v>460</v>
      </c>
      <c r="L63" s="45" t="s">
        <v>1885</v>
      </c>
      <c r="M63" s="45"/>
      <c r="N63" s="47" t="s">
        <v>587</v>
      </c>
      <c r="O63" s="46" t="s">
        <v>460</v>
      </c>
      <c r="P63" s="46" t="s">
        <v>460</v>
      </c>
      <c r="Q63" s="46"/>
      <c r="R63" s="47"/>
      <c r="S63" s="46"/>
    </row>
    <row r="64" spans="1:19" ht="96" hidden="1" customHeight="1" x14ac:dyDescent="0.3">
      <c r="A64" s="48" t="s">
        <v>465</v>
      </c>
      <c r="B64" s="48" t="s">
        <v>588</v>
      </c>
      <c r="C64" s="48" t="s">
        <v>584</v>
      </c>
      <c r="D64" s="48" t="s">
        <v>589</v>
      </c>
      <c r="L64" s="48"/>
      <c r="M64" s="48"/>
      <c r="R64" s="48" t="s">
        <v>590</v>
      </c>
    </row>
    <row r="65" spans="1:19" ht="115.2" hidden="1" x14ac:dyDescent="0.3">
      <c r="A65" s="83" t="s">
        <v>477</v>
      </c>
      <c r="B65" s="83" t="s">
        <v>583</v>
      </c>
      <c r="C65" s="84" t="s">
        <v>591</v>
      </c>
      <c r="D65" s="83" t="s">
        <v>588</v>
      </c>
      <c r="E65" s="51"/>
      <c r="F65" s="51"/>
      <c r="G65" s="51"/>
      <c r="H65" s="84"/>
      <c r="I65" s="84" t="s">
        <v>460</v>
      </c>
      <c r="J65" s="84" t="s">
        <v>460</v>
      </c>
      <c r="K65" s="84" t="s">
        <v>460</v>
      </c>
      <c r="L65" s="83" t="s">
        <v>1885</v>
      </c>
      <c r="M65" s="83"/>
      <c r="N65" s="85"/>
      <c r="O65" s="84"/>
      <c r="P65" s="84"/>
      <c r="Q65" s="84"/>
      <c r="R65" s="52"/>
      <c r="S65" s="51"/>
    </row>
    <row r="66" spans="1:19" ht="129.6" hidden="1" x14ac:dyDescent="0.3">
      <c r="A66" s="83" t="s">
        <v>477</v>
      </c>
      <c r="B66" s="83" t="s">
        <v>583</v>
      </c>
      <c r="C66" s="84" t="s">
        <v>591</v>
      </c>
      <c r="D66" s="83" t="s">
        <v>592</v>
      </c>
      <c r="E66" s="51"/>
      <c r="F66" s="51"/>
      <c r="G66" s="51"/>
      <c r="H66" s="84"/>
      <c r="I66" s="84"/>
      <c r="J66" s="84" t="s">
        <v>460</v>
      </c>
      <c r="K66" s="84" t="s">
        <v>460</v>
      </c>
      <c r="L66" s="83" t="s">
        <v>1885</v>
      </c>
      <c r="M66" s="83"/>
      <c r="N66" s="85"/>
      <c r="O66" s="84"/>
      <c r="P66" s="84"/>
      <c r="Q66" s="84"/>
      <c r="R66" s="52"/>
      <c r="S66" s="51"/>
    </row>
    <row r="67" spans="1:19" ht="115.2" hidden="1" x14ac:dyDescent="0.3">
      <c r="A67" s="83" t="s">
        <v>477</v>
      </c>
      <c r="B67" s="83" t="s">
        <v>583</v>
      </c>
      <c r="C67" s="84" t="s">
        <v>591</v>
      </c>
      <c r="D67" s="83" t="s">
        <v>593</v>
      </c>
      <c r="E67" s="51"/>
      <c r="F67" s="51"/>
      <c r="G67" s="51"/>
      <c r="H67" s="84"/>
      <c r="I67" s="84" t="s">
        <v>460</v>
      </c>
      <c r="J67" s="84" t="s">
        <v>460</v>
      </c>
      <c r="K67" s="84" t="s">
        <v>460</v>
      </c>
      <c r="L67" s="83" t="s">
        <v>1885</v>
      </c>
      <c r="M67" s="83"/>
      <c r="N67" s="85"/>
      <c r="O67" s="84"/>
      <c r="P67" s="84"/>
      <c r="Q67" s="84"/>
      <c r="R67" s="52"/>
      <c r="S67" s="51"/>
    </row>
    <row r="68" spans="1:19" ht="115.2" hidden="1" x14ac:dyDescent="0.3">
      <c r="A68" s="83" t="s">
        <v>477</v>
      </c>
      <c r="B68" s="83" t="s">
        <v>583</v>
      </c>
      <c r="C68" s="84" t="s">
        <v>591</v>
      </c>
      <c r="D68" s="83" t="s">
        <v>594</v>
      </c>
      <c r="E68" s="51"/>
      <c r="F68" s="51"/>
      <c r="G68" s="51"/>
      <c r="H68" s="84"/>
      <c r="I68" s="84" t="s">
        <v>460</v>
      </c>
      <c r="J68" s="84" t="s">
        <v>460</v>
      </c>
      <c r="K68" s="84" t="s">
        <v>460</v>
      </c>
      <c r="L68" s="83" t="s">
        <v>1885</v>
      </c>
      <c r="M68" s="83"/>
      <c r="N68" s="85"/>
      <c r="O68" s="84"/>
      <c r="P68" s="84"/>
      <c r="Q68" s="84"/>
      <c r="R68" s="52"/>
      <c r="S68" s="51"/>
    </row>
    <row r="69" spans="1:19" ht="115.2" hidden="1" x14ac:dyDescent="0.3">
      <c r="A69" s="83" t="s">
        <v>477</v>
      </c>
      <c r="B69" s="83" t="s">
        <v>583</v>
      </c>
      <c r="C69" s="84" t="s">
        <v>591</v>
      </c>
      <c r="D69" s="83" t="s">
        <v>595</v>
      </c>
      <c r="E69" s="51"/>
      <c r="F69" s="51"/>
      <c r="G69" s="51"/>
      <c r="H69" s="84"/>
      <c r="I69" s="84" t="s">
        <v>460</v>
      </c>
      <c r="J69" s="84" t="s">
        <v>460</v>
      </c>
      <c r="K69" s="84" t="s">
        <v>460</v>
      </c>
      <c r="L69" s="83" t="s">
        <v>1885</v>
      </c>
      <c r="M69" s="83"/>
      <c r="N69" s="85"/>
      <c r="O69" s="84"/>
      <c r="P69" s="84"/>
      <c r="Q69" s="84"/>
      <c r="R69" s="52"/>
      <c r="S69" s="51"/>
    </row>
    <row r="70" spans="1:19" ht="115.2" hidden="1" x14ac:dyDescent="0.3">
      <c r="A70" s="83" t="s">
        <v>477</v>
      </c>
      <c r="B70" s="83" t="s">
        <v>583</v>
      </c>
      <c r="C70" s="84" t="s">
        <v>591</v>
      </c>
      <c r="D70" s="83" t="s">
        <v>596</v>
      </c>
      <c r="E70" s="51"/>
      <c r="F70" s="51"/>
      <c r="G70" s="51"/>
      <c r="H70" s="84"/>
      <c r="I70" s="84" t="s">
        <v>460</v>
      </c>
      <c r="J70" s="84" t="s">
        <v>460</v>
      </c>
      <c r="K70" s="84" t="s">
        <v>460</v>
      </c>
      <c r="L70" s="83" t="s">
        <v>1885</v>
      </c>
      <c r="M70" s="83"/>
      <c r="N70" s="85"/>
      <c r="O70" s="84"/>
      <c r="P70" s="84"/>
      <c r="Q70" s="84"/>
      <c r="R70" s="52"/>
      <c r="S70" s="51"/>
    </row>
    <row r="71" spans="1:19" ht="115.2" hidden="1" x14ac:dyDescent="0.3">
      <c r="A71" s="83" t="s">
        <v>477</v>
      </c>
      <c r="B71" s="83" t="s">
        <v>583</v>
      </c>
      <c r="C71" s="84" t="s">
        <v>591</v>
      </c>
      <c r="D71" s="83" t="s">
        <v>597</v>
      </c>
      <c r="E71" s="51"/>
      <c r="F71" s="51"/>
      <c r="G71" s="51"/>
      <c r="H71" s="84"/>
      <c r="I71" s="84" t="s">
        <v>460</v>
      </c>
      <c r="J71" s="84" t="s">
        <v>460</v>
      </c>
      <c r="K71" s="84" t="s">
        <v>460</v>
      </c>
      <c r="L71" s="83" t="s">
        <v>1885</v>
      </c>
      <c r="M71" s="83"/>
      <c r="N71" s="85"/>
      <c r="O71" s="84"/>
      <c r="P71" s="84"/>
      <c r="Q71" s="84"/>
      <c r="R71" s="52"/>
      <c r="S71" s="51"/>
    </row>
    <row r="72" spans="1:19" ht="115.2" hidden="1" x14ac:dyDescent="0.3">
      <c r="A72" s="42" t="s">
        <v>458</v>
      </c>
      <c r="B72" s="42" t="s">
        <v>583</v>
      </c>
      <c r="C72" s="43" t="s">
        <v>598</v>
      </c>
      <c r="D72" s="42" t="s">
        <v>599</v>
      </c>
      <c r="E72" s="43"/>
      <c r="F72" s="43"/>
      <c r="G72" s="43"/>
      <c r="H72" s="43"/>
      <c r="I72" s="43"/>
      <c r="J72" s="43"/>
      <c r="K72" s="43"/>
      <c r="L72" s="42" t="s">
        <v>1885</v>
      </c>
      <c r="M72" s="42"/>
      <c r="N72" s="44"/>
      <c r="O72" s="43"/>
      <c r="P72" s="43"/>
      <c r="Q72" s="43"/>
      <c r="R72" s="44"/>
      <c r="S72" s="43" t="s">
        <v>600</v>
      </c>
    </row>
    <row r="73" spans="1:19" ht="86.4" x14ac:dyDescent="0.3">
      <c r="A73" s="45" t="s">
        <v>2150</v>
      </c>
      <c r="B73" s="45" t="s">
        <v>601</v>
      </c>
      <c r="C73" s="46" t="s">
        <v>598</v>
      </c>
      <c r="D73" s="45" t="s">
        <v>602</v>
      </c>
      <c r="E73" s="46" t="s">
        <v>460</v>
      </c>
      <c r="F73" s="46" t="s">
        <v>460</v>
      </c>
      <c r="G73" s="46" t="s">
        <v>460</v>
      </c>
      <c r="H73" s="46" t="s">
        <v>461</v>
      </c>
      <c r="I73" s="46" t="s">
        <v>460</v>
      </c>
      <c r="J73" s="46" t="s">
        <v>460</v>
      </c>
      <c r="K73" s="46" t="s">
        <v>460</v>
      </c>
      <c r="L73" s="45" t="s">
        <v>1885</v>
      </c>
      <c r="M73" s="45"/>
      <c r="N73" s="47" t="s">
        <v>485</v>
      </c>
      <c r="O73" s="46" t="s">
        <v>460</v>
      </c>
      <c r="P73" s="46" t="s">
        <v>460</v>
      </c>
      <c r="Q73" s="46"/>
      <c r="R73" s="47"/>
      <c r="S73" s="46"/>
    </row>
    <row r="74" spans="1:19" ht="48" hidden="1" x14ac:dyDescent="0.3">
      <c r="A74" s="48" t="s">
        <v>465</v>
      </c>
      <c r="B74" s="48" t="s">
        <v>603</v>
      </c>
      <c r="C74" s="48" t="s">
        <v>598</v>
      </c>
      <c r="D74" s="48" t="s">
        <v>604</v>
      </c>
      <c r="L74" s="48"/>
      <c r="M74" s="48"/>
      <c r="R74" s="48" t="s">
        <v>590</v>
      </c>
    </row>
    <row r="75" spans="1:19" ht="48" hidden="1" x14ac:dyDescent="0.3">
      <c r="A75" s="48" t="s">
        <v>465</v>
      </c>
      <c r="B75" s="48" t="s">
        <v>603</v>
      </c>
      <c r="C75" s="48" t="s">
        <v>598</v>
      </c>
      <c r="D75" s="48" t="s">
        <v>605</v>
      </c>
      <c r="L75" s="48"/>
      <c r="M75" s="48"/>
      <c r="R75" s="48" t="s">
        <v>590</v>
      </c>
    </row>
    <row r="76" spans="1:19" ht="216" hidden="1" x14ac:dyDescent="0.3">
      <c r="A76" s="83" t="s">
        <v>477</v>
      </c>
      <c r="B76" s="83" t="s">
        <v>601</v>
      </c>
      <c r="C76" s="84" t="s">
        <v>606</v>
      </c>
      <c r="D76" s="83" t="s">
        <v>607</v>
      </c>
      <c r="E76" s="51"/>
      <c r="F76" s="51"/>
      <c r="G76" s="51"/>
      <c r="H76" s="84"/>
      <c r="I76" s="84"/>
      <c r="J76" s="84"/>
      <c r="K76" s="84" t="s">
        <v>460</v>
      </c>
      <c r="L76" s="84" t="s">
        <v>1885</v>
      </c>
      <c r="M76" s="83"/>
      <c r="N76" s="85"/>
      <c r="O76" s="84"/>
      <c r="P76" s="84"/>
      <c r="Q76" s="84"/>
      <c r="R76" s="52"/>
      <c r="S76" s="51"/>
    </row>
    <row r="77" spans="1:19" ht="86.4" hidden="1" x14ac:dyDescent="0.3">
      <c r="A77" s="83" t="s">
        <v>477</v>
      </c>
      <c r="B77" s="83" t="s">
        <v>601</v>
      </c>
      <c r="C77" s="84" t="s">
        <v>606</v>
      </c>
      <c r="D77" s="83" t="s">
        <v>608</v>
      </c>
      <c r="E77" s="51"/>
      <c r="F77" s="51"/>
      <c r="G77" s="51"/>
      <c r="H77" s="84"/>
      <c r="I77" s="84" t="s">
        <v>460</v>
      </c>
      <c r="J77" s="84" t="s">
        <v>460</v>
      </c>
      <c r="K77" s="84" t="s">
        <v>460</v>
      </c>
      <c r="L77" s="83" t="s">
        <v>1885</v>
      </c>
      <c r="M77" s="83"/>
      <c r="N77" s="85"/>
      <c r="O77" s="84"/>
      <c r="P77" s="84"/>
      <c r="Q77" s="84"/>
      <c r="R77" s="52"/>
      <c r="S77" s="51"/>
    </row>
    <row r="78" spans="1:19" ht="86.4" hidden="1" x14ac:dyDescent="0.3">
      <c r="A78" s="83" t="s">
        <v>477</v>
      </c>
      <c r="B78" s="83" t="s">
        <v>601</v>
      </c>
      <c r="C78" s="84" t="s">
        <v>606</v>
      </c>
      <c r="D78" s="83" t="s">
        <v>609</v>
      </c>
      <c r="E78" s="51"/>
      <c r="F78" s="51"/>
      <c r="G78" s="51"/>
      <c r="H78" s="84"/>
      <c r="I78" s="84" t="s">
        <v>460</v>
      </c>
      <c r="J78" s="84" t="s">
        <v>460</v>
      </c>
      <c r="K78" s="84" t="s">
        <v>460</v>
      </c>
      <c r="L78" s="83" t="s">
        <v>1885</v>
      </c>
      <c r="M78" s="83"/>
      <c r="N78" s="85"/>
      <c r="O78" s="84"/>
      <c r="P78" s="84"/>
      <c r="Q78" s="84"/>
      <c r="R78" s="52"/>
      <c r="S78" s="51"/>
    </row>
    <row r="79" spans="1:19" ht="86.4" hidden="1" x14ac:dyDescent="0.3">
      <c r="A79" s="83" t="s">
        <v>477</v>
      </c>
      <c r="B79" s="83" t="s">
        <v>601</v>
      </c>
      <c r="C79" s="84" t="s">
        <v>606</v>
      </c>
      <c r="D79" s="83" t="s">
        <v>610</v>
      </c>
      <c r="E79" s="51"/>
      <c r="F79" s="51"/>
      <c r="G79" s="51"/>
      <c r="H79" s="84"/>
      <c r="I79" s="84"/>
      <c r="J79" s="84"/>
      <c r="K79" s="84" t="s">
        <v>460</v>
      </c>
      <c r="L79" s="84" t="s">
        <v>1885</v>
      </c>
      <c r="M79" s="83"/>
      <c r="N79" s="85"/>
      <c r="O79" s="84"/>
      <c r="P79" s="84"/>
      <c r="Q79" s="84"/>
      <c r="R79" s="52"/>
      <c r="S79" s="51"/>
    </row>
    <row r="80" spans="1:19" ht="86.4" x14ac:dyDescent="0.3">
      <c r="A80" s="45" t="s">
        <v>2150</v>
      </c>
      <c r="B80" s="45" t="s">
        <v>601</v>
      </c>
      <c r="C80" s="46" t="s">
        <v>611</v>
      </c>
      <c r="D80" s="145" t="s">
        <v>2115</v>
      </c>
      <c r="E80" s="46" t="s">
        <v>460</v>
      </c>
      <c r="F80" s="46" t="s">
        <v>460</v>
      </c>
      <c r="G80" s="46" t="s">
        <v>460</v>
      </c>
      <c r="H80" s="46" t="s">
        <v>461</v>
      </c>
      <c r="I80" s="46" t="s">
        <v>460</v>
      </c>
      <c r="J80" s="46" t="s">
        <v>460</v>
      </c>
      <c r="K80" s="46" t="s">
        <v>460</v>
      </c>
      <c r="L80" s="45" t="s">
        <v>1885</v>
      </c>
      <c r="M80" s="45"/>
      <c r="N80" s="47" t="s">
        <v>612</v>
      </c>
      <c r="O80" s="46" t="s">
        <v>460</v>
      </c>
      <c r="P80" s="46"/>
      <c r="Q80" s="46"/>
      <c r="R80" s="47"/>
      <c r="S80" s="46"/>
    </row>
    <row r="81" spans="1:19" ht="48" hidden="1" x14ac:dyDescent="0.3">
      <c r="A81" s="48" t="s">
        <v>465</v>
      </c>
      <c r="B81" s="48" t="s">
        <v>613</v>
      </c>
      <c r="C81" s="48" t="s">
        <v>611</v>
      </c>
      <c r="D81" s="48" t="s">
        <v>614</v>
      </c>
      <c r="L81" s="48"/>
      <c r="M81" s="48"/>
      <c r="R81" s="48" t="s">
        <v>590</v>
      </c>
    </row>
    <row r="82" spans="1:19" ht="230.4" hidden="1" x14ac:dyDescent="0.3">
      <c r="A82" s="83" t="s">
        <v>477</v>
      </c>
      <c r="B82" s="83" t="s">
        <v>601</v>
      </c>
      <c r="C82" s="84" t="s">
        <v>615</v>
      </c>
      <c r="D82" s="83" t="s">
        <v>616</v>
      </c>
      <c r="E82" s="51"/>
      <c r="F82" s="51"/>
      <c r="G82" s="51"/>
      <c r="H82" s="84"/>
      <c r="I82" s="84" t="s">
        <v>460</v>
      </c>
      <c r="J82" s="84" t="s">
        <v>460</v>
      </c>
      <c r="K82" s="84" t="s">
        <v>460</v>
      </c>
      <c r="L82" s="83" t="s">
        <v>1885</v>
      </c>
      <c r="M82" s="83"/>
      <c r="N82" s="85"/>
      <c r="O82" s="84"/>
      <c r="P82" s="84"/>
      <c r="Q82" s="84"/>
      <c r="R82" s="52"/>
      <c r="S82" s="51"/>
    </row>
    <row r="83" spans="1:19" ht="86.4" hidden="1" x14ac:dyDescent="0.3">
      <c r="A83" s="83" t="s">
        <v>477</v>
      </c>
      <c r="B83" s="83" t="s">
        <v>601</v>
      </c>
      <c r="C83" s="84" t="s">
        <v>615</v>
      </c>
      <c r="D83" s="83" t="s">
        <v>617</v>
      </c>
      <c r="E83" s="51"/>
      <c r="F83" s="51"/>
      <c r="G83" s="51"/>
      <c r="H83" s="84"/>
      <c r="I83" s="84" t="s">
        <v>460</v>
      </c>
      <c r="J83" s="84" t="s">
        <v>460</v>
      </c>
      <c r="K83" s="84" t="s">
        <v>460</v>
      </c>
      <c r="L83" s="83" t="s">
        <v>1885</v>
      </c>
      <c r="M83" s="83"/>
      <c r="N83" s="85"/>
      <c r="O83" s="84"/>
      <c r="P83" s="84"/>
      <c r="Q83" s="84"/>
      <c r="R83" s="52"/>
      <c r="S83" s="51"/>
    </row>
    <row r="84" spans="1:19" ht="115.2" hidden="1" x14ac:dyDescent="0.3">
      <c r="A84" s="42" t="s">
        <v>458</v>
      </c>
      <c r="B84" s="42" t="s">
        <v>618</v>
      </c>
      <c r="C84" s="43" t="s">
        <v>619</v>
      </c>
      <c r="D84" s="42" t="s">
        <v>599</v>
      </c>
      <c r="E84" s="43"/>
      <c r="F84" s="43"/>
      <c r="G84" s="43"/>
      <c r="H84" s="43"/>
      <c r="I84" s="43"/>
      <c r="J84" s="43"/>
      <c r="K84" s="43"/>
      <c r="L84" s="42" t="s">
        <v>1885</v>
      </c>
      <c r="M84" s="42"/>
      <c r="N84" s="44"/>
      <c r="O84" s="43"/>
      <c r="P84" s="43"/>
      <c r="Q84" s="43"/>
      <c r="R84" s="44"/>
      <c r="S84" s="43" t="s">
        <v>600</v>
      </c>
    </row>
    <row r="85" spans="1:19" ht="115.2" x14ac:dyDescent="0.3">
      <c r="A85" s="45" t="s">
        <v>2150</v>
      </c>
      <c r="B85" s="45" t="s">
        <v>618</v>
      </c>
      <c r="C85" s="46" t="s">
        <v>619</v>
      </c>
      <c r="D85" s="45" t="s">
        <v>620</v>
      </c>
      <c r="E85" s="46" t="s">
        <v>460</v>
      </c>
      <c r="F85" s="46" t="s">
        <v>460</v>
      </c>
      <c r="G85" s="46" t="s">
        <v>460</v>
      </c>
      <c r="H85" s="46" t="s">
        <v>461</v>
      </c>
      <c r="I85" s="46" t="s">
        <v>460</v>
      </c>
      <c r="J85" s="46" t="s">
        <v>460</v>
      </c>
      <c r="K85" s="46" t="s">
        <v>460</v>
      </c>
      <c r="L85" s="45" t="s">
        <v>1885</v>
      </c>
      <c r="M85" s="45"/>
      <c r="N85" s="47" t="s">
        <v>485</v>
      </c>
      <c r="O85" s="46" t="s">
        <v>460</v>
      </c>
      <c r="P85" s="46" t="s">
        <v>460</v>
      </c>
      <c r="Q85" s="46"/>
      <c r="R85" s="47"/>
      <c r="S85" s="46"/>
    </row>
    <row r="86" spans="1:19" ht="60" hidden="1" x14ac:dyDescent="0.3">
      <c r="A86" s="48" t="s">
        <v>465</v>
      </c>
      <c r="B86" s="48" t="s">
        <v>621</v>
      </c>
      <c r="C86" s="48" t="s">
        <v>619</v>
      </c>
      <c r="D86" s="48" t="s">
        <v>622</v>
      </c>
      <c r="L86" s="48"/>
      <c r="M86" s="48"/>
      <c r="R86" s="48" t="s">
        <v>590</v>
      </c>
    </row>
    <row r="87" spans="1:19" ht="115.2" x14ac:dyDescent="0.3">
      <c r="A87" s="45" t="s">
        <v>2150</v>
      </c>
      <c r="B87" s="45" t="s">
        <v>618</v>
      </c>
      <c r="C87" s="46" t="s">
        <v>623</v>
      </c>
      <c r="D87" s="45" t="s">
        <v>624</v>
      </c>
      <c r="E87" s="46" t="s">
        <v>460</v>
      </c>
      <c r="F87" s="46" t="s">
        <v>460</v>
      </c>
      <c r="G87" s="46" t="s">
        <v>460</v>
      </c>
      <c r="H87" s="46" t="s">
        <v>461</v>
      </c>
      <c r="I87" s="46" t="s">
        <v>460</v>
      </c>
      <c r="J87" s="46" t="s">
        <v>460</v>
      </c>
      <c r="K87" s="46" t="s">
        <v>460</v>
      </c>
      <c r="L87" s="45" t="s">
        <v>1885</v>
      </c>
      <c r="M87" s="45"/>
      <c r="N87" s="47" t="s">
        <v>625</v>
      </c>
      <c r="O87" s="46" t="s">
        <v>460</v>
      </c>
      <c r="P87" s="46" t="s">
        <v>460</v>
      </c>
      <c r="Q87" s="46"/>
      <c r="R87" s="47"/>
      <c r="S87" s="46"/>
    </row>
    <row r="88" spans="1:19" ht="60" hidden="1" x14ac:dyDescent="0.3">
      <c r="A88" s="48" t="s">
        <v>465</v>
      </c>
      <c r="B88" s="48" t="s">
        <v>621</v>
      </c>
      <c r="C88" s="48" t="s">
        <v>623</v>
      </c>
      <c r="D88" s="48" t="s">
        <v>626</v>
      </c>
      <c r="L88" s="48"/>
      <c r="M88" s="48"/>
      <c r="R88" s="48" t="s">
        <v>590</v>
      </c>
    </row>
    <row r="89" spans="1:19" ht="115.2" hidden="1" x14ac:dyDescent="0.3">
      <c r="A89" s="42" t="s">
        <v>458</v>
      </c>
      <c r="B89" s="42" t="s">
        <v>618</v>
      </c>
      <c r="C89" s="43" t="s">
        <v>627</v>
      </c>
      <c r="D89" s="42" t="s">
        <v>628</v>
      </c>
      <c r="E89" s="43"/>
      <c r="F89" s="43"/>
      <c r="G89" s="43"/>
      <c r="H89" s="43"/>
      <c r="I89" s="43"/>
      <c r="J89" s="43"/>
      <c r="K89" s="43"/>
      <c r="L89" s="42" t="s">
        <v>1885</v>
      </c>
      <c r="M89" s="42"/>
      <c r="N89" s="44"/>
      <c r="O89" s="43"/>
      <c r="P89" s="43"/>
      <c r="Q89" s="43"/>
      <c r="R89" s="44"/>
      <c r="S89" s="43" t="s">
        <v>629</v>
      </c>
    </row>
    <row r="90" spans="1:19" ht="115.2" x14ac:dyDescent="0.3">
      <c r="A90" s="45" t="s">
        <v>2150</v>
      </c>
      <c r="B90" s="45" t="s">
        <v>618</v>
      </c>
      <c r="C90" s="46" t="s">
        <v>627</v>
      </c>
      <c r="D90" s="145" t="s">
        <v>2116</v>
      </c>
      <c r="E90" s="46" t="s">
        <v>460</v>
      </c>
      <c r="F90" s="46" t="s">
        <v>460</v>
      </c>
      <c r="G90" s="46" t="s">
        <v>460</v>
      </c>
      <c r="H90" s="46" t="s">
        <v>461</v>
      </c>
      <c r="I90" s="46" t="s">
        <v>460</v>
      </c>
      <c r="J90" s="46" t="s">
        <v>460</v>
      </c>
      <c r="K90" s="46" t="s">
        <v>460</v>
      </c>
      <c r="L90" s="45" t="s">
        <v>1885</v>
      </c>
      <c r="M90" s="45"/>
      <c r="N90" s="47" t="s">
        <v>630</v>
      </c>
      <c r="O90" s="46" t="s">
        <v>460</v>
      </c>
      <c r="P90" s="46" t="s">
        <v>460</v>
      </c>
      <c r="Q90" s="46"/>
      <c r="R90" s="47"/>
      <c r="S90" s="46"/>
    </row>
    <row r="91" spans="1:19" ht="60" hidden="1" x14ac:dyDescent="0.3">
      <c r="A91" s="48" t="s">
        <v>465</v>
      </c>
      <c r="B91" s="48" t="s">
        <v>621</v>
      </c>
      <c r="C91" s="48" t="s">
        <v>627</v>
      </c>
      <c r="D91" s="48" t="s">
        <v>631</v>
      </c>
      <c r="L91" s="48"/>
      <c r="M91" s="48"/>
      <c r="R91" s="48" t="s">
        <v>590</v>
      </c>
    </row>
    <row r="92" spans="1:19" ht="115.2" hidden="1" x14ac:dyDescent="0.3">
      <c r="A92" s="83" t="s">
        <v>477</v>
      </c>
      <c r="B92" s="83" t="s">
        <v>618</v>
      </c>
      <c r="C92" s="84" t="s">
        <v>632</v>
      </c>
      <c r="D92" s="83" t="s">
        <v>633</v>
      </c>
      <c r="E92" s="51"/>
      <c r="F92" s="51"/>
      <c r="G92" s="51"/>
      <c r="H92" s="84"/>
      <c r="I92" s="84" t="s">
        <v>460</v>
      </c>
      <c r="J92" s="84" t="s">
        <v>460</v>
      </c>
      <c r="K92" s="84" t="s">
        <v>460</v>
      </c>
      <c r="L92" s="83" t="s">
        <v>1885</v>
      </c>
      <c r="M92" s="83"/>
      <c r="N92" s="85"/>
      <c r="O92" s="84"/>
      <c r="P92" s="84"/>
      <c r="Q92" s="84"/>
      <c r="R92" s="52"/>
      <c r="S92" s="51"/>
    </row>
    <row r="93" spans="1:19" ht="115.2" hidden="1" x14ac:dyDescent="0.3">
      <c r="A93" s="83" t="s">
        <v>477</v>
      </c>
      <c r="B93" s="83" t="s">
        <v>618</v>
      </c>
      <c r="C93" s="84" t="s">
        <v>632</v>
      </c>
      <c r="D93" s="83" t="s">
        <v>634</v>
      </c>
      <c r="E93" s="51"/>
      <c r="F93" s="51"/>
      <c r="G93" s="51"/>
      <c r="H93" s="84"/>
      <c r="I93" s="84" t="s">
        <v>460</v>
      </c>
      <c r="J93" s="84" t="s">
        <v>460</v>
      </c>
      <c r="K93" s="84" t="s">
        <v>460</v>
      </c>
      <c r="L93" s="83" t="s">
        <v>1885</v>
      </c>
      <c r="M93" s="83"/>
      <c r="N93" s="85"/>
      <c r="O93" s="84"/>
      <c r="P93" s="84"/>
      <c r="Q93" s="84"/>
      <c r="R93" s="52"/>
      <c r="S93" s="51"/>
    </row>
    <row r="94" spans="1:19" ht="129.6" hidden="1" x14ac:dyDescent="0.3">
      <c r="A94" s="83" t="s">
        <v>477</v>
      </c>
      <c r="B94" s="83" t="s">
        <v>618</v>
      </c>
      <c r="C94" s="84" t="s">
        <v>632</v>
      </c>
      <c r="D94" s="83" t="s">
        <v>635</v>
      </c>
      <c r="E94" s="51"/>
      <c r="F94" s="51"/>
      <c r="G94" s="51"/>
      <c r="H94" s="84"/>
      <c r="I94" s="84" t="s">
        <v>460</v>
      </c>
      <c r="J94" s="84" t="s">
        <v>460</v>
      </c>
      <c r="K94" s="84" t="s">
        <v>460</v>
      </c>
      <c r="L94" s="83" t="s">
        <v>1885</v>
      </c>
      <c r="M94" s="83"/>
      <c r="N94" s="85"/>
      <c r="O94" s="84"/>
      <c r="P94" s="84"/>
      <c r="Q94" s="84"/>
      <c r="R94" s="52"/>
      <c r="S94" s="51"/>
    </row>
    <row r="95" spans="1:19" ht="115.2" hidden="1" x14ac:dyDescent="0.3">
      <c r="A95" s="83" t="s">
        <v>477</v>
      </c>
      <c r="B95" s="83" t="s">
        <v>618</v>
      </c>
      <c r="C95" s="84" t="s">
        <v>632</v>
      </c>
      <c r="D95" s="83" t="s">
        <v>636</v>
      </c>
      <c r="E95" s="51"/>
      <c r="F95" s="51"/>
      <c r="G95" s="51"/>
      <c r="H95" s="84"/>
      <c r="I95" s="84" t="s">
        <v>460</v>
      </c>
      <c r="J95" s="84" t="s">
        <v>460</v>
      </c>
      <c r="K95" s="84" t="s">
        <v>460</v>
      </c>
      <c r="L95" s="83" t="s">
        <v>1885</v>
      </c>
      <c r="M95" s="83"/>
      <c r="N95" s="85"/>
      <c r="O95" s="84"/>
      <c r="P95" s="84"/>
      <c r="Q95" s="84"/>
      <c r="R95" s="52"/>
      <c r="S95" s="51"/>
    </row>
    <row r="96" spans="1:19" ht="244.8" hidden="1" x14ac:dyDescent="0.3">
      <c r="A96" s="83" t="s">
        <v>477</v>
      </c>
      <c r="B96" s="83" t="s">
        <v>618</v>
      </c>
      <c r="C96" s="84" t="s">
        <v>632</v>
      </c>
      <c r="D96" s="83" t="s">
        <v>637</v>
      </c>
      <c r="E96" s="51"/>
      <c r="F96" s="51"/>
      <c r="G96" s="51"/>
      <c r="H96" s="84"/>
      <c r="I96" s="84" t="s">
        <v>460</v>
      </c>
      <c r="J96" s="84" t="s">
        <v>460</v>
      </c>
      <c r="K96" s="84" t="s">
        <v>460</v>
      </c>
      <c r="L96" s="83" t="s">
        <v>1885</v>
      </c>
      <c r="M96" s="83"/>
      <c r="N96" s="85"/>
      <c r="O96" s="84"/>
      <c r="P96" s="84"/>
      <c r="Q96" s="84"/>
      <c r="R96" s="52"/>
      <c r="S96" s="51"/>
    </row>
    <row r="97" spans="1:19" ht="115.2" hidden="1" x14ac:dyDescent="0.3">
      <c r="A97" s="83" t="s">
        <v>477</v>
      </c>
      <c r="B97" s="83" t="s">
        <v>618</v>
      </c>
      <c r="C97" s="84" t="s">
        <v>632</v>
      </c>
      <c r="D97" s="83" t="s">
        <v>638</v>
      </c>
      <c r="E97" s="51"/>
      <c r="F97" s="51"/>
      <c r="G97" s="51"/>
      <c r="H97" s="84"/>
      <c r="I97" s="84" t="s">
        <v>460</v>
      </c>
      <c r="J97" s="84" t="s">
        <v>460</v>
      </c>
      <c r="K97" s="84" t="s">
        <v>460</v>
      </c>
      <c r="L97" s="83" t="s">
        <v>1885</v>
      </c>
      <c r="M97" s="83"/>
      <c r="N97" s="85"/>
      <c r="O97" s="84"/>
      <c r="P97" s="84"/>
      <c r="Q97" s="84"/>
      <c r="R97" s="52"/>
      <c r="S97" s="51"/>
    </row>
    <row r="98" spans="1:19" ht="115.2" hidden="1" x14ac:dyDescent="0.3">
      <c r="A98" s="83" t="s">
        <v>477</v>
      </c>
      <c r="B98" s="83" t="s">
        <v>618</v>
      </c>
      <c r="C98" s="84" t="s">
        <v>632</v>
      </c>
      <c r="D98" s="83" t="s">
        <v>639</v>
      </c>
      <c r="E98" s="51"/>
      <c r="F98" s="51"/>
      <c r="G98" s="51"/>
      <c r="H98" s="84"/>
      <c r="I98" s="84" t="s">
        <v>460</v>
      </c>
      <c r="J98" s="84" t="s">
        <v>460</v>
      </c>
      <c r="K98" s="84" t="s">
        <v>460</v>
      </c>
      <c r="L98" s="83" t="s">
        <v>1885</v>
      </c>
      <c r="M98" s="83"/>
      <c r="N98" s="85"/>
      <c r="O98" s="84"/>
      <c r="P98" s="84"/>
      <c r="Q98" s="84"/>
      <c r="R98" s="52"/>
      <c r="S98" s="51"/>
    </row>
    <row r="99" spans="1:19" ht="115.2" hidden="1" x14ac:dyDescent="0.3">
      <c r="A99" s="129" t="s">
        <v>535</v>
      </c>
      <c r="B99" s="129" t="s">
        <v>618</v>
      </c>
      <c r="C99" s="130" t="s">
        <v>640</v>
      </c>
      <c r="D99" s="129" t="s">
        <v>641</v>
      </c>
      <c r="E99" s="130" t="s">
        <v>460</v>
      </c>
      <c r="F99" s="130" t="s">
        <v>460</v>
      </c>
      <c r="G99" s="130" t="s">
        <v>460</v>
      </c>
      <c r="H99" s="130"/>
      <c r="I99" s="130" t="s">
        <v>460</v>
      </c>
      <c r="J99" s="130" t="s">
        <v>460</v>
      </c>
      <c r="K99" s="130" t="s">
        <v>460</v>
      </c>
      <c r="L99" s="129" t="s">
        <v>1885</v>
      </c>
      <c r="M99" s="129"/>
      <c r="N99" s="131"/>
      <c r="O99" s="130" t="s">
        <v>460</v>
      </c>
      <c r="P99" s="130"/>
      <c r="Q99" s="130"/>
      <c r="R99" s="131"/>
      <c r="S99" s="130"/>
    </row>
    <row r="100" spans="1:19" ht="115.2" hidden="1" x14ac:dyDescent="0.3">
      <c r="A100" s="83" t="s">
        <v>477</v>
      </c>
      <c r="B100" s="83" t="s">
        <v>618</v>
      </c>
      <c r="C100" s="84" t="s">
        <v>642</v>
      </c>
      <c r="D100" s="83" t="s">
        <v>643</v>
      </c>
      <c r="E100" s="51"/>
      <c r="F100" s="51"/>
      <c r="G100" s="51"/>
      <c r="H100" s="84"/>
      <c r="I100" s="84" t="s">
        <v>460</v>
      </c>
      <c r="J100" s="84" t="s">
        <v>460</v>
      </c>
      <c r="K100" s="84" t="s">
        <v>460</v>
      </c>
      <c r="L100" s="83" t="s">
        <v>1885</v>
      </c>
      <c r="M100" s="83"/>
      <c r="N100" s="85"/>
      <c r="O100" s="84"/>
      <c r="P100" s="84"/>
      <c r="Q100" s="84"/>
      <c r="R100" s="52"/>
      <c r="S100" s="51"/>
    </row>
    <row r="101" spans="1:19" ht="115.2" hidden="1" x14ac:dyDescent="0.3">
      <c r="A101" s="83" t="s">
        <v>477</v>
      </c>
      <c r="B101" s="83" t="s">
        <v>618</v>
      </c>
      <c r="C101" s="84" t="s">
        <v>642</v>
      </c>
      <c r="D101" s="83" t="s">
        <v>644</v>
      </c>
      <c r="E101" s="51"/>
      <c r="F101" s="51"/>
      <c r="G101" s="51"/>
      <c r="H101" s="84"/>
      <c r="I101" s="84" t="s">
        <v>460</v>
      </c>
      <c r="J101" s="84" t="s">
        <v>460</v>
      </c>
      <c r="K101" s="84" t="s">
        <v>460</v>
      </c>
      <c r="L101" s="83" t="s">
        <v>1885</v>
      </c>
      <c r="M101" s="83"/>
      <c r="N101" s="85"/>
      <c r="O101" s="84"/>
      <c r="P101" s="84"/>
      <c r="Q101" s="84"/>
      <c r="R101" s="52"/>
      <c r="S101" s="51"/>
    </row>
    <row r="102" spans="1:19" ht="115.2" hidden="1" x14ac:dyDescent="0.3">
      <c r="A102" s="83" t="s">
        <v>477</v>
      </c>
      <c r="B102" s="83" t="s">
        <v>618</v>
      </c>
      <c r="C102" s="84" t="s">
        <v>642</v>
      </c>
      <c r="D102" s="83" t="s">
        <v>645</v>
      </c>
      <c r="E102" s="51"/>
      <c r="F102" s="51"/>
      <c r="G102" s="51"/>
      <c r="H102" s="84"/>
      <c r="I102" s="84" t="s">
        <v>460</v>
      </c>
      <c r="J102" s="84" t="s">
        <v>460</v>
      </c>
      <c r="K102" s="84" t="s">
        <v>460</v>
      </c>
      <c r="L102" s="83" t="s">
        <v>1885</v>
      </c>
      <c r="M102" s="83"/>
      <c r="N102" s="85"/>
      <c r="O102" s="84"/>
      <c r="P102" s="84"/>
      <c r="Q102" s="84"/>
      <c r="R102" s="52"/>
      <c r="S102" s="51"/>
    </row>
    <row r="103" spans="1:19" ht="115.2" hidden="1" x14ac:dyDescent="0.3">
      <c r="A103" s="129" t="s">
        <v>535</v>
      </c>
      <c r="B103" s="129" t="s">
        <v>646</v>
      </c>
      <c r="C103" s="130" t="s">
        <v>647</v>
      </c>
      <c r="D103" s="129" t="s">
        <v>2107</v>
      </c>
      <c r="E103" s="130" t="s">
        <v>460</v>
      </c>
      <c r="F103" s="130" t="s">
        <v>460</v>
      </c>
      <c r="G103" s="130" t="s">
        <v>460</v>
      </c>
      <c r="H103" s="130"/>
      <c r="I103" s="130" t="s">
        <v>460</v>
      </c>
      <c r="J103" s="130" t="s">
        <v>460</v>
      </c>
      <c r="K103" s="130" t="s">
        <v>460</v>
      </c>
      <c r="L103" s="129" t="s">
        <v>1885</v>
      </c>
      <c r="M103" s="129"/>
      <c r="N103" s="131"/>
      <c r="O103" s="130" t="s">
        <v>460</v>
      </c>
      <c r="P103" s="130" t="s">
        <v>460</v>
      </c>
      <c r="Q103" s="130"/>
      <c r="R103" s="131"/>
      <c r="S103" s="130"/>
    </row>
    <row r="104" spans="1:19" ht="115.2" hidden="1" x14ac:dyDescent="0.3">
      <c r="A104" s="129" t="s">
        <v>535</v>
      </c>
      <c r="B104" s="129" t="s">
        <v>646</v>
      </c>
      <c r="C104" s="130" t="s">
        <v>648</v>
      </c>
      <c r="D104" s="129" t="s">
        <v>649</v>
      </c>
      <c r="E104" s="130" t="s">
        <v>460</v>
      </c>
      <c r="F104" s="130" t="s">
        <v>460</v>
      </c>
      <c r="G104" s="130" t="s">
        <v>460</v>
      </c>
      <c r="H104" s="130"/>
      <c r="I104" s="130"/>
      <c r="J104" s="130"/>
      <c r="K104" s="130" t="s">
        <v>460</v>
      </c>
      <c r="L104" s="129" t="s">
        <v>1885</v>
      </c>
      <c r="M104" s="129"/>
      <c r="N104" s="131"/>
      <c r="O104" s="130" t="s">
        <v>460</v>
      </c>
      <c r="P104" s="130" t="s">
        <v>460</v>
      </c>
      <c r="Q104" s="130"/>
      <c r="R104" s="131"/>
      <c r="S104" s="130"/>
    </row>
    <row r="105" spans="1:19" ht="115.2" hidden="1" x14ac:dyDescent="0.3">
      <c r="A105" s="129" t="s">
        <v>535</v>
      </c>
      <c r="B105" s="129" t="s">
        <v>646</v>
      </c>
      <c r="C105" s="130" t="s">
        <v>650</v>
      </c>
      <c r="D105" s="129" t="s">
        <v>2101</v>
      </c>
      <c r="E105" s="130" t="s">
        <v>460</v>
      </c>
      <c r="F105" s="130" t="s">
        <v>460</v>
      </c>
      <c r="G105" s="130" t="s">
        <v>460</v>
      </c>
      <c r="H105" s="130"/>
      <c r="I105" s="130" t="s">
        <v>460</v>
      </c>
      <c r="J105" s="130" t="s">
        <v>460</v>
      </c>
      <c r="K105" s="130" t="s">
        <v>460</v>
      </c>
      <c r="L105" s="129" t="s">
        <v>1885</v>
      </c>
      <c r="M105" s="129"/>
      <c r="N105" s="131"/>
      <c r="O105" s="130"/>
      <c r="P105" s="130" t="s">
        <v>460</v>
      </c>
      <c r="Q105" s="130"/>
      <c r="R105" s="131"/>
      <c r="S105" s="130"/>
    </row>
    <row r="106" spans="1:19" ht="115.2" hidden="1" x14ac:dyDescent="0.3">
      <c r="A106" s="83" t="s">
        <v>477</v>
      </c>
      <c r="B106" s="83" t="s">
        <v>646</v>
      </c>
      <c r="C106" s="84" t="s">
        <v>652</v>
      </c>
      <c r="D106" s="83" t="s">
        <v>653</v>
      </c>
      <c r="E106" s="51"/>
      <c r="F106" s="51"/>
      <c r="G106" s="51"/>
      <c r="H106" s="84"/>
      <c r="I106" s="84"/>
      <c r="J106" s="84"/>
      <c r="K106" s="84" t="s">
        <v>460</v>
      </c>
      <c r="L106" s="83" t="s">
        <v>1885</v>
      </c>
      <c r="M106" s="83"/>
      <c r="N106" s="85"/>
      <c r="O106" s="84"/>
      <c r="P106" s="84"/>
      <c r="Q106" s="84"/>
      <c r="R106" s="52"/>
      <c r="S106" s="51"/>
    </row>
    <row r="107" spans="1:19" ht="115.2" hidden="1" x14ac:dyDescent="0.3">
      <c r="A107" s="83" t="s">
        <v>477</v>
      </c>
      <c r="B107" s="83" t="s">
        <v>646</v>
      </c>
      <c r="C107" s="84" t="s">
        <v>652</v>
      </c>
      <c r="D107" s="83" t="s">
        <v>654</v>
      </c>
      <c r="E107" s="51"/>
      <c r="F107" s="51"/>
      <c r="G107" s="51"/>
      <c r="H107" s="84"/>
      <c r="I107" s="84"/>
      <c r="J107" s="84"/>
      <c r="K107" s="84" t="s">
        <v>460</v>
      </c>
      <c r="L107" s="83" t="s">
        <v>1885</v>
      </c>
      <c r="M107" s="83"/>
      <c r="N107" s="85"/>
      <c r="O107" s="84"/>
      <c r="P107" s="84"/>
      <c r="Q107" s="84"/>
      <c r="R107" s="52"/>
      <c r="S107" s="51"/>
    </row>
    <row r="108" spans="1:19" ht="115.2" hidden="1" x14ac:dyDescent="0.3">
      <c r="A108" s="83" t="s">
        <v>477</v>
      </c>
      <c r="B108" s="83" t="s">
        <v>646</v>
      </c>
      <c r="C108" s="84" t="s">
        <v>652</v>
      </c>
      <c r="D108" s="83" t="s">
        <v>655</v>
      </c>
      <c r="E108" s="51"/>
      <c r="F108" s="51"/>
      <c r="G108" s="51"/>
      <c r="H108" s="84"/>
      <c r="I108" s="84"/>
      <c r="J108" s="84"/>
      <c r="K108" s="84" t="s">
        <v>460</v>
      </c>
      <c r="L108" s="83" t="s">
        <v>1885</v>
      </c>
      <c r="M108" s="83"/>
      <c r="N108" s="85"/>
      <c r="O108" s="84"/>
      <c r="P108" s="84"/>
      <c r="Q108" s="84"/>
      <c r="R108" s="52"/>
      <c r="S108" s="51"/>
    </row>
    <row r="109" spans="1:19" ht="86.4" hidden="1" x14ac:dyDescent="0.3">
      <c r="A109" s="129" t="s">
        <v>535</v>
      </c>
      <c r="B109" s="129" t="s">
        <v>656</v>
      </c>
      <c r="C109" s="130" t="s">
        <v>657</v>
      </c>
      <c r="D109" s="129" t="s">
        <v>658</v>
      </c>
      <c r="E109" s="130" t="s">
        <v>460</v>
      </c>
      <c r="F109" s="130" t="s">
        <v>460</v>
      </c>
      <c r="G109" s="130" t="s">
        <v>460</v>
      </c>
      <c r="H109" s="130"/>
      <c r="I109" s="130" t="s">
        <v>460</v>
      </c>
      <c r="J109" s="130" t="s">
        <v>460</v>
      </c>
      <c r="K109" s="130" t="s">
        <v>460</v>
      </c>
      <c r="L109" s="129" t="s">
        <v>1886</v>
      </c>
      <c r="M109" s="129" t="s">
        <v>460</v>
      </c>
      <c r="N109" s="131"/>
      <c r="O109" s="130" t="s">
        <v>460</v>
      </c>
      <c r="P109" s="130" t="s">
        <v>460</v>
      </c>
      <c r="Q109" s="130"/>
      <c r="R109" s="131"/>
      <c r="S109" s="130"/>
    </row>
    <row r="110" spans="1:19" ht="86.4" hidden="1" x14ac:dyDescent="0.3">
      <c r="A110" s="83" t="s">
        <v>477</v>
      </c>
      <c r="B110" s="83" t="s">
        <v>656</v>
      </c>
      <c r="C110" s="84" t="s">
        <v>659</v>
      </c>
      <c r="D110" s="83" t="s">
        <v>660</v>
      </c>
      <c r="E110" s="51"/>
      <c r="F110" s="51"/>
      <c r="G110" s="51"/>
      <c r="H110" s="84"/>
      <c r="I110" s="84" t="s">
        <v>460</v>
      </c>
      <c r="J110" s="84" t="s">
        <v>460</v>
      </c>
      <c r="K110" s="84" t="s">
        <v>460</v>
      </c>
      <c r="L110" s="83" t="s">
        <v>1886</v>
      </c>
      <c r="M110" s="83"/>
      <c r="N110" s="85"/>
      <c r="O110" s="84"/>
      <c r="P110" s="84"/>
      <c r="Q110" s="84"/>
      <c r="R110" s="52"/>
      <c r="S110" s="51"/>
    </row>
    <row r="111" spans="1:19" ht="86.4" hidden="1" x14ac:dyDescent="0.3">
      <c r="A111" s="83" t="s">
        <v>477</v>
      </c>
      <c r="B111" s="83" t="s">
        <v>656</v>
      </c>
      <c r="C111" s="84" t="s">
        <v>659</v>
      </c>
      <c r="D111" s="83" t="s">
        <v>661</v>
      </c>
      <c r="E111" s="51"/>
      <c r="F111" s="51"/>
      <c r="G111" s="51"/>
      <c r="H111" s="84"/>
      <c r="I111" s="84" t="s">
        <v>460</v>
      </c>
      <c r="J111" s="84" t="s">
        <v>460</v>
      </c>
      <c r="K111" s="84" t="s">
        <v>460</v>
      </c>
      <c r="L111" s="83" t="s">
        <v>1886</v>
      </c>
      <c r="M111" s="83"/>
      <c r="N111" s="85"/>
      <c r="O111" s="84"/>
      <c r="P111" s="84"/>
      <c r="Q111" s="84"/>
      <c r="R111" s="52"/>
      <c r="S111" s="51"/>
    </row>
    <row r="112" spans="1:19" ht="86.4" hidden="1" x14ac:dyDescent="0.3">
      <c r="A112" s="83" t="s">
        <v>477</v>
      </c>
      <c r="B112" s="83" t="s">
        <v>656</v>
      </c>
      <c r="C112" s="84" t="s">
        <v>659</v>
      </c>
      <c r="D112" s="83" t="s">
        <v>662</v>
      </c>
      <c r="E112" s="51"/>
      <c r="F112" s="51"/>
      <c r="G112" s="51"/>
      <c r="H112" s="84"/>
      <c r="I112" s="84" t="s">
        <v>460</v>
      </c>
      <c r="J112" s="84" t="s">
        <v>460</v>
      </c>
      <c r="K112" s="84" t="s">
        <v>460</v>
      </c>
      <c r="L112" s="83" t="s">
        <v>1886</v>
      </c>
      <c r="M112" s="83"/>
      <c r="N112" s="85"/>
      <c r="O112" s="84"/>
      <c r="P112" s="84"/>
      <c r="Q112" s="84"/>
      <c r="R112" s="52"/>
      <c r="S112" s="51"/>
    </row>
    <row r="113" spans="1:19" ht="57.6" hidden="1" x14ac:dyDescent="0.3">
      <c r="A113" s="129" t="s">
        <v>535</v>
      </c>
      <c r="B113" s="129" t="s">
        <v>663</v>
      </c>
      <c r="C113" s="130" t="s">
        <v>586</v>
      </c>
      <c r="D113" s="129" t="s">
        <v>664</v>
      </c>
      <c r="E113" s="130" t="s">
        <v>460</v>
      </c>
      <c r="F113" s="130" t="s">
        <v>460</v>
      </c>
      <c r="G113" s="130" t="s">
        <v>460</v>
      </c>
      <c r="H113" s="130"/>
      <c r="I113" s="130" t="s">
        <v>460</v>
      </c>
      <c r="J113" s="130" t="s">
        <v>460</v>
      </c>
      <c r="K113" s="130" t="s">
        <v>460</v>
      </c>
      <c r="L113" s="129" t="s">
        <v>1889</v>
      </c>
      <c r="M113" s="129" t="s">
        <v>460</v>
      </c>
      <c r="N113" s="131"/>
      <c r="O113" s="130" t="s">
        <v>460</v>
      </c>
      <c r="P113" s="130" t="s">
        <v>433</v>
      </c>
      <c r="Q113" s="130"/>
      <c r="R113" s="131"/>
      <c r="S113" s="130"/>
    </row>
    <row r="114" spans="1:19" ht="57.6" hidden="1" x14ac:dyDescent="0.3">
      <c r="A114" s="83" t="s">
        <v>477</v>
      </c>
      <c r="B114" s="83" t="s">
        <v>663</v>
      </c>
      <c r="C114" s="84" t="s">
        <v>665</v>
      </c>
      <c r="D114" s="83" t="s">
        <v>666</v>
      </c>
      <c r="E114" s="51"/>
      <c r="F114" s="51"/>
      <c r="G114" s="51"/>
      <c r="H114" s="84"/>
      <c r="I114" s="84" t="s">
        <v>460</v>
      </c>
      <c r="J114" s="84" t="s">
        <v>460</v>
      </c>
      <c r="K114" s="84" t="s">
        <v>460</v>
      </c>
      <c r="L114" s="83" t="s">
        <v>1889</v>
      </c>
      <c r="M114" s="83"/>
      <c r="N114" s="85"/>
      <c r="O114" s="84"/>
      <c r="P114" s="84"/>
      <c r="Q114" s="84"/>
      <c r="R114" s="52"/>
      <c r="S114" s="51"/>
    </row>
    <row r="115" spans="1:19" ht="72" hidden="1" x14ac:dyDescent="0.3">
      <c r="A115" s="83" t="s">
        <v>477</v>
      </c>
      <c r="B115" s="83" t="s">
        <v>663</v>
      </c>
      <c r="C115" s="84" t="s">
        <v>665</v>
      </c>
      <c r="D115" s="83" t="s">
        <v>667</v>
      </c>
      <c r="E115" s="51"/>
      <c r="F115" s="51"/>
      <c r="G115" s="51"/>
      <c r="H115" s="84"/>
      <c r="I115" s="84" t="s">
        <v>460</v>
      </c>
      <c r="J115" s="84" t="s">
        <v>460</v>
      </c>
      <c r="K115" s="84" t="s">
        <v>460</v>
      </c>
      <c r="L115" s="83" t="s">
        <v>1889</v>
      </c>
      <c r="M115" s="83"/>
      <c r="N115" s="85"/>
      <c r="O115" s="84"/>
      <c r="P115" s="84"/>
      <c r="Q115" s="84"/>
      <c r="R115" s="52"/>
      <c r="S115" s="51"/>
    </row>
    <row r="116" spans="1:19" ht="114" hidden="1" customHeight="1" x14ac:dyDescent="0.3">
      <c r="A116" s="83" t="s">
        <v>477</v>
      </c>
      <c r="B116" s="83" t="s">
        <v>663</v>
      </c>
      <c r="C116" s="84" t="s">
        <v>665</v>
      </c>
      <c r="D116" s="83" t="s">
        <v>668</v>
      </c>
      <c r="E116" s="51"/>
      <c r="F116" s="51"/>
      <c r="G116" s="51"/>
      <c r="H116" s="84"/>
      <c r="I116" s="84" t="s">
        <v>460</v>
      </c>
      <c r="J116" s="84" t="s">
        <v>460</v>
      </c>
      <c r="K116" s="84" t="s">
        <v>460</v>
      </c>
      <c r="L116" s="83" t="s">
        <v>1889</v>
      </c>
      <c r="M116" s="83"/>
      <c r="N116" s="85"/>
      <c r="O116" s="84"/>
      <c r="P116" s="84"/>
      <c r="Q116" s="84"/>
      <c r="R116" s="52"/>
      <c r="S116" s="51"/>
    </row>
    <row r="117" spans="1:19" ht="100.8" hidden="1" x14ac:dyDescent="0.3">
      <c r="A117" s="42" t="s">
        <v>458</v>
      </c>
      <c r="B117" s="42" t="s">
        <v>669</v>
      </c>
      <c r="C117" s="43" t="s">
        <v>670</v>
      </c>
      <c r="D117" s="42" t="s">
        <v>671</v>
      </c>
      <c r="E117" s="43"/>
      <c r="F117" s="43"/>
      <c r="G117" s="43"/>
      <c r="H117" s="43"/>
      <c r="I117" s="43"/>
      <c r="J117" s="43"/>
      <c r="K117" s="43"/>
      <c r="L117" s="42" t="s">
        <v>1885</v>
      </c>
      <c r="M117" s="42"/>
      <c r="N117" s="44"/>
      <c r="O117" s="43"/>
      <c r="P117" s="43"/>
      <c r="Q117" s="43"/>
      <c r="R117" s="44"/>
      <c r="S117" s="43" t="s">
        <v>672</v>
      </c>
    </row>
    <row r="118" spans="1:19" ht="100.8" x14ac:dyDescent="0.3">
      <c r="A118" s="45" t="s">
        <v>2150</v>
      </c>
      <c r="B118" s="45" t="s">
        <v>669</v>
      </c>
      <c r="C118" s="46" t="s">
        <v>670</v>
      </c>
      <c r="D118" s="45" t="s">
        <v>673</v>
      </c>
      <c r="E118" s="46" t="s">
        <v>460</v>
      </c>
      <c r="F118" s="46" t="s">
        <v>460</v>
      </c>
      <c r="G118" s="46" t="s">
        <v>460</v>
      </c>
      <c r="H118" s="46" t="s">
        <v>461</v>
      </c>
      <c r="I118" s="46" t="s">
        <v>460</v>
      </c>
      <c r="J118" s="46" t="s">
        <v>460</v>
      </c>
      <c r="K118" s="46" t="s">
        <v>460</v>
      </c>
      <c r="L118" s="45" t="s">
        <v>1885</v>
      </c>
      <c r="M118" s="45" t="s">
        <v>460</v>
      </c>
      <c r="N118" s="47" t="s">
        <v>674</v>
      </c>
      <c r="O118" s="46" t="s">
        <v>460</v>
      </c>
      <c r="P118" s="46" t="s">
        <v>460</v>
      </c>
      <c r="Q118" s="46"/>
      <c r="R118" s="47"/>
      <c r="S118" s="46"/>
    </row>
    <row r="119" spans="1:19" ht="72" hidden="1" x14ac:dyDescent="0.3">
      <c r="A119" s="48" t="s">
        <v>465</v>
      </c>
      <c r="B119" s="48" t="s">
        <v>675</v>
      </c>
      <c r="C119" s="48" t="s">
        <v>670</v>
      </c>
      <c r="D119" s="48" t="s">
        <v>676</v>
      </c>
      <c r="I119" s="46"/>
      <c r="J119" s="46"/>
      <c r="K119" s="46"/>
      <c r="L119" s="48"/>
      <c r="M119" s="48"/>
      <c r="R119" s="48" t="s">
        <v>677</v>
      </c>
    </row>
    <row r="120" spans="1:19" ht="100.8" hidden="1" x14ac:dyDescent="0.3">
      <c r="A120" s="42" t="s">
        <v>458</v>
      </c>
      <c r="B120" s="42" t="s">
        <v>669</v>
      </c>
      <c r="C120" s="43" t="s">
        <v>678</v>
      </c>
      <c r="D120" s="42" t="s">
        <v>679</v>
      </c>
      <c r="E120" s="43"/>
      <c r="F120" s="43"/>
      <c r="G120" s="43"/>
      <c r="H120" s="43"/>
      <c r="I120" s="46"/>
      <c r="J120" s="46"/>
      <c r="K120" s="46"/>
      <c r="L120" s="42" t="s">
        <v>1885</v>
      </c>
      <c r="M120" s="42"/>
      <c r="N120" s="44"/>
      <c r="O120" s="43"/>
      <c r="P120" s="43"/>
      <c r="Q120" s="43"/>
      <c r="R120" s="44"/>
      <c r="S120" s="43" t="s">
        <v>680</v>
      </c>
    </row>
    <row r="121" spans="1:19" ht="100.8" x14ac:dyDescent="0.3">
      <c r="A121" s="45" t="s">
        <v>2150</v>
      </c>
      <c r="B121" s="45" t="s">
        <v>669</v>
      </c>
      <c r="C121" s="46" t="s">
        <v>678</v>
      </c>
      <c r="D121" s="45" t="s">
        <v>681</v>
      </c>
      <c r="E121" s="46" t="s">
        <v>460</v>
      </c>
      <c r="F121" s="46" t="s">
        <v>460</v>
      </c>
      <c r="G121" s="46" t="s">
        <v>460</v>
      </c>
      <c r="H121" s="46" t="s">
        <v>461</v>
      </c>
      <c r="I121" s="46" t="s">
        <v>460</v>
      </c>
      <c r="J121" s="46" t="s">
        <v>460</v>
      </c>
      <c r="K121" s="46" t="s">
        <v>460</v>
      </c>
      <c r="L121" s="45" t="s">
        <v>1885</v>
      </c>
      <c r="M121" s="45" t="s">
        <v>460</v>
      </c>
      <c r="N121" s="47" t="s">
        <v>682</v>
      </c>
      <c r="O121" s="46" t="s">
        <v>460</v>
      </c>
      <c r="P121" s="46" t="s">
        <v>460</v>
      </c>
      <c r="Q121" s="46"/>
      <c r="R121" s="47"/>
      <c r="S121" s="46"/>
    </row>
    <row r="122" spans="1:19" ht="96" hidden="1" x14ac:dyDescent="0.3">
      <c r="A122" s="48" t="s">
        <v>465</v>
      </c>
      <c r="B122" s="48" t="s">
        <v>675</v>
      </c>
      <c r="C122" s="48" t="s">
        <v>678</v>
      </c>
      <c r="D122" s="48" t="s">
        <v>683</v>
      </c>
      <c r="L122" s="48"/>
      <c r="M122" s="48"/>
      <c r="R122" s="48" t="s">
        <v>684</v>
      </c>
    </row>
    <row r="123" spans="1:19" ht="100.8" hidden="1" x14ac:dyDescent="0.3">
      <c r="A123" s="83" t="s">
        <v>477</v>
      </c>
      <c r="B123" s="83" t="s">
        <v>669</v>
      </c>
      <c r="C123" s="84" t="s">
        <v>685</v>
      </c>
      <c r="D123" s="83" t="s">
        <v>686</v>
      </c>
      <c r="E123" s="51"/>
      <c r="F123" s="51"/>
      <c r="G123" s="51"/>
      <c r="H123" s="84"/>
      <c r="I123" s="84" t="s">
        <v>460</v>
      </c>
      <c r="J123" s="84" t="s">
        <v>460</v>
      </c>
      <c r="K123" s="84" t="s">
        <v>460</v>
      </c>
      <c r="L123" s="83" t="s">
        <v>1885</v>
      </c>
      <c r="M123" s="83"/>
      <c r="N123" s="85"/>
      <c r="O123" s="84"/>
      <c r="P123" s="84"/>
      <c r="Q123" s="84"/>
      <c r="R123" s="52"/>
      <c r="S123" s="51"/>
    </row>
    <row r="124" spans="1:19" ht="86.4" hidden="1" x14ac:dyDescent="0.3">
      <c r="A124" s="129" t="s">
        <v>535</v>
      </c>
      <c r="B124" s="129" t="s">
        <v>687</v>
      </c>
      <c r="C124" s="130" t="s">
        <v>688</v>
      </c>
      <c r="D124" s="129" t="s">
        <v>689</v>
      </c>
      <c r="E124" s="130" t="s">
        <v>460</v>
      </c>
      <c r="F124" s="130" t="s">
        <v>460</v>
      </c>
      <c r="G124" s="130" t="s">
        <v>460</v>
      </c>
      <c r="H124" s="130"/>
      <c r="I124" s="130" t="s">
        <v>460</v>
      </c>
      <c r="J124" s="130" t="s">
        <v>460</v>
      </c>
      <c r="K124" s="130" t="s">
        <v>460</v>
      </c>
      <c r="L124" s="129" t="s">
        <v>1885</v>
      </c>
      <c r="M124" s="129"/>
      <c r="N124" s="131"/>
      <c r="O124" s="130" t="s">
        <v>460</v>
      </c>
      <c r="P124" s="130" t="s">
        <v>460</v>
      </c>
      <c r="Q124" s="130" t="s">
        <v>460</v>
      </c>
      <c r="R124" s="131"/>
      <c r="S124" s="130"/>
    </row>
    <row r="125" spans="1:19" ht="86.4" hidden="1" x14ac:dyDescent="0.3">
      <c r="A125" s="83" t="s">
        <v>477</v>
      </c>
      <c r="B125" s="83" t="s">
        <v>687</v>
      </c>
      <c r="C125" s="84" t="s">
        <v>690</v>
      </c>
      <c r="D125" s="83" t="s">
        <v>691</v>
      </c>
      <c r="E125" s="51"/>
      <c r="F125" s="51"/>
      <c r="G125" s="51"/>
      <c r="H125" s="84"/>
      <c r="I125" s="84" t="s">
        <v>460</v>
      </c>
      <c r="J125" s="84" t="s">
        <v>460</v>
      </c>
      <c r="K125" s="84" t="s">
        <v>460</v>
      </c>
      <c r="L125" s="83" t="s">
        <v>1885</v>
      </c>
      <c r="M125" s="83"/>
      <c r="N125" s="85"/>
      <c r="O125" s="84"/>
      <c r="P125" s="84"/>
      <c r="Q125" s="84"/>
      <c r="R125" s="52"/>
      <c r="S125" s="51"/>
    </row>
    <row r="126" spans="1:19" ht="86.4" hidden="1" x14ac:dyDescent="0.3">
      <c r="A126" s="83" t="s">
        <v>477</v>
      </c>
      <c r="B126" s="83" t="s">
        <v>687</v>
      </c>
      <c r="C126" s="84" t="s">
        <v>690</v>
      </c>
      <c r="D126" s="83" t="s">
        <v>692</v>
      </c>
      <c r="E126" s="51"/>
      <c r="F126" s="51"/>
      <c r="G126" s="51"/>
      <c r="H126" s="84"/>
      <c r="I126" s="84"/>
      <c r="J126" s="84"/>
      <c r="K126" s="84" t="s">
        <v>460</v>
      </c>
      <c r="L126" s="83" t="s">
        <v>1888</v>
      </c>
      <c r="M126" s="83"/>
      <c r="N126" s="85"/>
      <c r="O126" s="84"/>
      <c r="P126" s="84"/>
      <c r="Q126" s="84"/>
      <c r="R126" s="52"/>
      <c r="S126" s="51"/>
    </row>
    <row r="127" spans="1:19" ht="86.4" hidden="1" x14ac:dyDescent="0.3">
      <c r="A127" s="83" t="s">
        <v>477</v>
      </c>
      <c r="B127" s="83" t="s">
        <v>687</v>
      </c>
      <c r="C127" s="84" t="s">
        <v>690</v>
      </c>
      <c r="D127" s="83" t="s">
        <v>693</v>
      </c>
      <c r="E127" s="51"/>
      <c r="F127" s="51"/>
      <c r="G127" s="51"/>
      <c r="H127" s="84"/>
      <c r="I127" s="84" t="s">
        <v>460</v>
      </c>
      <c r="J127" s="84" t="s">
        <v>460</v>
      </c>
      <c r="K127" s="84" t="s">
        <v>460</v>
      </c>
      <c r="L127" s="83" t="s">
        <v>1885</v>
      </c>
      <c r="M127" s="83"/>
      <c r="N127" s="85"/>
      <c r="O127" s="84"/>
      <c r="P127" s="84"/>
      <c r="Q127" s="84"/>
      <c r="R127" s="52"/>
      <c r="S127" s="51"/>
    </row>
    <row r="128" spans="1:19" ht="86.4" hidden="1" x14ac:dyDescent="0.3">
      <c r="A128" s="83" t="s">
        <v>477</v>
      </c>
      <c r="B128" s="83" t="s">
        <v>687</v>
      </c>
      <c r="C128" s="84" t="s">
        <v>690</v>
      </c>
      <c r="D128" s="83" t="s">
        <v>694</v>
      </c>
      <c r="E128" s="51"/>
      <c r="F128" s="51"/>
      <c r="G128" s="51"/>
      <c r="H128" s="84"/>
      <c r="I128" s="84"/>
      <c r="J128" s="84"/>
      <c r="K128" s="84" t="s">
        <v>460</v>
      </c>
      <c r="L128" s="83" t="s">
        <v>1889</v>
      </c>
      <c r="M128" s="83"/>
      <c r="N128" s="85"/>
      <c r="O128" s="84"/>
      <c r="P128" s="84"/>
      <c r="Q128" s="84"/>
      <c r="R128" s="52"/>
      <c r="S128" s="51"/>
    </row>
    <row r="129" spans="1:19" ht="57.6" x14ac:dyDescent="0.3">
      <c r="A129" s="45" t="s">
        <v>2150</v>
      </c>
      <c r="B129" s="45" t="s">
        <v>695</v>
      </c>
      <c r="C129" s="46" t="s">
        <v>696</v>
      </c>
      <c r="D129" s="145" t="s">
        <v>2148</v>
      </c>
      <c r="E129" s="46" t="s">
        <v>460</v>
      </c>
      <c r="F129" s="46" t="s">
        <v>460</v>
      </c>
      <c r="G129" s="46" t="s">
        <v>460</v>
      </c>
      <c r="H129" s="46" t="s">
        <v>461</v>
      </c>
      <c r="I129" s="46" t="s">
        <v>460</v>
      </c>
      <c r="J129" s="46" t="s">
        <v>460</v>
      </c>
      <c r="K129" s="46" t="s">
        <v>460</v>
      </c>
      <c r="L129" s="45" t="s">
        <v>1888</v>
      </c>
      <c r="M129" s="45"/>
      <c r="N129" s="47" t="s">
        <v>697</v>
      </c>
      <c r="O129" s="46"/>
      <c r="P129" s="46" t="s">
        <v>460</v>
      </c>
      <c r="Q129" s="46"/>
      <c r="R129" s="47"/>
      <c r="S129" s="46"/>
    </row>
    <row r="130" spans="1:19" ht="60" hidden="1" x14ac:dyDescent="0.3">
      <c r="A130" s="48" t="s">
        <v>465</v>
      </c>
      <c r="B130" s="48" t="s">
        <v>698</v>
      </c>
      <c r="C130" s="48" t="s">
        <v>696</v>
      </c>
      <c r="D130" s="48" t="s">
        <v>699</v>
      </c>
      <c r="L130" s="48"/>
      <c r="M130" s="48"/>
      <c r="R130" s="48" t="s">
        <v>700</v>
      </c>
    </row>
    <row r="131" spans="1:19" ht="72" hidden="1" x14ac:dyDescent="0.3">
      <c r="A131" s="83" t="s">
        <v>477</v>
      </c>
      <c r="B131" s="83" t="s">
        <v>695</v>
      </c>
      <c r="C131" s="84" t="s">
        <v>701</v>
      </c>
      <c r="D131" s="83" t="s">
        <v>702</v>
      </c>
      <c r="E131" s="51"/>
      <c r="F131" s="51"/>
      <c r="G131" s="51"/>
      <c r="H131" s="84"/>
      <c r="I131" s="84" t="s">
        <v>460</v>
      </c>
      <c r="J131" s="84" t="s">
        <v>460</v>
      </c>
      <c r="K131" s="84" t="s">
        <v>460</v>
      </c>
      <c r="L131" s="83" t="s">
        <v>1888</v>
      </c>
      <c r="M131" s="83"/>
      <c r="N131" s="85"/>
      <c r="O131" s="84"/>
      <c r="P131" s="84"/>
      <c r="Q131" s="84"/>
      <c r="R131" s="52"/>
      <c r="S131" s="51"/>
    </row>
    <row r="132" spans="1:19" ht="57.6" hidden="1" x14ac:dyDescent="0.3">
      <c r="A132" s="83" t="s">
        <v>477</v>
      </c>
      <c r="B132" s="83" t="s">
        <v>695</v>
      </c>
      <c r="C132" s="84" t="s">
        <v>701</v>
      </c>
      <c r="D132" s="83" t="s">
        <v>703</v>
      </c>
      <c r="E132" s="51"/>
      <c r="F132" s="51"/>
      <c r="G132" s="51"/>
      <c r="H132" s="84"/>
      <c r="I132" s="84" t="s">
        <v>460</v>
      </c>
      <c r="J132" s="84" t="s">
        <v>460</v>
      </c>
      <c r="K132" s="84" t="s">
        <v>460</v>
      </c>
      <c r="L132" s="83" t="s">
        <v>1888</v>
      </c>
      <c r="M132" s="83"/>
      <c r="N132" s="85"/>
      <c r="O132" s="84"/>
      <c r="P132" s="84"/>
      <c r="Q132" s="84"/>
      <c r="R132" s="52"/>
      <c r="S132" s="51"/>
    </row>
    <row r="133" spans="1:19" ht="86.4" hidden="1" x14ac:dyDescent="0.3">
      <c r="A133" s="83" t="s">
        <v>477</v>
      </c>
      <c r="B133" s="83" t="s">
        <v>695</v>
      </c>
      <c r="C133" s="84" t="s">
        <v>701</v>
      </c>
      <c r="D133" s="83" t="s">
        <v>704</v>
      </c>
      <c r="E133" s="51"/>
      <c r="F133" s="51"/>
      <c r="G133" s="51"/>
      <c r="H133" s="84"/>
      <c r="I133" s="84" t="s">
        <v>460</v>
      </c>
      <c r="J133" s="84" t="s">
        <v>460</v>
      </c>
      <c r="K133" s="84" t="s">
        <v>460</v>
      </c>
      <c r="L133" s="83" t="s">
        <v>1888</v>
      </c>
      <c r="M133" s="83"/>
      <c r="N133" s="85"/>
      <c r="O133" s="84"/>
      <c r="P133" s="84"/>
      <c r="Q133" s="84"/>
      <c r="R133" s="52"/>
      <c r="S133" s="51"/>
    </row>
    <row r="134" spans="1:19" ht="57.6" hidden="1" x14ac:dyDescent="0.3">
      <c r="A134" s="83" t="s">
        <v>477</v>
      </c>
      <c r="B134" s="83" t="s">
        <v>695</v>
      </c>
      <c r="C134" s="84" t="s">
        <v>701</v>
      </c>
      <c r="D134" s="83" t="s">
        <v>705</v>
      </c>
      <c r="E134" s="51"/>
      <c r="F134" s="51"/>
      <c r="G134" s="51"/>
      <c r="H134" s="84"/>
      <c r="I134" s="84" t="s">
        <v>460</v>
      </c>
      <c r="J134" s="84" t="s">
        <v>460</v>
      </c>
      <c r="K134" s="84" t="s">
        <v>460</v>
      </c>
      <c r="L134" s="83" t="s">
        <v>1888</v>
      </c>
      <c r="M134" s="83"/>
      <c r="N134" s="85"/>
      <c r="O134" s="84"/>
      <c r="P134" s="84"/>
      <c r="Q134" s="84"/>
      <c r="R134" s="52"/>
      <c r="S134" s="51"/>
    </row>
    <row r="135" spans="1:19" ht="57.6" hidden="1" x14ac:dyDescent="0.3">
      <c r="A135" s="83" t="s">
        <v>477</v>
      </c>
      <c r="B135" s="83" t="s">
        <v>695</v>
      </c>
      <c r="C135" s="84" t="s">
        <v>701</v>
      </c>
      <c r="D135" s="83" t="s">
        <v>706</v>
      </c>
      <c r="E135" s="51"/>
      <c r="F135" s="51"/>
      <c r="G135" s="51"/>
      <c r="H135" s="84"/>
      <c r="I135" s="84" t="s">
        <v>460</v>
      </c>
      <c r="J135" s="84" t="s">
        <v>460</v>
      </c>
      <c r="K135" s="84" t="s">
        <v>460</v>
      </c>
      <c r="L135" s="83" t="s">
        <v>1888</v>
      </c>
      <c r="M135" s="83"/>
      <c r="N135" s="85"/>
      <c r="O135" s="84"/>
      <c r="P135" s="84"/>
      <c r="Q135" s="84"/>
      <c r="R135" s="52"/>
      <c r="S135" s="51"/>
    </row>
    <row r="136" spans="1:19" ht="86.4" hidden="1" x14ac:dyDescent="0.3">
      <c r="A136" s="83" t="s">
        <v>477</v>
      </c>
      <c r="B136" s="83" t="s">
        <v>695</v>
      </c>
      <c r="C136" s="84" t="s">
        <v>701</v>
      </c>
      <c r="D136" s="83" t="s">
        <v>707</v>
      </c>
      <c r="E136" s="51"/>
      <c r="F136" s="51"/>
      <c r="G136" s="51"/>
      <c r="H136" s="84"/>
      <c r="I136" s="84" t="s">
        <v>460</v>
      </c>
      <c r="J136" s="84" t="s">
        <v>460</v>
      </c>
      <c r="K136" s="84" t="s">
        <v>460</v>
      </c>
      <c r="L136" s="83" t="s">
        <v>1888</v>
      </c>
      <c r="M136" s="83"/>
      <c r="N136" s="85"/>
      <c r="O136" s="84"/>
      <c r="P136" s="84"/>
      <c r="Q136" s="84"/>
      <c r="R136" s="52"/>
      <c r="S136" s="51"/>
    </row>
    <row r="137" spans="1:19" ht="86.4" hidden="1" x14ac:dyDescent="0.3">
      <c r="A137" s="129" t="s">
        <v>535</v>
      </c>
      <c r="B137" s="129" t="s">
        <v>708</v>
      </c>
      <c r="C137" s="130" t="s">
        <v>709</v>
      </c>
      <c r="D137" s="129" t="s">
        <v>710</v>
      </c>
      <c r="E137" s="130"/>
      <c r="F137" s="130" t="s">
        <v>460</v>
      </c>
      <c r="G137" s="130" t="s">
        <v>460</v>
      </c>
      <c r="H137" s="130"/>
      <c r="I137" s="130" t="s">
        <v>460</v>
      </c>
      <c r="J137" s="130" t="s">
        <v>460</v>
      </c>
      <c r="K137" s="130" t="s">
        <v>460</v>
      </c>
      <c r="L137" s="129" t="s">
        <v>1889</v>
      </c>
      <c r="M137" s="129"/>
      <c r="N137" s="131"/>
      <c r="O137" s="130"/>
      <c r="P137" s="130" t="s">
        <v>460</v>
      </c>
      <c r="Q137" s="130"/>
      <c r="R137" s="131"/>
      <c r="S137" s="130"/>
    </row>
    <row r="138" spans="1:19" ht="86.4" hidden="1" x14ac:dyDescent="0.3">
      <c r="A138" s="129" t="s">
        <v>535</v>
      </c>
      <c r="B138" s="129" t="s">
        <v>708</v>
      </c>
      <c r="C138" s="130" t="s">
        <v>711</v>
      </c>
      <c r="D138" s="129" t="s">
        <v>712</v>
      </c>
      <c r="E138" s="130"/>
      <c r="F138" s="130" t="s">
        <v>460</v>
      </c>
      <c r="G138" s="130" t="s">
        <v>460</v>
      </c>
      <c r="H138" s="130"/>
      <c r="I138" s="130" t="s">
        <v>460</v>
      </c>
      <c r="J138" s="130" t="s">
        <v>460</v>
      </c>
      <c r="K138" s="130" t="s">
        <v>460</v>
      </c>
      <c r="L138" s="129" t="s">
        <v>1889</v>
      </c>
      <c r="M138" s="129"/>
      <c r="N138" s="131"/>
      <c r="O138" s="130" t="s">
        <v>460</v>
      </c>
      <c r="P138" s="130" t="s">
        <v>460</v>
      </c>
      <c r="Q138" s="130"/>
      <c r="R138" s="131"/>
      <c r="S138" s="130"/>
    </row>
    <row r="139" spans="1:19" ht="115.2" hidden="1" x14ac:dyDescent="0.3">
      <c r="A139" s="83" t="s">
        <v>477</v>
      </c>
      <c r="B139" s="83" t="s">
        <v>708</v>
      </c>
      <c r="C139" s="84" t="s">
        <v>713</v>
      </c>
      <c r="D139" s="83" t="s">
        <v>714</v>
      </c>
      <c r="E139" s="51"/>
      <c r="F139" s="51"/>
      <c r="G139" s="51"/>
      <c r="H139" s="84"/>
      <c r="I139" s="84" t="s">
        <v>460</v>
      </c>
      <c r="J139" s="84" t="s">
        <v>460</v>
      </c>
      <c r="K139" s="84" t="s">
        <v>460</v>
      </c>
      <c r="L139" s="83" t="s">
        <v>1888</v>
      </c>
      <c r="M139" s="83"/>
      <c r="N139" s="85"/>
      <c r="O139" s="84"/>
      <c r="P139" s="84"/>
      <c r="Q139" s="84"/>
      <c r="R139" s="52"/>
      <c r="S139" s="51"/>
    </row>
    <row r="140" spans="1:19" ht="86.4" hidden="1" x14ac:dyDescent="0.3">
      <c r="A140" s="83" t="s">
        <v>477</v>
      </c>
      <c r="B140" s="83" t="s">
        <v>708</v>
      </c>
      <c r="C140" s="84" t="s">
        <v>713</v>
      </c>
      <c r="D140" s="83" t="s">
        <v>715</v>
      </c>
      <c r="E140" s="51"/>
      <c r="F140" s="51"/>
      <c r="G140" s="51"/>
      <c r="H140" s="84"/>
      <c r="I140" s="84" t="s">
        <v>460</v>
      </c>
      <c r="J140" s="84" t="s">
        <v>460</v>
      </c>
      <c r="K140" s="84" t="s">
        <v>460</v>
      </c>
      <c r="L140" s="83" t="s">
        <v>1888</v>
      </c>
      <c r="M140" s="83"/>
      <c r="N140" s="85"/>
      <c r="O140" s="84"/>
      <c r="P140" s="84"/>
      <c r="Q140" s="84"/>
      <c r="R140" s="52"/>
      <c r="S140" s="51"/>
    </row>
    <row r="141" spans="1:19" ht="86.4" hidden="1" x14ac:dyDescent="0.3">
      <c r="A141" s="129" t="s">
        <v>535</v>
      </c>
      <c r="B141" s="129" t="s">
        <v>716</v>
      </c>
      <c r="C141" s="130" t="s">
        <v>717</v>
      </c>
      <c r="D141" s="129" t="s">
        <v>718</v>
      </c>
      <c r="E141" s="130"/>
      <c r="F141" s="130" t="s">
        <v>460</v>
      </c>
      <c r="G141" s="130" t="s">
        <v>460</v>
      </c>
      <c r="H141" s="130"/>
      <c r="I141" s="129"/>
      <c r="J141" s="130" t="s">
        <v>460</v>
      </c>
      <c r="K141" s="130" t="s">
        <v>460</v>
      </c>
      <c r="L141" s="129" t="s">
        <v>1888</v>
      </c>
      <c r="M141" s="129"/>
      <c r="N141" s="131"/>
      <c r="O141" s="130" t="s">
        <v>460</v>
      </c>
      <c r="P141" s="130" t="s">
        <v>460</v>
      </c>
      <c r="Q141" s="130"/>
      <c r="R141" s="131"/>
      <c r="S141" s="130"/>
    </row>
    <row r="142" spans="1:19" ht="86.4" hidden="1" x14ac:dyDescent="0.3">
      <c r="A142" s="129" t="s">
        <v>535</v>
      </c>
      <c r="B142" s="129" t="s">
        <v>716</v>
      </c>
      <c r="C142" s="130" t="s">
        <v>719</v>
      </c>
      <c r="D142" s="129" t="s">
        <v>720</v>
      </c>
      <c r="E142" s="130" t="s">
        <v>460</v>
      </c>
      <c r="F142" s="130"/>
      <c r="G142" s="130"/>
      <c r="H142" s="130"/>
      <c r="I142" s="130" t="s">
        <v>460</v>
      </c>
      <c r="J142" s="130" t="s">
        <v>460</v>
      </c>
      <c r="K142" s="130" t="s">
        <v>460</v>
      </c>
      <c r="L142" s="129" t="s">
        <v>1888</v>
      </c>
      <c r="M142" s="129"/>
      <c r="N142" s="131"/>
      <c r="O142" s="130"/>
      <c r="P142" s="130"/>
      <c r="Q142" s="130"/>
      <c r="R142" s="131"/>
      <c r="S142" s="130"/>
    </row>
    <row r="143" spans="1:19" ht="201.6" hidden="1" x14ac:dyDescent="0.3">
      <c r="A143" s="83" t="s">
        <v>477</v>
      </c>
      <c r="B143" s="83" t="s">
        <v>716</v>
      </c>
      <c r="C143" s="84" t="s">
        <v>721</v>
      </c>
      <c r="D143" s="83" t="s">
        <v>2108</v>
      </c>
      <c r="E143" s="51"/>
      <c r="F143" s="51"/>
      <c r="G143" s="51"/>
      <c r="H143" s="84"/>
      <c r="I143" s="84" t="s">
        <v>460</v>
      </c>
      <c r="J143" s="84" t="s">
        <v>460</v>
      </c>
      <c r="K143" s="84" t="s">
        <v>460</v>
      </c>
      <c r="L143" s="83" t="s">
        <v>1889</v>
      </c>
      <c r="M143" s="83"/>
      <c r="N143" s="85"/>
      <c r="O143" s="84"/>
      <c r="P143" s="84"/>
      <c r="Q143" s="84"/>
      <c r="R143" s="52"/>
      <c r="S143" s="51"/>
    </row>
    <row r="144" spans="1:19" ht="86.4" hidden="1" x14ac:dyDescent="0.3">
      <c r="A144" s="42" t="s">
        <v>458</v>
      </c>
      <c r="B144" s="42" t="s">
        <v>722</v>
      </c>
      <c r="C144" s="43" t="s">
        <v>723</v>
      </c>
      <c r="D144" s="42" t="s">
        <v>724</v>
      </c>
      <c r="E144" s="43"/>
      <c r="F144" s="43"/>
      <c r="G144" s="43"/>
      <c r="H144" s="43"/>
      <c r="I144" s="43"/>
      <c r="J144" s="43"/>
      <c r="K144" s="43"/>
      <c r="L144" s="42" t="s">
        <v>1889</v>
      </c>
      <c r="M144" s="42"/>
      <c r="N144" s="44"/>
      <c r="O144" s="43"/>
      <c r="P144" s="43"/>
      <c r="Q144" s="43"/>
      <c r="R144" s="44"/>
      <c r="S144" s="43" t="s">
        <v>725</v>
      </c>
    </row>
    <row r="145" spans="1:19" ht="72" x14ac:dyDescent="0.3">
      <c r="A145" s="45" t="s">
        <v>2150</v>
      </c>
      <c r="B145" s="45" t="s">
        <v>722</v>
      </c>
      <c r="C145" s="46" t="s">
        <v>723</v>
      </c>
      <c r="D145" s="145" t="s">
        <v>2117</v>
      </c>
      <c r="E145" s="46" t="s">
        <v>460</v>
      </c>
      <c r="F145" s="46" t="s">
        <v>460</v>
      </c>
      <c r="G145" s="46" t="s">
        <v>460</v>
      </c>
      <c r="H145" s="46" t="s">
        <v>461</v>
      </c>
      <c r="I145" s="46"/>
      <c r="J145" s="46"/>
      <c r="K145" s="46" t="s">
        <v>460</v>
      </c>
      <c r="L145" s="45" t="s">
        <v>1888</v>
      </c>
      <c r="M145" s="45" t="s">
        <v>460</v>
      </c>
      <c r="N145" s="47" t="s">
        <v>726</v>
      </c>
      <c r="O145" s="46"/>
      <c r="P145" s="46" t="s">
        <v>460</v>
      </c>
      <c r="Q145" s="46" t="s">
        <v>460</v>
      </c>
      <c r="R145" s="47"/>
      <c r="S145" s="46"/>
    </row>
    <row r="146" spans="1:19" ht="108" hidden="1" x14ac:dyDescent="0.3">
      <c r="A146" s="48" t="s">
        <v>465</v>
      </c>
      <c r="B146" s="48" t="s">
        <v>727</v>
      </c>
      <c r="C146" s="48" t="s">
        <v>723</v>
      </c>
      <c r="D146" s="48" t="s">
        <v>728</v>
      </c>
      <c r="L146" s="48"/>
      <c r="M146" s="48"/>
      <c r="R146" s="48" t="s">
        <v>729</v>
      </c>
    </row>
    <row r="147" spans="1:19" ht="48" hidden="1" x14ac:dyDescent="0.3">
      <c r="A147" s="48" t="s">
        <v>465</v>
      </c>
      <c r="B147" s="48" t="s">
        <v>727</v>
      </c>
      <c r="C147" s="48" t="s">
        <v>730</v>
      </c>
      <c r="D147" s="48" t="s">
        <v>732</v>
      </c>
      <c r="L147" s="48"/>
      <c r="M147" s="48"/>
      <c r="R147" s="48" t="s">
        <v>590</v>
      </c>
    </row>
    <row r="148" spans="1:19" ht="331.2" hidden="1" x14ac:dyDescent="0.3">
      <c r="A148" s="83" t="s">
        <v>477</v>
      </c>
      <c r="B148" s="83" t="s">
        <v>722</v>
      </c>
      <c r="C148" s="84" t="s">
        <v>733</v>
      </c>
      <c r="D148" s="83" t="s">
        <v>734</v>
      </c>
      <c r="E148" s="51"/>
      <c r="F148" s="51"/>
      <c r="G148" s="51"/>
      <c r="H148" s="84"/>
      <c r="I148" s="84" t="s">
        <v>460</v>
      </c>
      <c r="J148" s="84"/>
      <c r="K148" s="84" t="s">
        <v>460</v>
      </c>
      <c r="L148" s="83" t="s">
        <v>1886</v>
      </c>
      <c r="M148" s="83"/>
      <c r="N148" s="85"/>
      <c r="O148" s="84"/>
      <c r="P148" s="84"/>
      <c r="Q148" s="84"/>
      <c r="R148" s="52"/>
      <c r="S148" s="51"/>
    </row>
    <row r="149" spans="1:19" ht="72" hidden="1" x14ac:dyDescent="0.3">
      <c r="A149" s="42" t="s">
        <v>458</v>
      </c>
      <c r="B149" s="42" t="s">
        <v>735</v>
      </c>
      <c r="C149" s="43" t="s">
        <v>736</v>
      </c>
      <c r="D149" s="42" t="s">
        <v>737</v>
      </c>
      <c r="E149" s="43"/>
      <c r="F149" s="43"/>
      <c r="G149" s="43"/>
      <c r="H149" s="43"/>
      <c r="I149" s="43"/>
      <c r="J149" s="43"/>
      <c r="K149" s="43"/>
      <c r="L149" s="42" t="s">
        <v>1886</v>
      </c>
      <c r="M149" s="42"/>
      <c r="N149" s="44"/>
      <c r="O149" s="43"/>
      <c r="P149" s="43"/>
      <c r="Q149" s="43"/>
      <c r="R149" s="44"/>
      <c r="S149" s="43" t="s">
        <v>738</v>
      </c>
    </row>
    <row r="150" spans="1:19" ht="57.6" x14ac:dyDescent="0.3">
      <c r="A150" s="45" t="s">
        <v>2150</v>
      </c>
      <c r="B150" s="45" t="s">
        <v>735</v>
      </c>
      <c r="C150" s="46" t="s">
        <v>736</v>
      </c>
      <c r="D150" s="145" t="s">
        <v>2118</v>
      </c>
      <c r="E150" s="46"/>
      <c r="F150" s="46" t="s">
        <v>460</v>
      </c>
      <c r="G150" s="46" t="s">
        <v>460</v>
      </c>
      <c r="H150" s="46" t="s">
        <v>461</v>
      </c>
      <c r="I150" s="46"/>
      <c r="J150" s="46"/>
      <c r="K150" s="46" t="s">
        <v>460</v>
      </c>
      <c r="L150" s="45" t="s">
        <v>1886</v>
      </c>
      <c r="M150" s="45"/>
      <c r="N150" s="47" t="s">
        <v>726</v>
      </c>
      <c r="O150" s="46"/>
      <c r="P150" s="46"/>
      <c r="Q150" s="46" t="s">
        <v>460</v>
      </c>
      <c r="R150" s="47"/>
      <c r="S150" s="46"/>
    </row>
    <row r="151" spans="1:19" ht="96" hidden="1" x14ac:dyDescent="0.3">
      <c r="A151" s="48" t="s">
        <v>465</v>
      </c>
      <c r="B151" s="54" t="s">
        <v>739</v>
      </c>
      <c r="C151" s="54" t="s">
        <v>736</v>
      </c>
      <c r="D151" s="48" t="s">
        <v>740</v>
      </c>
      <c r="L151" s="48"/>
      <c r="M151" s="48"/>
      <c r="R151" s="48" t="s">
        <v>741</v>
      </c>
    </row>
    <row r="152" spans="1:19" ht="72" hidden="1" x14ac:dyDescent="0.3">
      <c r="A152" s="42" t="s">
        <v>458</v>
      </c>
      <c r="B152" s="42" t="s">
        <v>735</v>
      </c>
      <c r="C152" s="43" t="s">
        <v>742</v>
      </c>
      <c r="D152" s="42" t="s">
        <v>743</v>
      </c>
      <c r="E152" s="43"/>
      <c r="F152" s="43"/>
      <c r="G152" s="43"/>
      <c r="H152" s="43"/>
      <c r="I152" s="43"/>
      <c r="J152" s="43"/>
      <c r="K152" s="43"/>
      <c r="L152" s="42" t="s">
        <v>1886</v>
      </c>
      <c r="M152" s="42"/>
      <c r="N152" s="44"/>
      <c r="O152" s="43"/>
      <c r="P152" s="43"/>
      <c r="Q152" s="43"/>
      <c r="R152" s="44"/>
      <c r="S152" s="43" t="s">
        <v>725</v>
      </c>
    </row>
    <row r="153" spans="1:19" ht="57.6" x14ac:dyDescent="0.3">
      <c r="A153" s="45" t="s">
        <v>2150</v>
      </c>
      <c r="B153" s="45" t="s">
        <v>735</v>
      </c>
      <c r="C153" s="46" t="s">
        <v>742</v>
      </c>
      <c r="D153" s="145" t="s">
        <v>2119</v>
      </c>
      <c r="E153" s="46"/>
      <c r="F153" s="46" t="s">
        <v>460</v>
      </c>
      <c r="G153" s="46" t="s">
        <v>460</v>
      </c>
      <c r="H153" s="46" t="s">
        <v>461</v>
      </c>
      <c r="I153" s="46"/>
      <c r="J153" s="46"/>
      <c r="K153" s="46" t="s">
        <v>460</v>
      </c>
      <c r="L153" s="45" t="s">
        <v>1886</v>
      </c>
      <c r="M153" s="45"/>
      <c r="N153" s="47" t="s">
        <v>726</v>
      </c>
      <c r="O153" s="46"/>
      <c r="P153" s="46"/>
      <c r="Q153" s="46" t="s">
        <v>460</v>
      </c>
      <c r="R153" s="47"/>
      <c r="S153" s="46"/>
    </row>
    <row r="154" spans="1:19" ht="96" hidden="1" x14ac:dyDescent="0.3">
      <c r="A154" s="48" t="s">
        <v>465</v>
      </c>
      <c r="B154" s="54" t="s">
        <v>739</v>
      </c>
      <c r="C154" s="54" t="s">
        <v>742</v>
      </c>
      <c r="D154" s="48" t="s">
        <v>745</v>
      </c>
      <c r="L154" s="48"/>
      <c r="M154" s="48"/>
      <c r="R154" s="48" t="s">
        <v>746</v>
      </c>
    </row>
    <row r="155" spans="1:19" ht="57.6" x14ac:dyDescent="0.3">
      <c r="A155" s="45" t="s">
        <v>2150</v>
      </c>
      <c r="B155" s="45" t="s">
        <v>735</v>
      </c>
      <c r="C155" s="46" t="s">
        <v>2120</v>
      </c>
      <c r="D155" s="145" t="s">
        <v>744</v>
      </c>
      <c r="E155" s="46"/>
      <c r="F155" s="46" t="s">
        <v>460</v>
      </c>
      <c r="G155" s="46" t="s">
        <v>460</v>
      </c>
      <c r="H155" s="46" t="s">
        <v>461</v>
      </c>
      <c r="I155" s="46"/>
      <c r="J155" s="46"/>
      <c r="K155" s="46" t="s">
        <v>460</v>
      </c>
      <c r="L155" s="45" t="s">
        <v>1886</v>
      </c>
      <c r="M155" s="45"/>
      <c r="N155" s="47" t="s">
        <v>726</v>
      </c>
      <c r="O155" s="46"/>
      <c r="P155" s="46"/>
      <c r="Q155" s="46" t="s">
        <v>460</v>
      </c>
      <c r="R155" s="47"/>
      <c r="S155" s="46"/>
    </row>
    <row r="156" spans="1:19" ht="244.8" hidden="1" x14ac:dyDescent="0.3">
      <c r="A156" s="83" t="s">
        <v>477</v>
      </c>
      <c r="B156" s="83" t="s">
        <v>735</v>
      </c>
      <c r="C156" s="84" t="s">
        <v>747</v>
      </c>
      <c r="D156" s="83" t="s">
        <v>748</v>
      </c>
      <c r="E156" s="51"/>
      <c r="F156" s="51"/>
      <c r="G156" s="51"/>
      <c r="H156" s="84"/>
      <c r="I156" s="84"/>
      <c r="J156" s="84"/>
      <c r="K156" s="84" t="s">
        <v>460</v>
      </c>
      <c r="L156" s="83" t="s">
        <v>1886</v>
      </c>
      <c r="M156" s="83"/>
      <c r="N156" s="85"/>
      <c r="O156" s="84"/>
      <c r="P156" s="84"/>
      <c r="Q156" s="84"/>
      <c r="R156" s="52"/>
      <c r="S156" s="51"/>
    </row>
    <row r="157" spans="1:19" ht="57.6" hidden="1" x14ac:dyDescent="0.3">
      <c r="A157" s="83" t="s">
        <v>477</v>
      </c>
      <c r="B157" s="83" t="s">
        <v>735</v>
      </c>
      <c r="C157" s="84" t="s">
        <v>747</v>
      </c>
      <c r="D157" s="83" t="s">
        <v>749</v>
      </c>
      <c r="E157" s="51"/>
      <c r="F157" s="51"/>
      <c r="G157" s="51"/>
      <c r="H157" s="84"/>
      <c r="I157" s="84"/>
      <c r="J157" s="84"/>
      <c r="K157" s="84" t="s">
        <v>460</v>
      </c>
      <c r="L157" s="83" t="s">
        <v>1886</v>
      </c>
      <c r="M157" s="83"/>
      <c r="N157" s="85"/>
      <c r="O157" s="84"/>
      <c r="P157" s="84"/>
      <c r="Q157" s="84"/>
      <c r="R157" s="52"/>
      <c r="S157" s="51"/>
    </row>
    <row r="158" spans="1:19" s="55" customFormat="1" ht="57.6" x14ac:dyDescent="0.3">
      <c r="A158" s="45" t="s">
        <v>2150</v>
      </c>
      <c r="B158" s="45" t="s">
        <v>750</v>
      </c>
      <c r="C158" s="46" t="s">
        <v>751</v>
      </c>
      <c r="D158" s="145" t="s">
        <v>2121</v>
      </c>
      <c r="E158" s="46"/>
      <c r="F158" s="46" t="s">
        <v>460</v>
      </c>
      <c r="G158" s="46" t="s">
        <v>460</v>
      </c>
      <c r="H158" s="46" t="s">
        <v>461</v>
      </c>
      <c r="I158" s="46"/>
      <c r="J158" s="46"/>
      <c r="K158" s="46" t="s">
        <v>460</v>
      </c>
      <c r="L158" s="45" t="s">
        <v>1886</v>
      </c>
      <c r="M158" s="45"/>
      <c r="N158" s="47" t="s">
        <v>726</v>
      </c>
      <c r="O158" s="46" t="s">
        <v>460</v>
      </c>
      <c r="P158" s="46"/>
      <c r="Q158" s="46"/>
      <c r="R158" s="47"/>
      <c r="S158" s="46"/>
    </row>
    <row r="159" spans="1:19" ht="48" hidden="1" x14ac:dyDescent="0.3">
      <c r="A159" s="48" t="s">
        <v>465</v>
      </c>
      <c r="B159" s="48" t="s">
        <v>752</v>
      </c>
      <c r="C159" s="48" t="s">
        <v>751</v>
      </c>
      <c r="D159" s="48" t="s">
        <v>753</v>
      </c>
      <c r="L159" s="48"/>
      <c r="M159" s="48"/>
      <c r="R159" s="48" t="s">
        <v>590</v>
      </c>
    </row>
    <row r="160" spans="1:19" ht="57.6" x14ac:dyDescent="0.3">
      <c r="A160" s="45" t="s">
        <v>2150</v>
      </c>
      <c r="B160" s="45" t="s">
        <v>750</v>
      </c>
      <c r="C160" s="46" t="s">
        <v>754</v>
      </c>
      <c r="D160" s="145" t="s">
        <v>2122</v>
      </c>
      <c r="E160" s="46"/>
      <c r="F160" s="46" t="s">
        <v>460</v>
      </c>
      <c r="G160" s="46" t="s">
        <v>460</v>
      </c>
      <c r="H160" s="46" t="s">
        <v>461</v>
      </c>
      <c r="I160" s="46"/>
      <c r="J160" s="46"/>
      <c r="K160" s="46" t="s">
        <v>460</v>
      </c>
      <c r="L160" s="45" t="s">
        <v>1886</v>
      </c>
      <c r="M160" s="45"/>
      <c r="N160" s="47" t="s">
        <v>755</v>
      </c>
      <c r="O160" s="46" t="s">
        <v>460</v>
      </c>
      <c r="P160" s="46"/>
      <c r="Q160" s="46"/>
      <c r="R160" s="47"/>
      <c r="S160" s="46"/>
    </row>
    <row r="161" spans="1:19" ht="108" hidden="1" x14ac:dyDescent="0.3">
      <c r="A161" s="48" t="s">
        <v>465</v>
      </c>
      <c r="B161" s="48" t="s">
        <v>752</v>
      </c>
      <c r="C161" s="48" t="s">
        <v>754</v>
      </c>
      <c r="D161" s="48" t="s">
        <v>756</v>
      </c>
      <c r="L161" s="48"/>
      <c r="M161" s="48"/>
      <c r="R161" s="48" t="s">
        <v>757</v>
      </c>
    </row>
    <row r="162" spans="1:19" ht="187.2" hidden="1" x14ac:dyDescent="0.3">
      <c r="A162" s="83" t="s">
        <v>477</v>
      </c>
      <c r="B162" s="83" t="s">
        <v>750</v>
      </c>
      <c r="C162" s="84" t="s">
        <v>758</v>
      </c>
      <c r="D162" s="83" t="s">
        <v>759</v>
      </c>
      <c r="E162" s="51"/>
      <c r="F162" s="51"/>
      <c r="G162" s="51"/>
      <c r="H162" s="84"/>
      <c r="I162" s="84"/>
      <c r="J162" s="84"/>
      <c r="K162" s="84" t="s">
        <v>460</v>
      </c>
      <c r="L162" s="83" t="s">
        <v>1886</v>
      </c>
      <c r="M162" s="83"/>
      <c r="N162" s="85"/>
      <c r="O162" s="84"/>
      <c r="P162" s="84"/>
      <c r="Q162" s="84"/>
      <c r="R162" s="52"/>
      <c r="S162" s="51"/>
    </row>
    <row r="163" spans="1:19" ht="72" hidden="1" x14ac:dyDescent="0.3">
      <c r="A163" s="129" t="s">
        <v>535</v>
      </c>
      <c r="B163" s="129" t="s">
        <v>760</v>
      </c>
      <c r="C163" s="130" t="s">
        <v>761</v>
      </c>
      <c r="D163" s="129" t="s">
        <v>762</v>
      </c>
      <c r="E163" s="130"/>
      <c r="F163" s="130" t="s">
        <v>460</v>
      </c>
      <c r="G163" s="130" t="s">
        <v>460</v>
      </c>
      <c r="H163" s="130"/>
      <c r="I163" s="130" t="s">
        <v>460</v>
      </c>
      <c r="J163" s="130" t="s">
        <v>460</v>
      </c>
      <c r="K163" s="130" t="s">
        <v>460</v>
      </c>
      <c r="L163" s="129" t="s">
        <v>1889</v>
      </c>
      <c r="M163" s="129"/>
      <c r="N163" s="131"/>
      <c r="O163" s="130" t="s">
        <v>460</v>
      </c>
      <c r="P163" s="130" t="s">
        <v>460</v>
      </c>
      <c r="Q163" s="130"/>
      <c r="R163" s="131"/>
      <c r="S163" s="130"/>
    </row>
    <row r="164" spans="1:19" ht="36" hidden="1" x14ac:dyDescent="0.3">
      <c r="A164" s="48" t="s">
        <v>465</v>
      </c>
      <c r="B164" s="53" t="s">
        <v>763</v>
      </c>
      <c r="C164" s="53" t="s">
        <v>761</v>
      </c>
      <c r="D164" s="53" t="s">
        <v>764</v>
      </c>
      <c r="I164" s="130"/>
      <c r="J164" s="130"/>
      <c r="K164" s="130"/>
      <c r="L164" s="53"/>
      <c r="M164" s="53"/>
      <c r="R164" s="53" t="s">
        <v>765</v>
      </c>
    </row>
    <row r="165" spans="1:19" ht="72" hidden="1" x14ac:dyDescent="0.3">
      <c r="A165" s="129" t="s">
        <v>535</v>
      </c>
      <c r="B165" s="129" t="s">
        <v>760</v>
      </c>
      <c r="C165" s="130" t="s">
        <v>766</v>
      </c>
      <c r="D165" s="129" t="s">
        <v>767</v>
      </c>
      <c r="E165" s="130" t="s">
        <v>460</v>
      </c>
      <c r="F165" s="130"/>
      <c r="G165" s="130"/>
      <c r="H165" s="130"/>
      <c r="I165" s="130" t="s">
        <v>460</v>
      </c>
      <c r="J165" s="130" t="s">
        <v>460</v>
      </c>
      <c r="K165" s="130" t="s">
        <v>460</v>
      </c>
      <c r="L165" s="129" t="s">
        <v>1889</v>
      </c>
      <c r="M165" s="129"/>
      <c r="N165" s="131"/>
      <c r="O165" s="130"/>
      <c r="P165" s="130"/>
      <c r="Q165" s="130"/>
      <c r="R165" s="131"/>
      <c r="S165" s="130"/>
    </row>
    <row r="166" spans="1:19" ht="72" hidden="1" x14ac:dyDescent="0.3">
      <c r="A166" s="83" t="s">
        <v>477</v>
      </c>
      <c r="B166" s="83" t="s">
        <v>760</v>
      </c>
      <c r="C166" s="84" t="s">
        <v>768</v>
      </c>
      <c r="D166" s="83" t="s">
        <v>769</v>
      </c>
      <c r="E166" s="51"/>
      <c r="F166" s="51"/>
      <c r="G166" s="51"/>
      <c r="H166" s="84"/>
      <c r="I166" s="84" t="s">
        <v>460</v>
      </c>
      <c r="J166" s="84" t="s">
        <v>460</v>
      </c>
      <c r="K166" s="84" t="s">
        <v>460</v>
      </c>
      <c r="L166" s="83" t="s">
        <v>1889</v>
      </c>
      <c r="M166" s="83"/>
      <c r="N166" s="85"/>
      <c r="O166" s="84"/>
      <c r="P166" s="84"/>
      <c r="Q166" s="84"/>
      <c r="R166" s="52"/>
      <c r="S166" s="51"/>
    </row>
    <row r="167" spans="1:19" ht="72" hidden="1" x14ac:dyDescent="0.3">
      <c r="A167" s="83" t="s">
        <v>477</v>
      </c>
      <c r="B167" s="83" t="s">
        <v>760</v>
      </c>
      <c r="C167" s="84" t="s">
        <v>768</v>
      </c>
      <c r="D167" s="83" t="s">
        <v>770</v>
      </c>
      <c r="E167" s="51"/>
      <c r="F167" s="51"/>
      <c r="G167" s="51"/>
      <c r="H167" s="84"/>
      <c r="I167" s="84" t="s">
        <v>460</v>
      </c>
      <c r="J167" s="84" t="s">
        <v>460</v>
      </c>
      <c r="K167" s="84" t="s">
        <v>460</v>
      </c>
      <c r="L167" s="83" t="s">
        <v>1889</v>
      </c>
      <c r="M167" s="83"/>
      <c r="N167" s="85"/>
      <c r="O167" s="84"/>
      <c r="P167" s="84"/>
      <c r="Q167" s="84"/>
      <c r="R167" s="52"/>
      <c r="S167" s="51"/>
    </row>
    <row r="168" spans="1:19" ht="244.8" hidden="1" x14ac:dyDescent="0.3">
      <c r="A168" s="83" t="s">
        <v>477</v>
      </c>
      <c r="B168" s="83" t="s">
        <v>760</v>
      </c>
      <c r="C168" s="84" t="s">
        <v>768</v>
      </c>
      <c r="D168" s="83" t="s">
        <v>771</v>
      </c>
      <c r="E168" s="51"/>
      <c r="F168" s="51"/>
      <c r="G168" s="51"/>
      <c r="H168" s="84"/>
      <c r="I168" s="84" t="s">
        <v>460</v>
      </c>
      <c r="J168" s="84" t="s">
        <v>460</v>
      </c>
      <c r="K168" s="84" t="s">
        <v>460</v>
      </c>
      <c r="L168" s="83" t="s">
        <v>1889</v>
      </c>
      <c r="M168" s="83"/>
      <c r="N168" s="85"/>
      <c r="O168" s="84"/>
      <c r="P168" s="84"/>
      <c r="Q168" s="84"/>
      <c r="R168" s="52"/>
      <c r="S168" s="51"/>
    </row>
    <row r="169" spans="1:19" ht="57.6" hidden="1" x14ac:dyDescent="0.3">
      <c r="A169" s="42" t="s">
        <v>458</v>
      </c>
      <c r="B169" s="42" t="s">
        <v>772</v>
      </c>
      <c r="C169" s="43" t="s">
        <v>773</v>
      </c>
      <c r="D169" s="42" t="s">
        <v>774</v>
      </c>
      <c r="E169" s="43"/>
      <c r="F169" s="43"/>
      <c r="G169" s="43"/>
      <c r="H169" s="43"/>
      <c r="I169" s="43"/>
      <c r="J169" s="43"/>
      <c r="K169" s="43"/>
      <c r="L169" s="42" t="s">
        <v>1886</v>
      </c>
      <c r="M169" s="42"/>
      <c r="N169" s="44"/>
      <c r="O169" s="43"/>
      <c r="P169" s="43"/>
      <c r="Q169" s="43"/>
      <c r="R169" s="44"/>
      <c r="S169" s="43" t="s">
        <v>775</v>
      </c>
    </row>
    <row r="170" spans="1:19" ht="57.6" x14ac:dyDescent="0.3">
      <c r="A170" s="45" t="s">
        <v>2150</v>
      </c>
      <c r="B170" s="45" t="s">
        <v>772</v>
      </c>
      <c r="C170" s="46" t="s">
        <v>773</v>
      </c>
      <c r="D170" s="45" t="s">
        <v>776</v>
      </c>
      <c r="E170" s="46" t="s">
        <v>460</v>
      </c>
      <c r="F170" s="46" t="s">
        <v>460</v>
      </c>
      <c r="G170" s="46" t="s">
        <v>460</v>
      </c>
      <c r="H170" s="46" t="s">
        <v>461</v>
      </c>
      <c r="I170" s="46"/>
      <c r="J170" s="46"/>
      <c r="K170" s="46" t="s">
        <v>460</v>
      </c>
      <c r="L170" s="45" t="s">
        <v>1886</v>
      </c>
      <c r="M170" s="45"/>
      <c r="N170" s="47" t="s">
        <v>777</v>
      </c>
      <c r="O170" s="46"/>
      <c r="P170" s="46"/>
      <c r="Q170" s="46" t="s">
        <v>460</v>
      </c>
      <c r="R170" s="47"/>
      <c r="S170" s="46"/>
    </row>
    <row r="171" spans="1:19" ht="48" hidden="1" x14ac:dyDescent="0.3">
      <c r="A171" s="48" t="s">
        <v>465</v>
      </c>
      <c r="B171" s="48" t="s">
        <v>778</v>
      </c>
      <c r="C171" s="48" t="s">
        <v>773</v>
      </c>
      <c r="D171" s="48" t="s">
        <v>779</v>
      </c>
      <c r="L171" s="48"/>
      <c r="M171" s="48"/>
      <c r="R171" s="48" t="s">
        <v>590</v>
      </c>
    </row>
    <row r="172" spans="1:19" ht="57.6" hidden="1" x14ac:dyDescent="0.3">
      <c r="A172" s="42" t="s">
        <v>458</v>
      </c>
      <c r="B172" s="42" t="s">
        <v>772</v>
      </c>
      <c r="C172" s="43" t="s">
        <v>780</v>
      </c>
      <c r="D172" s="42" t="s">
        <v>774</v>
      </c>
      <c r="E172" s="43"/>
      <c r="F172" s="43"/>
      <c r="G172" s="43"/>
      <c r="H172" s="43"/>
      <c r="I172" s="43"/>
      <c r="J172" s="43"/>
      <c r="K172" s="43"/>
      <c r="L172" s="42" t="s">
        <v>1886</v>
      </c>
      <c r="M172" s="42"/>
      <c r="N172" s="44"/>
      <c r="O172" s="43"/>
      <c r="P172" s="43"/>
      <c r="Q172" s="43"/>
      <c r="R172" s="44"/>
      <c r="S172" s="43" t="s">
        <v>775</v>
      </c>
    </row>
    <row r="173" spans="1:19" ht="57.6" x14ac:dyDescent="0.3">
      <c r="A173" s="45" t="s">
        <v>2150</v>
      </c>
      <c r="B173" s="45" t="s">
        <v>772</v>
      </c>
      <c r="C173" s="46" t="s">
        <v>780</v>
      </c>
      <c r="D173" s="45" t="s">
        <v>781</v>
      </c>
      <c r="E173" s="46" t="s">
        <v>460</v>
      </c>
      <c r="F173" s="46" t="s">
        <v>460</v>
      </c>
      <c r="G173" s="46" t="s">
        <v>460</v>
      </c>
      <c r="H173" s="46" t="s">
        <v>461</v>
      </c>
      <c r="I173" s="46"/>
      <c r="J173" s="46"/>
      <c r="K173" s="46" t="s">
        <v>460</v>
      </c>
      <c r="L173" s="45" t="s">
        <v>1886</v>
      </c>
      <c r="M173" s="45"/>
      <c r="N173" s="47" t="s">
        <v>777</v>
      </c>
      <c r="O173" s="46"/>
      <c r="P173" s="46"/>
      <c r="Q173" s="46" t="s">
        <v>460</v>
      </c>
      <c r="R173" s="47"/>
      <c r="S173" s="46"/>
    </row>
    <row r="174" spans="1:19" ht="48" hidden="1" x14ac:dyDescent="0.3">
      <c r="A174" s="48" t="s">
        <v>465</v>
      </c>
      <c r="B174" s="48" t="s">
        <v>778</v>
      </c>
      <c r="C174" s="48" t="s">
        <v>780</v>
      </c>
      <c r="D174" s="48" t="s">
        <v>782</v>
      </c>
      <c r="L174" s="48"/>
      <c r="M174" s="48"/>
      <c r="R174" s="48" t="s">
        <v>590</v>
      </c>
    </row>
    <row r="175" spans="1:19" ht="158.4" hidden="1" x14ac:dyDescent="0.3">
      <c r="A175" s="83" t="s">
        <v>477</v>
      </c>
      <c r="B175" s="83" t="s">
        <v>772</v>
      </c>
      <c r="C175" s="84" t="s">
        <v>783</v>
      </c>
      <c r="D175" s="83" t="s">
        <v>784</v>
      </c>
      <c r="E175" s="51"/>
      <c r="F175" s="51"/>
      <c r="G175" s="51"/>
      <c r="H175" s="84"/>
      <c r="I175" s="84" t="s">
        <v>460</v>
      </c>
      <c r="J175" s="84" t="s">
        <v>460</v>
      </c>
      <c r="K175" s="84" t="s">
        <v>460</v>
      </c>
      <c r="L175" s="83" t="s">
        <v>1889</v>
      </c>
      <c r="M175" s="83"/>
      <c r="N175" s="85"/>
      <c r="O175" s="84"/>
      <c r="P175" s="84"/>
      <c r="Q175" s="84"/>
      <c r="R175" s="52"/>
      <c r="S175" s="51"/>
    </row>
    <row r="176" spans="1:19" s="55" customFormat="1" ht="57.6" hidden="1" x14ac:dyDescent="0.3">
      <c r="A176" s="83" t="s">
        <v>477</v>
      </c>
      <c r="B176" s="83" t="s">
        <v>772</v>
      </c>
      <c r="C176" s="84" t="s">
        <v>783</v>
      </c>
      <c r="D176" s="83" t="s">
        <v>785</v>
      </c>
      <c r="E176" s="51"/>
      <c r="F176" s="51"/>
      <c r="G176" s="51"/>
      <c r="H176" s="84"/>
      <c r="I176" s="84" t="s">
        <v>460</v>
      </c>
      <c r="J176" s="84" t="s">
        <v>460</v>
      </c>
      <c r="K176" s="84" t="s">
        <v>460</v>
      </c>
      <c r="L176" s="83" t="s">
        <v>1889</v>
      </c>
      <c r="M176" s="83"/>
      <c r="N176" s="85"/>
      <c r="O176" s="84"/>
      <c r="P176" s="84"/>
      <c r="Q176" s="84"/>
      <c r="R176" s="52"/>
      <c r="S176" s="51"/>
    </row>
    <row r="177" spans="1:19" ht="72" hidden="1" x14ac:dyDescent="0.3">
      <c r="A177" s="42" t="s">
        <v>458</v>
      </c>
      <c r="B177" s="42" t="s">
        <v>786</v>
      </c>
      <c r="C177" s="43" t="s">
        <v>787</v>
      </c>
      <c r="D177" s="42" t="s">
        <v>788</v>
      </c>
      <c r="E177" s="43"/>
      <c r="F177" s="43"/>
      <c r="G177" s="43"/>
      <c r="H177" s="43"/>
      <c r="I177" s="43"/>
      <c r="J177" s="43"/>
      <c r="K177" s="43"/>
      <c r="L177" s="42" t="s">
        <v>1887</v>
      </c>
      <c r="M177" s="42"/>
      <c r="N177" s="44"/>
      <c r="O177" s="43"/>
      <c r="P177" s="43"/>
      <c r="Q177" s="43"/>
      <c r="R177" s="44"/>
      <c r="S177" s="43" t="s">
        <v>789</v>
      </c>
    </row>
    <row r="178" spans="1:19" ht="72" x14ac:dyDescent="0.3">
      <c r="A178" s="45" t="s">
        <v>2150</v>
      </c>
      <c r="B178" s="45" t="s">
        <v>786</v>
      </c>
      <c r="C178" s="46" t="s">
        <v>787</v>
      </c>
      <c r="D178" s="45" t="s">
        <v>790</v>
      </c>
      <c r="E178" s="46" t="s">
        <v>460</v>
      </c>
      <c r="F178" s="46" t="s">
        <v>460</v>
      </c>
      <c r="G178" s="46" t="s">
        <v>460</v>
      </c>
      <c r="H178" s="46" t="s">
        <v>461</v>
      </c>
      <c r="I178" s="46" t="s">
        <v>460</v>
      </c>
      <c r="J178" s="46" t="s">
        <v>460</v>
      </c>
      <c r="K178" s="46" t="s">
        <v>460</v>
      </c>
      <c r="L178" s="45" t="s">
        <v>1887</v>
      </c>
      <c r="M178" s="45"/>
      <c r="N178" s="47" t="s">
        <v>508</v>
      </c>
      <c r="O178" s="46"/>
      <c r="P178" s="46" t="s">
        <v>460</v>
      </c>
      <c r="Q178" s="46" t="s">
        <v>460</v>
      </c>
      <c r="R178" s="47"/>
      <c r="S178" s="46"/>
    </row>
    <row r="179" spans="1:19" ht="48" hidden="1" x14ac:dyDescent="0.3">
      <c r="A179" s="48" t="s">
        <v>465</v>
      </c>
      <c r="B179" s="48" t="s">
        <v>791</v>
      </c>
      <c r="C179" s="48" t="s">
        <v>787</v>
      </c>
      <c r="D179" s="48" t="s">
        <v>792</v>
      </c>
      <c r="L179" s="48"/>
      <c r="M179" s="48"/>
      <c r="R179" s="48" t="s">
        <v>590</v>
      </c>
    </row>
    <row r="180" spans="1:19" ht="72" x14ac:dyDescent="0.3">
      <c r="A180" s="45" t="s">
        <v>2150</v>
      </c>
      <c r="B180" s="45" t="s">
        <v>786</v>
      </c>
      <c r="C180" s="46" t="s">
        <v>793</v>
      </c>
      <c r="D180" s="45" t="s">
        <v>794</v>
      </c>
      <c r="E180" s="46" t="s">
        <v>460</v>
      </c>
      <c r="F180" s="46" t="s">
        <v>460</v>
      </c>
      <c r="G180" s="46" t="s">
        <v>460</v>
      </c>
      <c r="H180" s="46" t="s">
        <v>461</v>
      </c>
      <c r="I180" s="46" t="s">
        <v>460</v>
      </c>
      <c r="J180" s="46" t="s">
        <v>460</v>
      </c>
      <c r="K180" s="46" t="s">
        <v>460</v>
      </c>
      <c r="L180" s="45" t="s">
        <v>1887</v>
      </c>
      <c r="M180" s="45"/>
      <c r="N180" s="47" t="s">
        <v>508</v>
      </c>
      <c r="O180" s="46"/>
      <c r="P180" s="46" t="s">
        <v>460</v>
      </c>
      <c r="Q180" s="46" t="s">
        <v>460</v>
      </c>
      <c r="R180" s="47"/>
      <c r="S180" s="46"/>
    </row>
    <row r="181" spans="1:19" ht="96" hidden="1" x14ac:dyDescent="0.3">
      <c r="A181" s="48" t="s">
        <v>465</v>
      </c>
      <c r="B181" s="48" t="s">
        <v>791</v>
      </c>
      <c r="C181" s="48" t="s">
        <v>793</v>
      </c>
      <c r="D181" s="48" t="s">
        <v>795</v>
      </c>
      <c r="L181" s="48"/>
      <c r="M181" s="48"/>
      <c r="R181" s="48" t="s">
        <v>796</v>
      </c>
    </row>
    <row r="182" spans="1:19" ht="158.4" hidden="1" x14ac:dyDescent="0.3">
      <c r="A182" s="83" t="s">
        <v>477</v>
      </c>
      <c r="B182" s="83" t="s">
        <v>786</v>
      </c>
      <c r="C182" s="84" t="s">
        <v>797</v>
      </c>
      <c r="D182" s="83" t="s">
        <v>798</v>
      </c>
      <c r="E182" s="51"/>
      <c r="F182" s="51"/>
      <c r="G182" s="51"/>
      <c r="H182" s="84"/>
      <c r="I182" s="84" t="s">
        <v>460</v>
      </c>
      <c r="J182" s="84" t="s">
        <v>460</v>
      </c>
      <c r="K182" s="84" t="s">
        <v>460</v>
      </c>
      <c r="L182" s="83" t="s">
        <v>1887</v>
      </c>
      <c r="M182" s="83"/>
      <c r="N182" s="85"/>
      <c r="O182" s="84"/>
      <c r="P182" s="84"/>
      <c r="Q182" s="84"/>
      <c r="R182" s="52"/>
      <c r="S182" s="51"/>
    </row>
    <row r="183" spans="1:19" ht="86.4" hidden="1" x14ac:dyDescent="0.3">
      <c r="A183" s="42" t="s">
        <v>458</v>
      </c>
      <c r="B183" s="42" t="s">
        <v>799</v>
      </c>
      <c r="C183" s="43" t="s">
        <v>800</v>
      </c>
      <c r="D183" s="42" t="s">
        <v>801</v>
      </c>
      <c r="E183" s="43"/>
      <c r="F183" s="43"/>
      <c r="G183" s="43"/>
      <c r="H183" s="43"/>
      <c r="I183" s="43"/>
      <c r="J183" s="43"/>
      <c r="K183" s="43"/>
      <c r="L183" s="42" t="s">
        <v>1887</v>
      </c>
      <c r="M183" s="42"/>
      <c r="N183" s="44"/>
      <c r="O183" s="43"/>
      <c r="P183" s="43"/>
      <c r="Q183" s="43"/>
      <c r="R183" s="44"/>
      <c r="S183" s="43" t="s">
        <v>802</v>
      </c>
    </row>
    <row r="184" spans="1:19" ht="86.4" x14ac:dyDescent="0.3">
      <c r="A184" s="45" t="s">
        <v>2150</v>
      </c>
      <c r="B184" s="45" t="s">
        <v>799</v>
      </c>
      <c r="C184" s="46" t="s">
        <v>800</v>
      </c>
      <c r="D184" s="45" t="s">
        <v>803</v>
      </c>
      <c r="E184" s="46" t="s">
        <v>460</v>
      </c>
      <c r="F184" s="46" t="s">
        <v>460</v>
      </c>
      <c r="G184" s="46" t="s">
        <v>460</v>
      </c>
      <c r="H184" s="46" t="s">
        <v>461</v>
      </c>
      <c r="I184" s="46"/>
      <c r="J184" s="46" t="s">
        <v>460</v>
      </c>
      <c r="K184" s="46" t="s">
        <v>460</v>
      </c>
      <c r="L184" s="45" t="s">
        <v>1887</v>
      </c>
      <c r="M184" s="45"/>
      <c r="N184" s="47" t="s">
        <v>508</v>
      </c>
      <c r="O184" s="46"/>
      <c r="P184" s="46" t="s">
        <v>460</v>
      </c>
      <c r="Q184" s="46" t="s">
        <v>460</v>
      </c>
      <c r="R184" s="47"/>
      <c r="S184" s="46"/>
    </row>
    <row r="185" spans="1:19" ht="48" hidden="1" x14ac:dyDescent="0.3">
      <c r="A185" s="48" t="s">
        <v>465</v>
      </c>
      <c r="B185" s="48" t="s">
        <v>804</v>
      </c>
      <c r="C185" s="48" t="s">
        <v>800</v>
      </c>
      <c r="D185" s="48" t="s">
        <v>805</v>
      </c>
      <c r="L185" s="48"/>
      <c r="M185" s="48"/>
      <c r="R185" s="48" t="s">
        <v>590</v>
      </c>
    </row>
    <row r="186" spans="1:19" ht="86.4" hidden="1" x14ac:dyDescent="0.3">
      <c r="A186" s="42" t="s">
        <v>458</v>
      </c>
      <c r="B186" s="42" t="s">
        <v>799</v>
      </c>
      <c r="C186" s="43" t="s">
        <v>806</v>
      </c>
      <c r="D186" s="42" t="s">
        <v>807</v>
      </c>
      <c r="E186" s="43"/>
      <c r="F186" s="43"/>
      <c r="G186" s="43"/>
      <c r="H186" s="43"/>
      <c r="I186" s="43"/>
      <c r="J186" s="43"/>
      <c r="K186" s="43"/>
      <c r="L186" s="42" t="s">
        <v>1887</v>
      </c>
      <c r="M186" s="42"/>
      <c r="N186" s="44"/>
      <c r="O186" s="43"/>
      <c r="P186" s="43"/>
      <c r="Q186" s="43"/>
      <c r="R186" s="44"/>
      <c r="S186" s="43" t="s">
        <v>808</v>
      </c>
    </row>
    <row r="187" spans="1:19" ht="86.4" x14ac:dyDescent="0.3">
      <c r="A187" s="45" t="s">
        <v>2150</v>
      </c>
      <c r="B187" s="45" t="s">
        <v>799</v>
      </c>
      <c r="C187" s="46" t="s">
        <v>806</v>
      </c>
      <c r="D187" s="45" t="s">
        <v>809</v>
      </c>
      <c r="E187" s="46" t="s">
        <v>460</v>
      </c>
      <c r="F187" s="46" t="s">
        <v>460</v>
      </c>
      <c r="G187" s="46" t="s">
        <v>460</v>
      </c>
      <c r="H187" s="46" t="s">
        <v>461</v>
      </c>
      <c r="I187" s="45"/>
      <c r="J187" s="46" t="s">
        <v>460</v>
      </c>
      <c r="K187" s="46" t="s">
        <v>460</v>
      </c>
      <c r="L187" s="45" t="s">
        <v>1889</v>
      </c>
      <c r="M187" s="45"/>
      <c r="N187" s="47" t="s">
        <v>508</v>
      </c>
      <c r="O187" s="46"/>
      <c r="P187" s="46" t="s">
        <v>460</v>
      </c>
      <c r="Q187" s="46" t="s">
        <v>460</v>
      </c>
      <c r="R187" s="47"/>
      <c r="S187" s="46"/>
    </row>
    <row r="188" spans="1:19" ht="48" hidden="1" x14ac:dyDescent="0.3">
      <c r="A188" s="48" t="s">
        <v>465</v>
      </c>
      <c r="B188" s="48" t="s">
        <v>804</v>
      </c>
      <c r="C188" s="48" t="s">
        <v>806</v>
      </c>
      <c r="D188" s="48" t="s">
        <v>810</v>
      </c>
      <c r="L188" s="48"/>
      <c r="M188" s="48"/>
      <c r="R188" s="48" t="s">
        <v>590</v>
      </c>
    </row>
    <row r="189" spans="1:19" ht="86.4" x14ac:dyDescent="0.3">
      <c r="A189" s="45" t="s">
        <v>2150</v>
      </c>
      <c r="B189" s="45" t="s">
        <v>799</v>
      </c>
      <c r="C189" s="46" t="s">
        <v>811</v>
      </c>
      <c r="D189" s="145" t="s">
        <v>2123</v>
      </c>
      <c r="E189" s="46" t="s">
        <v>460</v>
      </c>
      <c r="F189" s="46" t="s">
        <v>460</v>
      </c>
      <c r="G189" s="46" t="s">
        <v>460</v>
      </c>
      <c r="H189" s="46" t="s">
        <v>461</v>
      </c>
      <c r="I189" s="46"/>
      <c r="J189" s="46" t="s">
        <v>460</v>
      </c>
      <c r="K189" s="46" t="s">
        <v>460</v>
      </c>
      <c r="L189" s="45" t="s">
        <v>1889</v>
      </c>
      <c r="M189" s="45"/>
      <c r="N189" s="47" t="s">
        <v>508</v>
      </c>
      <c r="O189" s="46"/>
      <c r="P189" s="46" t="s">
        <v>460</v>
      </c>
      <c r="Q189" s="46" t="s">
        <v>460</v>
      </c>
      <c r="R189" s="47"/>
      <c r="S189" s="46"/>
    </row>
    <row r="190" spans="1:19" ht="48" hidden="1" x14ac:dyDescent="0.3">
      <c r="A190" s="48" t="s">
        <v>465</v>
      </c>
      <c r="B190" s="48" t="s">
        <v>804</v>
      </c>
      <c r="C190" s="48" t="s">
        <v>811</v>
      </c>
      <c r="D190" s="48" t="s">
        <v>812</v>
      </c>
      <c r="L190" s="48"/>
      <c r="M190" s="48"/>
      <c r="R190" s="48" t="s">
        <v>590</v>
      </c>
    </row>
    <row r="191" spans="1:19" ht="230.4" hidden="1" x14ac:dyDescent="0.3">
      <c r="A191" s="83" t="s">
        <v>477</v>
      </c>
      <c r="B191" s="83" t="s">
        <v>799</v>
      </c>
      <c r="C191" s="84" t="s">
        <v>813</v>
      </c>
      <c r="D191" s="83" t="s">
        <v>814</v>
      </c>
      <c r="E191" s="51"/>
      <c r="F191" s="51"/>
      <c r="G191" s="51"/>
      <c r="H191" s="84"/>
      <c r="I191" s="84" t="s">
        <v>460</v>
      </c>
      <c r="J191" s="84" t="s">
        <v>460</v>
      </c>
      <c r="K191" s="84" t="s">
        <v>460</v>
      </c>
      <c r="L191" s="83" t="s">
        <v>1889</v>
      </c>
      <c r="M191" s="83"/>
      <c r="N191" s="85"/>
      <c r="O191" s="84"/>
      <c r="P191" s="84"/>
      <c r="Q191" s="84"/>
      <c r="R191" s="52"/>
      <c r="S191" s="51"/>
    </row>
    <row r="192" spans="1:19" ht="57.6" hidden="1" x14ac:dyDescent="0.3">
      <c r="A192" s="42" t="s">
        <v>458</v>
      </c>
      <c r="B192" s="42" t="s">
        <v>815</v>
      </c>
      <c r="C192" s="43" t="s">
        <v>816</v>
      </c>
      <c r="D192" s="42" t="s">
        <v>817</v>
      </c>
      <c r="E192" s="43"/>
      <c r="F192" s="43"/>
      <c r="G192" s="43"/>
      <c r="H192" s="43"/>
      <c r="I192" s="43"/>
      <c r="J192" s="43"/>
      <c r="K192" s="43"/>
      <c r="L192" s="42" t="s">
        <v>1889</v>
      </c>
      <c r="M192" s="42"/>
      <c r="N192" s="44"/>
      <c r="O192" s="43"/>
      <c r="P192" s="43"/>
      <c r="Q192" s="43"/>
      <c r="R192" s="44"/>
      <c r="S192" s="43"/>
    </row>
    <row r="193" spans="1:19" ht="57.6" x14ac:dyDescent="0.3">
      <c r="A193" s="45" t="s">
        <v>2150</v>
      </c>
      <c r="B193" s="45" t="s">
        <v>815</v>
      </c>
      <c r="C193" s="46" t="s">
        <v>816</v>
      </c>
      <c r="D193" s="45" t="s">
        <v>818</v>
      </c>
      <c r="E193" s="46" t="s">
        <v>460</v>
      </c>
      <c r="F193" s="46" t="s">
        <v>460</v>
      </c>
      <c r="G193" s="46" t="s">
        <v>460</v>
      </c>
      <c r="H193" s="46" t="s">
        <v>461</v>
      </c>
      <c r="I193" s="46" t="s">
        <v>460</v>
      </c>
      <c r="J193" s="46" t="s">
        <v>460</v>
      </c>
      <c r="K193" s="46" t="s">
        <v>460</v>
      </c>
      <c r="L193" s="45" t="s">
        <v>1889</v>
      </c>
      <c r="M193" s="45" t="s">
        <v>460</v>
      </c>
      <c r="N193" s="47" t="s">
        <v>508</v>
      </c>
      <c r="O193" s="46"/>
      <c r="P193" s="46" t="s">
        <v>460</v>
      </c>
      <c r="Q193" s="46" t="s">
        <v>460</v>
      </c>
      <c r="R193" s="47"/>
      <c r="S193" s="46"/>
    </row>
    <row r="194" spans="1:19" ht="48" hidden="1" x14ac:dyDescent="0.3">
      <c r="A194" s="48" t="s">
        <v>465</v>
      </c>
      <c r="B194" s="48" t="s">
        <v>819</v>
      </c>
      <c r="C194" s="48" t="s">
        <v>816</v>
      </c>
      <c r="D194" s="48" t="s">
        <v>820</v>
      </c>
      <c r="L194" s="48"/>
      <c r="M194" s="48"/>
      <c r="R194" s="48" t="s">
        <v>590</v>
      </c>
    </row>
    <row r="195" spans="1:19" ht="360" hidden="1" x14ac:dyDescent="0.3">
      <c r="A195" s="83" t="s">
        <v>477</v>
      </c>
      <c r="B195" s="83" t="s">
        <v>815</v>
      </c>
      <c r="C195" s="84" t="s">
        <v>821</v>
      </c>
      <c r="D195" s="83" t="s">
        <v>822</v>
      </c>
      <c r="E195" s="51"/>
      <c r="F195" s="51"/>
      <c r="G195" s="51"/>
      <c r="H195" s="84"/>
      <c r="I195" s="84" t="s">
        <v>460</v>
      </c>
      <c r="J195" s="84" t="s">
        <v>460</v>
      </c>
      <c r="K195" s="84" t="s">
        <v>460</v>
      </c>
      <c r="L195" s="83" t="s">
        <v>1889</v>
      </c>
      <c r="M195" s="83"/>
      <c r="N195" s="85"/>
      <c r="O195" s="84"/>
      <c r="P195" s="84"/>
      <c r="Q195" s="84"/>
      <c r="R195" s="52"/>
      <c r="S195" s="51"/>
    </row>
    <row r="196" spans="1:19" ht="86.4" hidden="1" x14ac:dyDescent="0.3">
      <c r="A196" s="129" t="s">
        <v>535</v>
      </c>
      <c r="B196" s="129" t="s">
        <v>823</v>
      </c>
      <c r="C196" s="130" t="s">
        <v>824</v>
      </c>
      <c r="D196" s="129" t="s">
        <v>825</v>
      </c>
      <c r="E196" s="130" t="s">
        <v>460</v>
      </c>
      <c r="F196" s="130" t="s">
        <v>460</v>
      </c>
      <c r="G196" s="130" t="s">
        <v>460</v>
      </c>
      <c r="H196" s="130"/>
      <c r="I196" s="130" t="s">
        <v>460</v>
      </c>
      <c r="J196" s="130" t="s">
        <v>460</v>
      </c>
      <c r="K196" s="130" t="s">
        <v>460</v>
      </c>
      <c r="L196" s="129" t="s">
        <v>1889</v>
      </c>
      <c r="M196" s="129" t="s">
        <v>460</v>
      </c>
      <c r="N196" s="131"/>
      <c r="O196" s="130" t="s">
        <v>460</v>
      </c>
      <c r="P196" s="130" t="s">
        <v>460</v>
      </c>
      <c r="Q196" s="130"/>
      <c r="R196" s="131"/>
      <c r="S196" s="130"/>
    </row>
    <row r="197" spans="1:19" ht="259.2" hidden="1" x14ac:dyDescent="0.3">
      <c r="A197" s="83" t="s">
        <v>477</v>
      </c>
      <c r="B197" s="83" t="s">
        <v>823</v>
      </c>
      <c r="C197" s="84" t="s">
        <v>826</v>
      </c>
      <c r="D197" s="83" t="s">
        <v>827</v>
      </c>
      <c r="E197" s="51"/>
      <c r="F197" s="51"/>
      <c r="G197" s="51"/>
      <c r="H197" s="84"/>
      <c r="I197" s="84" t="s">
        <v>460</v>
      </c>
      <c r="J197" s="84" t="s">
        <v>460</v>
      </c>
      <c r="K197" s="84" t="s">
        <v>460</v>
      </c>
      <c r="L197" s="83" t="s">
        <v>1889</v>
      </c>
      <c r="M197" s="83"/>
      <c r="N197" s="85"/>
      <c r="O197" s="84"/>
      <c r="P197" s="84"/>
      <c r="Q197" s="84"/>
      <c r="R197" s="52"/>
      <c r="S197" s="51"/>
    </row>
    <row r="198" spans="1:19" ht="57.6" hidden="1" x14ac:dyDescent="0.3">
      <c r="A198" s="42" t="s">
        <v>458</v>
      </c>
      <c r="B198" s="42" t="s">
        <v>828</v>
      </c>
      <c r="C198" s="43" t="s">
        <v>829</v>
      </c>
      <c r="D198" s="42" t="s">
        <v>830</v>
      </c>
      <c r="E198" s="43"/>
      <c r="F198" s="43"/>
      <c r="G198" s="43"/>
      <c r="H198" s="43"/>
      <c r="I198" s="43"/>
      <c r="J198" s="43"/>
      <c r="K198" s="43"/>
      <c r="L198" s="42" t="s">
        <v>1889</v>
      </c>
      <c r="M198" s="42"/>
      <c r="N198" s="44"/>
      <c r="O198" s="43"/>
      <c r="P198" s="43"/>
      <c r="Q198" s="43"/>
      <c r="R198" s="44"/>
      <c r="S198" s="43" t="s">
        <v>831</v>
      </c>
    </row>
    <row r="199" spans="1:19" ht="57.6" x14ac:dyDescent="0.3">
      <c r="A199" s="45" t="s">
        <v>2150</v>
      </c>
      <c r="B199" s="45" t="s">
        <v>828</v>
      </c>
      <c r="C199" s="46" t="s">
        <v>829</v>
      </c>
      <c r="D199" s="45" t="s">
        <v>832</v>
      </c>
      <c r="E199" s="46" t="s">
        <v>460</v>
      </c>
      <c r="F199" s="46"/>
      <c r="G199" s="46"/>
      <c r="H199" s="46" t="s">
        <v>461</v>
      </c>
      <c r="I199" s="46"/>
      <c r="J199" s="46" t="s">
        <v>460</v>
      </c>
      <c r="K199" s="46" t="s">
        <v>460</v>
      </c>
      <c r="L199" s="45" t="s">
        <v>1889</v>
      </c>
      <c r="M199" s="45"/>
      <c r="N199" s="47" t="s">
        <v>508</v>
      </c>
      <c r="O199" s="46"/>
      <c r="P199" s="46" t="s">
        <v>460</v>
      </c>
      <c r="Q199" s="46" t="s">
        <v>460</v>
      </c>
      <c r="R199" s="47"/>
      <c r="S199" s="46"/>
    </row>
    <row r="200" spans="1:19" ht="48" hidden="1" x14ac:dyDescent="0.3">
      <c r="A200" s="48" t="s">
        <v>465</v>
      </c>
      <c r="B200" s="48" t="s">
        <v>833</v>
      </c>
      <c r="C200" s="48" t="s">
        <v>834</v>
      </c>
      <c r="D200" s="48" t="s">
        <v>835</v>
      </c>
      <c r="L200" s="48"/>
      <c r="M200" s="48"/>
      <c r="R200" s="48" t="s">
        <v>590</v>
      </c>
    </row>
    <row r="201" spans="1:19" ht="57.6" x14ac:dyDescent="0.3">
      <c r="A201" s="45" t="s">
        <v>2150</v>
      </c>
      <c r="B201" s="45" t="s">
        <v>828</v>
      </c>
      <c r="C201" s="46" t="s">
        <v>836</v>
      </c>
      <c r="D201" s="45" t="s">
        <v>837</v>
      </c>
      <c r="E201" s="46" t="s">
        <v>460</v>
      </c>
      <c r="F201" s="46" t="s">
        <v>460</v>
      </c>
      <c r="G201" s="46" t="s">
        <v>460</v>
      </c>
      <c r="H201" s="46" t="s">
        <v>461</v>
      </c>
      <c r="I201" s="46"/>
      <c r="J201" s="46" t="s">
        <v>460</v>
      </c>
      <c r="K201" s="46" t="s">
        <v>460</v>
      </c>
      <c r="L201" s="45" t="s">
        <v>1889</v>
      </c>
      <c r="M201" s="45"/>
      <c r="N201" s="47" t="s">
        <v>508</v>
      </c>
      <c r="O201" s="46"/>
      <c r="P201" s="46" t="s">
        <v>460</v>
      </c>
      <c r="Q201" s="46" t="s">
        <v>460</v>
      </c>
      <c r="R201" s="47"/>
      <c r="S201" s="46"/>
    </row>
    <row r="202" spans="1:19" ht="156" hidden="1" x14ac:dyDescent="0.3">
      <c r="A202" s="48" t="s">
        <v>465</v>
      </c>
      <c r="B202" s="48" t="s">
        <v>833</v>
      </c>
      <c r="C202" s="48" t="s">
        <v>836</v>
      </c>
      <c r="D202" s="48" t="s">
        <v>838</v>
      </c>
      <c r="L202" s="48"/>
      <c r="M202" s="48"/>
      <c r="R202" s="48" t="s">
        <v>839</v>
      </c>
    </row>
    <row r="203" spans="1:19" ht="57.6" x14ac:dyDescent="0.3">
      <c r="A203" s="45" t="s">
        <v>2150</v>
      </c>
      <c r="B203" s="45" t="s">
        <v>828</v>
      </c>
      <c r="C203" s="46" t="s">
        <v>840</v>
      </c>
      <c r="D203" s="45" t="s">
        <v>841</v>
      </c>
      <c r="E203" s="46"/>
      <c r="F203" s="46" t="s">
        <v>460</v>
      </c>
      <c r="G203" s="46" t="s">
        <v>460</v>
      </c>
      <c r="H203" s="46" t="s">
        <v>461</v>
      </c>
      <c r="I203" s="46"/>
      <c r="J203" s="46" t="s">
        <v>460</v>
      </c>
      <c r="K203" s="46" t="s">
        <v>460</v>
      </c>
      <c r="L203" s="45" t="s">
        <v>1889</v>
      </c>
      <c r="M203" s="45"/>
      <c r="N203" s="47" t="s">
        <v>508</v>
      </c>
      <c r="O203" s="46"/>
      <c r="P203" s="46" t="s">
        <v>460</v>
      </c>
      <c r="Q203" s="46" t="s">
        <v>460</v>
      </c>
      <c r="R203" s="47"/>
      <c r="S203" s="46"/>
    </row>
    <row r="204" spans="1:19" ht="48" hidden="1" x14ac:dyDescent="0.3">
      <c r="A204" s="48" t="s">
        <v>465</v>
      </c>
      <c r="B204" s="48" t="s">
        <v>833</v>
      </c>
      <c r="C204" s="48" t="s">
        <v>840</v>
      </c>
      <c r="D204" s="48" t="s">
        <v>842</v>
      </c>
      <c r="L204" s="48"/>
      <c r="M204" s="48"/>
      <c r="R204" s="48" t="s">
        <v>590</v>
      </c>
    </row>
    <row r="205" spans="1:19" ht="158.4" hidden="1" x14ac:dyDescent="0.3">
      <c r="A205" s="83" t="s">
        <v>477</v>
      </c>
      <c r="B205" s="83" t="s">
        <v>828</v>
      </c>
      <c r="C205" s="84" t="s">
        <v>843</v>
      </c>
      <c r="D205" s="83" t="s">
        <v>844</v>
      </c>
      <c r="E205" s="51"/>
      <c r="F205" s="51"/>
      <c r="G205" s="51"/>
      <c r="H205" s="84"/>
      <c r="I205" s="84" t="s">
        <v>460</v>
      </c>
      <c r="J205" s="84" t="s">
        <v>460</v>
      </c>
      <c r="K205" s="84" t="s">
        <v>460</v>
      </c>
      <c r="L205" s="83" t="s">
        <v>1889</v>
      </c>
      <c r="M205" s="83"/>
      <c r="N205" s="85"/>
      <c r="O205" s="84"/>
      <c r="P205" s="84"/>
      <c r="Q205" s="84"/>
      <c r="R205" s="52"/>
      <c r="S205" s="51"/>
    </row>
    <row r="206" spans="1:19" ht="100.8" hidden="1" x14ac:dyDescent="0.3">
      <c r="A206" s="129" t="s">
        <v>535</v>
      </c>
      <c r="B206" s="129" t="s">
        <v>845</v>
      </c>
      <c r="C206" s="130" t="s">
        <v>738</v>
      </c>
      <c r="D206" s="129" t="s">
        <v>651</v>
      </c>
      <c r="E206" s="130" t="s">
        <v>460</v>
      </c>
      <c r="F206" s="130" t="s">
        <v>460</v>
      </c>
      <c r="G206" s="130" t="s">
        <v>460</v>
      </c>
      <c r="H206" s="130"/>
      <c r="I206" s="130" t="s">
        <v>460</v>
      </c>
      <c r="J206" s="130" t="s">
        <v>460</v>
      </c>
      <c r="K206" s="130" t="s">
        <v>460</v>
      </c>
      <c r="L206" s="129" t="s">
        <v>1889</v>
      </c>
      <c r="M206" s="129"/>
      <c r="N206" s="131"/>
      <c r="O206" s="130" t="s">
        <v>460</v>
      </c>
      <c r="P206" s="130" t="s">
        <v>460</v>
      </c>
      <c r="Q206" s="130"/>
      <c r="R206" s="131"/>
      <c r="S206" s="130"/>
    </row>
    <row r="207" spans="1:19" ht="72" hidden="1" x14ac:dyDescent="0.3">
      <c r="A207" s="48" t="s">
        <v>465</v>
      </c>
      <c r="B207" s="53" t="s">
        <v>846</v>
      </c>
      <c r="C207" s="53" t="s">
        <v>738</v>
      </c>
      <c r="D207" s="53" t="s">
        <v>847</v>
      </c>
      <c r="L207" s="53"/>
      <c r="M207" s="53"/>
      <c r="R207" s="53" t="s">
        <v>765</v>
      </c>
    </row>
    <row r="208" spans="1:19" ht="187.2" hidden="1" x14ac:dyDescent="0.3">
      <c r="A208" s="83" t="s">
        <v>477</v>
      </c>
      <c r="B208" s="83" t="s">
        <v>845</v>
      </c>
      <c r="C208" s="84" t="s">
        <v>848</v>
      </c>
      <c r="D208" s="83" t="s">
        <v>849</v>
      </c>
      <c r="E208" s="51"/>
      <c r="F208" s="51"/>
      <c r="G208" s="51"/>
      <c r="H208" s="84"/>
      <c r="I208" s="84" t="s">
        <v>460</v>
      </c>
      <c r="J208" s="84" t="s">
        <v>460</v>
      </c>
      <c r="K208" s="84" t="s">
        <v>460</v>
      </c>
      <c r="L208" s="83" t="s">
        <v>1887</v>
      </c>
      <c r="M208" s="83"/>
      <c r="N208" s="85"/>
      <c r="O208" s="84"/>
      <c r="P208" s="84"/>
      <c r="Q208" s="84"/>
      <c r="R208" s="52"/>
      <c r="S208" s="51"/>
    </row>
    <row r="209" spans="1:19" ht="100.8" hidden="1" x14ac:dyDescent="0.3">
      <c r="A209" s="83" t="s">
        <v>477</v>
      </c>
      <c r="B209" s="83" t="s">
        <v>845</v>
      </c>
      <c r="C209" s="84" t="s">
        <v>848</v>
      </c>
      <c r="D209" s="83" t="s">
        <v>850</v>
      </c>
      <c r="E209" s="51"/>
      <c r="F209" s="51"/>
      <c r="G209" s="51"/>
      <c r="H209" s="84"/>
      <c r="I209" s="84" t="s">
        <v>460</v>
      </c>
      <c r="J209" s="84" t="s">
        <v>460</v>
      </c>
      <c r="K209" s="84" t="s">
        <v>460</v>
      </c>
      <c r="L209" s="83" t="s">
        <v>1887</v>
      </c>
      <c r="M209" s="83"/>
      <c r="N209" s="85"/>
      <c r="O209" s="84"/>
      <c r="P209" s="84"/>
      <c r="Q209" s="84"/>
      <c r="R209" s="52"/>
      <c r="S209" s="51"/>
    </row>
    <row r="210" spans="1:19" ht="72" x14ac:dyDescent="0.3">
      <c r="A210" s="45" t="s">
        <v>2150</v>
      </c>
      <c r="B210" s="45" t="s">
        <v>851</v>
      </c>
      <c r="C210" s="46" t="s">
        <v>852</v>
      </c>
      <c r="D210" s="45" t="s">
        <v>853</v>
      </c>
      <c r="E210" s="46"/>
      <c r="F210" s="46" t="s">
        <v>460</v>
      </c>
      <c r="G210" s="46" t="s">
        <v>460</v>
      </c>
      <c r="H210" s="46" t="s">
        <v>461</v>
      </c>
      <c r="I210" s="46" t="s">
        <v>460</v>
      </c>
      <c r="J210" s="46" t="s">
        <v>460</v>
      </c>
      <c r="K210" s="46" t="s">
        <v>460</v>
      </c>
      <c r="L210" s="45" t="s">
        <v>1885</v>
      </c>
      <c r="M210" s="45"/>
      <c r="N210" s="47" t="s">
        <v>854</v>
      </c>
      <c r="O210" s="46" t="s">
        <v>460</v>
      </c>
      <c r="P210" s="46"/>
      <c r="Q210" s="46" t="s">
        <v>460</v>
      </c>
      <c r="R210" s="47"/>
      <c r="S210" s="46"/>
    </row>
    <row r="211" spans="1:19" ht="48" hidden="1" x14ac:dyDescent="0.3">
      <c r="A211" s="48" t="s">
        <v>465</v>
      </c>
      <c r="B211" s="48" t="s">
        <v>855</v>
      </c>
      <c r="C211" s="48" t="s">
        <v>852</v>
      </c>
      <c r="D211" s="48" t="s">
        <v>856</v>
      </c>
      <c r="L211" s="48"/>
      <c r="M211" s="48"/>
      <c r="R211" s="48" t="s">
        <v>590</v>
      </c>
    </row>
    <row r="212" spans="1:19" ht="72" hidden="1" x14ac:dyDescent="0.3">
      <c r="A212" s="129" t="s">
        <v>535</v>
      </c>
      <c r="B212" s="129" t="s">
        <v>851</v>
      </c>
      <c r="C212" s="130" t="s">
        <v>857</v>
      </c>
      <c r="D212" s="129" t="s">
        <v>858</v>
      </c>
      <c r="E212" s="130" t="s">
        <v>460</v>
      </c>
      <c r="F212" s="130"/>
      <c r="G212" s="130"/>
      <c r="H212" s="130"/>
      <c r="I212" s="130" t="s">
        <v>460</v>
      </c>
      <c r="J212" s="130" t="s">
        <v>460</v>
      </c>
      <c r="K212" s="130" t="s">
        <v>460</v>
      </c>
      <c r="L212" s="129" t="s">
        <v>1885</v>
      </c>
      <c r="M212" s="129"/>
      <c r="N212" s="131"/>
      <c r="O212" s="130"/>
      <c r="P212" s="130"/>
      <c r="Q212" s="130"/>
      <c r="R212" s="131"/>
      <c r="S212" s="130"/>
    </row>
    <row r="213" spans="1:19" ht="360" hidden="1" x14ac:dyDescent="0.3">
      <c r="A213" s="83" t="s">
        <v>477</v>
      </c>
      <c r="B213" s="83" t="s">
        <v>851</v>
      </c>
      <c r="C213" s="84" t="s">
        <v>859</v>
      </c>
      <c r="D213" s="83" t="s">
        <v>2102</v>
      </c>
      <c r="E213" s="51"/>
      <c r="F213" s="51"/>
      <c r="G213" s="51"/>
      <c r="H213" s="84"/>
      <c r="I213" s="84" t="s">
        <v>460</v>
      </c>
      <c r="J213" s="84" t="s">
        <v>460</v>
      </c>
      <c r="K213" s="84" t="s">
        <v>460</v>
      </c>
      <c r="L213" s="83" t="s">
        <v>1885</v>
      </c>
      <c r="M213" s="83"/>
      <c r="N213" s="85"/>
      <c r="O213" s="84"/>
      <c r="P213" s="84"/>
      <c r="Q213" s="84"/>
      <c r="R213" s="52"/>
      <c r="S213" s="51"/>
    </row>
    <row r="214" spans="1:19" ht="72" hidden="1" x14ac:dyDescent="0.3">
      <c r="A214" s="83" t="s">
        <v>477</v>
      </c>
      <c r="B214" s="83" t="s">
        <v>851</v>
      </c>
      <c r="C214" s="84" t="s">
        <v>859</v>
      </c>
      <c r="D214" s="83" t="s">
        <v>860</v>
      </c>
      <c r="E214" s="51"/>
      <c r="F214" s="51"/>
      <c r="G214" s="51"/>
      <c r="H214" s="84"/>
      <c r="I214" s="84" t="s">
        <v>460</v>
      </c>
      <c r="J214" s="84" t="s">
        <v>460</v>
      </c>
      <c r="K214" s="84" t="s">
        <v>460</v>
      </c>
      <c r="L214" s="83" t="s">
        <v>1885</v>
      </c>
      <c r="M214" s="83"/>
      <c r="N214" s="85"/>
      <c r="O214" s="84"/>
      <c r="P214" s="84"/>
      <c r="Q214" s="84"/>
      <c r="R214" s="52"/>
      <c r="S214" s="51"/>
    </row>
    <row r="215" spans="1:19" ht="57.6" hidden="1" x14ac:dyDescent="0.3">
      <c r="A215" s="42" t="s">
        <v>458</v>
      </c>
      <c r="B215" s="42" t="s">
        <v>861</v>
      </c>
      <c r="C215" s="43" t="s">
        <v>862</v>
      </c>
      <c r="D215" s="42" t="s">
        <v>863</v>
      </c>
      <c r="E215" s="43"/>
      <c r="F215" s="43"/>
      <c r="G215" s="43"/>
      <c r="H215" s="43"/>
      <c r="I215" s="43"/>
      <c r="J215" s="43"/>
      <c r="K215" s="43"/>
      <c r="L215" s="42" t="s">
        <v>1887</v>
      </c>
      <c r="M215" s="42"/>
      <c r="N215" s="44"/>
      <c r="O215" s="43"/>
      <c r="P215" s="43"/>
      <c r="Q215" s="43"/>
      <c r="R215" s="44"/>
      <c r="S215" s="43" t="s">
        <v>864</v>
      </c>
    </row>
    <row r="216" spans="1:19" ht="57.6" x14ac:dyDescent="0.3">
      <c r="A216" s="45" t="s">
        <v>2150</v>
      </c>
      <c r="B216" s="45" t="s">
        <v>861</v>
      </c>
      <c r="C216" s="46" t="s">
        <v>862</v>
      </c>
      <c r="D216" s="45" t="s">
        <v>865</v>
      </c>
      <c r="E216" s="46"/>
      <c r="F216" s="46" t="s">
        <v>460</v>
      </c>
      <c r="G216" s="46" t="s">
        <v>460</v>
      </c>
      <c r="H216" s="46" t="s">
        <v>461</v>
      </c>
      <c r="I216" s="46"/>
      <c r="J216" s="46"/>
      <c r="K216" s="46" t="s">
        <v>460</v>
      </c>
      <c r="L216" s="45" t="s">
        <v>1887</v>
      </c>
      <c r="M216" s="45" t="s">
        <v>460</v>
      </c>
      <c r="N216" s="47" t="s">
        <v>866</v>
      </c>
      <c r="O216" s="46"/>
      <c r="P216" s="46" t="s">
        <v>460</v>
      </c>
      <c r="Q216" s="46" t="s">
        <v>460</v>
      </c>
      <c r="R216" s="47"/>
      <c r="S216" s="46"/>
    </row>
    <row r="217" spans="1:19" ht="156.75" hidden="1" customHeight="1" x14ac:dyDescent="0.3">
      <c r="A217" s="48" t="s">
        <v>465</v>
      </c>
      <c r="B217" s="48" t="s">
        <v>867</v>
      </c>
      <c r="C217" s="48" t="s">
        <v>862</v>
      </c>
      <c r="D217" s="48" t="s">
        <v>868</v>
      </c>
      <c r="L217" s="48"/>
      <c r="M217" s="48"/>
      <c r="R217" s="48" t="s">
        <v>869</v>
      </c>
    </row>
    <row r="218" spans="1:19" ht="57.6" hidden="1" x14ac:dyDescent="0.3">
      <c r="A218" s="42" t="s">
        <v>458</v>
      </c>
      <c r="B218" s="42" t="s">
        <v>861</v>
      </c>
      <c r="C218" s="43" t="s">
        <v>870</v>
      </c>
      <c r="D218" s="42" t="s">
        <v>871</v>
      </c>
      <c r="E218" s="43"/>
      <c r="F218" s="43"/>
      <c r="G218" s="43"/>
      <c r="H218" s="43"/>
      <c r="I218" s="43"/>
      <c r="J218" s="43"/>
      <c r="K218" s="43"/>
      <c r="L218" s="42" t="s">
        <v>1888</v>
      </c>
      <c r="M218" s="42"/>
      <c r="N218" s="44"/>
      <c r="O218" s="43"/>
      <c r="P218" s="43"/>
      <c r="Q218" s="43"/>
      <c r="R218" s="44"/>
      <c r="S218" s="43" t="s">
        <v>872</v>
      </c>
    </row>
    <row r="219" spans="1:19" ht="57.6" x14ac:dyDescent="0.3">
      <c r="A219" s="45" t="s">
        <v>2150</v>
      </c>
      <c r="B219" s="45" t="s">
        <v>861</v>
      </c>
      <c r="C219" s="46" t="s">
        <v>870</v>
      </c>
      <c r="D219" s="45" t="s">
        <v>2124</v>
      </c>
      <c r="E219" s="46" t="s">
        <v>460</v>
      </c>
      <c r="F219" s="46" t="s">
        <v>460</v>
      </c>
      <c r="G219" s="46" t="s">
        <v>460</v>
      </c>
      <c r="H219" s="46" t="s">
        <v>461</v>
      </c>
      <c r="I219" s="45"/>
      <c r="J219" s="46" t="s">
        <v>460</v>
      </c>
      <c r="K219" s="46" t="s">
        <v>460</v>
      </c>
      <c r="L219" s="45" t="s">
        <v>1889</v>
      </c>
      <c r="M219" s="45" t="s">
        <v>460</v>
      </c>
      <c r="N219" s="47" t="s">
        <v>866</v>
      </c>
      <c r="O219" s="46"/>
      <c r="P219" s="46" t="s">
        <v>460</v>
      </c>
      <c r="Q219" s="46" t="s">
        <v>460</v>
      </c>
      <c r="R219" s="47"/>
      <c r="S219" s="46"/>
    </row>
    <row r="220" spans="1:19" ht="48" hidden="1" x14ac:dyDescent="0.3">
      <c r="A220" s="48" t="s">
        <v>465</v>
      </c>
      <c r="B220" s="48" t="s">
        <v>867</v>
      </c>
      <c r="C220" s="48" t="s">
        <v>870</v>
      </c>
      <c r="D220" s="48" t="s">
        <v>873</v>
      </c>
      <c r="L220" s="48"/>
      <c r="M220" s="48"/>
      <c r="R220" s="48" t="s">
        <v>590</v>
      </c>
    </row>
    <row r="221" spans="1:19" ht="187.2" hidden="1" x14ac:dyDescent="0.3">
      <c r="A221" s="83" t="s">
        <v>477</v>
      </c>
      <c r="B221" s="83" t="s">
        <v>861</v>
      </c>
      <c r="C221" s="84" t="s">
        <v>874</v>
      </c>
      <c r="D221" s="83" t="s">
        <v>2109</v>
      </c>
      <c r="E221" s="51"/>
      <c r="F221" s="51"/>
      <c r="G221" s="51"/>
      <c r="H221" s="84"/>
      <c r="I221" s="84" t="s">
        <v>460</v>
      </c>
      <c r="J221" s="84" t="s">
        <v>460</v>
      </c>
      <c r="K221" s="84" t="s">
        <v>460</v>
      </c>
      <c r="L221" s="83" t="s">
        <v>1887</v>
      </c>
      <c r="M221" s="83"/>
      <c r="N221" s="85"/>
      <c r="O221" s="84"/>
      <c r="P221" s="84"/>
      <c r="Q221" s="84"/>
      <c r="R221" s="52"/>
      <c r="S221" s="51"/>
    </row>
    <row r="222" spans="1:19" ht="72" hidden="1" x14ac:dyDescent="0.3">
      <c r="A222" s="42" t="s">
        <v>458</v>
      </c>
      <c r="B222" s="42" t="s">
        <v>875</v>
      </c>
      <c r="C222" s="43" t="s">
        <v>876</v>
      </c>
      <c r="D222" s="42" t="s">
        <v>877</v>
      </c>
      <c r="E222" s="43"/>
      <c r="F222" s="43"/>
      <c r="G222" s="43"/>
      <c r="H222" s="43"/>
      <c r="I222" s="43"/>
      <c r="J222" s="43"/>
      <c r="K222" s="43"/>
      <c r="L222" s="42" t="s">
        <v>1887</v>
      </c>
      <c r="M222" s="42"/>
      <c r="N222" s="44"/>
      <c r="O222" s="43"/>
      <c r="P222" s="43"/>
      <c r="Q222" s="43"/>
      <c r="R222" s="44"/>
      <c r="S222" s="43" t="s">
        <v>878</v>
      </c>
    </row>
    <row r="223" spans="1:19" ht="72" x14ac:dyDescent="0.3">
      <c r="A223" s="45" t="s">
        <v>2150</v>
      </c>
      <c r="B223" s="45" t="s">
        <v>875</v>
      </c>
      <c r="C223" s="46" t="s">
        <v>876</v>
      </c>
      <c r="D223" s="45" t="s">
        <v>879</v>
      </c>
      <c r="E223" s="46" t="s">
        <v>460</v>
      </c>
      <c r="F223" s="46" t="s">
        <v>460</v>
      </c>
      <c r="G223" s="46" t="s">
        <v>460</v>
      </c>
      <c r="H223" s="46" t="s">
        <v>461</v>
      </c>
      <c r="I223" s="46"/>
      <c r="J223" s="46"/>
      <c r="K223" s="46" t="s">
        <v>460</v>
      </c>
      <c r="L223" s="45" t="s">
        <v>1887</v>
      </c>
      <c r="M223" s="45" t="s">
        <v>460</v>
      </c>
      <c r="N223" s="47" t="s">
        <v>508</v>
      </c>
      <c r="O223" s="46"/>
      <c r="P223" s="46" t="s">
        <v>460</v>
      </c>
      <c r="Q223" s="46" t="s">
        <v>460</v>
      </c>
      <c r="R223" s="47"/>
      <c r="S223" s="46"/>
    </row>
    <row r="224" spans="1:19" ht="48" hidden="1" x14ac:dyDescent="0.3">
      <c r="A224" s="48" t="s">
        <v>465</v>
      </c>
      <c r="B224" s="54" t="s">
        <v>880</v>
      </c>
      <c r="C224" s="54" t="s">
        <v>876</v>
      </c>
      <c r="D224" s="54" t="s">
        <v>881</v>
      </c>
      <c r="L224" s="54"/>
      <c r="M224" s="54"/>
      <c r="R224" s="54" t="s">
        <v>590</v>
      </c>
    </row>
    <row r="225" spans="1:19" ht="72" x14ac:dyDescent="0.3">
      <c r="A225" s="45" t="s">
        <v>2150</v>
      </c>
      <c r="B225" s="45" t="s">
        <v>875</v>
      </c>
      <c r="C225" s="46" t="s">
        <v>882</v>
      </c>
      <c r="D225" s="145" t="s">
        <v>2125</v>
      </c>
      <c r="E225" s="46"/>
      <c r="F225" s="46" t="s">
        <v>460</v>
      </c>
      <c r="G225" s="46" t="s">
        <v>460</v>
      </c>
      <c r="H225" s="46" t="s">
        <v>461</v>
      </c>
      <c r="I225" s="46"/>
      <c r="J225" s="46"/>
      <c r="K225" s="46" t="s">
        <v>460</v>
      </c>
      <c r="L225" s="45" t="s">
        <v>1891</v>
      </c>
      <c r="M225" s="45" t="s">
        <v>460</v>
      </c>
      <c r="N225" s="47" t="s">
        <v>883</v>
      </c>
      <c r="O225" s="46"/>
      <c r="P225" s="46" t="s">
        <v>460</v>
      </c>
      <c r="Q225" s="46" t="s">
        <v>460</v>
      </c>
      <c r="R225" s="47"/>
      <c r="S225" s="46"/>
    </row>
    <row r="226" spans="1:19" ht="135" hidden="1" customHeight="1" x14ac:dyDescent="0.3">
      <c r="A226" s="129" t="s">
        <v>535</v>
      </c>
      <c r="B226" s="129" t="s">
        <v>875</v>
      </c>
      <c r="C226" s="130" t="s">
        <v>882</v>
      </c>
      <c r="D226" s="129" t="s">
        <v>884</v>
      </c>
      <c r="E226" s="130" t="s">
        <v>460</v>
      </c>
      <c r="F226" s="130"/>
      <c r="G226" s="130"/>
      <c r="H226" s="130"/>
      <c r="I226" s="130"/>
      <c r="J226" s="130"/>
      <c r="K226" s="130" t="s">
        <v>460</v>
      </c>
      <c r="L226" s="129" t="s">
        <v>1891</v>
      </c>
      <c r="M226" s="129" t="s">
        <v>460</v>
      </c>
      <c r="N226" s="131"/>
      <c r="O226" s="130"/>
      <c r="P226" s="130"/>
      <c r="Q226" s="130"/>
      <c r="R226" s="131"/>
      <c r="S226" s="130"/>
    </row>
    <row r="227" spans="1:19" ht="48" hidden="1" x14ac:dyDescent="0.3">
      <c r="A227" s="48" t="s">
        <v>465</v>
      </c>
      <c r="B227" s="48" t="s">
        <v>880</v>
      </c>
      <c r="C227" s="48" t="s">
        <v>882</v>
      </c>
      <c r="D227" s="48" t="s">
        <v>885</v>
      </c>
      <c r="L227" s="48"/>
      <c r="M227" s="48"/>
      <c r="R227" s="48" t="s">
        <v>590</v>
      </c>
    </row>
    <row r="228" spans="1:19" ht="48" hidden="1" x14ac:dyDescent="0.3">
      <c r="A228" s="48" t="s">
        <v>465</v>
      </c>
      <c r="B228" s="48" t="s">
        <v>880</v>
      </c>
      <c r="C228" s="48" t="s">
        <v>882</v>
      </c>
      <c r="D228" s="48" t="s">
        <v>886</v>
      </c>
      <c r="L228" s="48"/>
      <c r="M228" s="48"/>
      <c r="R228" s="48" t="s">
        <v>590</v>
      </c>
    </row>
    <row r="229" spans="1:19" ht="72" hidden="1" x14ac:dyDescent="0.3">
      <c r="A229" s="83" t="s">
        <v>477</v>
      </c>
      <c r="B229" s="83" t="s">
        <v>875</v>
      </c>
      <c r="C229" s="84" t="s">
        <v>887</v>
      </c>
      <c r="D229" s="83" t="s">
        <v>888</v>
      </c>
      <c r="E229" s="51"/>
      <c r="F229" s="51"/>
      <c r="G229" s="51"/>
      <c r="H229" s="84"/>
      <c r="I229" s="84" t="s">
        <v>460</v>
      </c>
      <c r="J229" s="84" t="s">
        <v>460</v>
      </c>
      <c r="K229" s="84" t="s">
        <v>460</v>
      </c>
      <c r="L229" s="83" t="s">
        <v>1887</v>
      </c>
      <c r="M229" s="83"/>
      <c r="N229" s="85"/>
      <c r="O229" s="84"/>
      <c r="P229" s="84"/>
      <c r="Q229" s="84"/>
      <c r="R229" s="52"/>
      <c r="S229" s="51"/>
    </row>
    <row r="230" spans="1:19" ht="72" hidden="1" x14ac:dyDescent="0.3">
      <c r="A230" s="83" t="s">
        <v>477</v>
      </c>
      <c r="B230" s="83" t="s">
        <v>875</v>
      </c>
      <c r="C230" s="84" t="s">
        <v>887</v>
      </c>
      <c r="D230" s="83" t="s">
        <v>889</v>
      </c>
      <c r="E230" s="51"/>
      <c r="F230" s="51"/>
      <c r="G230" s="51"/>
      <c r="H230" s="84"/>
      <c r="I230" s="84" t="s">
        <v>460</v>
      </c>
      <c r="J230" s="84" t="s">
        <v>460</v>
      </c>
      <c r="K230" s="84" t="s">
        <v>460</v>
      </c>
      <c r="L230" s="83" t="s">
        <v>1887</v>
      </c>
      <c r="M230" s="83"/>
      <c r="N230" s="85"/>
      <c r="O230" s="84"/>
      <c r="P230" s="84"/>
      <c r="Q230" s="84"/>
      <c r="R230" s="52"/>
      <c r="S230" s="51"/>
    </row>
    <row r="231" spans="1:19" ht="388.8" hidden="1" x14ac:dyDescent="0.3">
      <c r="A231" s="83" t="s">
        <v>477</v>
      </c>
      <c r="B231" s="83" t="s">
        <v>875</v>
      </c>
      <c r="C231" s="84" t="s">
        <v>887</v>
      </c>
      <c r="D231" s="83" t="s">
        <v>890</v>
      </c>
      <c r="E231" s="51"/>
      <c r="F231" s="51"/>
      <c r="G231" s="51"/>
      <c r="H231" s="84"/>
      <c r="I231" s="84" t="s">
        <v>460</v>
      </c>
      <c r="J231" s="84" t="s">
        <v>460</v>
      </c>
      <c r="K231" s="84" t="s">
        <v>460</v>
      </c>
      <c r="L231" s="83" t="s">
        <v>1887</v>
      </c>
      <c r="M231" s="83"/>
      <c r="N231" s="85"/>
      <c r="O231" s="84"/>
      <c r="P231" s="84"/>
      <c r="Q231" s="84"/>
      <c r="R231" s="52"/>
      <c r="S231" s="51"/>
    </row>
    <row r="232" spans="1:19" ht="57.6" x14ac:dyDescent="0.3">
      <c r="A232" s="45" t="s">
        <v>2150</v>
      </c>
      <c r="B232" s="45" t="s">
        <v>891</v>
      </c>
      <c r="C232" s="46" t="s">
        <v>892</v>
      </c>
      <c r="D232" s="45" t="s">
        <v>893</v>
      </c>
      <c r="E232" s="46" t="s">
        <v>460</v>
      </c>
      <c r="F232" s="46" t="s">
        <v>460</v>
      </c>
      <c r="G232" s="46" t="s">
        <v>460</v>
      </c>
      <c r="H232" s="46" t="s">
        <v>461</v>
      </c>
      <c r="I232" s="46" t="s">
        <v>460</v>
      </c>
      <c r="J232" s="46" t="s">
        <v>460</v>
      </c>
      <c r="K232" s="46" t="s">
        <v>460</v>
      </c>
      <c r="L232" s="45" t="s">
        <v>1887</v>
      </c>
      <c r="M232" s="45"/>
      <c r="N232" s="47" t="s">
        <v>894</v>
      </c>
      <c r="O232" s="46"/>
      <c r="P232" s="46"/>
      <c r="Q232" s="46" t="s">
        <v>460</v>
      </c>
      <c r="R232" s="47"/>
      <c r="S232" s="46"/>
    </row>
    <row r="233" spans="1:19" ht="48" hidden="1" x14ac:dyDescent="0.3">
      <c r="A233" s="48" t="s">
        <v>465</v>
      </c>
      <c r="B233" s="48" t="s">
        <v>895</v>
      </c>
      <c r="C233" s="48" t="s">
        <v>892</v>
      </c>
      <c r="D233" s="48" t="s">
        <v>896</v>
      </c>
      <c r="L233" s="48"/>
      <c r="M233" s="48"/>
      <c r="R233" s="48" t="s">
        <v>590</v>
      </c>
    </row>
    <row r="234" spans="1:19" ht="96" hidden="1" x14ac:dyDescent="0.3">
      <c r="A234" s="48" t="s">
        <v>465</v>
      </c>
      <c r="B234" s="54" t="s">
        <v>897</v>
      </c>
      <c r="C234" s="48" t="s">
        <v>892</v>
      </c>
      <c r="D234" s="54" t="s">
        <v>898</v>
      </c>
      <c r="L234" s="54"/>
      <c r="M234" s="54"/>
      <c r="R234" s="48" t="s">
        <v>899</v>
      </c>
    </row>
    <row r="235" spans="1:19" ht="48" hidden="1" x14ac:dyDescent="0.3">
      <c r="A235" s="48" t="s">
        <v>465</v>
      </c>
      <c r="B235" s="48" t="s">
        <v>895</v>
      </c>
      <c r="C235" s="48" t="s">
        <v>892</v>
      </c>
      <c r="D235" s="54" t="s">
        <v>900</v>
      </c>
      <c r="L235" s="54"/>
      <c r="M235" s="54"/>
      <c r="R235" s="48" t="s">
        <v>590</v>
      </c>
    </row>
    <row r="236" spans="1:19" ht="43.2" x14ac:dyDescent="0.3">
      <c r="A236" s="45" t="s">
        <v>2150</v>
      </c>
      <c r="B236" s="45" t="s">
        <v>891</v>
      </c>
      <c r="C236" s="46" t="s">
        <v>901</v>
      </c>
      <c r="D236" s="45" t="s">
        <v>902</v>
      </c>
      <c r="E236" s="46" t="s">
        <v>460</v>
      </c>
      <c r="F236" s="46" t="s">
        <v>460</v>
      </c>
      <c r="G236" s="46" t="s">
        <v>460</v>
      </c>
      <c r="H236" s="46" t="s">
        <v>461</v>
      </c>
      <c r="I236" s="46" t="s">
        <v>460</v>
      </c>
      <c r="J236" s="46" t="s">
        <v>460</v>
      </c>
      <c r="K236" s="46" t="s">
        <v>460</v>
      </c>
      <c r="L236" s="45" t="s">
        <v>1887</v>
      </c>
      <c r="M236" s="45"/>
      <c r="N236" s="47" t="s">
        <v>854</v>
      </c>
      <c r="O236" s="46"/>
      <c r="P236" s="46"/>
      <c r="Q236" s="46" t="s">
        <v>460</v>
      </c>
      <c r="R236" s="47"/>
      <c r="S236" s="46"/>
    </row>
    <row r="237" spans="1:19" ht="96" hidden="1" x14ac:dyDescent="0.3">
      <c r="A237" s="48" t="s">
        <v>465</v>
      </c>
      <c r="B237" s="48" t="s">
        <v>895</v>
      </c>
      <c r="C237" s="48" t="s">
        <v>901</v>
      </c>
      <c r="D237" s="48" t="s">
        <v>903</v>
      </c>
      <c r="L237" s="48"/>
      <c r="M237" s="48"/>
      <c r="R237" s="48" t="s">
        <v>899</v>
      </c>
    </row>
    <row r="238" spans="1:19" ht="43.2" hidden="1" x14ac:dyDescent="0.3">
      <c r="A238" s="42" t="s">
        <v>458</v>
      </c>
      <c r="B238" s="42" t="s">
        <v>891</v>
      </c>
      <c r="C238" s="43" t="s">
        <v>904</v>
      </c>
      <c r="D238" s="42" t="s">
        <v>905</v>
      </c>
      <c r="E238" s="43"/>
      <c r="F238" s="43"/>
      <c r="G238" s="43"/>
      <c r="H238" s="43"/>
      <c r="I238" s="43"/>
      <c r="J238" s="43"/>
      <c r="K238" s="43"/>
      <c r="L238" s="42" t="s">
        <v>1887</v>
      </c>
      <c r="M238" s="42"/>
      <c r="N238" s="44"/>
      <c r="O238" s="43"/>
      <c r="P238" s="43"/>
      <c r="Q238" s="43"/>
      <c r="R238" s="44"/>
      <c r="S238" s="43" t="s">
        <v>906</v>
      </c>
    </row>
    <row r="239" spans="1:19" ht="43.2" x14ac:dyDescent="0.3">
      <c r="A239" s="45" t="s">
        <v>2150</v>
      </c>
      <c r="B239" s="45" t="s">
        <v>891</v>
      </c>
      <c r="C239" s="46" t="s">
        <v>904</v>
      </c>
      <c r="D239" s="45" t="s">
        <v>907</v>
      </c>
      <c r="E239" s="46" t="s">
        <v>460</v>
      </c>
      <c r="F239" s="46" t="s">
        <v>460</v>
      </c>
      <c r="G239" s="46" t="s">
        <v>460</v>
      </c>
      <c r="H239" s="46" t="s">
        <v>461</v>
      </c>
      <c r="I239" s="46" t="s">
        <v>460</v>
      </c>
      <c r="J239" s="46" t="s">
        <v>460</v>
      </c>
      <c r="K239" s="46" t="s">
        <v>460</v>
      </c>
      <c r="L239" s="45" t="s">
        <v>1887</v>
      </c>
      <c r="M239" s="45"/>
      <c r="N239" s="47" t="s">
        <v>854</v>
      </c>
      <c r="O239" s="46"/>
      <c r="P239" s="46"/>
      <c r="Q239" s="46" t="s">
        <v>460</v>
      </c>
      <c r="R239" s="47"/>
      <c r="S239" s="46"/>
    </row>
    <row r="240" spans="1:19" ht="60" hidden="1" x14ac:dyDescent="0.3">
      <c r="A240" s="48" t="s">
        <v>465</v>
      </c>
      <c r="B240" s="48" t="s">
        <v>895</v>
      </c>
      <c r="C240" s="48" t="s">
        <v>904</v>
      </c>
      <c r="D240" s="48" t="s">
        <v>908</v>
      </c>
      <c r="L240" s="48"/>
      <c r="M240" s="48"/>
      <c r="R240" s="48" t="s">
        <v>909</v>
      </c>
    </row>
    <row r="241" spans="1:19" ht="43.2" hidden="1" x14ac:dyDescent="0.3">
      <c r="A241" s="42" t="s">
        <v>458</v>
      </c>
      <c r="B241" s="42" t="s">
        <v>891</v>
      </c>
      <c r="C241" s="43" t="s">
        <v>910</v>
      </c>
      <c r="D241" s="42" t="s">
        <v>911</v>
      </c>
      <c r="E241" s="43"/>
      <c r="F241" s="43"/>
      <c r="G241" s="43"/>
      <c r="H241" s="43"/>
      <c r="I241" s="43"/>
      <c r="J241" s="43"/>
      <c r="K241" s="43"/>
      <c r="L241" s="42" t="s">
        <v>1887</v>
      </c>
      <c r="M241" s="42"/>
      <c r="N241" s="44"/>
      <c r="O241" s="43"/>
      <c r="P241" s="43"/>
      <c r="Q241" s="43"/>
      <c r="R241" s="44"/>
      <c r="S241" s="43" t="s">
        <v>912</v>
      </c>
    </row>
    <row r="242" spans="1:19" ht="43.2" x14ac:dyDescent="0.3">
      <c r="A242" s="45" t="s">
        <v>2150</v>
      </c>
      <c r="B242" s="45" t="s">
        <v>891</v>
      </c>
      <c r="C242" s="46" t="s">
        <v>910</v>
      </c>
      <c r="D242" s="45" t="s">
        <v>913</v>
      </c>
      <c r="E242" s="46" t="s">
        <v>460</v>
      </c>
      <c r="F242" s="46" t="s">
        <v>460</v>
      </c>
      <c r="G242" s="46" t="s">
        <v>460</v>
      </c>
      <c r="H242" s="46" t="s">
        <v>461</v>
      </c>
      <c r="I242" s="46" t="s">
        <v>460</v>
      </c>
      <c r="J242" s="46" t="s">
        <v>460</v>
      </c>
      <c r="K242" s="46" t="s">
        <v>460</v>
      </c>
      <c r="L242" s="45" t="s">
        <v>1887</v>
      </c>
      <c r="M242" s="45"/>
      <c r="N242" s="47" t="s">
        <v>854</v>
      </c>
      <c r="O242" s="46"/>
      <c r="P242" s="46"/>
      <c r="Q242" s="46" t="s">
        <v>460</v>
      </c>
      <c r="R242" s="47"/>
      <c r="S242" s="46"/>
    </row>
    <row r="243" spans="1:19" ht="180" hidden="1" x14ac:dyDescent="0.3">
      <c r="A243" s="48" t="s">
        <v>465</v>
      </c>
      <c r="B243" s="48" t="s">
        <v>895</v>
      </c>
      <c r="C243" s="48" t="s">
        <v>910</v>
      </c>
      <c r="D243" s="48" t="s">
        <v>914</v>
      </c>
      <c r="L243" s="48"/>
      <c r="M243" s="48"/>
      <c r="R243" s="48" t="s">
        <v>915</v>
      </c>
    </row>
    <row r="244" spans="1:19" ht="180" hidden="1" x14ac:dyDescent="0.3">
      <c r="A244" s="48" t="s">
        <v>465</v>
      </c>
      <c r="B244" s="48" t="s">
        <v>895</v>
      </c>
      <c r="C244" s="48" t="s">
        <v>910</v>
      </c>
      <c r="D244" s="48" t="s">
        <v>916</v>
      </c>
      <c r="L244" s="48"/>
      <c r="M244" s="48"/>
      <c r="R244" s="48" t="s">
        <v>915</v>
      </c>
    </row>
    <row r="245" spans="1:19" ht="43.2" hidden="1" x14ac:dyDescent="0.3">
      <c r="A245" s="42" t="s">
        <v>458</v>
      </c>
      <c r="B245" s="42" t="s">
        <v>891</v>
      </c>
      <c r="C245" s="43" t="s">
        <v>917</v>
      </c>
      <c r="D245" s="42" t="s">
        <v>918</v>
      </c>
      <c r="E245" s="43"/>
      <c r="F245" s="43"/>
      <c r="G245" s="43"/>
      <c r="H245" s="43"/>
      <c r="I245" s="43"/>
      <c r="J245" s="43"/>
      <c r="K245" s="43"/>
      <c r="L245" s="42" t="s">
        <v>1887</v>
      </c>
      <c r="M245" s="42"/>
      <c r="N245" s="44"/>
      <c r="O245" s="43"/>
      <c r="P245" s="43"/>
      <c r="Q245" s="43"/>
      <c r="R245" s="44"/>
      <c r="S245" s="43" t="s">
        <v>919</v>
      </c>
    </row>
    <row r="246" spans="1:19" ht="43.2" x14ac:dyDescent="0.3">
      <c r="A246" s="45" t="s">
        <v>2150</v>
      </c>
      <c r="B246" s="45" t="s">
        <v>891</v>
      </c>
      <c r="C246" s="46" t="s">
        <v>917</v>
      </c>
      <c r="D246" s="45" t="s">
        <v>920</v>
      </c>
      <c r="E246" s="46" t="s">
        <v>460</v>
      </c>
      <c r="F246" s="46" t="s">
        <v>460</v>
      </c>
      <c r="G246" s="46" t="s">
        <v>460</v>
      </c>
      <c r="H246" s="46" t="s">
        <v>461</v>
      </c>
      <c r="I246" s="46" t="s">
        <v>460</v>
      </c>
      <c r="J246" s="46" t="s">
        <v>460</v>
      </c>
      <c r="K246" s="46" t="s">
        <v>460</v>
      </c>
      <c r="L246" s="45" t="s">
        <v>1887</v>
      </c>
      <c r="M246" s="45"/>
      <c r="N246" s="47" t="s">
        <v>854</v>
      </c>
      <c r="O246" s="46"/>
      <c r="P246" s="46"/>
      <c r="Q246" s="46" t="s">
        <v>460</v>
      </c>
      <c r="R246" s="47"/>
      <c r="S246" s="46"/>
    </row>
    <row r="247" spans="1:19" ht="96" hidden="1" x14ac:dyDescent="0.3">
      <c r="A247" s="48" t="s">
        <v>465</v>
      </c>
      <c r="B247" s="48" t="s">
        <v>895</v>
      </c>
      <c r="C247" s="48" t="s">
        <v>917</v>
      </c>
      <c r="D247" s="56" t="s">
        <v>921</v>
      </c>
      <c r="L247" s="56"/>
      <c r="M247" s="56"/>
      <c r="R247" s="56" t="s">
        <v>922</v>
      </c>
    </row>
    <row r="248" spans="1:19" ht="187.2" hidden="1" x14ac:dyDescent="0.3">
      <c r="A248" s="83" t="s">
        <v>477</v>
      </c>
      <c r="B248" s="83" t="s">
        <v>891</v>
      </c>
      <c r="C248" s="84" t="s">
        <v>923</v>
      </c>
      <c r="D248" s="83" t="s">
        <v>924</v>
      </c>
      <c r="E248" s="51"/>
      <c r="F248" s="51"/>
      <c r="G248" s="51"/>
      <c r="H248" s="84"/>
      <c r="I248" s="84" t="s">
        <v>460</v>
      </c>
      <c r="J248" s="84" t="s">
        <v>460</v>
      </c>
      <c r="K248" s="84" t="s">
        <v>460</v>
      </c>
      <c r="L248" s="83" t="s">
        <v>1887</v>
      </c>
      <c r="M248" s="83"/>
      <c r="N248" s="85"/>
      <c r="O248" s="84"/>
      <c r="P248" s="84"/>
      <c r="Q248" s="84"/>
      <c r="R248" s="52"/>
      <c r="S248" s="51"/>
    </row>
    <row r="249" spans="1:19" ht="86.4" hidden="1" x14ac:dyDescent="0.3">
      <c r="A249" s="42" t="s">
        <v>458</v>
      </c>
      <c r="B249" s="42" t="s">
        <v>925</v>
      </c>
      <c r="C249" s="43" t="s">
        <v>926</v>
      </c>
      <c r="D249" s="42" t="s">
        <v>927</v>
      </c>
      <c r="E249" s="43"/>
      <c r="F249" s="43"/>
      <c r="G249" s="43"/>
      <c r="H249" s="43"/>
      <c r="I249" s="43"/>
      <c r="J249" s="43"/>
      <c r="K249" s="43"/>
      <c r="L249" s="42" t="s">
        <v>1887</v>
      </c>
      <c r="M249" s="42"/>
      <c r="N249" s="44"/>
      <c r="O249" s="43"/>
      <c r="P249" s="43"/>
      <c r="Q249" s="43"/>
      <c r="R249" s="44"/>
      <c r="S249" s="43" t="s">
        <v>928</v>
      </c>
    </row>
    <row r="250" spans="1:19" ht="86.4" x14ac:dyDescent="0.3">
      <c r="A250" s="45" t="s">
        <v>2150</v>
      </c>
      <c r="B250" s="45" t="s">
        <v>925</v>
      </c>
      <c r="C250" s="46" t="s">
        <v>926</v>
      </c>
      <c r="D250" s="45" t="s">
        <v>929</v>
      </c>
      <c r="E250" s="46" t="s">
        <v>460</v>
      </c>
      <c r="F250" s="46" t="s">
        <v>460</v>
      </c>
      <c r="G250" s="46" t="s">
        <v>460</v>
      </c>
      <c r="H250" s="46" t="s">
        <v>461</v>
      </c>
      <c r="I250" s="46" t="s">
        <v>460</v>
      </c>
      <c r="J250" s="46" t="s">
        <v>460</v>
      </c>
      <c r="K250" s="46" t="s">
        <v>460</v>
      </c>
      <c r="L250" s="45" t="s">
        <v>1887</v>
      </c>
      <c r="M250" s="45"/>
      <c r="N250" s="47" t="s">
        <v>508</v>
      </c>
      <c r="O250" s="46"/>
      <c r="P250" s="46"/>
      <c r="Q250" s="46" t="s">
        <v>460</v>
      </c>
      <c r="R250" s="47"/>
      <c r="S250" s="46"/>
    </row>
    <row r="251" spans="1:19" ht="60" hidden="1" x14ac:dyDescent="0.3">
      <c r="A251" s="48" t="s">
        <v>465</v>
      </c>
      <c r="B251" s="48" t="s">
        <v>930</v>
      </c>
      <c r="C251" s="48" t="s">
        <v>926</v>
      </c>
      <c r="D251" s="48" t="s">
        <v>931</v>
      </c>
      <c r="L251" s="48"/>
      <c r="M251" s="48"/>
      <c r="R251" s="48" t="s">
        <v>909</v>
      </c>
    </row>
    <row r="252" spans="1:19" ht="288" hidden="1" x14ac:dyDescent="0.3">
      <c r="A252" s="42" t="s">
        <v>458</v>
      </c>
      <c r="B252" s="42" t="s">
        <v>925</v>
      </c>
      <c r="C252" s="43" t="s">
        <v>932</v>
      </c>
      <c r="D252" s="42" t="s">
        <v>933</v>
      </c>
      <c r="E252" s="43"/>
      <c r="F252" s="43"/>
      <c r="G252" s="43"/>
      <c r="H252" s="43"/>
      <c r="I252" s="43"/>
      <c r="J252" s="43"/>
      <c r="K252" s="43"/>
      <c r="L252" s="42" t="s">
        <v>1887</v>
      </c>
      <c r="M252" s="42"/>
      <c r="N252" s="44"/>
      <c r="O252" s="43"/>
      <c r="P252" s="43"/>
      <c r="Q252" s="43"/>
      <c r="R252" s="44"/>
      <c r="S252" s="43" t="s">
        <v>934</v>
      </c>
    </row>
    <row r="253" spans="1:19" ht="86.4" x14ac:dyDescent="0.3">
      <c r="A253" s="45" t="s">
        <v>2150</v>
      </c>
      <c r="B253" s="45" t="s">
        <v>925</v>
      </c>
      <c r="C253" s="46" t="s">
        <v>932</v>
      </c>
      <c r="D253" s="45" t="s">
        <v>935</v>
      </c>
      <c r="E253" s="46" t="s">
        <v>460</v>
      </c>
      <c r="F253" s="46" t="s">
        <v>460</v>
      </c>
      <c r="G253" s="46" t="s">
        <v>460</v>
      </c>
      <c r="H253" s="46" t="s">
        <v>461</v>
      </c>
      <c r="I253" s="46"/>
      <c r="J253" s="46"/>
      <c r="K253" s="46" t="s">
        <v>460</v>
      </c>
      <c r="L253" s="45" t="s">
        <v>1887</v>
      </c>
      <c r="M253" s="45" t="s">
        <v>460</v>
      </c>
      <c r="N253" s="47" t="s">
        <v>936</v>
      </c>
      <c r="O253" s="46"/>
      <c r="P253" s="46"/>
      <c r="Q253" s="46" t="s">
        <v>460</v>
      </c>
      <c r="R253" s="47"/>
      <c r="S253" s="46"/>
    </row>
    <row r="254" spans="1:19" ht="108" hidden="1" x14ac:dyDescent="0.3">
      <c r="A254" s="48" t="s">
        <v>465</v>
      </c>
      <c r="B254" s="48" t="s">
        <v>930</v>
      </c>
      <c r="C254" s="48" t="s">
        <v>932</v>
      </c>
      <c r="D254" s="48" t="s">
        <v>937</v>
      </c>
      <c r="L254" s="48"/>
      <c r="M254" s="48"/>
      <c r="R254" s="48" t="s">
        <v>938</v>
      </c>
    </row>
    <row r="255" spans="1:19" ht="230.4" hidden="1" x14ac:dyDescent="0.3">
      <c r="A255" s="83" t="s">
        <v>477</v>
      </c>
      <c r="B255" s="83" t="s">
        <v>925</v>
      </c>
      <c r="C255" s="84" t="s">
        <v>939</v>
      </c>
      <c r="D255" s="83" t="s">
        <v>940</v>
      </c>
      <c r="E255" s="51"/>
      <c r="F255" s="51"/>
      <c r="G255" s="51"/>
      <c r="H255" s="84"/>
      <c r="I255" s="84" t="s">
        <v>460</v>
      </c>
      <c r="J255" s="84" t="s">
        <v>460</v>
      </c>
      <c r="K255" s="84" t="s">
        <v>460</v>
      </c>
      <c r="L255" s="83" t="s">
        <v>1887</v>
      </c>
      <c r="M255" s="83"/>
      <c r="N255" s="85"/>
      <c r="O255" s="84"/>
      <c r="P255" s="84"/>
      <c r="Q255" s="84"/>
      <c r="R255" s="52"/>
      <c r="S255" s="51"/>
    </row>
    <row r="256" spans="1:19" ht="43.2" hidden="1" x14ac:dyDescent="0.3">
      <c r="A256" s="129" t="s">
        <v>535</v>
      </c>
      <c r="B256" s="129" t="s">
        <v>941</v>
      </c>
      <c r="C256" s="130" t="s">
        <v>942</v>
      </c>
      <c r="D256" s="129" t="s">
        <v>943</v>
      </c>
      <c r="E256" s="130" t="s">
        <v>460</v>
      </c>
      <c r="F256" s="130" t="s">
        <v>460</v>
      </c>
      <c r="G256" s="130" t="s">
        <v>460</v>
      </c>
      <c r="H256" s="130"/>
      <c r="I256" s="130"/>
      <c r="J256" s="130" t="s">
        <v>460</v>
      </c>
      <c r="K256" s="130"/>
      <c r="L256" s="129" t="s">
        <v>1887</v>
      </c>
      <c r="M256" s="129"/>
      <c r="N256" s="131"/>
      <c r="O256" s="130"/>
      <c r="P256" s="130" t="s">
        <v>460</v>
      </c>
      <c r="Q256" s="130"/>
      <c r="R256" s="131"/>
      <c r="S256" s="130"/>
    </row>
    <row r="257" spans="1:19" ht="288" hidden="1" x14ac:dyDescent="0.3">
      <c r="A257" s="83" t="s">
        <v>477</v>
      </c>
      <c r="B257" s="83" t="s">
        <v>941</v>
      </c>
      <c r="C257" s="84" t="s">
        <v>944</v>
      </c>
      <c r="D257" s="83" t="s">
        <v>945</v>
      </c>
      <c r="E257" s="51"/>
      <c r="F257" s="51"/>
      <c r="G257" s="51"/>
      <c r="H257" s="84"/>
      <c r="I257" s="84"/>
      <c r="J257" s="84" t="s">
        <v>460</v>
      </c>
      <c r="K257" s="84"/>
      <c r="L257" s="83" t="s">
        <v>1887</v>
      </c>
      <c r="M257" s="83"/>
      <c r="N257" s="85"/>
      <c r="O257" s="84"/>
      <c r="P257" s="84"/>
      <c r="Q257" s="84"/>
      <c r="R257" s="52"/>
      <c r="S257" s="51"/>
    </row>
    <row r="258" spans="1:19" ht="43.2" hidden="1" x14ac:dyDescent="0.3">
      <c r="A258" s="83" t="s">
        <v>477</v>
      </c>
      <c r="B258" s="83" t="s">
        <v>941</v>
      </c>
      <c r="C258" s="84" t="s">
        <v>944</v>
      </c>
      <c r="D258" s="83" t="s">
        <v>946</v>
      </c>
      <c r="E258" s="51"/>
      <c r="F258" s="51"/>
      <c r="G258" s="51"/>
      <c r="H258" s="84"/>
      <c r="I258" s="84"/>
      <c r="J258" s="84" t="s">
        <v>460</v>
      </c>
      <c r="K258" s="84"/>
      <c r="L258" s="83" t="s">
        <v>1887</v>
      </c>
      <c r="M258" s="83"/>
      <c r="N258" s="85"/>
      <c r="O258" s="84"/>
      <c r="P258" s="84"/>
      <c r="Q258" s="84"/>
      <c r="R258" s="52"/>
      <c r="S258" s="51"/>
    </row>
    <row r="259" spans="1:19" ht="115.2" x14ac:dyDescent="0.3">
      <c r="A259" s="45" t="s">
        <v>2150</v>
      </c>
      <c r="B259" s="45" t="s">
        <v>947</v>
      </c>
      <c r="C259" s="46" t="s">
        <v>948</v>
      </c>
      <c r="D259" s="45" t="s">
        <v>949</v>
      </c>
      <c r="E259" s="46"/>
      <c r="F259" s="46" t="s">
        <v>460</v>
      </c>
      <c r="G259" s="46" t="s">
        <v>460</v>
      </c>
      <c r="H259" s="46" t="s">
        <v>461</v>
      </c>
      <c r="I259" s="45"/>
      <c r="J259" s="46" t="s">
        <v>460</v>
      </c>
      <c r="K259" s="46" t="s">
        <v>460</v>
      </c>
      <c r="L259" s="45" t="s">
        <v>1888</v>
      </c>
      <c r="M259" s="45"/>
      <c r="N259" s="47" t="s">
        <v>950</v>
      </c>
      <c r="O259" s="46" t="s">
        <v>460</v>
      </c>
      <c r="P259" s="46"/>
      <c r="Q259" s="46"/>
      <c r="R259" s="47"/>
      <c r="S259" s="46"/>
    </row>
    <row r="260" spans="1:19" ht="60" hidden="1" x14ac:dyDescent="0.3">
      <c r="A260" s="48" t="s">
        <v>465</v>
      </c>
      <c r="B260" s="48" t="s">
        <v>951</v>
      </c>
      <c r="C260" s="48" t="s">
        <v>948</v>
      </c>
      <c r="D260" s="48" t="s">
        <v>952</v>
      </c>
      <c r="L260" s="48"/>
      <c r="M260" s="48"/>
      <c r="R260" s="48" t="s">
        <v>909</v>
      </c>
    </row>
    <row r="261" spans="1:19" ht="72" hidden="1" x14ac:dyDescent="0.3">
      <c r="A261" s="42" t="s">
        <v>458</v>
      </c>
      <c r="B261" s="42" t="s">
        <v>947</v>
      </c>
      <c r="C261" s="43" t="s">
        <v>953</v>
      </c>
      <c r="D261" s="42" t="s">
        <v>954</v>
      </c>
      <c r="E261" s="43"/>
      <c r="F261" s="43"/>
      <c r="G261" s="43"/>
      <c r="H261" s="43"/>
      <c r="I261" s="43"/>
      <c r="J261" s="43"/>
      <c r="K261" s="43"/>
      <c r="L261" s="42" t="s">
        <v>1887</v>
      </c>
      <c r="M261" s="42"/>
      <c r="N261" s="44"/>
      <c r="O261" s="43"/>
      <c r="P261" s="43"/>
      <c r="Q261" s="43"/>
      <c r="R261" s="44"/>
      <c r="S261" s="43" t="s">
        <v>955</v>
      </c>
    </row>
    <row r="262" spans="1:19" ht="72" x14ac:dyDescent="0.3">
      <c r="A262" s="45" t="s">
        <v>2150</v>
      </c>
      <c r="B262" s="45" t="s">
        <v>947</v>
      </c>
      <c r="C262" s="46" t="s">
        <v>953</v>
      </c>
      <c r="D262" s="45" t="s">
        <v>956</v>
      </c>
      <c r="E262" s="46" t="s">
        <v>460</v>
      </c>
      <c r="F262" s="46" t="s">
        <v>460</v>
      </c>
      <c r="G262" s="46" t="s">
        <v>460</v>
      </c>
      <c r="H262" s="46" t="s">
        <v>461</v>
      </c>
      <c r="I262" s="46"/>
      <c r="J262" s="46" t="s">
        <v>460</v>
      </c>
      <c r="K262" s="46" t="s">
        <v>460</v>
      </c>
      <c r="L262" s="45" t="s">
        <v>1889</v>
      </c>
      <c r="M262" s="45"/>
      <c r="N262" s="47" t="s">
        <v>950</v>
      </c>
      <c r="O262" s="46" t="s">
        <v>460</v>
      </c>
      <c r="P262" s="46"/>
      <c r="Q262" s="46"/>
      <c r="R262" s="47"/>
      <c r="S262" s="46"/>
    </row>
    <row r="263" spans="1:19" ht="84" hidden="1" x14ac:dyDescent="0.3">
      <c r="A263" s="48" t="s">
        <v>465</v>
      </c>
      <c r="B263" s="48" t="s">
        <v>951</v>
      </c>
      <c r="C263" s="48" t="s">
        <v>953</v>
      </c>
      <c r="D263" s="48" t="s">
        <v>957</v>
      </c>
      <c r="L263" s="48"/>
      <c r="M263" s="48"/>
      <c r="R263" s="48" t="s">
        <v>958</v>
      </c>
    </row>
    <row r="264" spans="1:19" ht="288" hidden="1" x14ac:dyDescent="0.3">
      <c r="A264" s="83" t="s">
        <v>477</v>
      </c>
      <c r="B264" s="83" t="s">
        <v>947</v>
      </c>
      <c r="C264" s="84" t="s">
        <v>959</v>
      </c>
      <c r="D264" s="83" t="s">
        <v>960</v>
      </c>
      <c r="E264" s="51"/>
      <c r="F264" s="51"/>
      <c r="G264" s="51"/>
      <c r="H264" s="84"/>
      <c r="I264" s="84"/>
      <c r="J264" s="84" t="s">
        <v>460</v>
      </c>
      <c r="K264" s="84" t="s">
        <v>460</v>
      </c>
      <c r="L264" s="83" t="s">
        <v>1889</v>
      </c>
      <c r="M264" s="83"/>
      <c r="N264" s="85"/>
      <c r="O264" s="84"/>
      <c r="P264" s="84"/>
      <c r="Q264" s="84"/>
      <c r="R264" s="52"/>
      <c r="S264" s="51"/>
    </row>
    <row r="265" spans="1:19" ht="72" hidden="1" x14ac:dyDescent="0.3">
      <c r="A265" s="83" t="s">
        <v>477</v>
      </c>
      <c r="B265" s="83" t="s">
        <v>947</v>
      </c>
      <c r="C265" s="84" t="s">
        <v>959</v>
      </c>
      <c r="D265" s="83" t="s">
        <v>961</v>
      </c>
      <c r="E265" s="51"/>
      <c r="F265" s="51"/>
      <c r="G265" s="51"/>
      <c r="H265" s="84"/>
      <c r="I265" s="84"/>
      <c r="J265" s="84" t="s">
        <v>460</v>
      </c>
      <c r="K265" s="84" t="s">
        <v>460</v>
      </c>
      <c r="L265" s="83" t="s">
        <v>1889</v>
      </c>
      <c r="M265" s="83"/>
      <c r="N265" s="85"/>
      <c r="O265" s="84"/>
      <c r="P265" s="84"/>
      <c r="Q265" s="84"/>
      <c r="R265" s="52"/>
      <c r="S265" s="51"/>
    </row>
    <row r="266" spans="1:19" ht="172.8" hidden="1" x14ac:dyDescent="0.3">
      <c r="A266" s="83" t="s">
        <v>477</v>
      </c>
      <c r="B266" s="83" t="s">
        <v>947</v>
      </c>
      <c r="C266" s="84" t="s">
        <v>959</v>
      </c>
      <c r="D266" s="83" t="s">
        <v>962</v>
      </c>
      <c r="E266" s="51"/>
      <c r="F266" s="51"/>
      <c r="G266" s="51"/>
      <c r="H266" s="84"/>
      <c r="I266" s="84"/>
      <c r="J266" s="84" t="s">
        <v>460</v>
      </c>
      <c r="K266" s="84" t="s">
        <v>460</v>
      </c>
      <c r="L266" s="83" t="s">
        <v>1889</v>
      </c>
      <c r="M266" s="83"/>
      <c r="N266" s="85"/>
      <c r="O266" s="84"/>
      <c r="P266" s="84"/>
      <c r="Q266" s="84"/>
      <c r="R266" s="52"/>
      <c r="S266" s="51"/>
    </row>
    <row r="267" spans="1:19" ht="86.4" x14ac:dyDescent="0.3">
      <c r="A267" s="45" t="s">
        <v>2150</v>
      </c>
      <c r="B267" s="45" t="s">
        <v>2126</v>
      </c>
      <c r="C267" s="46" t="s">
        <v>964</v>
      </c>
      <c r="D267" s="45" t="s">
        <v>965</v>
      </c>
      <c r="E267" s="46"/>
      <c r="F267" s="46" t="s">
        <v>460</v>
      </c>
      <c r="G267" s="46" t="s">
        <v>460</v>
      </c>
      <c r="H267" s="46" t="s">
        <v>461</v>
      </c>
      <c r="I267" s="46"/>
      <c r="J267" s="46"/>
      <c r="K267" s="46" t="s">
        <v>460</v>
      </c>
      <c r="L267" s="45" t="s">
        <v>1889</v>
      </c>
      <c r="M267" s="45"/>
      <c r="N267" s="47" t="s">
        <v>950</v>
      </c>
      <c r="O267" s="46"/>
      <c r="P267" s="46"/>
      <c r="Q267" s="46" t="s">
        <v>460</v>
      </c>
      <c r="R267" s="47"/>
      <c r="S267" s="46"/>
    </row>
    <row r="268" spans="1:19" ht="108" hidden="1" x14ac:dyDescent="0.3">
      <c r="A268" s="48" t="s">
        <v>465</v>
      </c>
      <c r="B268" s="48" t="s">
        <v>966</v>
      </c>
      <c r="C268" s="48" t="s">
        <v>964</v>
      </c>
      <c r="D268" s="48" t="s">
        <v>967</v>
      </c>
      <c r="L268" s="48"/>
      <c r="M268" s="48"/>
      <c r="R268" s="48" t="s">
        <v>968</v>
      </c>
    </row>
    <row r="269" spans="1:19" ht="144" hidden="1" x14ac:dyDescent="0.3">
      <c r="A269" s="48" t="s">
        <v>465</v>
      </c>
      <c r="B269" s="48" t="s">
        <v>966</v>
      </c>
      <c r="C269" s="48" t="s">
        <v>964</v>
      </c>
      <c r="D269" s="48" t="s">
        <v>969</v>
      </c>
      <c r="L269" s="48"/>
      <c r="M269" s="48"/>
      <c r="R269" s="48" t="s">
        <v>970</v>
      </c>
    </row>
    <row r="270" spans="1:19" ht="86.4" x14ac:dyDescent="0.3">
      <c r="A270" s="45" t="s">
        <v>2150</v>
      </c>
      <c r="B270" s="45" t="s">
        <v>2126</v>
      </c>
      <c r="C270" s="46" t="s">
        <v>971</v>
      </c>
      <c r="D270" s="45" t="s">
        <v>972</v>
      </c>
      <c r="E270" s="46"/>
      <c r="F270" s="46" t="s">
        <v>460</v>
      </c>
      <c r="G270" s="46" t="s">
        <v>460</v>
      </c>
      <c r="H270" s="46" t="s">
        <v>461</v>
      </c>
      <c r="I270" s="46"/>
      <c r="J270" s="46"/>
      <c r="K270" s="46" t="s">
        <v>460</v>
      </c>
      <c r="L270" s="45" t="s">
        <v>1891</v>
      </c>
      <c r="M270" s="45"/>
      <c r="N270" s="47" t="s">
        <v>950</v>
      </c>
      <c r="O270" s="46"/>
      <c r="P270" s="46"/>
      <c r="Q270" s="46" t="s">
        <v>460</v>
      </c>
      <c r="R270" s="47"/>
      <c r="S270" s="46"/>
    </row>
    <row r="271" spans="1:19" ht="192" hidden="1" x14ac:dyDescent="0.3">
      <c r="A271" s="48" t="s">
        <v>465</v>
      </c>
      <c r="B271" s="48" t="s">
        <v>966</v>
      </c>
      <c r="C271" s="48" t="s">
        <v>971</v>
      </c>
      <c r="D271" s="48" t="s">
        <v>973</v>
      </c>
      <c r="L271" s="48"/>
      <c r="M271" s="48"/>
      <c r="R271" s="48" t="s">
        <v>974</v>
      </c>
    </row>
    <row r="272" spans="1:19" ht="72" hidden="1" x14ac:dyDescent="0.3">
      <c r="A272" s="83" t="s">
        <v>477</v>
      </c>
      <c r="B272" s="83" t="s">
        <v>963</v>
      </c>
      <c r="C272" s="84" t="s">
        <v>975</v>
      </c>
      <c r="D272" s="83" t="s">
        <v>976</v>
      </c>
      <c r="E272" s="51"/>
      <c r="F272" s="51"/>
      <c r="G272" s="51"/>
      <c r="H272" s="84"/>
      <c r="I272" s="84"/>
      <c r="J272" s="84"/>
      <c r="K272" s="84" t="s">
        <v>460</v>
      </c>
      <c r="L272" s="83" t="s">
        <v>1887</v>
      </c>
      <c r="M272" s="83"/>
      <c r="N272" s="85"/>
      <c r="O272" s="84"/>
      <c r="P272" s="84"/>
      <c r="Q272" s="84"/>
      <c r="R272" s="52"/>
      <c r="S272" s="51"/>
    </row>
    <row r="273" spans="1:19" ht="72" hidden="1" x14ac:dyDescent="0.3">
      <c r="A273" s="83" t="s">
        <v>477</v>
      </c>
      <c r="B273" s="83" t="s">
        <v>963</v>
      </c>
      <c r="C273" s="84" t="s">
        <v>975</v>
      </c>
      <c r="D273" s="83" t="s">
        <v>977</v>
      </c>
      <c r="E273" s="51"/>
      <c r="F273" s="51"/>
      <c r="G273" s="51"/>
      <c r="H273" s="84"/>
      <c r="I273" s="84"/>
      <c r="J273" s="84"/>
      <c r="K273" s="84" t="s">
        <v>460</v>
      </c>
      <c r="L273" s="83" t="s">
        <v>1887</v>
      </c>
      <c r="M273" s="83"/>
      <c r="N273" s="85"/>
      <c r="O273" s="84"/>
      <c r="P273" s="84"/>
      <c r="Q273" s="84"/>
      <c r="R273" s="52"/>
      <c r="S273" s="51"/>
    </row>
    <row r="274" spans="1:19" ht="72" hidden="1" x14ac:dyDescent="0.3">
      <c r="A274" s="83" t="s">
        <v>477</v>
      </c>
      <c r="B274" s="83" t="s">
        <v>963</v>
      </c>
      <c r="C274" s="84" t="s">
        <v>975</v>
      </c>
      <c r="D274" s="83" t="s">
        <v>978</v>
      </c>
      <c r="E274" s="51"/>
      <c r="F274" s="51"/>
      <c r="G274" s="51"/>
      <c r="H274" s="84"/>
      <c r="I274" s="84"/>
      <c r="J274" s="84"/>
      <c r="K274" s="84" t="s">
        <v>460</v>
      </c>
      <c r="L274" s="83" t="s">
        <v>1887</v>
      </c>
      <c r="M274" s="83"/>
      <c r="N274" s="85"/>
      <c r="O274" s="84"/>
      <c r="P274" s="84"/>
      <c r="Q274" s="84"/>
      <c r="R274" s="52"/>
      <c r="S274" s="51"/>
    </row>
    <row r="275" spans="1:19" ht="259.2" hidden="1" x14ac:dyDescent="0.3">
      <c r="A275" s="83" t="s">
        <v>477</v>
      </c>
      <c r="B275" s="83" t="s">
        <v>963</v>
      </c>
      <c r="C275" s="84" t="s">
        <v>975</v>
      </c>
      <c r="D275" s="83" t="s">
        <v>979</v>
      </c>
      <c r="E275" s="51"/>
      <c r="F275" s="51"/>
      <c r="G275" s="51"/>
      <c r="H275" s="84"/>
      <c r="I275" s="84"/>
      <c r="J275" s="84"/>
      <c r="K275" s="84" t="s">
        <v>460</v>
      </c>
      <c r="L275" s="83" t="s">
        <v>1887</v>
      </c>
      <c r="M275" s="83"/>
      <c r="N275" s="85"/>
      <c r="O275" s="84"/>
      <c r="P275" s="84"/>
      <c r="Q275" s="84"/>
      <c r="R275" s="52"/>
      <c r="S275" s="51"/>
    </row>
    <row r="276" spans="1:19" ht="72" hidden="1" x14ac:dyDescent="0.3">
      <c r="A276" s="83" t="s">
        <v>477</v>
      </c>
      <c r="B276" s="83" t="s">
        <v>963</v>
      </c>
      <c r="C276" s="84" t="s">
        <v>975</v>
      </c>
      <c r="D276" s="83" t="s">
        <v>980</v>
      </c>
      <c r="E276" s="51"/>
      <c r="F276" s="51"/>
      <c r="G276" s="51"/>
      <c r="H276" s="84"/>
      <c r="I276" s="84"/>
      <c r="J276" s="84"/>
      <c r="K276" s="46" t="s">
        <v>460</v>
      </c>
      <c r="L276" s="83" t="s">
        <v>1887</v>
      </c>
      <c r="M276" s="83"/>
      <c r="N276" s="85"/>
      <c r="O276" s="84"/>
      <c r="P276" s="84"/>
      <c r="Q276" s="84"/>
      <c r="R276" s="52"/>
      <c r="S276" s="51"/>
    </row>
    <row r="277" spans="1:19" ht="86.4" hidden="1" x14ac:dyDescent="0.3">
      <c r="A277" s="83" t="s">
        <v>477</v>
      </c>
      <c r="B277" s="83" t="s">
        <v>963</v>
      </c>
      <c r="C277" s="84" t="s">
        <v>975</v>
      </c>
      <c r="D277" s="83" t="s">
        <v>981</v>
      </c>
      <c r="E277" s="51"/>
      <c r="F277" s="51"/>
      <c r="G277" s="51"/>
      <c r="H277" s="84"/>
      <c r="I277" s="84"/>
      <c r="J277" s="84"/>
      <c r="K277" s="84" t="s">
        <v>460</v>
      </c>
      <c r="L277" s="83" t="s">
        <v>1887</v>
      </c>
      <c r="M277" s="83"/>
      <c r="N277" s="85"/>
      <c r="O277" s="84"/>
      <c r="P277" s="84"/>
      <c r="Q277" s="84"/>
      <c r="R277" s="52"/>
      <c r="S277" s="51"/>
    </row>
    <row r="278" spans="1:19" ht="72" hidden="1" x14ac:dyDescent="0.3">
      <c r="A278" s="83" t="s">
        <v>477</v>
      </c>
      <c r="B278" s="83" t="s">
        <v>963</v>
      </c>
      <c r="C278" s="84" t="s">
        <v>975</v>
      </c>
      <c r="D278" s="83" t="s">
        <v>982</v>
      </c>
      <c r="E278" s="51"/>
      <c r="F278" s="51"/>
      <c r="G278" s="51"/>
      <c r="H278" s="84"/>
      <c r="I278" s="84" t="s">
        <v>460</v>
      </c>
      <c r="J278" s="84" t="s">
        <v>460</v>
      </c>
      <c r="K278" s="84" t="s">
        <v>460</v>
      </c>
      <c r="L278" s="83" t="s">
        <v>1891</v>
      </c>
      <c r="M278" s="83"/>
      <c r="N278" s="85"/>
      <c r="O278" s="84"/>
      <c r="P278" s="84"/>
      <c r="Q278" s="84"/>
      <c r="R278" s="52"/>
      <c r="S278" s="51"/>
    </row>
    <row r="279" spans="1:19" ht="72" hidden="1" x14ac:dyDescent="0.3">
      <c r="A279" s="42" t="s">
        <v>458</v>
      </c>
      <c r="B279" s="42" t="s">
        <v>983</v>
      </c>
      <c r="C279" s="43" t="s">
        <v>984</v>
      </c>
      <c r="D279" s="42" t="s">
        <v>985</v>
      </c>
      <c r="E279" s="43"/>
      <c r="F279" s="43"/>
      <c r="G279" s="43"/>
      <c r="H279" s="43"/>
      <c r="I279" s="43"/>
      <c r="J279" s="43"/>
      <c r="K279" s="43"/>
      <c r="L279" s="42" t="s">
        <v>1890</v>
      </c>
      <c r="M279" s="42"/>
      <c r="N279" s="44"/>
      <c r="O279" s="43"/>
      <c r="P279" s="43"/>
      <c r="Q279" s="43"/>
      <c r="R279" s="44"/>
      <c r="S279" s="43" t="s">
        <v>780</v>
      </c>
    </row>
    <row r="280" spans="1:19" ht="72" x14ac:dyDescent="0.3">
      <c r="A280" s="45" t="s">
        <v>2150</v>
      </c>
      <c r="B280" s="45" t="s">
        <v>983</v>
      </c>
      <c r="C280" s="46" t="s">
        <v>984</v>
      </c>
      <c r="D280" s="45" t="s">
        <v>986</v>
      </c>
      <c r="E280" s="46" t="s">
        <v>460</v>
      </c>
      <c r="F280" s="46" t="s">
        <v>460</v>
      </c>
      <c r="G280" s="46" t="s">
        <v>460</v>
      </c>
      <c r="H280" s="46" t="s">
        <v>461</v>
      </c>
      <c r="I280" s="46"/>
      <c r="J280" s="46"/>
      <c r="K280" s="46" t="s">
        <v>460</v>
      </c>
      <c r="L280" s="45" t="s">
        <v>1890</v>
      </c>
      <c r="M280" s="45"/>
      <c r="N280" s="47" t="s">
        <v>987</v>
      </c>
      <c r="O280" s="46" t="s">
        <v>460</v>
      </c>
      <c r="P280" s="46"/>
      <c r="Q280" s="46"/>
      <c r="R280" s="47"/>
      <c r="S280" s="46"/>
    </row>
    <row r="281" spans="1:19" ht="60" hidden="1" x14ac:dyDescent="0.3">
      <c r="A281" s="48" t="s">
        <v>465</v>
      </c>
      <c r="B281" s="48" t="s">
        <v>988</v>
      </c>
      <c r="C281" s="48" t="s">
        <v>984</v>
      </c>
      <c r="D281" s="48" t="s">
        <v>989</v>
      </c>
      <c r="L281" s="48"/>
      <c r="M281" s="48"/>
      <c r="R281" s="48" t="s">
        <v>909</v>
      </c>
    </row>
    <row r="282" spans="1:19" ht="409.05" hidden="1" customHeight="1" x14ac:dyDescent="0.3">
      <c r="A282" s="83" t="s">
        <v>477</v>
      </c>
      <c r="B282" s="83" t="s">
        <v>983</v>
      </c>
      <c r="C282" s="84" t="s">
        <v>990</v>
      </c>
      <c r="D282" s="83" t="s">
        <v>991</v>
      </c>
      <c r="E282" s="51"/>
      <c r="F282" s="51"/>
      <c r="G282" s="51"/>
      <c r="H282" s="84"/>
      <c r="I282" s="84" t="s">
        <v>460</v>
      </c>
      <c r="J282" s="84" t="s">
        <v>460</v>
      </c>
      <c r="K282" s="84" t="s">
        <v>460</v>
      </c>
      <c r="L282" s="83" t="s">
        <v>1890</v>
      </c>
      <c r="M282" s="83"/>
      <c r="N282" s="85"/>
      <c r="O282" s="84"/>
      <c r="P282" s="84"/>
      <c r="Q282" s="84"/>
      <c r="R282" s="52"/>
      <c r="S282" s="51"/>
    </row>
    <row r="283" spans="1:19" ht="57.6" x14ac:dyDescent="0.3">
      <c r="A283" s="45" t="s">
        <v>2150</v>
      </c>
      <c r="B283" s="45" t="s">
        <v>992</v>
      </c>
      <c r="C283" s="46" t="s">
        <v>993</v>
      </c>
      <c r="D283" s="45" t="s">
        <v>994</v>
      </c>
      <c r="E283" s="46" t="s">
        <v>460</v>
      </c>
      <c r="F283" s="46" t="s">
        <v>460</v>
      </c>
      <c r="G283" s="46" t="s">
        <v>460</v>
      </c>
      <c r="H283" s="46" t="s">
        <v>461</v>
      </c>
      <c r="I283" s="46" t="s">
        <v>460</v>
      </c>
      <c r="J283" s="46" t="s">
        <v>460</v>
      </c>
      <c r="K283" s="46" t="s">
        <v>460</v>
      </c>
      <c r="L283" s="45" t="s">
        <v>1890</v>
      </c>
      <c r="M283" s="45"/>
      <c r="N283" s="47" t="s">
        <v>995</v>
      </c>
      <c r="O283" s="46" t="s">
        <v>460</v>
      </c>
      <c r="P283" s="46"/>
      <c r="Q283" s="46"/>
      <c r="R283" s="47"/>
      <c r="S283" s="46"/>
    </row>
    <row r="284" spans="1:19" ht="120" hidden="1" x14ac:dyDescent="0.3">
      <c r="A284" s="48" t="s">
        <v>465</v>
      </c>
      <c r="B284" s="48" t="s">
        <v>996</v>
      </c>
      <c r="C284" s="48" t="s">
        <v>993</v>
      </c>
      <c r="D284" s="48" t="s">
        <v>997</v>
      </c>
      <c r="L284" s="48"/>
      <c r="M284" s="48"/>
      <c r="R284" s="48" t="s">
        <v>998</v>
      </c>
    </row>
    <row r="285" spans="1:19" ht="316.8" hidden="1" x14ac:dyDescent="0.3">
      <c r="A285" s="83" t="s">
        <v>477</v>
      </c>
      <c r="B285" s="83" t="s">
        <v>992</v>
      </c>
      <c r="C285" s="84" t="s">
        <v>999</v>
      </c>
      <c r="D285" s="83" t="s">
        <v>1000</v>
      </c>
      <c r="E285" s="51"/>
      <c r="F285" s="51"/>
      <c r="G285" s="51"/>
      <c r="H285" s="84"/>
      <c r="I285" s="84" t="s">
        <v>460</v>
      </c>
      <c r="J285" s="84" t="s">
        <v>460</v>
      </c>
      <c r="K285" s="84" t="s">
        <v>460</v>
      </c>
      <c r="L285" s="83" t="s">
        <v>1890</v>
      </c>
      <c r="M285" s="83"/>
      <c r="N285" s="85"/>
      <c r="O285" s="84"/>
      <c r="P285" s="84"/>
      <c r="Q285" s="84"/>
      <c r="R285" s="52"/>
      <c r="S285" s="51"/>
    </row>
    <row r="286" spans="1:19" ht="57.6" hidden="1" x14ac:dyDescent="0.3">
      <c r="A286" s="42" t="s">
        <v>458</v>
      </c>
      <c r="B286" s="42" t="s">
        <v>1001</v>
      </c>
      <c r="C286" s="43" t="s">
        <v>1002</v>
      </c>
      <c r="D286" s="42" t="s">
        <v>1003</v>
      </c>
      <c r="E286" s="43"/>
      <c r="F286" s="43"/>
      <c r="G286" s="43"/>
      <c r="H286" s="43"/>
      <c r="I286" s="43"/>
      <c r="J286" s="43"/>
      <c r="K286" s="43"/>
      <c r="L286" s="42" t="s">
        <v>1890</v>
      </c>
      <c r="M286" s="42"/>
      <c r="N286" s="44"/>
      <c r="O286" s="43"/>
      <c r="P286" s="43"/>
      <c r="Q286" s="43"/>
      <c r="R286" s="44"/>
      <c r="S286" s="43" t="s">
        <v>1004</v>
      </c>
    </row>
    <row r="287" spans="1:19" ht="57.6" x14ac:dyDescent="0.3">
      <c r="A287" s="45" t="s">
        <v>2150</v>
      </c>
      <c r="B287" s="45" t="s">
        <v>1001</v>
      </c>
      <c r="C287" s="46" t="s">
        <v>1002</v>
      </c>
      <c r="D287" s="45" t="s">
        <v>1005</v>
      </c>
      <c r="E287" s="46" t="s">
        <v>460</v>
      </c>
      <c r="F287" s="46" t="s">
        <v>460</v>
      </c>
      <c r="G287" s="46" t="s">
        <v>460</v>
      </c>
      <c r="H287" s="46" t="s">
        <v>461</v>
      </c>
      <c r="I287" s="46" t="s">
        <v>460</v>
      </c>
      <c r="J287" s="46" t="s">
        <v>460</v>
      </c>
      <c r="K287" s="46" t="s">
        <v>460</v>
      </c>
      <c r="L287" s="45" t="s">
        <v>1890</v>
      </c>
      <c r="M287" s="45"/>
      <c r="N287" s="47" t="s">
        <v>1006</v>
      </c>
      <c r="O287" s="46"/>
      <c r="P287" s="46" t="s">
        <v>460</v>
      </c>
      <c r="Q287" s="46" t="s">
        <v>460</v>
      </c>
      <c r="R287" s="47"/>
      <c r="S287" s="46"/>
    </row>
    <row r="288" spans="1:19" ht="60" hidden="1" x14ac:dyDescent="0.3">
      <c r="A288" s="48" t="s">
        <v>465</v>
      </c>
      <c r="B288" s="48" t="s">
        <v>1007</v>
      </c>
      <c r="C288" s="48" t="s">
        <v>1002</v>
      </c>
      <c r="D288" s="48" t="s">
        <v>1008</v>
      </c>
      <c r="L288" s="48"/>
      <c r="M288" s="48"/>
      <c r="R288" s="48" t="s">
        <v>909</v>
      </c>
    </row>
    <row r="289" spans="1:19" ht="316.8" hidden="1" x14ac:dyDescent="0.3">
      <c r="A289" s="83" t="s">
        <v>477</v>
      </c>
      <c r="B289" s="83" t="s">
        <v>1001</v>
      </c>
      <c r="C289" s="84" t="s">
        <v>1009</v>
      </c>
      <c r="D289" s="83" t="s">
        <v>1010</v>
      </c>
      <c r="E289" s="51"/>
      <c r="F289" s="51"/>
      <c r="G289" s="51"/>
      <c r="H289" s="84"/>
      <c r="I289" s="84" t="s">
        <v>460</v>
      </c>
      <c r="J289" s="84" t="s">
        <v>460</v>
      </c>
      <c r="K289" s="84" t="s">
        <v>460</v>
      </c>
      <c r="L289" s="83" t="s">
        <v>1890</v>
      </c>
      <c r="M289" s="83"/>
      <c r="N289" s="85"/>
      <c r="O289" s="84"/>
      <c r="P289" s="84"/>
      <c r="Q289" s="84"/>
      <c r="R289" s="52"/>
      <c r="S289" s="51"/>
    </row>
    <row r="290" spans="1:19" ht="57.6" hidden="1" x14ac:dyDescent="0.3">
      <c r="A290" s="42" t="s">
        <v>458</v>
      </c>
      <c r="B290" s="42" t="s">
        <v>1011</v>
      </c>
      <c r="C290" s="43" t="s">
        <v>1012</v>
      </c>
      <c r="D290" s="42" t="s">
        <v>1013</v>
      </c>
      <c r="E290" s="43"/>
      <c r="F290" s="43"/>
      <c r="G290" s="43"/>
      <c r="H290" s="43"/>
      <c r="I290" s="43"/>
      <c r="J290" s="43"/>
      <c r="K290" s="43"/>
      <c r="L290" s="42" t="s">
        <v>1890</v>
      </c>
      <c r="M290" s="42"/>
      <c r="N290" s="44"/>
      <c r="O290" s="43"/>
      <c r="P290" s="43"/>
      <c r="Q290" s="43"/>
      <c r="R290" s="44"/>
      <c r="S290" s="43" t="s">
        <v>1014</v>
      </c>
    </row>
    <row r="291" spans="1:19" ht="57.6" x14ac:dyDescent="0.3">
      <c r="A291" s="45" t="s">
        <v>2150</v>
      </c>
      <c r="B291" s="45" t="s">
        <v>1011</v>
      </c>
      <c r="C291" s="46" t="s">
        <v>1012</v>
      </c>
      <c r="D291" s="45" t="s">
        <v>1015</v>
      </c>
      <c r="E291" s="46" t="s">
        <v>460</v>
      </c>
      <c r="F291" s="46" t="s">
        <v>460</v>
      </c>
      <c r="G291" s="46" t="s">
        <v>460</v>
      </c>
      <c r="H291" s="46" t="s">
        <v>461</v>
      </c>
      <c r="I291" s="46" t="s">
        <v>460</v>
      </c>
      <c r="J291" s="46"/>
      <c r="K291" s="46"/>
      <c r="L291" s="45" t="s">
        <v>1890</v>
      </c>
      <c r="M291" s="45"/>
      <c r="N291" s="47" t="s">
        <v>995</v>
      </c>
      <c r="O291" s="46"/>
      <c r="P291" s="46" t="s">
        <v>460</v>
      </c>
      <c r="Q291" s="46" t="s">
        <v>460</v>
      </c>
      <c r="R291" s="47"/>
      <c r="S291" s="46"/>
    </row>
    <row r="292" spans="1:19" ht="132" hidden="1" x14ac:dyDescent="0.3">
      <c r="A292" s="48" t="s">
        <v>465</v>
      </c>
      <c r="B292" s="48" t="s">
        <v>1016</v>
      </c>
      <c r="C292" s="48" t="s">
        <v>1012</v>
      </c>
      <c r="D292" s="48" t="s">
        <v>1017</v>
      </c>
      <c r="L292" s="48"/>
      <c r="M292" s="48"/>
      <c r="R292" s="48" t="s">
        <v>1018</v>
      </c>
    </row>
    <row r="293" spans="1:19" ht="57.6" hidden="1" x14ac:dyDescent="0.3">
      <c r="A293" s="42" t="s">
        <v>458</v>
      </c>
      <c r="B293" s="42" t="s">
        <v>1011</v>
      </c>
      <c r="C293" s="43" t="s">
        <v>1019</v>
      </c>
      <c r="D293" s="42" t="s">
        <v>1020</v>
      </c>
      <c r="E293" s="43"/>
      <c r="F293" s="43"/>
      <c r="G293" s="43"/>
      <c r="H293" s="43"/>
      <c r="I293" s="43"/>
      <c r="J293" s="43"/>
      <c r="K293" s="43"/>
      <c r="L293" s="42" t="s">
        <v>1890</v>
      </c>
      <c r="M293" s="42"/>
      <c r="N293" s="44"/>
      <c r="O293" s="43"/>
      <c r="P293" s="43"/>
      <c r="Q293" s="43"/>
      <c r="R293" s="44"/>
      <c r="S293" s="43" t="s">
        <v>1021</v>
      </c>
    </row>
    <row r="294" spans="1:19" ht="57.6" x14ac:dyDescent="0.3">
      <c r="A294" s="45" t="s">
        <v>2150</v>
      </c>
      <c r="B294" s="45" t="s">
        <v>1011</v>
      </c>
      <c r="C294" s="46" t="s">
        <v>1019</v>
      </c>
      <c r="D294" s="45" t="s">
        <v>1022</v>
      </c>
      <c r="E294" s="46" t="s">
        <v>460</v>
      </c>
      <c r="F294" s="46" t="s">
        <v>460</v>
      </c>
      <c r="G294" s="46" t="s">
        <v>460</v>
      </c>
      <c r="H294" s="46" t="s">
        <v>461</v>
      </c>
      <c r="I294" s="46" t="s">
        <v>460</v>
      </c>
      <c r="J294" s="46"/>
      <c r="K294" s="46"/>
      <c r="L294" s="45" t="s">
        <v>1890</v>
      </c>
      <c r="M294" s="45"/>
      <c r="N294" s="47" t="s">
        <v>995</v>
      </c>
      <c r="O294" s="46"/>
      <c r="P294" s="46" t="s">
        <v>460</v>
      </c>
      <c r="Q294" s="46" t="s">
        <v>460</v>
      </c>
      <c r="R294" s="47"/>
      <c r="S294" s="46"/>
    </row>
    <row r="295" spans="1:19" s="55" customFormat="1" ht="72" hidden="1" x14ac:dyDescent="0.3">
      <c r="A295" s="48" t="s">
        <v>465</v>
      </c>
      <c r="B295" s="48" t="s">
        <v>1016</v>
      </c>
      <c r="C295" s="48" t="s">
        <v>1019</v>
      </c>
      <c r="D295" s="48" t="s">
        <v>1023</v>
      </c>
      <c r="E295" s="49"/>
      <c r="F295" s="49"/>
      <c r="G295" s="49"/>
      <c r="H295" s="49"/>
      <c r="I295" s="49"/>
      <c r="J295" s="49"/>
      <c r="K295" s="49"/>
      <c r="L295" s="48"/>
      <c r="M295" s="48"/>
      <c r="N295" s="50"/>
      <c r="O295" s="49"/>
      <c r="P295" s="49"/>
      <c r="Q295" s="49"/>
      <c r="R295" s="48" t="s">
        <v>1024</v>
      </c>
      <c r="S295" s="49"/>
    </row>
    <row r="296" spans="1:19" ht="57.6" hidden="1" x14ac:dyDescent="0.3">
      <c r="A296" s="83" t="s">
        <v>477</v>
      </c>
      <c r="B296" s="83" t="s">
        <v>1011</v>
      </c>
      <c r="C296" s="84" t="s">
        <v>1025</v>
      </c>
      <c r="D296" s="83" t="s">
        <v>1026</v>
      </c>
      <c r="E296" s="51"/>
      <c r="F296" s="51"/>
      <c r="G296" s="51"/>
      <c r="H296" s="84"/>
      <c r="I296" s="84" t="s">
        <v>460</v>
      </c>
      <c r="J296" s="84"/>
      <c r="K296" s="84"/>
      <c r="L296" s="83" t="s">
        <v>1890</v>
      </c>
      <c r="M296" s="83"/>
      <c r="N296" s="85"/>
      <c r="O296" s="84"/>
      <c r="P296" s="84"/>
      <c r="Q296" s="84"/>
      <c r="R296" s="52"/>
      <c r="S296" s="51"/>
    </row>
    <row r="297" spans="1:19" ht="43.2" hidden="1" x14ac:dyDescent="0.3">
      <c r="A297" s="129" t="s">
        <v>535</v>
      </c>
      <c r="B297" s="129" t="s">
        <v>1027</v>
      </c>
      <c r="C297" s="130" t="s">
        <v>1028</v>
      </c>
      <c r="D297" s="129" t="s">
        <v>1029</v>
      </c>
      <c r="E297" s="130" t="s">
        <v>460</v>
      </c>
      <c r="F297" s="130" t="s">
        <v>460</v>
      </c>
      <c r="G297" s="130" t="s">
        <v>460</v>
      </c>
      <c r="H297" s="130"/>
      <c r="I297" s="130" t="s">
        <v>460</v>
      </c>
      <c r="J297" s="130" t="s">
        <v>460</v>
      </c>
      <c r="K297" s="130" t="s">
        <v>460</v>
      </c>
      <c r="L297" s="129" t="s">
        <v>1889</v>
      </c>
      <c r="M297" s="129"/>
      <c r="N297" s="131"/>
      <c r="O297" s="130" t="s">
        <v>460</v>
      </c>
      <c r="P297" s="130" t="s">
        <v>460</v>
      </c>
      <c r="Q297" s="130"/>
      <c r="R297" s="131"/>
      <c r="S297" s="130"/>
    </row>
    <row r="298" spans="1:19" ht="36" hidden="1" x14ac:dyDescent="0.3">
      <c r="A298" s="48" t="s">
        <v>465</v>
      </c>
      <c r="B298" s="53" t="s">
        <v>1030</v>
      </c>
      <c r="C298" s="53" t="s">
        <v>1028</v>
      </c>
      <c r="D298" s="53" t="s">
        <v>1031</v>
      </c>
      <c r="I298" s="130"/>
      <c r="J298" s="130"/>
      <c r="K298" s="130"/>
      <c r="L298" s="53"/>
      <c r="M298" s="53"/>
      <c r="R298" s="53" t="s">
        <v>765</v>
      </c>
    </row>
    <row r="299" spans="1:19" ht="43.2" hidden="1" x14ac:dyDescent="0.3">
      <c r="A299" s="129" t="s">
        <v>535</v>
      </c>
      <c r="B299" s="129" t="s">
        <v>1027</v>
      </c>
      <c r="C299" s="130" t="s">
        <v>1032</v>
      </c>
      <c r="D299" s="129" t="s">
        <v>1033</v>
      </c>
      <c r="E299" s="130" t="s">
        <v>460</v>
      </c>
      <c r="F299" s="130" t="s">
        <v>460</v>
      </c>
      <c r="G299" s="130" t="s">
        <v>460</v>
      </c>
      <c r="H299" s="130"/>
      <c r="I299" s="130" t="s">
        <v>460</v>
      </c>
      <c r="J299" s="130" t="s">
        <v>460</v>
      </c>
      <c r="K299" s="130" t="s">
        <v>460</v>
      </c>
      <c r="L299" s="129" t="s">
        <v>1889</v>
      </c>
      <c r="M299" s="129"/>
      <c r="N299" s="131"/>
      <c r="O299" s="130"/>
      <c r="P299" s="130" t="s">
        <v>460</v>
      </c>
      <c r="Q299" s="130"/>
      <c r="R299" s="131"/>
      <c r="S299" s="130"/>
    </row>
    <row r="300" spans="1:19" ht="129.6" hidden="1" x14ac:dyDescent="0.3">
      <c r="A300" s="83" t="s">
        <v>477</v>
      </c>
      <c r="B300" s="83" t="s">
        <v>1027</v>
      </c>
      <c r="C300" s="84" t="s">
        <v>1034</v>
      </c>
      <c r="D300" s="83" t="s">
        <v>1035</v>
      </c>
      <c r="E300" s="51"/>
      <c r="F300" s="51"/>
      <c r="G300" s="51"/>
      <c r="H300" s="84"/>
      <c r="I300" s="84" t="s">
        <v>460</v>
      </c>
      <c r="J300" s="84" t="s">
        <v>460</v>
      </c>
      <c r="K300" s="84" t="s">
        <v>460</v>
      </c>
      <c r="L300" s="83" t="s">
        <v>1890</v>
      </c>
      <c r="M300" s="83"/>
      <c r="N300" s="85"/>
      <c r="O300" s="84"/>
      <c r="P300" s="84"/>
      <c r="Q300" s="84"/>
      <c r="R300" s="52"/>
      <c r="S300" s="51"/>
    </row>
    <row r="301" spans="1:19" ht="43.2" hidden="1" x14ac:dyDescent="0.3">
      <c r="A301" s="83" t="s">
        <v>477</v>
      </c>
      <c r="B301" s="83" t="s">
        <v>1027</v>
      </c>
      <c r="C301" s="84" t="s">
        <v>1034</v>
      </c>
      <c r="D301" s="83" t="s">
        <v>1036</v>
      </c>
      <c r="E301" s="51"/>
      <c r="F301" s="51"/>
      <c r="G301" s="51"/>
      <c r="H301" s="84"/>
      <c r="I301" s="84" t="s">
        <v>460</v>
      </c>
      <c r="J301" s="84" t="s">
        <v>460</v>
      </c>
      <c r="K301" s="84" t="s">
        <v>460</v>
      </c>
      <c r="L301" s="83" t="s">
        <v>1890</v>
      </c>
      <c r="M301" s="83"/>
      <c r="N301" s="85"/>
      <c r="O301" s="84"/>
      <c r="P301" s="84"/>
      <c r="Q301" s="84"/>
      <c r="R301" s="52"/>
      <c r="S301" s="51"/>
    </row>
    <row r="302" spans="1:19" ht="100.8" hidden="1" x14ac:dyDescent="0.3">
      <c r="A302" s="129" t="s">
        <v>535</v>
      </c>
      <c r="B302" s="129" t="s">
        <v>1037</v>
      </c>
      <c r="C302" s="130" t="s">
        <v>1038</v>
      </c>
      <c r="D302" s="129" t="s">
        <v>1039</v>
      </c>
      <c r="E302" s="130" t="s">
        <v>460</v>
      </c>
      <c r="F302" s="130" t="s">
        <v>460</v>
      </c>
      <c r="G302" s="130" t="s">
        <v>460</v>
      </c>
      <c r="H302" s="130"/>
      <c r="I302" s="130" t="s">
        <v>460</v>
      </c>
      <c r="J302" s="130" t="s">
        <v>460</v>
      </c>
      <c r="K302" s="130" t="s">
        <v>460</v>
      </c>
      <c r="L302" s="129" t="s">
        <v>1890</v>
      </c>
      <c r="M302" s="129"/>
      <c r="N302" s="131"/>
      <c r="O302" s="130" t="s">
        <v>460</v>
      </c>
      <c r="P302" s="130"/>
      <c r="Q302" s="130"/>
      <c r="R302" s="131"/>
      <c r="S302" s="130"/>
    </row>
    <row r="303" spans="1:19" ht="259.2" hidden="1" x14ac:dyDescent="0.3">
      <c r="A303" s="83" t="s">
        <v>477</v>
      </c>
      <c r="B303" s="83" t="s">
        <v>1037</v>
      </c>
      <c r="C303" s="84" t="s">
        <v>1040</v>
      </c>
      <c r="D303" s="83" t="s">
        <v>1041</v>
      </c>
      <c r="E303" s="51"/>
      <c r="F303" s="51"/>
      <c r="G303" s="51"/>
      <c r="H303" s="84"/>
      <c r="I303" s="84" t="s">
        <v>460</v>
      </c>
      <c r="J303" s="84" t="s">
        <v>460</v>
      </c>
      <c r="K303" s="84" t="s">
        <v>460</v>
      </c>
      <c r="L303" s="83" t="s">
        <v>1890</v>
      </c>
      <c r="M303" s="83"/>
      <c r="N303" s="85"/>
      <c r="O303" s="84"/>
      <c r="P303" s="84"/>
      <c r="Q303" s="84"/>
      <c r="R303" s="52"/>
      <c r="S303" s="51"/>
    </row>
    <row r="304" spans="1:19" ht="72" hidden="1" x14ac:dyDescent="0.3">
      <c r="A304" s="129" t="s">
        <v>535</v>
      </c>
      <c r="B304" s="129" t="s">
        <v>1042</v>
      </c>
      <c r="C304" s="130" t="s">
        <v>802</v>
      </c>
      <c r="D304" s="129" t="s">
        <v>1043</v>
      </c>
      <c r="E304" s="130"/>
      <c r="F304" s="130" t="s">
        <v>460</v>
      </c>
      <c r="G304" s="130" t="s">
        <v>460</v>
      </c>
      <c r="H304" s="130"/>
      <c r="I304" s="130" t="s">
        <v>460</v>
      </c>
      <c r="J304" s="130"/>
      <c r="K304" s="130"/>
      <c r="L304" s="129" t="s">
        <v>1890</v>
      </c>
      <c r="M304" s="129" t="s">
        <v>460</v>
      </c>
      <c r="N304" s="131"/>
      <c r="O304" s="130"/>
      <c r="P304" s="130" t="s">
        <v>460</v>
      </c>
      <c r="Q304" s="130"/>
      <c r="R304" s="131"/>
      <c r="S304" s="130"/>
    </row>
    <row r="305" spans="1:19" ht="72" hidden="1" x14ac:dyDescent="0.3">
      <c r="A305" s="129" t="s">
        <v>535</v>
      </c>
      <c r="B305" s="129" t="s">
        <v>1042</v>
      </c>
      <c r="C305" s="130" t="s">
        <v>802</v>
      </c>
      <c r="D305" s="129" t="s">
        <v>1044</v>
      </c>
      <c r="E305" s="130" t="s">
        <v>460</v>
      </c>
      <c r="F305" s="130"/>
      <c r="G305" s="130"/>
      <c r="H305" s="130"/>
      <c r="I305" s="130" t="s">
        <v>460</v>
      </c>
      <c r="J305" s="130"/>
      <c r="K305" s="130"/>
      <c r="L305" s="129" t="s">
        <v>1886</v>
      </c>
      <c r="M305" s="129" t="s">
        <v>460</v>
      </c>
      <c r="N305" s="131"/>
      <c r="O305" s="130"/>
      <c r="P305" s="130"/>
      <c r="Q305" s="130"/>
      <c r="R305" s="131"/>
      <c r="S305" s="130"/>
    </row>
    <row r="306" spans="1:19" ht="72" hidden="1" x14ac:dyDescent="0.3">
      <c r="A306" s="129" t="s">
        <v>535</v>
      </c>
      <c r="B306" s="129" t="s">
        <v>1042</v>
      </c>
      <c r="C306" s="130" t="s">
        <v>1045</v>
      </c>
      <c r="D306" s="129" t="s">
        <v>1046</v>
      </c>
      <c r="E306" s="130" t="s">
        <v>460</v>
      </c>
      <c r="F306" s="130" t="s">
        <v>460</v>
      </c>
      <c r="G306" s="130" t="s">
        <v>460</v>
      </c>
      <c r="H306" s="130"/>
      <c r="I306" s="130"/>
      <c r="J306" s="130" t="s">
        <v>460</v>
      </c>
      <c r="K306" s="130" t="s">
        <v>460</v>
      </c>
      <c r="L306" s="129" t="s">
        <v>1886</v>
      </c>
      <c r="M306" s="129" t="s">
        <v>460</v>
      </c>
      <c r="N306" s="131"/>
      <c r="O306" s="130"/>
      <c r="P306" s="130" t="s">
        <v>460</v>
      </c>
      <c r="Q306" s="130"/>
      <c r="R306" s="131"/>
      <c r="S306" s="130"/>
    </row>
    <row r="307" spans="1:19" ht="72" hidden="1" x14ac:dyDescent="0.3">
      <c r="A307" s="129" t="s">
        <v>535</v>
      </c>
      <c r="B307" s="129" t="s">
        <v>1042</v>
      </c>
      <c r="C307" s="130" t="s">
        <v>808</v>
      </c>
      <c r="D307" s="129" t="s">
        <v>1047</v>
      </c>
      <c r="E307" s="130"/>
      <c r="F307" s="130" t="s">
        <v>460</v>
      </c>
      <c r="G307" s="130" t="s">
        <v>460</v>
      </c>
      <c r="H307" s="130"/>
      <c r="I307" s="130"/>
      <c r="J307" s="130" t="s">
        <v>460</v>
      </c>
      <c r="K307" s="130" t="s">
        <v>460</v>
      </c>
      <c r="L307" s="129" t="s">
        <v>1886</v>
      </c>
      <c r="M307" s="129" t="s">
        <v>460</v>
      </c>
      <c r="N307" s="131"/>
      <c r="O307" s="130"/>
      <c r="P307" s="130" t="s">
        <v>460</v>
      </c>
      <c r="Q307" s="130"/>
      <c r="R307" s="131"/>
      <c r="S307" s="130"/>
    </row>
    <row r="308" spans="1:19" ht="374.4" hidden="1" x14ac:dyDescent="0.3">
      <c r="A308" s="83" t="s">
        <v>477</v>
      </c>
      <c r="B308" s="83" t="s">
        <v>1042</v>
      </c>
      <c r="C308" s="84" t="s">
        <v>1048</v>
      </c>
      <c r="D308" s="83" t="s">
        <v>1049</v>
      </c>
      <c r="E308" s="51"/>
      <c r="F308" s="51"/>
      <c r="G308" s="51"/>
      <c r="H308" s="84"/>
      <c r="I308" s="84" t="s">
        <v>460</v>
      </c>
      <c r="J308" s="84" t="s">
        <v>460</v>
      </c>
      <c r="K308" s="84" t="s">
        <v>460</v>
      </c>
      <c r="L308" s="83" t="s">
        <v>1890</v>
      </c>
      <c r="M308" s="83"/>
      <c r="N308" s="85"/>
      <c r="O308" s="84"/>
      <c r="P308" s="84"/>
      <c r="Q308" s="84"/>
      <c r="R308" s="52"/>
      <c r="S308" s="51"/>
    </row>
    <row r="309" spans="1:19" ht="57.6" hidden="1" x14ac:dyDescent="0.3">
      <c r="A309" s="129" t="s">
        <v>535</v>
      </c>
      <c r="B309" s="129" t="s">
        <v>1050</v>
      </c>
      <c r="C309" s="130" t="s">
        <v>928</v>
      </c>
      <c r="D309" s="129" t="s">
        <v>1051</v>
      </c>
      <c r="E309" s="130"/>
      <c r="F309" s="130" t="s">
        <v>460</v>
      </c>
      <c r="G309" s="130" t="s">
        <v>460</v>
      </c>
      <c r="H309" s="130"/>
      <c r="I309" s="130" t="s">
        <v>460</v>
      </c>
      <c r="J309" s="130"/>
      <c r="K309" s="130"/>
      <c r="L309" s="129" t="s">
        <v>1890</v>
      </c>
      <c r="M309" s="129" t="s">
        <v>433</v>
      </c>
      <c r="N309" s="131"/>
      <c r="O309" s="130"/>
      <c r="P309" s="130" t="s">
        <v>460</v>
      </c>
      <c r="Q309" s="130" t="s">
        <v>460</v>
      </c>
      <c r="R309" s="131"/>
      <c r="S309" s="130"/>
    </row>
    <row r="310" spans="1:19" ht="57.6" hidden="1" x14ac:dyDescent="0.3">
      <c r="A310" s="129" t="s">
        <v>535</v>
      </c>
      <c r="B310" s="129" t="s">
        <v>1050</v>
      </c>
      <c r="C310" s="130" t="s">
        <v>1052</v>
      </c>
      <c r="D310" s="129" t="s">
        <v>1053</v>
      </c>
      <c r="E310" s="130" t="s">
        <v>460</v>
      </c>
      <c r="F310" s="130"/>
      <c r="G310" s="130"/>
      <c r="H310" s="130"/>
      <c r="I310" s="130" t="s">
        <v>460</v>
      </c>
      <c r="J310" s="130"/>
      <c r="K310" s="130"/>
      <c r="L310" s="129" t="s">
        <v>1890</v>
      </c>
      <c r="M310" s="129"/>
      <c r="N310" s="131"/>
      <c r="O310" s="130"/>
      <c r="P310" s="130"/>
      <c r="Q310" s="130"/>
      <c r="R310" s="131"/>
      <c r="S310" s="130"/>
    </row>
    <row r="311" spans="1:19" ht="129.6" hidden="1" x14ac:dyDescent="0.3">
      <c r="A311" s="83" t="s">
        <v>477</v>
      </c>
      <c r="B311" s="83" t="s">
        <v>1050</v>
      </c>
      <c r="C311" s="84" t="s">
        <v>1054</v>
      </c>
      <c r="D311" s="83" t="s">
        <v>1055</v>
      </c>
      <c r="E311" s="51"/>
      <c r="F311" s="51"/>
      <c r="G311" s="51"/>
      <c r="H311" s="84"/>
      <c r="I311" s="84" t="s">
        <v>460</v>
      </c>
      <c r="J311" s="84"/>
      <c r="K311" s="84"/>
      <c r="L311" s="83" t="s">
        <v>1890</v>
      </c>
      <c r="M311" s="83"/>
      <c r="N311" s="85"/>
      <c r="O311" s="84"/>
      <c r="P311" s="84"/>
      <c r="Q311" s="84"/>
      <c r="R311" s="52"/>
      <c r="S311" s="51"/>
    </row>
    <row r="312" spans="1:19" ht="66" hidden="1" customHeight="1" x14ac:dyDescent="0.3">
      <c r="A312" s="83" t="s">
        <v>477</v>
      </c>
      <c r="B312" s="83" t="s">
        <v>1050</v>
      </c>
      <c r="C312" s="84" t="s">
        <v>1054</v>
      </c>
      <c r="D312" s="83" t="s">
        <v>2103</v>
      </c>
      <c r="E312" s="51"/>
      <c r="F312" s="51"/>
      <c r="G312" s="51"/>
      <c r="H312" s="84"/>
      <c r="I312" s="84" t="s">
        <v>460</v>
      </c>
      <c r="J312" s="84"/>
      <c r="K312" s="84"/>
      <c r="L312" s="83"/>
      <c r="M312" s="83"/>
      <c r="N312" s="85"/>
      <c r="O312" s="84"/>
      <c r="P312" s="84"/>
      <c r="Q312" s="84"/>
      <c r="R312" s="52"/>
      <c r="S312" s="51"/>
    </row>
    <row r="313" spans="1:19" ht="72" hidden="1" x14ac:dyDescent="0.3">
      <c r="A313" s="129" t="s">
        <v>535</v>
      </c>
      <c r="B313" s="129" t="s">
        <v>1056</v>
      </c>
      <c r="C313" s="130" t="s">
        <v>1057</v>
      </c>
      <c r="D313" s="129" t="s">
        <v>1058</v>
      </c>
      <c r="E313" s="130"/>
      <c r="F313" s="130" t="s">
        <v>460</v>
      </c>
      <c r="G313" s="130" t="s">
        <v>460</v>
      </c>
      <c r="H313" s="130"/>
      <c r="I313" s="130"/>
      <c r="J313" s="130"/>
      <c r="K313" s="130" t="s">
        <v>460</v>
      </c>
      <c r="L313" s="129" t="s">
        <v>1886</v>
      </c>
      <c r="M313" s="129" t="s">
        <v>460</v>
      </c>
      <c r="N313" s="131"/>
      <c r="O313" s="130" t="s">
        <v>460</v>
      </c>
      <c r="P313" s="130"/>
      <c r="Q313" s="130"/>
      <c r="R313" s="131"/>
      <c r="S313" s="130"/>
    </row>
    <row r="314" spans="1:19" ht="187.2" hidden="1" x14ac:dyDescent="0.3">
      <c r="A314" s="83" t="s">
        <v>477</v>
      </c>
      <c r="B314" s="83" t="s">
        <v>1050</v>
      </c>
      <c r="C314" s="84" t="s">
        <v>1059</v>
      </c>
      <c r="D314" s="83" t="s">
        <v>1060</v>
      </c>
      <c r="E314" s="51"/>
      <c r="F314" s="51"/>
      <c r="G314" s="51"/>
      <c r="H314" s="84"/>
      <c r="I314" s="84"/>
      <c r="J314" s="84"/>
      <c r="K314" s="84" t="s">
        <v>460</v>
      </c>
      <c r="L314" s="83" t="s">
        <v>1886</v>
      </c>
      <c r="M314" s="83"/>
      <c r="N314" s="85"/>
      <c r="O314" s="84"/>
      <c r="P314" s="84"/>
      <c r="Q314" s="84"/>
      <c r="R314" s="52"/>
      <c r="S314" s="51"/>
    </row>
    <row r="315" spans="1:19" s="55" customFormat="1" ht="57.6" hidden="1" x14ac:dyDescent="0.3">
      <c r="A315" s="129" t="s">
        <v>535</v>
      </c>
      <c r="B315" s="129" t="s">
        <v>1061</v>
      </c>
      <c r="C315" s="130" t="s">
        <v>831</v>
      </c>
      <c r="D315" s="129" t="s">
        <v>1062</v>
      </c>
      <c r="E315" s="130"/>
      <c r="F315" s="130" t="s">
        <v>460</v>
      </c>
      <c r="G315" s="130" t="s">
        <v>460</v>
      </c>
      <c r="H315" s="130"/>
      <c r="I315" s="130"/>
      <c r="J315" s="130"/>
      <c r="K315" s="130" t="s">
        <v>460</v>
      </c>
      <c r="L315" s="129" t="s">
        <v>1886</v>
      </c>
      <c r="M315" s="129"/>
      <c r="N315" s="131"/>
      <c r="O315" s="130"/>
      <c r="P315" s="130" t="s">
        <v>460</v>
      </c>
      <c r="Q315" s="130"/>
      <c r="R315" s="131"/>
      <c r="S315" s="130"/>
    </row>
    <row r="316" spans="1:19" ht="57.6" hidden="1" x14ac:dyDescent="0.3">
      <c r="A316" s="129" t="s">
        <v>535</v>
      </c>
      <c r="B316" s="129" t="s">
        <v>1061</v>
      </c>
      <c r="C316" s="130" t="s">
        <v>1063</v>
      </c>
      <c r="D316" s="129" t="s">
        <v>1064</v>
      </c>
      <c r="E316" s="130" t="s">
        <v>460</v>
      </c>
      <c r="F316" s="130"/>
      <c r="G316" s="130"/>
      <c r="H316" s="130"/>
      <c r="I316" s="130" t="s">
        <v>460</v>
      </c>
      <c r="J316" s="130" t="s">
        <v>460</v>
      </c>
      <c r="K316" s="130" t="s">
        <v>460</v>
      </c>
      <c r="L316" s="129" t="s">
        <v>1886</v>
      </c>
      <c r="M316" s="129"/>
      <c r="N316" s="131"/>
      <c r="O316" s="130"/>
      <c r="P316" s="130"/>
      <c r="Q316" s="130"/>
      <c r="R316" s="131"/>
      <c r="S316" s="130"/>
    </row>
    <row r="317" spans="1:19" ht="244.8" hidden="1" x14ac:dyDescent="0.3">
      <c r="A317" s="83" t="s">
        <v>477</v>
      </c>
      <c r="B317" s="83" t="s">
        <v>1061</v>
      </c>
      <c r="C317" s="84" t="s">
        <v>1065</v>
      </c>
      <c r="D317" s="83" t="s">
        <v>1066</v>
      </c>
      <c r="E317" s="51"/>
      <c r="F317" s="51"/>
      <c r="G317" s="51"/>
      <c r="H317" s="84"/>
      <c r="I317" s="84" t="s">
        <v>460</v>
      </c>
      <c r="J317" s="84" t="s">
        <v>460</v>
      </c>
      <c r="K317" s="84" t="s">
        <v>460</v>
      </c>
      <c r="L317" s="83" t="s">
        <v>1886</v>
      </c>
      <c r="M317" s="83"/>
      <c r="N317" s="85"/>
      <c r="O317" s="84"/>
      <c r="P317" s="84"/>
      <c r="Q317" s="84"/>
      <c r="R317" s="52"/>
      <c r="S317" s="51"/>
    </row>
    <row r="318" spans="1:19" ht="57.6" hidden="1" x14ac:dyDescent="0.3">
      <c r="A318" s="129" t="s">
        <v>535</v>
      </c>
      <c r="B318" s="129" t="s">
        <v>1067</v>
      </c>
      <c r="C318" s="130" t="s">
        <v>1068</v>
      </c>
      <c r="D318" s="129" t="s">
        <v>1069</v>
      </c>
      <c r="E318" s="130" t="s">
        <v>460</v>
      </c>
      <c r="F318" s="130" t="s">
        <v>460</v>
      </c>
      <c r="G318" s="130" t="s">
        <v>460</v>
      </c>
      <c r="H318" s="130"/>
      <c r="I318" s="130" t="s">
        <v>460</v>
      </c>
      <c r="J318" s="130" t="s">
        <v>460</v>
      </c>
      <c r="K318" s="130" t="s">
        <v>460</v>
      </c>
      <c r="L318" s="129" t="s">
        <v>1889</v>
      </c>
      <c r="M318" s="129"/>
      <c r="N318" s="131"/>
      <c r="O318" s="130" t="s">
        <v>460</v>
      </c>
      <c r="P318" s="130"/>
      <c r="Q318" s="130"/>
      <c r="R318" s="131"/>
      <c r="S318" s="130"/>
    </row>
    <row r="319" spans="1:19" ht="36" hidden="1" x14ac:dyDescent="0.3">
      <c r="A319" s="48" t="s">
        <v>465</v>
      </c>
      <c r="B319" s="53" t="s">
        <v>1070</v>
      </c>
      <c r="C319" s="53" t="s">
        <v>1068</v>
      </c>
      <c r="D319" s="53" t="s">
        <v>1071</v>
      </c>
      <c r="L319" s="53"/>
      <c r="M319" s="53"/>
      <c r="R319" s="53" t="s">
        <v>765</v>
      </c>
    </row>
    <row r="320" spans="1:19" ht="144" hidden="1" x14ac:dyDescent="0.3">
      <c r="A320" s="83" t="s">
        <v>477</v>
      </c>
      <c r="B320" s="83" t="s">
        <v>1067</v>
      </c>
      <c r="C320" s="84" t="s">
        <v>1072</v>
      </c>
      <c r="D320" s="83" t="s">
        <v>1073</v>
      </c>
      <c r="E320" s="51"/>
      <c r="F320" s="51"/>
      <c r="G320" s="51"/>
      <c r="H320" s="84"/>
      <c r="I320" s="84" t="s">
        <v>460</v>
      </c>
      <c r="J320" s="84" t="s">
        <v>460</v>
      </c>
      <c r="K320" s="84" t="s">
        <v>460</v>
      </c>
      <c r="L320" s="83" t="s">
        <v>1889</v>
      </c>
      <c r="M320" s="83"/>
      <c r="N320" s="85"/>
      <c r="O320" s="84"/>
      <c r="P320" s="84"/>
      <c r="Q320" s="84"/>
      <c r="R320" s="52"/>
      <c r="S320" s="51"/>
    </row>
    <row r="321" spans="1:19" ht="86.4" hidden="1" x14ac:dyDescent="0.3">
      <c r="A321" s="129" t="s">
        <v>535</v>
      </c>
      <c r="B321" s="129" t="s">
        <v>1074</v>
      </c>
      <c r="C321" s="130" t="s">
        <v>1075</v>
      </c>
      <c r="D321" s="129" t="s">
        <v>1076</v>
      </c>
      <c r="E321" s="130"/>
      <c r="F321" s="130" t="s">
        <v>460</v>
      </c>
      <c r="G321" s="130" t="s">
        <v>460</v>
      </c>
      <c r="H321" s="130"/>
      <c r="I321" s="130" t="s">
        <v>460</v>
      </c>
      <c r="J321" s="130" t="s">
        <v>460</v>
      </c>
      <c r="K321" s="130" t="s">
        <v>460</v>
      </c>
      <c r="L321" s="129" t="s">
        <v>1890</v>
      </c>
      <c r="M321" s="129"/>
      <c r="N321" s="131"/>
      <c r="O321" s="130"/>
      <c r="P321" s="130" t="s">
        <v>460</v>
      </c>
      <c r="Q321" s="130"/>
      <c r="R321" s="131"/>
      <c r="S321" s="130"/>
    </row>
    <row r="322" spans="1:19" ht="48" hidden="1" x14ac:dyDescent="0.3">
      <c r="A322" s="48" t="s">
        <v>465</v>
      </c>
      <c r="B322" s="53" t="s">
        <v>1077</v>
      </c>
      <c r="C322" s="53" t="s">
        <v>1075</v>
      </c>
      <c r="D322" s="53" t="s">
        <v>1078</v>
      </c>
      <c r="I322" s="130"/>
      <c r="J322" s="130"/>
      <c r="K322" s="130"/>
      <c r="L322" s="53"/>
      <c r="M322" s="53"/>
      <c r="R322" s="53" t="s">
        <v>765</v>
      </c>
    </row>
    <row r="323" spans="1:19" s="55" customFormat="1" ht="86.4" hidden="1" x14ac:dyDescent="0.3">
      <c r="A323" s="129" t="s">
        <v>535</v>
      </c>
      <c r="B323" s="129" t="s">
        <v>1074</v>
      </c>
      <c r="C323" s="130" t="s">
        <v>1079</v>
      </c>
      <c r="D323" s="129" t="s">
        <v>1080</v>
      </c>
      <c r="E323" s="130" t="s">
        <v>460</v>
      </c>
      <c r="F323" s="130"/>
      <c r="G323" s="130"/>
      <c r="H323" s="130"/>
      <c r="I323" s="130" t="s">
        <v>460</v>
      </c>
      <c r="J323" s="130" t="s">
        <v>460</v>
      </c>
      <c r="K323" s="130" t="s">
        <v>460</v>
      </c>
      <c r="L323" s="129" t="s">
        <v>1890</v>
      </c>
      <c r="M323" s="129"/>
      <c r="N323" s="131"/>
      <c r="O323" s="130"/>
      <c r="P323" s="130"/>
      <c r="Q323" s="130"/>
      <c r="R323" s="131"/>
      <c r="S323" s="130"/>
    </row>
    <row r="324" spans="1:19" ht="86.4" hidden="1" x14ac:dyDescent="0.3">
      <c r="A324" s="83" t="s">
        <v>477</v>
      </c>
      <c r="B324" s="83" t="s">
        <v>1074</v>
      </c>
      <c r="C324" s="84" t="s">
        <v>1081</v>
      </c>
      <c r="D324" s="83" t="s">
        <v>1082</v>
      </c>
      <c r="E324" s="51"/>
      <c r="F324" s="51"/>
      <c r="G324" s="51"/>
      <c r="H324" s="84"/>
      <c r="I324" s="84" t="s">
        <v>460</v>
      </c>
      <c r="J324" s="84" t="s">
        <v>460</v>
      </c>
      <c r="K324" s="84" t="s">
        <v>460</v>
      </c>
      <c r="L324" s="83" t="s">
        <v>1890</v>
      </c>
      <c r="M324" s="83"/>
      <c r="N324" s="85"/>
      <c r="O324" s="84"/>
      <c r="P324" s="84"/>
      <c r="Q324" s="84"/>
      <c r="R324" s="52"/>
      <c r="S324" s="51"/>
    </row>
    <row r="325" spans="1:19" s="55" customFormat="1" ht="216" hidden="1" x14ac:dyDescent="0.3">
      <c r="A325" s="83" t="s">
        <v>477</v>
      </c>
      <c r="B325" s="83" t="s">
        <v>1074</v>
      </c>
      <c r="C325" s="84" t="s">
        <v>1081</v>
      </c>
      <c r="D325" s="83" t="s">
        <v>1083</v>
      </c>
      <c r="E325" s="51"/>
      <c r="F325" s="51"/>
      <c r="G325" s="51"/>
      <c r="H325" s="84"/>
      <c r="I325" s="84" t="s">
        <v>460</v>
      </c>
      <c r="J325" s="84" t="s">
        <v>460</v>
      </c>
      <c r="K325" s="84" t="s">
        <v>460</v>
      </c>
      <c r="L325" s="83" t="s">
        <v>1890</v>
      </c>
      <c r="M325" s="83"/>
      <c r="N325" s="85"/>
      <c r="O325" s="84"/>
      <c r="P325" s="84"/>
      <c r="Q325" s="84"/>
      <c r="R325" s="52"/>
      <c r="S325" s="51"/>
    </row>
    <row r="326" spans="1:19" ht="86.4" hidden="1" x14ac:dyDescent="0.3">
      <c r="A326" s="83" t="s">
        <v>477</v>
      </c>
      <c r="B326" s="83" t="s">
        <v>1074</v>
      </c>
      <c r="C326" s="84" t="s">
        <v>1081</v>
      </c>
      <c r="D326" s="83" t="s">
        <v>1084</v>
      </c>
      <c r="E326" s="51"/>
      <c r="F326" s="51"/>
      <c r="G326" s="51"/>
      <c r="H326" s="84"/>
      <c r="I326" s="84" t="s">
        <v>460</v>
      </c>
      <c r="J326" s="84" t="s">
        <v>460</v>
      </c>
      <c r="K326" s="84" t="s">
        <v>460</v>
      </c>
      <c r="L326" s="83" t="s">
        <v>1890</v>
      </c>
      <c r="M326" s="83"/>
      <c r="N326" s="85"/>
      <c r="O326" s="84"/>
      <c r="P326" s="84"/>
      <c r="Q326" s="84"/>
      <c r="R326" s="52"/>
      <c r="S326" s="51"/>
    </row>
    <row r="327" spans="1:19" ht="115.2" x14ac:dyDescent="0.3">
      <c r="A327" s="45" t="s">
        <v>2150</v>
      </c>
      <c r="B327" s="45" t="s">
        <v>1085</v>
      </c>
      <c r="C327" s="45" t="s">
        <v>1086</v>
      </c>
      <c r="D327" s="45" t="s">
        <v>2110</v>
      </c>
      <c r="E327" s="45" t="s">
        <v>460</v>
      </c>
      <c r="F327" s="45" t="s">
        <v>460</v>
      </c>
      <c r="G327" s="45" t="s">
        <v>460</v>
      </c>
      <c r="H327" s="45" t="s">
        <v>461</v>
      </c>
      <c r="I327" s="46"/>
      <c r="J327" s="46"/>
      <c r="K327" s="46" t="s">
        <v>1896</v>
      </c>
      <c r="L327" s="45" t="s">
        <v>1886</v>
      </c>
      <c r="M327" s="45"/>
      <c r="N327" s="47" t="s">
        <v>726</v>
      </c>
      <c r="O327" s="46"/>
      <c r="P327" s="46"/>
      <c r="Q327" s="46" t="s">
        <v>460</v>
      </c>
      <c r="R327" s="46"/>
      <c r="S327" s="46"/>
    </row>
    <row r="328" spans="1:19" ht="132" hidden="1" customHeight="1" x14ac:dyDescent="0.3">
      <c r="A328" s="129" t="s">
        <v>535</v>
      </c>
      <c r="B328" s="129" t="s">
        <v>1085</v>
      </c>
      <c r="C328" s="130" t="s">
        <v>1086</v>
      </c>
      <c r="D328" s="129" t="s">
        <v>737</v>
      </c>
      <c r="E328" s="130" t="s">
        <v>460</v>
      </c>
      <c r="F328" s="130" t="s">
        <v>460</v>
      </c>
      <c r="G328" s="130" t="s">
        <v>460</v>
      </c>
      <c r="H328" s="130"/>
      <c r="I328" s="130"/>
      <c r="J328" s="130"/>
      <c r="K328" s="130" t="s">
        <v>460</v>
      </c>
      <c r="L328" s="129" t="s">
        <v>1886</v>
      </c>
      <c r="M328" s="129"/>
      <c r="N328" s="131"/>
      <c r="O328" s="130"/>
      <c r="P328" s="130" t="s">
        <v>460</v>
      </c>
      <c r="Q328" s="130"/>
      <c r="R328" s="131"/>
      <c r="S328" s="130"/>
    </row>
    <row r="329" spans="1:19" ht="115.2" hidden="1" x14ac:dyDescent="0.3">
      <c r="A329" s="83" t="s">
        <v>477</v>
      </c>
      <c r="B329" s="83" t="s">
        <v>1085</v>
      </c>
      <c r="C329" s="84" t="s">
        <v>1087</v>
      </c>
      <c r="D329" s="83" t="s">
        <v>1088</v>
      </c>
      <c r="E329" s="51"/>
      <c r="F329" s="51"/>
      <c r="G329" s="51"/>
      <c r="H329" s="84"/>
      <c r="I329" s="84"/>
      <c r="J329" s="84"/>
      <c r="K329" s="84" t="s">
        <v>460</v>
      </c>
      <c r="L329" s="83" t="s">
        <v>1886</v>
      </c>
      <c r="M329" s="83"/>
      <c r="N329" s="85"/>
      <c r="O329" s="84"/>
      <c r="P329" s="84"/>
      <c r="Q329" s="84"/>
      <c r="R329" s="52"/>
      <c r="S329" s="51"/>
    </row>
    <row r="330" spans="1:19" ht="115.2" hidden="1" x14ac:dyDescent="0.3">
      <c r="A330" s="83" t="s">
        <v>477</v>
      </c>
      <c r="B330" s="83" t="s">
        <v>1085</v>
      </c>
      <c r="C330" s="84" t="s">
        <v>1087</v>
      </c>
      <c r="D330" s="83" t="s">
        <v>1089</v>
      </c>
      <c r="E330" s="51"/>
      <c r="F330" s="51"/>
      <c r="G330" s="51"/>
      <c r="H330" s="84"/>
      <c r="I330" s="84"/>
      <c r="J330" s="84"/>
      <c r="K330" s="84" t="s">
        <v>460</v>
      </c>
      <c r="L330" s="83" t="s">
        <v>1886</v>
      </c>
      <c r="M330" s="83"/>
      <c r="N330" s="85"/>
      <c r="O330" s="84"/>
      <c r="P330" s="84"/>
      <c r="Q330" s="84"/>
      <c r="R330" s="52"/>
      <c r="S330" s="51"/>
    </row>
    <row r="331" spans="1:19" ht="43.2" hidden="1" x14ac:dyDescent="0.3">
      <c r="A331" s="129" t="s">
        <v>535</v>
      </c>
      <c r="B331" s="129" t="s">
        <v>1090</v>
      </c>
      <c r="C331" s="130" t="s">
        <v>1091</v>
      </c>
      <c r="D331" s="129" t="s">
        <v>1092</v>
      </c>
      <c r="E331" s="130" t="s">
        <v>460</v>
      </c>
      <c r="F331" s="130" t="s">
        <v>460</v>
      </c>
      <c r="G331" s="130" t="s">
        <v>460</v>
      </c>
      <c r="H331" s="130"/>
      <c r="I331" s="130" t="s">
        <v>460</v>
      </c>
      <c r="J331" s="130" t="s">
        <v>460</v>
      </c>
      <c r="K331" s="130" t="s">
        <v>460</v>
      </c>
      <c r="L331" s="129" t="s">
        <v>1886</v>
      </c>
      <c r="M331" s="129"/>
      <c r="N331" s="131"/>
      <c r="O331" s="130" t="s">
        <v>460</v>
      </c>
      <c r="P331" s="130" t="s">
        <v>460</v>
      </c>
      <c r="Q331" s="130"/>
      <c r="R331" s="131"/>
      <c r="S331" s="130"/>
    </row>
    <row r="332" spans="1:19" ht="129.6" hidden="1" x14ac:dyDescent="0.3">
      <c r="A332" s="83" t="s">
        <v>477</v>
      </c>
      <c r="B332" s="83" t="s">
        <v>1090</v>
      </c>
      <c r="C332" s="84" t="s">
        <v>1093</v>
      </c>
      <c r="D332" s="83" t="s">
        <v>1094</v>
      </c>
      <c r="E332" s="51"/>
      <c r="F332" s="51"/>
      <c r="G332" s="51"/>
      <c r="H332" s="84"/>
      <c r="I332" s="84" t="s">
        <v>460</v>
      </c>
      <c r="J332" s="84" t="s">
        <v>460</v>
      </c>
      <c r="K332" s="84" t="s">
        <v>460</v>
      </c>
      <c r="L332" s="83" t="s">
        <v>1889</v>
      </c>
      <c r="M332" s="83"/>
      <c r="N332" s="85"/>
      <c r="O332" s="84"/>
      <c r="P332" s="84"/>
      <c r="Q332" s="84"/>
      <c r="R332" s="52"/>
      <c r="S332" s="51"/>
    </row>
    <row r="333" spans="1:19" ht="86.4" hidden="1" x14ac:dyDescent="0.3">
      <c r="A333" s="42" t="s">
        <v>458</v>
      </c>
      <c r="B333" s="42" t="s">
        <v>1095</v>
      </c>
      <c r="C333" s="43" t="s">
        <v>1096</v>
      </c>
      <c r="D333" s="42" t="s">
        <v>1092</v>
      </c>
      <c r="E333" s="43"/>
      <c r="F333" s="43"/>
      <c r="G333" s="43"/>
      <c r="H333" s="43"/>
      <c r="I333" s="43"/>
      <c r="J333" s="43"/>
      <c r="K333" s="43"/>
      <c r="L333" s="42" t="s">
        <v>1886</v>
      </c>
      <c r="M333" s="42"/>
      <c r="N333" s="44"/>
      <c r="O333" s="43"/>
      <c r="P333" s="43"/>
      <c r="Q333" s="43"/>
      <c r="R333" s="44"/>
      <c r="S333" s="43" t="s">
        <v>1097</v>
      </c>
    </row>
    <row r="334" spans="1:19" ht="86.4" x14ac:dyDescent="0.3">
      <c r="A334" s="45" t="s">
        <v>2150</v>
      </c>
      <c r="B334" s="45" t="s">
        <v>1095</v>
      </c>
      <c r="C334" s="46" t="s">
        <v>1096</v>
      </c>
      <c r="D334" s="145" t="s">
        <v>2127</v>
      </c>
      <c r="E334" s="46" t="s">
        <v>460</v>
      </c>
      <c r="F334" s="46" t="s">
        <v>460</v>
      </c>
      <c r="G334" s="46" t="s">
        <v>460</v>
      </c>
      <c r="H334" s="46" t="s">
        <v>461</v>
      </c>
      <c r="I334" s="46"/>
      <c r="J334" s="46" t="s">
        <v>460</v>
      </c>
      <c r="K334" s="46" t="s">
        <v>460</v>
      </c>
      <c r="L334" s="45" t="s">
        <v>1886</v>
      </c>
      <c r="M334" s="45"/>
      <c r="N334" s="47" t="s">
        <v>1098</v>
      </c>
      <c r="O334" s="46" t="s">
        <v>460</v>
      </c>
      <c r="P334" s="46"/>
      <c r="Q334" s="46" t="s">
        <v>460</v>
      </c>
      <c r="R334" s="47"/>
      <c r="S334" s="46"/>
    </row>
    <row r="335" spans="1:19" ht="120" hidden="1" x14ac:dyDescent="0.3">
      <c r="A335" s="48" t="s">
        <v>465</v>
      </c>
      <c r="B335" s="48" t="s">
        <v>1099</v>
      </c>
      <c r="C335" s="48" t="s">
        <v>1096</v>
      </c>
      <c r="D335" s="48" t="s">
        <v>1100</v>
      </c>
      <c r="L335" s="48"/>
      <c r="M335" s="48"/>
      <c r="R335" s="48" t="s">
        <v>1101</v>
      </c>
    </row>
    <row r="336" spans="1:19" ht="86.4" hidden="1" x14ac:dyDescent="0.3">
      <c r="A336" s="42" t="s">
        <v>458</v>
      </c>
      <c r="B336" s="42" t="s">
        <v>1095</v>
      </c>
      <c r="C336" s="43" t="s">
        <v>1102</v>
      </c>
      <c r="D336" s="42" t="s">
        <v>1103</v>
      </c>
      <c r="E336" s="43"/>
      <c r="F336" s="43"/>
      <c r="G336" s="43"/>
      <c r="H336" s="43"/>
      <c r="I336" s="43"/>
      <c r="J336" s="43"/>
      <c r="K336" s="43"/>
      <c r="L336" s="42" t="s">
        <v>1886</v>
      </c>
      <c r="M336" s="42"/>
      <c r="N336" s="44"/>
      <c r="O336" s="43"/>
      <c r="P336" s="43"/>
      <c r="Q336" s="43"/>
      <c r="R336" s="44"/>
      <c r="S336" s="43" t="s">
        <v>1104</v>
      </c>
    </row>
    <row r="337" spans="1:19" ht="86.4" x14ac:dyDescent="0.3">
      <c r="A337" s="45" t="s">
        <v>2150</v>
      </c>
      <c r="B337" s="45" t="s">
        <v>1095</v>
      </c>
      <c r="C337" s="46" t="s">
        <v>1102</v>
      </c>
      <c r="D337" s="45" t="s">
        <v>1105</v>
      </c>
      <c r="E337" s="46" t="s">
        <v>460</v>
      </c>
      <c r="F337" s="46" t="s">
        <v>460</v>
      </c>
      <c r="G337" s="46" t="s">
        <v>460</v>
      </c>
      <c r="H337" s="46" t="s">
        <v>461</v>
      </c>
      <c r="I337" s="46"/>
      <c r="J337" s="46" t="s">
        <v>460</v>
      </c>
      <c r="K337" s="46" t="s">
        <v>460</v>
      </c>
      <c r="L337" s="45" t="s">
        <v>1886</v>
      </c>
      <c r="M337" s="45"/>
      <c r="N337" s="47" t="s">
        <v>1106</v>
      </c>
      <c r="O337" s="46" t="s">
        <v>460</v>
      </c>
      <c r="P337" s="46"/>
      <c r="Q337" s="46" t="s">
        <v>460</v>
      </c>
      <c r="R337" s="47"/>
      <c r="S337" s="46"/>
    </row>
    <row r="338" spans="1:19" ht="60" hidden="1" x14ac:dyDescent="0.3">
      <c r="A338" s="48" t="s">
        <v>465</v>
      </c>
      <c r="B338" s="48" t="s">
        <v>1099</v>
      </c>
      <c r="C338" s="48" t="s">
        <v>1102</v>
      </c>
      <c r="D338" s="48" t="s">
        <v>1107</v>
      </c>
      <c r="L338" s="48"/>
      <c r="M338" s="48"/>
      <c r="R338" s="48" t="s">
        <v>909</v>
      </c>
    </row>
    <row r="339" spans="1:19" ht="86.4" hidden="1" x14ac:dyDescent="0.3">
      <c r="A339" s="42" t="s">
        <v>458</v>
      </c>
      <c r="B339" s="42" t="s">
        <v>1095</v>
      </c>
      <c r="C339" s="43" t="s">
        <v>1108</v>
      </c>
      <c r="D339" s="42" t="s">
        <v>1109</v>
      </c>
      <c r="E339" s="43"/>
      <c r="F339" s="43"/>
      <c r="G339" s="43"/>
      <c r="H339" s="43"/>
      <c r="I339" s="43"/>
      <c r="J339" s="43"/>
      <c r="K339" s="43"/>
      <c r="L339" s="42" t="s">
        <v>1886</v>
      </c>
      <c r="M339" s="42"/>
      <c r="N339" s="44"/>
      <c r="O339" s="43"/>
      <c r="P339" s="43"/>
      <c r="Q339" s="43"/>
      <c r="R339" s="44"/>
      <c r="S339" s="43" t="s">
        <v>1110</v>
      </c>
    </row>
    <row r="340" spans="1:19" ht="86.4" x14ac:dyDescent="0.3">
      <c r="A340" s="45" t="s">
        <v>2150</v>
      </c>
      <c r="B340" s="45" t="s">
        <v>1095</v>
      </c>
      <c r="C340" s="46" t="s">
        <v>1108</v>
      </c>
      <c r="D340" s="145" t="s">
        <v>2128</v>
      </c>
      <c r="E340" s="46" t="s">
        <v>460</v>
      </c>
      <c r="F340" s="46" t="s">
        <v>460</v>
      </c>
      <c r="G340" s="46" t="s">
        <v>460</v>
      </c>
      <c r="H340" s="46" t="s">
        <v>461</v>
      </c>
      <c r="I340" s="46"/>
      <c r="J340" s="46" t="s">
        <v>460</v>
      </c>
      <c r="K340" s="46" t="s">
        <v>460</v>
      </c>
      <c r="L340" s="45" t="s">
        <v>1886</v>
      </c>
      <c r="M340" s="45"/>
      <c r="N340" s="47" t="s">
        <v>1106</v>
      </c>
      <c r="O340" s="46" t="s">
        <v>460</v>
      </c>
      <c r="P340" s="46"/>
      <c r="Q340" s="46" t="s">
        <v>460</v>
      </c>
      <c r="R340" s="47"/>
      <c r="S340" s="46"/>
    </row>
    <row r="341" spans="1:19" ht="60" hidden="1" x14ac:dyDescent="0.3">
      <c r="A341" s="48" t="s">
        <v>465</v>
      </c>
      <c r="B341" s="48" t="s">
        <v>1099</v>
      </c>
      <c r="C341" s="48" t="s">
        <v>1108</v>
      </c>
      <c r="D341" s="48" t="s">
        <v>1111</v>
      </c>
      <c r="L341" s="48"/>
      <c r="M341" s="48"/>
      <c r="R341" s="48" t="s">
        <v>909</v>
      </c>
    </row>
    <row r="342" spans="1:19" ht="120" hidden="1" x14ac:dyDescent="0.3">
      <c r="A342" s="48" t="s">
        <v>465</v>
      </c>
      <c r="B342" s="48" t="s">
        <v>1099</v>
      </c>
      <c r="C342" s="48" t="s">
        <v>1108</v>
      </c>
      <c r="D342" s="48" t="s">
        <v>1112</v>
      </c>
      <c r="L342" s="48"/>
      <c r="M342" s="48"/>
      <c r="R342" s="48" t="s">
        <v>1113</v>
      </c>
    </row>
    <row r="343" spans="1:19" ht="86.4" hidden="1" x14ac:dyDescent="0.3">
      <c r="A343" s="42" t="s">
        <v>458</v>
      </c>
      <c r="B343" s="42" t="s">
        <v>1095</v>
      </c>
      <c r="C343" s="43" t="s">
        <v>1114</v>
      </c>
      <c r="D343" s="42" t="s">
        <v>1115</v>
      </c>
      <c r="E343" s="43"/>
      <c r="F343" s="43"/>
      <c r="G343" s="43"/>
      <c r="H343" s="43"/>
      <c r="I343" s="43"/>
      <c r="J343" s="43"/>
      <c r="K343" s="43"/>
      <c r="L343" s="42" t="s">
        <v>1886</v>
      </c>
      <c r="M343" s="42"/>
      <c r="N343" s="44"/>
      <c r="O343" s="43"/>
      <c r="P343" s="43"/>
      <c r="Q343" s="43"/>
      <c r="R343" s="44"/>
      <c r="S343" s="43" t="s">
        <v>1116</v>
      </c>
    </row>
    <row r="344" spans="1:19" ht="86.4" x14ac:dyDescent="0.3">
      <c r="A344" s="45" t="s">
        <v>2150</v>
      </c>
      <c r="B344" s="45" t="s">
        <v>1095</v>
      </c>
      <c r="C344" s="46" t="s">
        <v>1114</v>
      </c>
      <c r="D344" s="145" t="s">
        <v>2129</v>
      </c>
      <c r="E344" s="46" t="s">
        <v>460</v>
      </c>
      <c r="F344" s="46" t="s">
        <v>460</v>
      </c>
      <c r="G344" s="46" t="s">
        <v>460</v>
      </c>
      <c r="H344" s="46" t="s">
        <v>461</v>
      </c>
      <c r="I344" s="46"/>
      <c r="J344" s="46" t="s">
        <v>460</v>
      </c>
      <c r="K344" s="46" t="s">
        <v>460</v>
      </c>
      <c r="L344" s="45" t="s">
        <v>1886</v>
      </c>
      <c r="M344" s="45"/>
      <c r="N344" s="47" t="s">
        <v>1106</v>
      </c>
      <c r="O344" s="46" t="s">
        <v>460</v>
      </c>
      <c r="P344" s="46"/>
      <c r="Q344" s="46" t="s">
        <v>460</v>
      </c>
      <c r="R344" s="47"/>
      <c r="S344" s="46"/>
    </row>
    <row r="345" spans="1:19" ht="108" hidden="1" x14ac:dyDescent="0.3">
      <c r="A345" s="48" t="s">
        <v>465</v>
      </c>
      <c r="B345" s="54" t="s">
        <v>1099</v>
      </c>
      <c r="C345" s="54" t="s">
        <v>1114</v>
      </c>
      <c r="D345" s="54" t="s">
        <v>1117</v>
      </c>
      <c r="L345" s="54"/>
      <c r="M345" s="54"/>
      <c r="R345" s="48" t="s">
        <v>1118</v>
      </c>
    </row>
    <row r="346" spans="1:19" ht="86.4" x14ac:dyDescent="0.3">
      <c r="A346" s="45" t="s">
        <v>2150</v>
      </c>
      <c r="B346" s="45" t="s">
        <v>1095</v>
      </c>
      <c r="C346" s="46" t="s">
        <v>2130</v>
      </c>
      <c r="D346" s="145" t="s">
        <v>2131</v>
      </c>
      <c r="E346" s="46" t="s">
        <v>460</v>
      </c>
      <c r="F346" s="46" t="s">
        <v>460</v>
      </c>
      <c r="G346" s="46" t="s">
        <v>460</v>
      </c>
      <c r="H346" s="46" t="s">
        <v>461</v>
      </c>
      <c r="I346" s="46"/>
      <c r="J346" s="46" t="s">
        <v>460</v>
      </c>
      <c r="K346" s="46" t="s">
        <v>460</v>
      </c>
      <c r="L346" s="45" t="s">
        <v>1886</v>
      </c>
      <c r="M346" s="45"/>
      <c r="N346" s="47" t="s">
        <v>1106</v>
      </c>
      <c r="O346" s="46" t="s">
        <v>460</v>
      </c>
      <c r="P346" s="46"/>
      <c r="Q346" s="46" t="s">
        <v>460</v>
      </c>
      <c r="R346" s="47"/>
      <c r="S346" s="46"/>
    </row>
    <row r="347" spans="1:19" ht="230.4" hidden="1" x14ac:dyDescent="0.3">
      <c r="A347" s="83" t="s">
        <v>477</v>
      </c>
      <c r="B347" s="83" t="s">
        <v>1095</v>
      </c>
      <c r="C347" s="84" t="s">
        <v>1119</v>
      </c>
      <c r="D347" s="83" t="s">
        <v>1120</v>
      </c>
      <c r="E347" s="51"/>
      <c r="F347" s="51"/>
      <c r="G347" s="51"/>
      <c r="H347" s="84"/>
      <c r="I347" s="84"/>
      <c r="J347" s="84" t="s">
        <v>460</v>
      </c>
      <c r="K347" s="84" t="s">
        <v>460</v>
      </c>
      <c r="L347" s="83" t="s">
        <v>1890</v>
      </c>
      <c r="M347" s="83"/>
      <c r="N347" s="85"/>
      <c r="O347" s="84"/>
      <c r="P347" s="84"/>
      <c r="Q347" s="84"/>
      <c r="R347" s="52"/>
      <c r="S347" s="51"/>
    </row>
    <row r="348" spans="1:19" ht="57.6" hidden="1" x14ac:dyDescent="0.3">
      <c r="A348" s="129" t="s">
        <v>535</v>
      </c>
      <c r="B348" s="129" t="s">
        <v>1121</v>
      </c>
      <c r="C348" s="130" t="s">
        <v>1122</v>
      </c>
      <c r="D348" s="129" t="s">
        <v>1123</v>
      </c>
      <c r="E348" s="130"/>
      <c r="F348" s="130" t="s">
        <v>460</v>
      </c>
      <c r="G348" s="130" t="s">
        <v>460</v>
      </c>
      <c r="H348" s="130"/>
      <c r="I348" s="130" t="s">
        <v>460</v>
      </c>
      <c r="J348" s="130" t="s">
        <v>460</v>
      </c>
      <c r="K348" s="130" t="s">
        <v>460</v>
      </c>
      <c r="L348" s="129" t="s">
        <v>1885</v>
      </c>
      <c r="M348" s="129"/>
      <c r="N348" s="131"/>
      <c r="O348" s="130"/>
      <c r="P348" s="130" t="s">
        <v>460</v>
      </c>
      <c r="Q348" s="130" t="s">
        <v>460</v>
      </c>
      <c r="R348" s="131"/>
      <c r="S348" s="130"/>
    </row>
    <row r="349" spans="1:19" ht="36" hidden="1" x14ac:dyDescent="0.3">
      <c r="A349" s="48" t="s">
        <v>465</v>
      </c>
      <c r="B349" s="53" t="s">
        <v>1124</v>
      </c>
      <c r="C349" s="53" t="s">
        <v>1122</v>
      </c>
      <c r="D349" s="53" t="s">
        <v>1125</v>
      </c>
      <c r="I349" s="130"/>
      <c r="J349" s="130"/>
      <c r="K349" s="130"/>
      <c r="L349" s="53"/>
      <c r="M349" s="53"/>
      <c r="R349" s="53" t="s">
        <v>765</v>
      </c>
    </row>
    <row r="350" spans="1:19" ht="57.6" hidden="1" x14ac:dyDescent="0.3">
      <c r="A350" s="129" t="s">
        <v>535</v>
      </c>
      <c r="B350" s="129" t="s">
        <v>1121</v>
      </c>
      <c r="C350" s="130" t="s">
        <v>1126</v>
      </c>
      <c r="D350" s="129" t="s">
        <v>1127</v>
      </c>
      <c r="E350" s="130" t="s">
        <v>460</v>
      </c>
      <c r="F350" s="130"/>
      <c r="G350" s="130"/>
      <c r="H350" s="130"/>
      <c r="I350" s="130" t="s">
        <v>460</v>
      </c>
      <c r="J350" s="130" t="s">
        <v>460</v>
      </c>
      <c r="K350" s="130" t="s">
        <v>460</v>
      </c>
      <c r="L350" s="129" t="s">
        <v>1885</v>
      </c>
      <c r="M350" s="129"/>
      <c r="N350" s="131"/>
      <c r="O350" s="130"/>
      <c r="P350" s="130"/>
      <c r="Q350" s="130"/>
      <c r="R350" s="131"/>
      <c r="S350" s="130"/>
    </row>
    <row r="351" spans="1:19" s="55" customFormat="1" ht="57.6" hidden="1" x14ac:dyDescent="0.3">
      <c r="A351" s="83" t="s">
        <v>477</v>
      </c>
      <c r="B351" s="83" t="s">
        <v>1121</v>
      </c>
      <c r="C351" s="84" t="s">
        <v>1128</v>
      </c>
      <c r="D351" s="83" t="s">
        <v>1129</v>
      </c>
      <c r="E351" s="51"/>
      <c r="F351" s="51"/>
      <c r="G351" s="51"/>
      <c r="H351" s="84"/>
      <c r="I351" s="84" t="s">
        <v>460</v>
      </c>
      <c r="J351" s="84" t="s">
        <v>460</v>
      </c>
      <c r="K351" s="84" t="s">
        <v>460</v>
      </c>
      <c r="L351" s="83" t="s">
        <v>1885</v>
      </c>
      <c r="M351" s="83"/>
      <c r="N351" s="85"/>
      <c r="O351" s="84"/>
      <c r="P351" s="84"/>
      <c r="Q351" s="84"/>
      <c r="R351" s="52"/>
      <c r="S351" s="51"/>
    </row>
    <row r="352" spans="1:19" ht="273.60000000000002" hidden="1" x14ac:dyDescent="0.3">
      <c r="A352" s="83" t="s">
        <v>477</v>
      </c>
      <c r="B352" s="83" t="s">
        <v>1121</v>
      </c>
      <c r="C352" s="84" t="s">
        <v>1128</v>
      </c>
      <c r="D352" s="83" t="s">
        <v>1130</v>
      </c>
      <c r="E352" s="51"/>
      <c r="F352" s="51"/>
      <c r="G352" s="51"/>
      <c r="H352" s="84"/>
      <c r="I352" s="84" t="s">
        <v>460</v>
      </c>
      <c r="J352" s="84" t="s">
        <v>460</v>
      </c>
      <c r="K352" s="84" t="s">
        <v>460</v>
      </c>
      <c r="L352" s="83" t="s">
        <v>1885</v>
      </c>
      <c r="M352" s="83"/>
      <c r="N352" s="85"/>
      <c r="O352" s="84"/>
      <c r="P352" s="84"/>
      <c r="Q352" s="84"/>
      <c r="R352" s="52"/>
      <c r="S352" s="51"/>
    </row>
    <row r="353" spans="1:19" ht="91.5" hidden="1" customHeight="1" x14ac:dyDescent="0.3">
      <c r="A353" s="83" t="s">
        <v>477</v>
      </c>
      <c r="B353" s="83" t="s">
        <v>1121</v>
      </c>
      <c r="C353" s="84" t="s">
        <v>1128</v>
      </c>
      <c r="D353" s="83" t="s">
        <v>1131</v>
      </c>
      <c r="E353" s="51"/>
      <c r="F353" s="51"/>
      <c r="G353" s="51"/>
      <c r="H353" s="84"/>
      <c r="I353" s="84" t="s">
        <v>460</v>
      </c>
      <c r="J353" s="84" t="s">
        <v>460</v>
      </c>
      <c r="K353" s="84" t="s">
        <v>460</v>
      </c>
      <c r="L353" s="83" t="s">
        <v>1885</v>
      </c>
      <c r="M353" s="83"/>
      <c r="N353" s="85"/>
      <c r="O353" s="84"/>
      <c r="P353" s="84"/>
      <c r="Q353" s="84"/>
      <c r="R353" s="52"/>
      <c r="S353" s="51"/>
    </row>
    <row r="354" spans="1:19" ht="72" hidden="1" x14ac:dyDescent="0.3">
      <c r="A354" s="42" t="s">
        <v>458</v>
      </c>
      <c r="B354" s="42" t="s">
        <v>1132</v>
      </c>
      <c r="C354" s="43" t="s">
        <v>1133</v>
      </c>
      <c r="D354" s="42" t="s">
        <v>1134</v>
      </c>
      <c r="E354" s="43"/>
      <c r="F354" s="43"/>
      <c r="G354" s="43"/>
      <c r="H354" s="43"/>
      <c r="I354" s="43"/>
      <c r="J354" s="43"/>
      <c r="K354" s="43"/>
      <c r="L354" s="42" t="s">
        <v>1889</v>
      </c>
      <c r="M354" s="42"/>
      <c r="N354" s="44"/>
      <c r="O354" s="43"/>
      <c r="P354" s="43"/>
      <c r="Q354" s="43"/>
      <c r="R354" s="44"/>
      <c r="S354" s="43" t="s">
        <v>1135</v>
      </c>
    </row>
    <row r="355" spans="1:19" ht="85.5" customHeight="1" x14ac:dyDescent="0.3">
      <c r="A355" s="45" t="s">
        <v>2150</v>
      </c>
      <c r="B355" s="45" t="s">
        <v>1132</v>
      </c>
      <c r="C355" s="46" t="s">
        <v>1133</v>
      </c>
      <c r="D355" s="45" t="s">
        <v>1136</v>
      </c>
      <c r="E355" s="46" t="s">
        <v>460</v>
      </c>
      <c r="F355" s="46" t="s">
        <v>460</v>
      </c>
      <c r="G355" s="46" t="s">
        <v>460</v>
      </c>
      <c r="H355" s="46" t="s">
        <v>461</v>
      </c>
      <c r="I355" s="46" t="s">
        <v>460</v>
      </c>
      <c r="J355" s="46" t="s">
        <v>460</v>
      </c>
      <c r="K355" s="46" t="s">
        <v>460</v>
      </c>
      <c r="L355" s="45" t="s">
        <v>1889</v>
      </c>
      <c r="M355" s="45" t="s">
        <v>460</v>
      </c>
      <c r="N355" s="47" t="s">
        <v>1137</v>
      </c>
      <c r="O355" s="46"/>
      <c r="P355" s="46" t="s">
        <v>460</v>
      </c>
      <c r="Q355" s="46" t="s">
        <v>460</v>
      </c>
      <c r="R355" s="47"/>
      <c r="S355" s="46"/>
    </row>
    <row r="356" spans="1:19" ht="91.2" hidden="1" customHeight="1" x14ac:dyDescent="0.3">
      <c r="A356" s="48" t="s">
        <v>465</v>
      </c>
      <c r="B356" s="48" t="s">
        <v>1138</v>
      </c>
      <c r="C356" s="48" t="s">
        <v>1133</v>
      </c>
      <c r="D356" s="48" t="s">
        <v>1139</v>
      </c>
      <c r="L356" s="48"/>
      <c r="M356" s="48"/>
      <c r="R356" s="48" t="s">
        <v>909</v>
      </c>
    </row>
    <row r="357" spans="1:19" ht="88.95" hidden="1" customHeight="1" x14ac:dyDescent="0.3">
      <c r="A357" s="83" t="s">
        <v>477</v>
      </c>
      <c r="B357" s="83" t="s">
        <v>1132</v>
      </c>
      <c r="C357" s="84" t="s">
        <v>1140</v>
      </c>
      <c r="D357" s="83" t="s">
        <v>1141</v>
      </c>
      <c r="E357" s="51"/>
      <c r="F357" s="51" t="s">
        <v>2112</v>
      </c>
      <c r="G357" s="51"/>
      <c r="H357" s="84"/>
      <c r="I357" s="84" t="s">
        <v>460</v>
      </c>
      <c r="J357" s="84" t="s">
        <v>460</v>
      </c>
      <c r="K357" s="84" t="s">
        <v>460</v>
      </c>
      <c r="L357" s="83" t="s">
        <v>1889</v>
      </c>
      <c r="M357" s="83"/>
      <c r="N357" s="85"/>
      <c r="O357" s="84"/>
      <c r="P357" s="84"/>
      <c r="Q357" s="84"/>
      <c r="R357" s="52"/>
      <c r="S357" s="51"/>
    </row>
    <row r="358" spans="1:19" ht="153.44999999999999" hidden="1" customHeight="1" x14ac:dyDescent="0.3">
      <c r="A358" s="83" t="s">
        <v>477</v>
      </c>
      <c r="B358" s="83" t="s">
        <v>1132</v>
      </c>
      <c r="C358" s="84" t="s">
        <v>1140</v>
      </c>
      <c r="D358" s="83" t="s">
        <v>1142</v>
      </c>
      <c r="E358" s="51"/>
      <c r="F358" s="51"/>
      <c r="G358" s="51"/>
      <c r="H358" s="84"/>
      <c r="I358" s="84" t="s">
        <v>460</v>
      </c>
      <c r="J358" s="84" t="s">
        <v>460</v>
      </c>
      <c r="K358" s="84" t="s">
        <v>460</v>
      </c>
      <c r="L358" s="83" t="s">
        <v>1889</v>
      </c>
      <c r="M358" s="83"/>
      <c r="N358" s="85"/>
      <c r="O358" s="84"/>
      <c r="P358" s="84"/>
      <c r="Q358" s="84"/>
      <c r="R358" s="52"/>
      <c r="S358" s="51"/>
    </row>
    <row r="359" spans="1:19" ht="72" hidden="1" x14ac:dyDescent="0.3">
      <c r="A359" s="42" t="s">
        <v>458</v>
      </c>
      <c r="B359" s="42" t="s">
        <v>1143</v>
      </c>
      <c r="C359" s="43" t="s">
        <v>1144</v>
      </c>
      <c r="D359" s="42" t="s">
        <v>1145</v>
      </c>
      <c r="E359" s="43"/>
      <c r="F359" s="43"/>
      <c r="G359" s="43"/>
      <c r="H359" s="43"/>
      <c r="I359" s="43"/>
      <c r="J359" s="43"/>
      <c r="K359" s="43"/>
      <c r="L359" s="42" t="s">
        <v>1886</v>
      </c>
      <c r="M359" s="42"/>
      <c r="N359" s="44"/>
      <c r="O359" s="43"/>
      <c r="P359" s="43"/>
      <c r="Q359" s="43"/>
      <c r="R359" s="44"/>
      <c r="S359" s="43" t="s">
        <v>1146</v>
      </c>
    </row>
    <row r="360" spans="1:19" ht="72" x14ac:dyDescent="0.3">
      <c r="A360" s="45" t="s">
        <v>2150</v>
      </c>
      <c r="B360" s="45" t="s">
        <v>1143</v>
      </c>
      <c r="C360" s="46" t="s">
        <v>1144</v>
      </c>
      <c r="D360" s="45" t="s">
        <v>1147</v>
      </c>
      <c r="E360" s="46" t="s">
        <v>460</v>
      </c>
      <c r="F360" s="46" t="s">
        <v>460</v>
      </c>
      <c r="G360" s="46" t="s">
        <v>460</v>
      </c>
      <c r="H360" s="46" t="s">
        <v>461</v>
      </c>
      <c r="I360" s="46" t="s">
        <v>460</v>
      </c>
      <c r="J360" s="46"/>
      <c r="K360" s="46"/>
      <c r="L360" s="45" t="s">
        <v>1886</v>
      </c>
      <c r="M360" s="45"/>
      <c r="N360" s="47">
        <v>0</v>
      </c>
      <c r="O360" s="46"/>
      <c r="P360" s="46"/>
      <c r="Q360" s="46" t="s">
        <v>460</v>
      </c>
      <c r="R360" s="47"/>
      <c r="S360" s="46"/>
    </row>
    <row r="361" spans="1:19" ht="132" hidden="1" x14ac:dyDescent="0.3">
      <c r="A361" s="48" t="s">
        <v>465</v>
      </c>
      <c r="B361" s="48" t="s">
        <v>1148</v>
      </c>
      <c r="C361" s="48" t="s">
        <v>1144</v>
      </c>
      <c r="D361" s="48" t="s">
        <v>1149</v>
      </c>
      <c r="L361" s="48"/>
      <c r="M361" s="48"/>
      <c r="R361" s="48" t="s">
        <v>1150</v>
      </c>
    </row>
    <row r="362" spans="1:19" ht="100.8" hidden="1" x14ac:dyDescent="0.3">
      <c r="A362" s="83" t="s">
        <v>477</v>
      </c>
      <c r="B362" s="83" t="s">
        <v>1143</v>
      </c>
      <c r="C362" s="84" t="s">
        <v>1151</v>
      </c>
      <c r="D362" s="83" t="s">
        <v>1152</v>
      </c>
      <c r="E362" s="51"/>
      <c r="F362" s="51"/>
      <c r="G362" s="51"/>
      <c r="H362" s="84"/>
      <c r="I362" s="84" t="s">
        <v>460</v>
      </c>
      <c r="J362" s="84"/>
      <c r="K362" s="84"/>
      <c r="L362" s="83" t="s">
        <v>1886</v>
      </c>
      <c r="M362" s="83"/>
      <c r="N362" s="85"/>
      <c r="O362" s="84"/>
      <c r="P362" s="84"/>
      <c r="Q362" s="84"/>
      <c r="R362" s="52"/>
      <c r="S362" s="51"/>
    </row>
    <row r="363" spans="1:19" ht="72" hidden="1" x14ac:dyDescent="0.3">
      <c r="A363" s="83" t="s">
        <v>477</v>
      </c>
      <c r="B363" s="83" t="s">
        <v>1143</v>
      </c>
      <c r="C363" s="84" t="s">
        <v>1151</v>
      </c>
      <c r="D363" s="83" t="s">
        <v>1153</v>
      </c>
      <c r="E363" s="51"/>
      <c r="F363" s="51"/>
      <c r="G363" s="51"/>
      <c r="H363" s="84"/>
      <c r="I363" s="84" t="s">
        <v>460</v>
      </c>
      <c r="J363" s="84"/>
      <c r="K363" s="84"/>
      <c r="L363" s="83" t="s">
        <v>1886</v>
      </c>
      <c r="M363" s="83"/>
      <c r="N363" s="85"/>
      <c r="O363" s="84"/>
      <c r="P363" s="84"/>
      <c r="Q363" s="84"/>
      <c r="R363" s="52"/>
      <c r="S363" s="51"/>
    </row>
    <row r="364" spans="1:19" ht="72" hidden="1" x14ac:dyDescent="0.3">
      <c r="A364" s="83" t="s">
        <v>477</v>
      </c>
      <c r="B364" s="83" t="s">
        <v>1143</v>
      </c>
      <c r="C364" s="84" t="s">
        <v>1151</v>
      </c>
      <c r="D364" s="83" t="s">
        <v>1154</v>
      </c>
      <c r="E364" s="51"/>
      <c r="F364" s="51"/>
      <c r="G364" s="51"/>
      <c r="H364" s="84"/>
      <c r="I364" s="84" t="s">
        <v>460</v>
      </c>
      <c r="J364" s="84"/>
      <c r="K364" s="84"/>
      <c r="L364" s="83" t="s">
        <v>1885</v>
      </c>
      <c r="M364" s="83"/>
      <c r="N364" s="85"/>
      <c r="O364" s="84"/>
      <c r="P364" s="84"/>
      <c r="Q364" s="84"/>
      <c r="R364" s="52"/>
      <c r="S364" s="51"/>
    </row>
    <row r="365" spans="1:19" ht="115.2" hidden="1" x14ac:dyDescent="0.3">
      <c r="A365" s="83" t="s">
        <v>477</v>
      </c>
      <c r="B365" s="83" t="s">
        <v>1143</v>
      </c>
      <c r="C365" s="84" t="s">
        <v>1151</v>
      </c>
      <c r="D365" s="83" t="s">
        <v>1155</v>
      </c>
      <c r="E365" s="51"/>
      <c r="F365" s="51"/>
      <c r="G365" s="51"/>
      <c r="H365" s="84"/>
      <c r="I365" s="84" t="s">
        <v>460</v>
      </c>
      <c r="J365" s="84"/>
      <c r="K365" s="84"/>
      <c r="L365" s="83" t="s">
        <v>1887</v>
      </c>
      <c r="M365" s="83"/>
      <c r="N365" s="85"/>
      <c r="O365" s="84"/>
      <c r="P365" s="84"/>
      <c r="Q365" s="84"/>
      <c r="R365" s="52"/>
      <c r="S365" s="51"/>
    </row>
    <row r="366" spans="1:19" ht="72" hidden="1" x14ac:dyDescent="0.3">
      <c r="A366" s="83" t="s">
        <v>477</v>
      </c>
      <c r="B366" s="83" t="s">
        <v>1143</v>
      </c>
      <c r="C366" s="84" t="s">
        <v>1151</v>
      </c>
      <c r="D366" s="83" t="s">
        <v>1156</v>
      </c>
      <c r="E366" s="51"/>
      <c r="F366" s="51"/>
      <c r="G366" s="51"/>
      <c r="H366" s="84"/>
      <c r="I366" s="84" t="s">
        <v>460</v>
      </c>
      <c r="J366" s="84"/>
      <c r="K366" s="84"/>
      <c r="L366" s="83" t="s">
        <v>1886</v>
      </c>
      <c r="M366" s="83"/>
      <c r="N366" s="85"/>
      <c r="O366" s="84"/>
      <c r="P366" s="84"/>
      <c r="Q366" s="84"/>
      <c r="R366" s="52"/>
      <c r="S366" s="51"/>
    </row>
    <row r="367" spans="1:19" ht="86.4" x14ac:dyDescent="0.3">
      <c r="A367" s="45" t="s">
        <v>2150</v>
      </c>
      <c r="B367" s="45" t="s">
        <v>1157</v>
      </c>
      <c r="C367" s="46" t="s">
        <v>1158</v>
      </c>
      <c r="D367" s="45" t="s">
        <v>1159</v>
      </c>
      <c r="E367" s="46" t="s">
        <v>460</v>
      </c>
      <c r="F367" s="46" t="s">
        <v>460</v>
      </c>
      <c r="G367" s="46" t="s">
        <v>460</v>
      </c>
      <c r="H367" s="46" t="s">
        <v>461</v>
      </c>
      <c r="I367" s="46" t="s">
        <v>460</v>
      </c>
      <c r="J367" s="45" t="s">
        <v>460</v>
      </c>
      <c r="K367" s="45"/>
      <c r="L367" s="45" t="s">
        <v>1888</v>
      </c>
      <c r="M367" s="45" t="s">
        <v>460</v>
      </c>
      <c r="N367" s="47" t="s">
        <v>1160</v>
      </c>
      <c r="O367" s="46"/>
      <c r="P367" s="46" t="s">
        <v>460</v>
      </c>
      <c r="Q367" s="46" t="s">
        <v>460</v>
      </c>
      <c r="R367" s="47"/>
      <c r="S367" s="46"/>
    </row>
    <row r="368" spans="1:19" ht="180" hidden="1" x14ac:dyDescent="0.3">
      <c r="A368" s="48" t="s">
        <v>465</v>
      </c>
      <c r="B368" s="48" t="s">
        <v>1161</v>
      </c>
      <c r="C368" s="48" t="s">
        <v>1158</v>
      </c>
      <c r="D368" s="48" t="s">
        <v>1162</v>
      </c>
      <c r="L368" s="48"/>
      <c r="M368" s="48"/>
      <c r="R368" s="48" t="s">
        <v>1163</v>
      </c>
    </row>
    <row r="369" spans="1:19" ht="86.4" hidden="1" x14ac:dyDescent="0.3">
      <c r="A369" s="42" t="s">
        <v>458</v>
      </c>
      <c r="B369" s="42" t="s">
        <v>1157</v>
      </c>
      <c r="C369" s="43" t="s">
        <v>1164</v>
      </c>
      <c r="D369" s="42" t="s">
        <v>1165</v>
      </c>
      <c r="E369" s="43"/>
      <c r="F369" s="43"/>
      <c r="G369" s="43"/>
      <c r="H369" s="43"/>
      <c r="I369" s="43"/>
      <c r="J369" s="43"/>
      <c r="K369" s="43"/>
      <c r="L369" s="42" t="s">
        <v>1887</v>
      </c>
      <c r="M369" s="42"/>
      <c r="N369" s="44"/>
      <c r="O369" s="43"/>
      <c r="P369" s="43"/>
      <c r="Q369" s="43"/>
      <c r="R369" s="44"/>
      <c r="S369" s="43" t="s">
        <v>1166</v>
      </c>
    </row>
    <row r="370" spans="1:19" ht="86.4" x14ac:dyDescent="0.3">
      <c r="A370" s="45" t="s">
        <v>2150</v>
      </c>
      <c r="B370" s="45" t="s">
        <v>1157</v>
      </c>
      <c r="C370" s="46" t="s">
        <v>1164</v>
      </c>
      <c r="D370" s="45" t="s">
        <v>1167</v>
      </c>
      <c r="E370" s="46" t="s">
        <v>460</v>
      </c>
      <c r="F370" s="46" t="s">
        <v>460</v>
      </c>
      <c r="G370" s="46" t="s">
        <v>460</v>
      </c>
      <c r="H370" s="46" t="s">
        <v>461</v>
      </c>
      <c r="I370" s="46" t="s">
        <v>460</v>
      </c>
      <c r="J370" s="46" t="s">
        <v>460</v>
      </c>
      <c r="K370" s="46"/>
      <c r="L370" s="45" t="s">
        <v>1887</v>
      </c>
      <c r="M370" s="45"/>
      <c r="N370" s="47" t="s">
        <v>1168</v>
      </c>
      <c r="O370" s="46"/>
      <c r="P370" s="46" t="s">
        <v>460</v>
      </c>
      <c r="Q370" s="46" t="s">
        <v>460</v>
      </c>
      <c r="R370" s="47"/>
      <c r="S370" s="46"/>
    </row>
    <row r="371" spans="1:19" ht="132" hidden="1" x14ac:dyDescent="0.3">
      <c r="A371" s="48" t="s">
        <v>465</v>
      </c>
      <c r="B371" s="48" t="s">
        <v>1161</v>
      </c>
      <c r="C371" s="48" t="s">
        <v>1164</v>
      </c>
      <c r="D371" s="48" t="s">
        <v>1169</v>
      </c>
      <c r="L371" s="48"/>
      <c r="M371" s="48"/>
      <c r="R371" s="48" t="s">
        <v>1170</v>
      </c>
    </row>
    <row r="372" spans="1:19" ht="86.4" hidden="1" x14ac:dyDescent="0.3">
      <c r="A372" s="83" t="s">
        <v>477</v>
      </c>
      <c r="B372" s="83" t="s">
        <v>1157</v>
      </c>
      <c r="C372" s="84" t="s">
        <v>1171</v>
      </c>
      <c r="D372" s="83" t="s">
        <v>1172</v>
      </c>
      <c r="E372" s="51"/>
      <c r="F372" s="51"/>
      <c r="G372" s="51"/>
      <c r="H372" s="84"/>
      <c r="I372" s="84" t="s">
        <v>460</v>
      </c>
      <c r="J372" s="84" t="s">
        <v>460</v>
      </c>
      <c r="K372" s="84" t="s">
        <v>460</v>
      </c>
      <c r="L372" s="83" t="s">
        <v>1889</v>
      </c>
      <c r="M372" s="83"/>
      <c r="N372" s="85"/>
      <c r="O372" s="84"/>
      <c r="P372" s="84"/>
      <c r="Q372" s="84"/>
      <c r="R372" s="52"/>
      <c r="S372" s="51"/>
    </row>
    <row r="373" spans="1:19" ht="230.4" hidden="1" x14ac:dyDescent="0.3">
      <c r="A373" s="83" t="s">
        <v>477</v>
      </c>
      <c r="B373" s="83" t="s">
        <v>1157</v>
      </c>
      <c r="C373" s="84" t="s">
        <v>1171</v>
      </c>
      <c r="D373" s="83" t="s">
        <v>1173</v>
      </c>
      <c r="E373" s="51"/>
      <c r="F373" s="51"/>
      <c r="G373" s="51"/>
      <c r="H373" s="84"/>
      <c r="I373" s="84" t="s">
        <v>460</v>
      </c>
      <c r="J373" s="84" t="s">
        <v>460</v>
      </c>
      <c r="K373" s="84" t="s">
        <v>460</v>
      </c>
      <c r="L373" s="83" t="s">
        <v>1887</v>
      </c>
      <c r="M373" s="83"/>
      <c r="N373" s="85"/>
      <c r="O373" s="84"/>
      <c r="P373" s="84"/>
      <c r="Q373" s="84"/>
      <c r="R373" s="52"/>
      <c r="S373" s="51"/>
    </row>
    <row r="374" spans="1:19" ht="86.4" x14ac:dyDescent="0.3">
      <c r="A374" s="45" t="s">
        <v>2150</v>
      </c>
      <c r="B374" s="45" t="s">
        <v>1174</v>
      </c>
      <c r="C374" s="46" t="s">
        <v>1175</v>
      </c>
      <c r="D374" s="45" t="s">
        <v>1176</v>
      </c>
      <c r="E374" s="46" t="s">
        <v>460</v>
      </c>
      <c r="F374" s="46" t="s">
        <v>460</v>
      </c>
      <c r="G374" s="46" t="s">
        <v>460</v>
      </c>
      <c r="H374" s="46" t="s">
        <v>461</v>
      </c>
      <c r="I374" s="46" t="s">
        <v>460</v>
      </c>
      <c r="J374" s="46" t="s">
        <v>460</v>
      </c>
      <c r="K374" s="46" t="s">
        <v>460</v>
      </c>
      <c r="L374" s="45" t="s">
        <v>1887</v>
      </c>
      <c r="M374" s="45"/>
      <c r="N374" s="47" t="s">
        <v>1177</v>
      </c>
      <c r="O374" s="46" t="s">
        <v>460</v>
      </c>
      <c r="P374" s="46"/>
      <c r="Q374" s="46" t="s">
        <v>460</v>
      </c>
      <c r="R374" s="47"/>
      <c r="S374" s="46"/>
    </row>
    <row r="375" spans="1:19" ht="48" hidden="1" x14ac:dyDescent="0.3">
      <c r="A375" s="48" t="s">
        <v>465</v>
      </c>
      <c r="B375" s="48" t="s">
        <v>1178</v>
      </c>
      <c r="C375" s="48" t="s">
        <v>1175</v>
      </c>
      <c r="D375" s="48" t="s">
        <v>1179</v>
      </c>
      <c r="L375" s="48"/>
      <c r="M375" s="48"/>
      <c r="R375" s="48" t="s">
        <v>1180</v>
      </c>
    </row>
    <row r="376" spans="1:19" ht="86.4" x14ac:dyDescent="0.3">
      <c r="A376" s="45" t="s">
        <v>2150</v>
      </c>
      <c r="B376" s="45" t="s">
        <v>1174</v>
      </c>
      <c r="C376" s="46" t="s">
        <v>1181</v>
      </c>
      <c r="D376" s="45" t="s">
        <v>1182</v>
      </c>
      <c r="E376" s="46" t="s">
        <v>460</v>
      </c>
      <c r="F376" s="46" t="s">
        <v>460</v>
      </c>
      <c r="G376" s="46" t="s">
        <v>460</v>
      </c>
      <c r="H376" s="46" t="s">
        <v>461</v>
      </c>
      <c r="I376" s="46" t="s">
        <v>460</v>
      </c>
      <c r="J376" s="46" t="s">
        <v>460</v>
      </c>
      <c r="K376" s="46" t="s">
        <v>460</v>
      </c>
      <c r="L376" s="45" t="s">
        <v>1885</v>
      </c>
      <c r="M376" s="45"/>
      <c r="N376" s="47" t="s">
        <v>1177</v>
      </c>
      <c r="O376" s="46" t="s">
        <v>460</v>
      </c>
      <c r="P376" s="46"/>
      <c r="Q376" s="46" t="s">
        <v>460</v>
      </c>
      <c r="R376" s="47"/>
      <c r="S376" s="46"/>
    </row>
    <row r="377" spans="1:19" ht="60" hidden="1" x14ac:dyDescent="0.3">
      <c r="A377" s="48" t="s">
        <v>465</v>
      </c>
      <c r="B377" s="48" t="s">
        <v>1178</v>
      </c>
      <c r="C377" s="48" t="s">
        <v>1181</v>
      </c>
      <c r="D377" s="48" t="s">
        <v>1183</v>
      </c>
      <c r="L377" s="48"/>
      <c r="M377" s="48"/>
      <c r="R377" s="48" t="s">
        <v>909</v>
      </c>
    </row>
    <row r="378" spans="1:19" ht="86.4" x14ac:dyDescent="0.3">
      <c r="A378" s="45" t="s">
        <v>2150</v>
      </c>
      <c r="B378" s="45" t="s">
        <v>1174</v>
      </c>
      <c r="C378" s="46" t="s">
        <v>1184</v>
      </c>
      <c r="D378" s="145" t="s">
        <v>2132</v>
      </c>
      <c r="E378" s="46" t="s">
        <v>460</v>
      </c>
      <c r="F378" s="46" t="s">
        <v>460</v>
      </c>
      <c r="G378" s="46" t="s">
        <v>460</v>
      </c>
      <c r="H378" s="46" t="s">
        <v>461</v>
      </c>
      <c r="I378" s="46" t="s">
        <v>460</v>
      </c>
      <c r="J378" s="46" t="s">
        <v>460</v>
      </c>
      <c r="K378" s="46" t="s">
        <v>460</v>
      </c>
      <c r="L378" s="45" t="s">
        <v>1887</v>
      </c>
      <c r="M378" s="45"/>
      <c r="N378" s="47" t="s">
        <v>1177</v>
      </c>
      <c r="O378" s="46" t="s">
        <v>460</v>
      </c>
      <c r="P378" s="46"/>
      <c r="Q378" s="46" t="s">
        <v>460</v>
      </c>
      <c r="R378" s="47"/>
      <c r="S378" s="46"/>
    </row>
    <row r="379" spans="1:19" ht="96" hidden="1" x14ac:dyDescent="0.3">
      <c r="A379" s="48" t="s">
        <v>465</v>
      </c>
      <c r="B379" s="48" t="s">
        <v>1178</v>
      </c>
      <c r="C379" s="48" t="s">
        <v>1184</v>
      </c>
      <c r="D379" s="48" t="s">
        <v>1185</v>
      </c>
      <c r="L379" s="48"/>
      <c r="M379" s="48"/>
      <c r="R379" s="48" t="s">
        <v>1186</v>
      </c>
    </row>
    <row r="380" spans="1:19" ht="86.4" hidden="1" x14ac:dyDescent="0.3">
      <c r="A380" s="42" t="s">
        <v>458</v>
      </c>
      <c r="B380" s="42" t="s">
        <v>1174</v>
      </c>
      <c r="C380" s="43" t="s">
        <v>1187</v>
      </c>
      <c r="D380" s="42" t="s">
        <v>1188</v>
      </c>
      <c r="E380" s="43"/>
      <c r="F380" s="43"/>
      <c r="G380" s="43"/>
      <c r="H380" s="43"/>
      <c r="I380" s="43"/>
      <c r="J380" s="43"/>
      <c r="K380" s="43"/>
      <c r="L380" s="42" t="s">
        <v>1887</v>
      </c>
      <c r="M380" s="42"/>
      <c r="N380" s="44"/>
      <c r="O380" s="43"/>
      <c r="P380" s="43"/>
      <c r="Q380" s="43"/>
      <c r="R380" s="44"/>
      <c r="S380" s="43" t="s">
        <v>1189</v>
      </c>
    </row>
    <row r="381" spans="1:19" ht="86.4" x14ac:dyDescent="0.3">
      <c r="A381" s="45" t="s">
        <v>2150</v>
      </c>
      <c r="B381" s="45" t="s">
        <v>1174</v>
      </c>
      <c r="C381" s="46" t="s">
        <v>1187</v>
      </c>
      <c r="D381" s="45" t="s">
        <v>1190</v>
      </c>
      <c r="E381" s="46" t="s">
        <v>460</v>
      </c>
      <c r="F381" s="46" t="s">
        <v>460</v>
      </c>
      <c r="G381" s="46" t="s">
        <v>460</v>
      </c>
      <c r="H381" s="46" t="s">
        <v>461</v>
      </c>
      <c r="I381" s="46" t="s">
        <v>460</v>
      </c>
      <c r="J381" s="46"/>
      <c r="K381" s="46"/>
      <c r="L381" s="45" t="s">
        <v>1887</v>
      </c>
      <c r="M381" s="45"/>
      <c r="N381" s="47" t="s">
        <v>1191</v>
      </c>
      <c r="O381" s="46" t="s">
        <v>460</v>
      </c>
      <c r="P381" s="46"/>
      <c r="Q381" s="46" t="s">
        <v>460</v>
      </c>
      <c r="R381" s="47"/>
      <c r="S381" s="46"/>
    </row>
    <row r="382" spans="1:19" ht="48" hidden="1" x14ac:dyDescent="0.3">
      <c r="A382" s="48" t="s">
        <v>465</v>
      </c>
      <c r="B382" s="48" t="s">
        <v>1178</v>
      </c>
      <c r="C382" s="48" t="s">
        <v>1187</v>
      </c>
      <c r="D382" s="48" t="s">
        <v>1192</v>
      </c>
      <c r="L382" s="48"/>
      <c r="M382" s="48"/>
      <c r="R382" s="48"/>
    </row>
    <row r="383" spans="1:19" ht="86.4" hidden="1" x14ac:dyDescent="0.3">
      <c r="A383" s="42" t="s">
        <v>458</v>
      </c>
      <c r="B383" s="42" t="s">
        <v>1174</v>
      </c>
      <c r="C383" s="43" t="s">
        <v>1193</v>
      </c>
      <c r="D383" s="42" t="s">
        <v>1194</v>
      </c>
      <c r="E383" s="43"/>
      <c r="F383" s="43"/>
      <c r="G383" s="43"/>
      <c r="H383" s="43"/>
      <c r="I383" s="43"/>
      <c r="J383" s="43"/>
      <c r="K383" s="43"/>
      <c r="L383" s="42" t="s">
        <v>1887</v>
      </c>
      <c r="M383" s="42"/>
      <c r="N383" s="44"/>
      <c r="O383" s="43"/>
      <c r="P383" s="43"/>
      <c r="Q383" s="43"/>
      <c r="R383" s="44"/>
      <c r="S383" s="43" t="s">
        <v>1195</v>
      </c>
    </row>
    <row r="384" spans="1:19" ht="86.4" x14ac:dyDescent="0.3">
      <c r="A384" s="45" t="s">
        <v>2150</v>
      </c>
      <c r="B384" s="45" t="s">
        <v>1174</v>
      </c>
      <c r="C384" s="46" t="s">
        <v>1193</v>
      </c>
      <c r="D384" s="45" t="s">
        <v>1196</v>
      </c>
      <c r="E384" s="46" t="s">
        <v>460</v>
      </c>
      <c r="F384" s="46" t="s">
        <v>460</v>
      </c>
      <c r="G384" s="46" t="s">
        <v>460</v>
      </c>
      <c r="H384" s="46" t="s">
        <v>461</v>
      </c>
      <c r="I384" s="46" t="s">
        <v>460</v>
      </c>
      <c r="J384" s="46"/>
      <c r="K384" s="46"/>
      <c r="L384" s="45" t="s">
        <v>1887</v>
      </c>
      <c r="M384" s="45"/>
      <c r="N384" s="47" t="s">
        <v>1197</v>
      </c>
      <c r="O384" s="46" t="s">
        <v>460</v>
      </c>
      <c r="P384" s="46"/>
      <c r="Q384" s="46" t="s">
        <v>460</v>
      </c>
      <c r="R384" s="47"/>
      <c r="S384" s="46"/>
    </row>
    <row r="385" spans="1:19" ht="156" hidden="1" x14ac:dyDescent="0.3">
      <c r="A385" s="48" t="s">
        <v>465</v>
      </c>
      <c r="B385" s="48" t="s">
        <v>1178</v>
      </c>
      <c r="C385" s="48" t="s">
        <v>1193</v>
      </c>
      <c r="D385" s="48" t="s">
        <v>1198</v>
      </c>
      <c r="L385" s="48"/>
      <c r="M385" s="48"/>
      <c r="R385" s="48" t="s">
        <v>1199</v>
      </c>
    </row>
    <row r="386" spans="1:19" ht="409.6" hidden="1" x14ac:dyDescent="0.3">
      <c r="A386" s="83" t="s">
        <v>477</v>
      </c>
      <c r="B386" s="83" t="s">
        <v>1174</v>
      </c>
      <c r="C386" s="84" t="s">
        <v>1200</v>
      </c>
      <c r="D386" s="83" t="s">
        <v>2104</v>
      </c>
      <c r="E386" s="51"/>
      <c r="F386" s="51"/>
      <c r="G386" s="51"/>
      <c r="H386" s="84"/>
      <c r="I386" s="84" t="s">
        <v>460</v>
      </c>
      <c r="J386" s="84" t="s">
        <v>460</v>
      </c>
      <c r="K386" s="84" t="s">
        <v>460</v>
      </c>
      <c r="L386" s="83" t="s">
        <v>1887</v>
      </c>
      <c r="M386" s="83"/>
      <c r="N386" s="85"/>
      <c r="O386" s="84"/>
      <c r="P386" s="84"/>
      <c r="Q386" s="84"/>
      <c r="R386" s="52"/>
      <c r="S386" s="51"/>
    </row>
    <row r="387" spans="1:19" ht="72" x14ac:dyDescent="0.3">
      <c r="A387" s="45" t="s">
        <v>2150</v>
      </c>
      <c r="B387" s="45" t="s">
        <v>1201</v>
      </c>
      <c r="C387" s="46" t="s">
        <v>1202</v>
      </c>
      <c r="D387" s="45" t="s">
        <v>1203</v>
      </c>
      <c r="E387" s="46" t="s">
        <v>460</v>
      </c>
      <c r="F387" s="46" t="s">
        <v>460</v>
      </c>
      <c r="G387" s="46" t="s">
        <v>460</v>
      </c>
      <c r="H387" s="46" t="s">
        <v>461</v>
      </c>
      <c r="I387" s="46" t="s">
        <v>460</v>
      </c>
      <c r="J387" s="46"/>
      <c r="K387" s="46"/>
      <c r="L387" s="45" t="s">
        <v>1889</v>
      </c>
      <c r="M387" s="45" t="s">
        <v>460</v>
      </c>
      <c r="N387" s="47" t="s">
        <v>1204</v>
      </c>
      <c r="O387" s="46"/>
      <c r="P387" s="46" t="s">
        <v>460</v>
      </c>
      <c r="Q387" s="46" t="s">
        <v>460</v>
      </c>
      <c r="R387" s="47"/>
      <c r="S387" s="46"/>
    </row>
    <row r="388" spans="1:19" ht="60" hidden="1" x14ac:dyDescent="0.3">
      <c r="A388" s="48" t="s">
        <v>465</v>
      </c>
      <c r="B388" s="48" t="s">
        <v>1205</v>
      </c>
      <c r="C388" s="48" t="s">
        <v>1202</v>
      </c>
      <c r="D388" s="48" t="s">
        <v>1206</v>
      </c>
      <c r="L388" s="48"/>
      <c r="M388" s="48"/>
      <c r="R388" s="48" t="s">
        <v>909</v>
      </c>
    </row>
    <row r="389" spans="1:19" ht="72" hidden="1" x14ac:dyDescent="0.3">
      <c r="A389" s="42" t="s">
        <v>458</v>
      </c>
      <c r="B389" s="42" t="s">
        <v>1201</v>
      </c>
      <c r="C389" s="43" t="s">
        <v>1207</v>
      </c>
      <c r="D389" s="42" t="s">
        <v>1208</v>
      </c>
      <c r="E389" s="43"/>
      <c r="F389" s="43"/>
      <c r="G389" s="43"/>
      <c r="H389" s="43"/>
      <c r="I389" s="43"/>
      <c r="J389" s="43"/>
      <c r="K389" s="43"/>
      <c r="L389" s="42" t="s">
        <v>1889</v>
      </c>
      <c r="M389" s="42"/>
      <c r="N389" s="44"/>
      <c r="O389" s="43"/>
      <c r="P389" s="43"/>
      <c r="Q389" s="43"/>
      <c r="R389" s="44"/>
      <c r="S389" s="43" t="s">
        <v>1209</v>
      </c>
    </row>
    <row r="390" spans="1:19" ht="72" x14ac:dyDescent="0.3">
      <c r="A390" s="45" t="s">
        <v>2150</v>
      </c>
      <c r="B390" s="45" t="s">
        <v>1201</v>
      </c>
      <c r="C390" s="46" t="s">
        <v>1207</v>
      </c>
      <c r="D390" s="45" t="s">
        <v>1210</v>
      </c>
      <c r="E390" s="46" t="s">
        <v>460</v>
      </c>
      <c r="F390" s="46" t="s">
        <v>460</v>
      </c>
      <c r="G390" s="46" t="s">
        <v>460</v>
      </c>
      <c r="H390" s="46" t="s">
        <v>461</v>
      </c>
      <c r="I390" s="46" t="s">
        <v>460</v>
      </c>
      <c r="J390" s="46"/>
      <c r="K390" s="46"/>
      <c r="L390" s="45" t="s">
        <v>1889</v>
      </c>
      <c r="M390" s="45" t="s">
        <v>460</v>
      </c>
      <c r="N390" s="47" t="s">
        <v>1211</v>
      </c>
      <c r="O390" s="46"/>
      <c r="P390" s="46" t="s">
        <v>460</v>
      </c>
      <c r="Q390" s="46" t="s">
        <v>460</v>
      </c>
      <c r="R390" s="47"/>
      <c r="S390" s="46"/>
    </row>
    <row r="391" spans="1:19" ht="72" hidden="1" x14ac:dyDescent="0.3">
      <c r="A391" s="48" t="s">
        <v>465</v>
      </c>
      <c r="B391" s="48" t="s">
        <v>1205</v>
      </c>
      <c r="C391" s="48" t="s">
        <v>1207</v>
      </c>
      <c r="D391" s="48" t="s">
        <v>1212</v>
      </c>
      <c r="L391" s="48"/>
      <c r="M391" s="48"/>
      <c r="R391" s="48" t="s">
        <v>1213</v>
      </c>
    </row>
    <row r="392" spans="1:19" ht="72" x14ac:dyDescent="0.3">
      <c r="A392" s="45" t="s">
        <v>2150</v>
      </c>
      <c r="B392" s="45" t="s">
        <v>1201</v>
      </c>
      <c r="C392" s="46" t="s">
        <v>955</v>
      </c>
      <c r="D392" s="45" t="s">
        <v>1214</v>
      </c>
      <c r="E392" s="46"/>
      <c r="F392" s="46" t="s">
        <v>460</v>
      </c>
      <c r="G392" s="46" t="s">
        <v>460</v>
      </c>
      <c r="H392" s="46" t="s">
        <v>461</v>
      </c>
      <c r="I392" s="46" t="s">
        <v>460</v>
      </c>
      <c r="J392" s="46"/>
      <c r="K392" s="46"/>
      <c r="L392" s="45" t="s">
        <v>1889</v>
      </c>
      <c r="M392" s="45" t="s">
        <v>460</v>
      </c>
      <c r="N392" s="47" t="s">
        <v>1204</v>
      </c>
      <c r="O392" s="46"/>
      <c r="P392" s="46" t="s">
        <v>460</v>
      </c>
      <c r="Q392" s="46" t="s">
        <v>460</v>
      </c>
      <c r="R392" s="47"/>
      <c r="S392" s="46"/>
    </row>
    <row r="393" spans="1:19" ht="72" hidden="1" x14ac:dyDescent="0.3">
      <c r="A393" s="48" t="s">
        <v>465</v>
      </c>
      <c r="B393" s="48" t="s">
        <v>1205</v>
      </c>
      <c r="C393" s="48" t="s">
        <v>955</v>
      </c>
      <c r="D393" s="48" t="s">
        <v>1215</v>
      </c>
      <c r="L393" s="48"/>
      <c r="M393" s="48"/>
      <c r="R393" s="48" t="s">
        <v>1213</v>
      </c>
    </row>
    <row r="394" spans="1:19" ht="72" hidden="1" x14ac:dyDescent="0.3">
      <c r="A394" s="129" t="s">
        <v>535</v>
      </c>
      <c r="B394" s="129" t="s">
        <v>1201</v>
      </c>
      <c r="C394" s="130" t="s">
        <v>1216</v>
      </c>
      <c r="D394" s="129" t="s">
        <v>1217</v>
      </c>
      <c r="E394" s="130" t="s">
        <v>460</v>
      </c>
      <c r="F394" s="130"/>
      <c r="G394" s="130"/>
      <c r="H394" s="130"/>
      <c r="I394" s="130" t="s">
        <v>460</v>
      </c>
      <c r="J394" s="130"/>
      <c r="K394" s="130"/>
      <c r="L394" s="129" t="s">
        <v>1889</v>
      </c>
      <c r="M394" s="129" t="s">
        <v>460</v>
      </c>
      <c r="N394" s="131"/>
      <c r="O394" s="130"/>
      <c r="P394" s="130"/>
      <c r="Q394" s="130"/>
      <c r="R394" s="131"/>
      <c r="S394" s="130"/>
    </row>
    <row r="395" spans="1:19" ht="72" hidden="1" x14ac:dyDescent="0.3">
      <c r="A395" s="42" t="s">
        <v>458</v>
      </c>
      <c r="B395" s="42" t="s">
        <v>1201</v>
      </c>
      <c r="C395" s="43" t="s">
        <v>1216</v>
      </c>
      <c r="D395" s="42" t="s">
        <v>1218</v>
      </c>
      <c r="E395" s="43"/>
      <c r="F395" s="43"/>
      <c r="G395" s="43"/>
      <c r="H395" s="43"/>
      <c r="I395" s="43"/>
      <c r="J395" s="43"/>
      <c r="K395" s="43"/>
      <c r="L395" s="42" t="s">
        <v>1890</v>
      </c>
      <c r="M395" s="42"/>
      <c r="N395" s="44"/>
      <c r="O395" s="43"/>
      <c r="P395" s="43"/>
      <c r="Q395" s="43"/>
      <c r="R395" s="44"/>
      <c r="S395" s="43" t="s">
        <v>1219</v>
      </c>
    </row>
    <row r="396" spans="1:19" ht="72" x14ac:dyDescent="0.3">
      <c r="A396" s="45" t="s">
        <v>2150</v>
      </c>
      <c r="B396" s="45" t="s">
        <v>1201</v>
      </c>
      <c r="C396" s="46" t="s">
        <v>1216</v>
      </c>
      <c r="D396" s="45" t="s">
        <v>1220</v>
      </c>
      <c r="E396" s="46"/>
      <c r="F396" s="46" t="s">
        <v>460</v>
      </c>
      <c r="G396" s="46" t="s">
        <v>460</v>
      </c>
      <c r="H396" s="46" t="s">
        <v>461</v>
      </c>
      <c r="I396" s="46" t="s">
        <v>460</v>
      </c>
      <c r="J396" s="46"/>
      <c r="K396" s="46"/>
      <c r="L396" s="45" t="s">
        <v>1890</v>
      </c>
      <c r="M396" s="45" t="s">
        <v>460</v>
      </c>
      <c r="N396" s="47" t="s">
        <v>995</v>
      </c>
      <c r="O396" s="46"/>
      <c r="P396" s="46" t="s">
        <v>460</v>
      </c>
      <c r="Q396" s="46" t="s">
        <v>460</v>
      </c>
      <c r="R396" s="47"/>
      <c r="S396" s="46"/>
    </row>
    <row r="397" spans="1:19" ht="48" hidden="1" x14ac:dyDescent="0.3">
      <c r="A397" s="48" t="s">
        <v>465</v>
      </c>
      <c r="B397" s="48" t="s">
        <v>1205</v>
      </c>
      <c r="C397" s="48" t="s">
        <v>1216</v>
      </c>
      <c r="D397" s="48" t="s">
        <v>1221</v>
      </c>
      <c r="L397" s="48"/>
      <c r="M397" s="48"/>
      <c r="R397" s="48"/>
    </row>
    <row r="398" spans="1:19" ht="72" hidden="1" x14ac:dyDescent="0.3">
      <c r="A398" s="42" t="s">
        <v>458</v>
      </c>
      <c r="B398" s="42" t="s">
        <v>1201</v>
      </c>
      <c r="C398" s="43" t="s">
        <v>1222</v>
      </c>
      <c r="D398" s="42" t="s">
        <v>1223</v>
      </c>
      <c r="E398" s="43"/>
      <c r="F398" s="43"/>
      <c r="G398" s="43"/>
      <c r="H398" s="43"/>
      <c r="I398" s="43"/>
      <c r="J398" s="43"/>
      <c r="K398" s="43"/>
      <c r="L398" s="42" t="s">
        <v>1888</v>
      </c>
      <c r="M398" s="42"/>
      <c r="N398" s="44"/>
      <c r="O398" s="43"/>
      <c r="P398" s="43"/>
      <c r="Q398" s="43"/>
      <c r="R398" s="44"/>
      <c r="S398" s="43" t="s">
        <v>1224</v>
      </c>
    </row>
    <row r="399" spans="1:19" s="55" customFormat="1" ht="72" x14ac:dyDescent="0.3">
      <c r="A399" s="45" t="s">
        <v>2150</v>
      </c>
      <c r="B399" s="45" t="s">
        <v>1201</v>
      </c>
      <c r="C399" s="46" t="s">
        <v>1222</v>
      </c>
      <c r="D399" s="145" t="s">
        <v>2133</v>
      </c>
      <c r="E399" s="46"/>
      <c r="F399" s="46" t="s">
        <v>460</v>
      </c>
      <c r="G399" s="46" t="s">
        <v>460</v>
      </c>
      <c r="H399" s="46" t="s">
        <v>461</v>
      </c>
      <c r="I399" s="46" t="s">
        <v>460</v>
      </c>
      <c r="J399" s="46"/>
      <c r="K399" s="46"/>
      <c r="L399" s="45" t="s">
        <v>1889</v>
      </c>
      <c r="M399" s="45" t="s">
        <v>460</v>
      </c>
      <c r="N399" s="47" t="s">
        <v>1211</v>
      </c>
      <c r="O399" s="46"/>
      <c r="P399" s="46" t="s">
        <v>460</v>
      </c>
      <c r="Q399" s="46" t="s">
        <v>460</v>
      </c>
      <c r="R399" s="47"/>
      <c r="S399" s="46"/>
    </row>
    <row r="400" spans="1:19" ht="60" hidden="1" x14ac:dyDescent="0.3">
      <c r="A400" s="48" t="s">
        <v>465</v>
      </c>
      <c r="B400" s="48" t="s">
        <v>1205</v>
      </c>
      <c r="C400" s="48" t="s">
        <v>1222</v>
      </c>
      <c r="D400" s="48" t="s">
        <v>1225</v>
      </c>
      <c r="L400" s="48"/>
      <c r="M400" s="48"/>
      <c r="R400" s="48" t="s">
        <v>909</v>
      </c>
    </row>
    <row r="401" spans="1:19" ht="72" hidden="1" x14ac:dyDescent="0.3">
      <c r="A401" s="83" t="s">
        <v>477</v>
      </c>
      <c r="B401" s="83" t="s">
        <v>1201</v>
      </c>
      <c r="C401" s="84" t="s">
        <v>1226</v>
      </c>
      <c r="D401" s="83" t="s">
        <v>1227</v>
      </c>
      <c r="E401" s="51"/>
      <c r="F401" s="51"/>
      <c r="G401" s="51"/>
      <c r="H401" s="84"/>
      <c r="I401" s="84" t="s">
        <v>460</v>
      </c>
      <c r="J401" s="84"/>
      <c r="K401" s="84"/>
      <c r="L401" s="83" t="s">
        <v>1889</v>
      </c>
      <c r="M401" s="83"/>
      <c r="N401" s="85"/>
      <c r="O401" s="84"/>
      <c r="P401" s="84"/>
      <c r="Q401" s="84"/>
      <c r="R401" s="52"/>
      <c r="S401" s="51"/>
    </row>
    <row r="402" spans="1:19" ht="72" hidden="1" x14ac:dyDescent="0.3">
      <c r="A402" s="83" t="s">
        <v>477</v>
      </c>
      <c r="B402" s="83" t="s">
        <v>1201</v>
      </c>
      <c r="C402" s="84" t="s">
        <v>1226</v>
      </c>
      <c r="D402" s="83" t="s">
        <v>1228</v>
      </c>
      <c r="E402" s="51"/>
      <c r="F402" s="51"/>
      <c r="G402" s="51"/>
      <c r="H402" s="84"/>
      <c r="I402" s="84" t="s">
        <v>460</v>
      </c>
      <c r="J402" s="84"/>
      <c r="K402" s="84"/>
      <c r="L402" s="83" t="s">
        <v>1889</v>
      </c>
      <c r="M402" s="83"/>
      <c r="N402" s="85"/>
      <c r="O402" s="84"/>
      <c r="P402" s="84"/>
      <c r="Q402" s="84"/>
      <c r="R402" s="52"/>
      <c r="S402" s="51"/>
    </row>
    <row r="403" spans="1:19" ht="72" hidden="1" x14ac:dyDescent="0.3">
      <c r="A403" s="83" t="s">
        <v>477</v>
      </c>
      <c r="B403" s="83" t="s">
        <v>1201</v>
      </c>
      <c r="C403" s="84" t="s">
        <v>1226</v>
      </c>
      <c r="D403" s="83" t="s">
        <v>1229</v>
      </c>
      <c r="E403" s="51"/>
      <c r="F403" s="51"/>
      <c r="G403" s="51"/>
      <c r="H403" s="84"/>
      <c r="I403" s="84" t="s">
        <v>460</v>
      </c>
      <c r="J403" s="84"/>
      <c r="K403" s="84"/>
      <c r="L403" s="83" t="s">
        <v>1888</v>
      </c>
      <c r="M403" s="83"/>
      <c r="N403" s="85"/>
      <c r="O403" s="84"/>
      <c r="P403" s="84"/>
      <c r="Q403" s="84"/>
      <c r="R403" s="52"/>
      <c r="S403" s="51"/>
    </row>
    <row r="404" spans="1:19" ht="302.39999999999998" hidden="1" x14ac:dyDescent="0.3">
      <c r="A404" s="83" t="s">
        <v>477</v>
      </c>
      <c r="B404" s="83" t="s">
        <v>1201</v>
      </c>
      <c r="C404" s="84" t="s">
        <v>1226</v>
      </c>
      <c r="D404" s="83" t="s">
        <v>2105</v>
      </c>
      <c r="E404" s="51"/>
      <c r="F404" s="51"/>
      <c r="G404" s="51"/>
      <c r="H404" s="84"/>
      <c r="I404" s="84" t="s">
        <v>460</v>
      </c>
      <c r="J404" s="84"/>
      <c r="K404" s="84" t="s">
        <v>460</v>
      </c>
      <c r="L404" s="83" t="s">
        <v>1889</v>
      </c>
      <c r="M404" s="83"/>
      <c r="N404" s="85"/>
      <c r="O404" s="84"/>
      <c r="P404" s="84"/>
      <c r="Q404" s="84"/>
      <c r="R404" s="52"/>
      <c r="S404" s="51"/>
    </row>
    <row r="405" spans="1:19" ht="72" hidden="1" x14ac:dyDescent="0.3">
      <c r="A405" s="83" t="s">
        <v>477</v>
      </c>
      <c r="B405" s="83" t="s">
        <v>1201</v>
      </c>
      <c r="C405" s="84" t="s">
        <v>1226</v>
      </c>
      <c r="D405" s="83" t="s">
        <v>1230</v>
      </c>
      <c r="E405" s="51"/>
      <c r="F405" s="51"/>
      <c r="G405" s="51"/>
      <c r="H405" s="84"/>
      <c r="I405" s="46" t="s">
        <v>460</v>
      </c>
      <c r="J405" s="84"/>
      <c r="K405" s="84"/>
      <c r="L405" s="83" t="s">
        <v>1889</v>
      </c>
      <c r="M405" s="83"/>
      <c r="N405" s="85"/>
      <c r="O405" s="84"/>
      <c r="P405" s="84"/>
      <c r="Q405" s="84"/>
      <c r="R405" s="52"/>
      <c r="S405" s="51"/>
    </row>
    <row r="406" spans="1:19" ht="72" hidden="1" x14ac:dyDescent="0.3">
      <c r="A406" s="83" t="s">
        <v>477</v>
      </c>
      <c r="B406" s="83" t="s">
        <v>1201</v>
      </c>
      <c r="C406" s="84" t="s">
        <v>1226</v>
      </c>
      <c r="D406" s="83" t="s">
        <v>1231</v>
      </c>
      <c r="E406" s="51"/>
      <c r="F406" s="51"/>
      <c r="G406" s="51"/>
      <c r="H406" s="84"/>
      <c r="I406" s="84" t="s">
        <v>460</v>
      </c>
      <c r="J406" s="84"/>
      <c r="K406" s="84"/>
      <c r="L406" s="83" t="s">
        <v>1889</v>
      </c>
      <c r="M406" s="83"/>
      <c r="N406" s="85"/>
      <c r="O406" s="84"/>
      <c r="P406" s="84"/>
      <c r="Q406" s="84"/>
      <c r="R406" s="52"/>
      <c r="S406" s="51"/>
    </row>
    <row r="407" spans="1:19" ht="72" hidden="1" x14ac:dyDescent="0.3">
      <c r="A407" s="83" t="s">
        <v>477</v>
      </c>
      <c r="B407" s="83" t="s">
        <v>1201</v>
      </c>
      <c r="C407" s="84" t="s">
        <v>1226</v>
      </c>
      <c r="D407" s="83" t="s">
        <v>1232</v>
      </c>
      <c r="E407" s="51"/>
      <c r="F407" s="51"/>
      <c r="G407" s="51"/>
      <c r="H407" s="84"/>
      <c r="I407" s="84" t="s">
        <v>460</v>
      </c>
      <c r="J407" s="84"/>
      <c r="K407" s="84"/>
      <c r="L407" s="83" t="s">
        <v>1888</v>
      </c>
      <c r="M407" s="83"/>
      <c r="N407" s="85"/>
      <c r="O407" s="84"/>
      <c r="P407" s="84"/>
      <c r="Q407" s="84"/>
      <c r="R407" s="52"/>
      <c r="S407" s="51"/>
    </row>
    <row r="408" spans="1:19" ht="100.8" hidden="1" x14ac:dyDescent="0.3">
      <c r="A408" s="42" t="s">
        <v>458</v>
      </c>
      <c r="B408" s="42" t="s">
        <v>1233</v>
      </c>
      <c r="C408" s="43" t="s">
        <v>1234</v>
      </c>
      <c r="D408" s="42" t="s">
        <v>1235</v>
      </c>
      <c r="E408" s="43"/>
      <c r="F408" s="43"/>
      <c r="G408" s="43"/>
      <c r="H408" s="43"/>
      <c r="I408" s="43"/>
      <c r="J408" s="43"/>
      <c r="K408" s="43"/>
      <c r="L408" s="42" t="s">
        <v>1887</v>
      </c>
      <c r="M408" s="42"/>
      <c r="N408" s="44"/>
      <c r="O408" s="43"/>
      <c r="P408" s="43"/>
      <c r="Q408" s="43"/>
      <c r="R408" s="44"/>
      <c r="S408" s="43" t="s">
        <v>1236</v>
      </c>
    </row>
    <row r="409" spans="1:19" ht="86.4" x14ac:dyDescent="0.3">
      <c r="A409" s="45" t="s">
        <v>2150</v>
      </c>
      <c r="B409" s="45" t="s">
        <v>1233</v>
      </c>
      <c r="C409" s="46" t="s">
        <v>1234</v>
      </c>
      <c r="D409" s="45" t="s">
        <v>1237</v>
      </c>
      <c r="E409" s="46" t="s">
        <v>460</v>
      </c>
      <c r="F409" s="46" t="s">
        <v>460</v>
      </c>
      <c r="G409" s="46" t="s">
        <v>460</v>
      </c>
      <c r="H409" s="46" t="s">
        <v>461</v>
      </c>
      <c r="I409" s="46" t="s">
        <v>460</v>
      </c>
      <c r="J409" s="46" t="s">
        <v>460</v>
      </c>
      <c r="K409" s="46" t="s">
        <v>460</v>
      </c>
      <c r="L409" s="45" t="s">
        <v>1887</v>
      </c>
      <c r="M409" s="45"/>
      <c r="N409" s="47" t="s">
        <v>1238</v>
      </c>
      <c r="O409" s="46"/>
      <c r="P409" s="46" t="s">
        <v>460</v>
      </c>
      <c r="Q409" s="46" t="s">
        <v>460</v>
      </c>
      <c r="R409" s="47"/>
      <c r="S409" s="46"/>
    </row>
    <row r="410" spans="1:19" ht="108" hidden="1" x14ac:dyDescent="0.3">
      <c r="A410" s="48" t="s">
        <v>465</v>
      </c>
      <c r="B410" s="48" t="s">
        <v>1239</v>
      </c>
      <c r="C410" s="48" t="s">
        <v>1234</v>
      </c>
      <c r="D410" s="48" t="s">
        <v>1240</v>
      </c>
      <c r="L410" s="48"/>
      <c r="M410" s="48"/>
      <c r="R410" s="48" t="s">
        <v>1241</v>
      </c>
    </row>
    <row r="411" spans="1:19" ht="86.4" hidden="1" x14ac:dyDescent="0.3">
      <c r="A411" s="42" t="s">
        <v>458</v>
      </c>
      <c r="B411" s="42" t="s">
        <v>1233</v>
      </c>
      <c r="C411" s="43" t="s">
        <v>1166</v>
      </c>
      <c r="D411" s="42" t="s">
        <v>1242</v>
      </c>
      <c r="E411" s="43"/>
      <c r="F411" s="43"/>
      <c r="G411" s="43"/>
      <c r="H411" s="43"/>
      <c r="I411" s="43"/>
      <c r="J411" s="43"/>
      <c r="K411" s="43"/>
      <c r="L411" s="42" t="s">
        <v>1887</v>
      </c>
      <c r="M411" s="42"/>
      <c r="N411" s="44"/>
      <c r="O411" s="43"/>
      <c r="P411" s="43"/>
      <c r="Q411" s="43"/>
      <c r="R411" s="44"/>
      <c r="S411" s="43" t="s">
        <v>1243</v>
      </c>
    </row>
    <row r="412" spans="1:19" ht="86.4" x14ac:dyDescent="0.3">
      <c r="A412" s="45" t="s">
        <v>2150</v>
      </c>
      <c r="B412" s="45" t="s">
        <v>1233</v>
      </c>
      <c r="C412" s="46" t="s">
        <v>1166</v>
      </c>
      <c r="D412" s="45" t="s">
        <v>1244</v>
      </c>
      <c r="E412" s="46" t="s">
        <v>460</v>
      </c>
      <c r="F412" s="46" t="s">
        <v>460</v>
      </c>
      <c r="G412" s="46" t="s">
        <v>460</v>
      </c>
      <c r="H412" s="46" t="s">
        <v>461</v>
      </c>
      <c r="I412" s="46" t="s">
        <v>460</v>
      </c>
      <c r="J412" s="46" t="s">
        <v>460</v>
      </c>
      <c r="K412" s="46" t="s">
        <v>460</v>
      </c>
      <c r="L412" s="45" t="s">
        <v>1887</v>
      </c>
      <c r="M412" s="45"/>
      <c r="N412" s="47" t="s">
        <v>1238</v>
      </c>
      <c r="O412" s="46"/>
      <c r="P412" s="46" t="s">
        <v>460</v>
      </c>
      <c r="Q412" s="46" t="s">
        <v>460</v>
      </c>
      <c r="R412" s="47"/>
      <c r="S412" s="46"/>
    </row>
    <row r="413" spans="1:19" ht="72" hidden="1" x14ac:dyDescent="0.3">
      <c r="A413" s="48" t="s">
        <v>465</v>
      </c>
      <c r="B413" s="48" t="s">
        <v>1239</v>
      </c>
      <c r="C413" s="48" t="s">
        <v>1166</v>
      </c>
      <c r="D413" s="48" t="s">
        <v>1245</v>
      </c>
      <c r="L413" s="48"/>
      <c r="M413" s="48"/>
      <c r="R413" s="48" t="s">
        <v>909</v>
      </c>
    </row>
    <row r="414" spans="1:19" ht="86.4" hidden="1" x14ac:dyDescent="0.3">
      <c r="A414" s="42" t="s">
        <v>458</v>
      </c>
      <c r="B414" s="42" t="s">
        <v>1233</v>
      </c>
      <c r="C414" s="43" t="s">
        <v>1246</v>
      </c>
      <c r="D414" s="42" t="s">
        <v>1247</v>
      </c>
      <c r="E414" s="43"/>
      <c r="F414" s="43"/>
      <c r="G414" s="43"/>
      <c r="H414" s="43"/>
      <c r="I414" s="43"/>
      <c r="J414" s="43"/>
      <c r="K414" s="43"/>
      <c r="L414" s="42" t="s">
        <v>1887</v>
      </c>
      <c r="M414" s="42"/>
      <c r="N414" s="44"/>
      <c r="O414" s="43"/>
      <c r="P414" s="43"/>
      <c r="Q414" s="43"/>
      <c r="R414" s="44"/>
      <c r="S414" s="43" t="s">
        <v>1248</v>
      </c>
    </row>
    <row r="415" spans="1:19" ht="86.4" x14ac:dyDescent="0.3">
      <c r="A415" s="45" t="s">
        <v>2150</v>
      </c>
      <c r="B415" s="45" t="s">
        <v>1233</v>
      </c>
      <c r="C415" s="46" t="s">
        <v>1246</v>
      </c>
      <c r="D415" s="45" t="s">
        <v>1249</v>
      </c>
      <c r="E415" s="46"/>
      <c r="F415" s="46" t="s">
        <v>460</v>
      </c>
      <c r="G415" s="46" t="s">
        <v>460</v>
      </c>
      <c r="H415" s="46" t="s">
        <v>461</v>
      </c>
      <c r="I415" s="46" t="s">
        <v>460</v>
      </c>
      <c r="J415" s="46" t="s">
        <v>460</v>
      </c>
      <c r="K415" s="46" t="s">
        <v>460</v>
      </c>
      <c r="L415" s="45" t="s">
        <v>1889</v>
      </c>
      <c r="M415" s="45"/>
      <c r="N415" s="47" t="s">
        <v>1238</v>
      </c>
      <c r="O415" s="46"/>
      <c r="P415" s="46" t="s">
        <v>460</v>
      </c>
      <c r="Q415" s="46" t="s">
        <v>460</v>
      </c>
      <c r="R415" s="47"/>
      <c r="S415" s="46"/>
    </row>
    <row r="416" spans="1:19" ht="120" hidden="1" x14ac:dyDescent="0.3">
      <c r="A416" s="48" t="s">
        <v>465</v>
      </c>
      <c r="B416" s="54" t="s">
        <v>1239</v>
      </c>
      <c r="C416" s="54" t="s">
        <v>1246</v>
      </c>
      <c r="D416" s="54" t="s">
        <v>1250</v>
      </c>
      <c r="L416" s="54"/>
      <c r="M416" s="54"/>
      <c r="R416" s="54" t="s">
        <v>1251</v>
      </c>
    </row>
    <row r="417" spans="1:19" s="57" customFormat="1" ht="109.95" customHeight="1" x14ac:dyDescent="0.3">
      <c r="A417" s="45" t="s">
        <v>2150</v>
      </c>
      <c r="B417" s="45" t="s">
        <v>1233</v>
      </c>
      <c r="C417" s="46" t="s">
        <v>1252</v>
      </c>
      <c r="D417" s="45" t="s">
        <v>1253</v>
      </c>
      <c r="E417" s="46"/>
      <c r="F417" s="46" t="s">
        <v>460</v>
      </c>
      <c r="G417" s="46" t="s">
        <v>460</v>
      </c>
      <c r="H417" s="46" t="s">
        <v>461</v>
      </c>
      <c r="I417" s="46" t="s">
        <v>460</v>
      </c>
      <c r="J417" s="46" t="s">
        <v>460</v>
      </c>
      <c r="K417" s="46" t="s">
        <v>460</v>
      </c>
      <c r="L417" s="45" t="s">
        <v>1889</v>
      </c>
      <c r="M417" s="45"/>
      <c r="N417" s="47" t="s">
        <v>1254</v>
      </c>
      <c r="O417" s="46"/>
      <c r="P417" s="46" t="s">
        <v>460</v>
      </c>
      <c r="Q417" s="46" t="s">
        <v>460</v>
      </c>
      <c r="R417" s="47"/>
      <c r="S417" s="46"/>
    </row>
    <row r="418" spans="1:19" ht="86.4" hidden="1" x14ac:dyDescent="0.3">
      <c r="A418" s="129" t="s">
        <v>535</v>
      </c>
      <c r="B418" s="129" t="s">
        <v>1233</v>
      </c>
      <c r="C418" s="130" t="s">
        <v>1252</v>
      </c>
      <c r="D418" s="129" t="s">
        <v>1255</v>
      </c>
      <c r="E418" s="130" t="s">
        <v>460</v>
      </c>
      <c r="F418" s="130" t="s">
        <v>460</v>
      </c>
      <c r="G418" s="130" t="s">
        <v>460</v>
      </c>
      <c r="H418" s="130"/>
      <c r="I418" s="130" t="s">
        <v>460</v>
      </c>
      <c r="J418" s="130" t="s">
        <v>460</v>
      </c>
      <c r="K418" s="130" t="s">
        <v>460</v>
      </c>
      <c r="L418" s="129" t="s">
        <v>1889</v>
      </c>
      <c r="M418" s="129"/>
      <c r="N418" s="131"/>
      <c r="O418" s="130"/>
      <c r="P418" s="130"/>
      <c r="Q418" s="130"/>
      <c r="R418" s="131"/>
      <c r="S418" s="130"/>
    </row>
    <row r="419" spans="1:19" ht="72" hidden="1" x14ac:dyDescent="0.3">
      <c r="A419" s="48" t="s">
        <v>465</v>
      </c>
      <c r="B419" s="48" t="s">
        <v>1239</v>
      </c>
      <c r="C419" s="48" t="s">
        <v>1252</v>
      </c>
      <c r="D419" s="48" t="s">
        <v>1256</v>
      </c>
      <c r="L419" s="48"/>
      <c r="M419" s="48"/>
      <c r="R419" s="48" t="s">
        <v>909</v>
      </c>
    </row>
    <row r="420" spans="1:19" ht="86.4" x14ac:dyDescent="0.3">
      <c r="A420" s="45" t="s">
        <v>2150</v>
      </c>
      <c r="B420" s="45" t="s">
        <v>1233</v>
      </c>
      <c r="C420" s="46" t="s">
        <v>1257</v>
      </c>
      <c r="D420" s="45" t="s">
        <v>1258</v>
      </c>
      <c r="E420" s="46"/>
      <c r="F420" s="46" t="s">
        <v>460</v>
      </c>
      <c r="G420" s="46" t="s">
        <v>460</v>
      </c>
      <c r="H420" s="46" t="s">
        <v>461</v>
      </c>
      <c r="I420" s="46" t="s">
        <v>460</v>
      </c>
      <c r="J420" s="46" t="s">
        <v>460</v>
      </c>
      <c r="K420" s="46" t="s">
        <v>460</v>
      </c>
      <c r="L420" s="45" t="s">
        <v>1889</v>
      </c>
      <c r="M420" s="45"/>
      <c r="N420" s="47" t="s">
        <v>1254</v>
      </c>
      <c r="O420" s="46"/>
      <c r="P420" s="46" t="s">
        <v>460</v>
      </c>
      <c r="Q420" s="46" t="s">
        <v>460</v>
      </c>
      <c r="R420" s="47"/>
      <c r="S420" s="46"/>
    </row>
    <row r="421" spans="1:19" ht="72" hidden="1" x14ac:dyDescent="0.3">
      <c r="A421" s="48" t="s">
        <v>465</v>
      </c>
      <c r="B421" s="48" t="s">
        <v>1239</v>
      </c>
      <c r="C421" s="48" t="s">
        <v>1257</v>
      </c>
      <c r="D421" s="48" t="s">
        <v>1259</v>
      </c>
      <c r="L421" s="48"/>
      <c r="M421" s="48"/>
      <c r="R421" s="48" t="s">
        <v>909</v>
      </c>
    </row>
    <row r="422" spans="1:19" ht="244.8" hidden="1" x14ac:dyDescent="0.3">
      <c r="A422" s="83" t="s">
        <v>477</v>
      </c>
      <c r="B422" s="83" t="s">
        <v>1233</v>
      </c>
      <c r="C422" s="84" t="s">
        <v>1260</v>
      </c>
      <c r="D422" s="83" t="s">
        <v>1261</v>
      </c>
      <c r="E422" s="51"/>
      <c r="F422" s="51"/>
      <c r="G422" s="51"/>
      <c r="H422" s="84"/>
      <c r="I422" s="84" t="s">
        <v>460</v>
      </c>
      <c r="J422" s="84" t="s">
        <v>460</v>
      </c>
      <c r="K422" s="84" t="s">
        <v>460</v>
      </c>
      <c r="L422" s="83" t="s">
        <v>1887</v>
      </c>
      <c r="M422" s="83"/>
      <c r="N422" s="85"/>
      <c r="O422" s="84"/>
      <c r="P422" s="84"/>
      <c r="Q422" s="84"/>
      <c r="R422" s="52"/>
      <c r="S422" s="51"/>
    </row>
    <row r="423" spans="1:19" ht="86.4" hidden="1" x14ac:dyDescent="0.3">
      <c r="A423" s="83" t="s">
        <v>477</v>
      </c>
      <c r="B423" s="83" t="s">
        <v>1233</v>
      </c>
      <c r="C423" s="84" t="s">
        <v>1260</v>
      </c>
      <c r="D423" s="83" t="s">
        <v>1262</v>
      </c>
      <c r="E423" s="51"/>
      <c r="F423" s="51"/>
      <c r="G423" s="51"/>
      <c r="H423" s="84"/>
      <c r="I423" s="84" t="s">
        <v>460</v>
      </c>
      <c r="J423" s="84" t="s">
        <v>460</v>
      </c>
      <c r="K423" s="84" t="s">
        <v>460</v>
      </c>
      <c r="L423" s="83" t="s">
        <v>1887</v>
      </c>
      <c r="M423" s="83"/>
      <c r="N423" s="85"/>
      <c r="O423" s="84"/>
      <c r="P423" s="84"/>
      <c r="Q423" s="84"/>
      <c r="R423" s="52"/>
      <c r="S423" s="51"/>
    </row>
    <row r="424" spans="1:19" ht="57.6" x14ac:dyDescent="0.3">
      <c r="A424" s="45" t="s">
        <v>2150</v>
      </c>
      <c r="B424" s="45" t="s">
        <v>1263</v>
      </c>
      <c r="C424" s="46" t="s">
        <v>1264</v>
      </c>
      <c r="D424" s="45" t="s">
        <v>1265</v>
      </c>
      <c r="E424" s="46" t="s">
        <v>460</v>
      </c>
      <c r="F424" s="46" t="s">
        <v>460</v>
      </c>
      <c r="G424" s="46" t="s">
        <v>460</v>
      </c>
      <c r="H424" s="46" t="s">
        <v>461</v>
      </c>
      <c r="I424" s="46" t="s">
        <v>460</v>
      </c>
      <c r="J424" s="46" t="s">
        <v>460</v>
      </c>
      <c r="K424" s="46" t="s">
        <v>460</v>
      </c>
      <c r="L424" s="45" t="s">
        <v>1889</v>
      </c>
      <c r="M424" s="45" t="s">
        <v>460</v>
      </c>
      <c r="N424" s="47" t="s">
        <v>1266</v>
      </c>
      <c r="O424" s="46"/>
      <c r="P424" s="46"/>
      <c r="Q424" s="46" t="s">
        <v>460</v>
      </c>
      <c r="R424" s="47"/>
      <c r="S424" s="46"/>
    </row>
    <row r="425" spans="1:19" ht="60" hidden="1" x14ac:dyDescent="0.3">
      <c r="A425" s="48" t="s">
        <v>465</v>
      </c>
      <c r="B425" s="48" t="s">
        <v>1267</v>
      </c>
      <c r="C425" s="48" t="s">
        <v>1264</v>
      </c>
      <c r="D425" s="48" t="s">
        <v>1268</v>
      </c>
      <c r="L425" s="48"/>
      <c r="M425" s="48"/>
      <c r="R425" s="48" t="s">
        <v>909</v>
      </c>
    </row>
    <row r="426" spans="1:19" ht="57.6" hidden="1" x14ac:dyDescent="0.3">
      <c r="A426" s="42" t="s">
        <v>458</v>
      </c>
      <c r="B426" s="42" t="s">
        <v>1263</v>
      </c>
      <c r="C426" s="43" t="s">
        <v>1269</v>
      </c>
      <c r="D426" s="42" t="s">
        <v>1270</v>
      </c>
      <c r="E426" s="43"/>
      <c r="F426" s="43"/>
      <c r="G426" s="43"/>
      <c r="H426" s="43"/>
      <c r="I426" s="43"/>
      <c r="J426" s="43"/>
      <c r="K426" s="43"/>
      <c r="L426" s="42" t="s">
        <v>1888</v>
      </c>
      <c r="M426" s="42"/>
      <c r="N426" s="44"/>
      <c r="O426" s="43"/>
      <c r="P426" s="43"/>
      <c r="Q426" s="43"/>
      <c r="R426" s="44"/>
      <c r="S426" s="43" t="s">
        <v>1271</v>
      </c>
    </row>
    <row r="427" spans="1:19" ht="57.6" x14ac:dyDescent="0.3">
      <c r="A427" s="45" t="s">
        <v>2150</v>
      </c>
      <c r="B427" s="45" t="s">
        <v>1263</v>
      </c>
      <c r="C427" s="46" t="s">
        <v>1269</v>
      </c>
      <c r="D427" s="45" t="s">
        <v>1272</v>
      </c>
      <c r="E427" s="46" t="s">
        <v>460</v>
      </c>
      <c r="F427" s="46" t="s">
        <v>460</v>
      </c>
      <c r="G427" s="46" t="s">
        <v>460</v>
      </c>
      <c r="H427" s="46" t="s">
        <v>461</v>
      </c>
      <c r="I427" s="46" t="s">
        <v>460</v>
      </c>
      <c r="J427" s="46"/>
      <c r="K427" s="46"/>
      <c r="L427" s="45" t="s">
        <v>1889</v>
      </c>
      <c r="M427" s="45" t="s">
        <v>460</v>
      </c>
      <c r="N427" s="47" t="s">
        <v>1266</v>
      </c>
      <c r="O427" s="46"/>
      <c r="P427" s="46"/>
      <c r="Q427" s="46" t="s">
        <v>460</v>
      </c>
      <c r="R427" s="47"/>
      <c r="S427" s="46"/>
    </row>
    <row r="428" spans="1:19" ht="60" hidden="1" x14ac:dyDescent="0.3">
      <c r="A428" s="48" t="s">
        <v>465</v>
      </c>
      <c r="B428" s="48" t="s">
        <v>1267</v>
      </c>
      <c r="C428" s="48" t="s">
        <v>1269</v>
      </c>
      <c r="D428" s="48" t="s">
        <v>1273</v>
      </c>
      <c r="L428" s="48"/>
      <c r="M428" s="48"/>
      <c r="R428" s="48" t="s">
        <v>909</v>
      </c>
    </row>
    <row r="429" spans="1:19" ht="57.6" x14ac:dyDescent="0.3">
      <c r="A429" s="45" t="s">
        <v>2150</v>
      </c>
      <c r="B429" s="45" t="s">
        <v>1263</v>
      </c>
      <c r="C429" s="46" t="s">
        <v>1274</v>
      </c>
      <c r="D429" s="45" t="s">
        <v>1275</v>
      </c>
      <c r="E429" s="46"/>
      <c r="F429" s="46" t="s">
        <v>460</v>
      </c>
      <c r="G429" s="46" t="s">
        <v>460</v>
      </c>
      <c r="H429" s="46" t="s">
        <v>461</v>
      </c>
      <c r="I429" s="46"/>
      <c r="J429" s="46" t="s">
        <v>460</v>
      </c>
      <c r="K429" s="46"/>
      <c r="L429" s="45" t="s">
        <v>1889</v>
      </c>
      <c r="M429" s="45" t="s">
        <v>460</v>
      </c>
      <c r="N429" s="47" t="s">
        <v>1276</v>
      </c>
      <c r="O429" s="46"/>
      <c r="P429" s="46"/>
      <c r="Q429" s="46" t="s">
        <v>460</v>
      </c>
      <c r="R429" s="47"/>
      <c r="S429" s="46"/>
    </row>
    <row r="430" spans="1:19" ht="57.6" hidden="1" x14ac:dyDescent="0.3">
      <c r="A430" s="129" t="s">
        <v>535</v>
      </c>
      <c r="B430" s="129" t="s">
        <v>1263</v>
      </c>
      <c r="C430" s="130" t="s">
        <v>1274</v>
      </c>
      <c r="D430" s="129" t="s">
        <v>1277</v>
      </c>
      <c r="E430" s="130" t="s">
        <v>460</v>
      </c>
      <c r="F430" s="130"/>
      <c r="G430" s="130"/>
      <c r="H430" s="130"/>
      <c r="I430" s="130"/>
      <c r="J430" s="130" t="s">
        <v>460</v>
      </c>
      <c r="K430" s="130"/>
      <c r="L430" s="129" t="s">
        <v>1889</v>
      </c>
      <c r="M430" s="129" t="s">
        <v>460</v>
      </c>
      <c r="N430" s="131"/>
      <c r="O430" s="130"/>
      <c r="P430" s="130"/>
      <c r="Q430" s="130"/>
      <c r="R430" s="131"/>
      <c r="S430" s="130"/>
    </row>
    <row r="431" spans="1:19" ht="84" hidden="1" x14ac:dyDescent="0.3">
      <c r="A431" s="48" t="s">
        <v>465</v>
      </c>
      <c r="B431" s="48" t="s">
        <v>1267</v>
      </c>
      <c r="C431" s="48" t="s">
        <v>1274</v>
      </c>
      <c r="D431" s="48" t="s">
        <v>1278</v>
      </c>
      <c r="L431" s="48"/>
      <c r="M431" s="48"/>
      <c r="R431" s="48" t="s">
        <v>1279</v>
      </c>
    </row>
    <row r="432" spans="1:19" ht="57.6" x14ac:dyDescent="0.3">
      <c r="A432" s="45" t="s">
        <v>2150</v>
      </c>
      <c r="B432" s="45" t="s">
        <v>1263</v>
      </c>
      <c r="C432" s="46" t="s">
        <v>1280</v>
      </c>
      <c r="D432" s="45" t="s">
        <v>1281</v>
      </c>
      <c r="E432" s="46" t="s">
        <v>460</v>
      </c>
      <c r="F432" s="46" t="s">
        <v>460</v>
      </c>
      <c r="G432" s="46" t="s">
        <v>460</v>
      </c>
      <c r="H432" s="46" t="s">
        <v>461</v>
      </c>
      <c r="I432" s="46" t="s">
        <v>460</v>
      </c>
      <c r="J432" s="46" t="s">
        <v>460</v>
      </c>
      <c r="K432" s="46" t="s">
        <v>460</v>
      </c>
      <c r="L432" s="45" t="s">
        <v>1889</v>
      </c>
      <c r="M432" s="45" t="s">
        <v>460</v>
      </c>
      <c r="N432" s="47" t="s">
        <v>1276</v>
      </c>
      <c r="O432" s="46"/>
      <c r="P432" s="46"/>
      <c r="Q432" s="46" t="s">
        <v>460</v>
      </c>
      <c r="R432" s="47"/>
      <c r="S432" s="46"/>
    </row>
    <row r="433" spans="1:19" ht="57.6" hidden="1" x14ac:dyDescent="0.3">
      <c r="A433" s="129" t="s">
        <v>535</v>
      </c>
      <c r="B433" s="129" t="s">
        <v>1263</v>
      </c>
      <c r="C433" s="130" t="s">
        <v>1280</v>
      </c>
      <c r="D433" s="129" t="s">
        <v>1282</v>
      </c>
      <c r="E433" s="130" t="s">
        <v>460</v>
      </c>
      <c r="F433" s="130"/>
      <c r="G433" s="130"/>
      <c r="H433" s="130"/>
      <c r="I433" s="130" t="s">
        <v>460</v>
      </c>
      <c r="J433" s="130" t="s">
        <v>460</v>
      </c>
      <c r="K433" s="130" t="s">
        <v>460</v>
      </c>
      <c r="L433" s="129" t="s">
        <v>1888</v>
      </c>
      <c r="M433" s="129" t="s">
        <v>460</v>
      </c>
      <c r="N433" s="131"/>
      <c r="O433" s="130"/>
      <c r="P433" s="130"/>
      <c r="Q433" s="130"/>
      <c r="R433" s="131"/>
      <c r="S433" s="130"/>
    </row>
    <row r="434" spans="1:19" ht="72" hidden="1" x14ac:dyDescent="0.3">
      <c r="A434" s="48" t="s">
        <v>465</v>
      </c>
      <c r="B434" s="48" t="s">
        <v>1267</v>
      </c>
      <c r="C434" s="48" t="s">
        <v>1280</v>
      </c>
      <c r="D434" s="48" t="s">
        <v>1283</v>
      </c>
      <c r="L434" s="48"/>
      <c r="M434" s="48"/>
      <c r="R434" s="48" t="s">
        <v>1284</v>
      </c>
    </row>
    <row r="435" spans="1:19" ht="115.2" hidden="1" x14ac:dyDescent="0.3">
      <c r="A435" s="83" t="s">
        <v>477</v>
      </c>
      <c r="B435" s="83" t="s">
        <v>1263</v>
      </c>
      <c r="C435" s="84" t="s">
        <v>1285</v>
      </c>
      <c r="D435" s="83" t="s">
        <v>1286</v>
      </c>
      <c r="E435" s="51"/>
      <c r="F435" s="51"/>
      <c r="G435" s="51"/>
      <c r="H435" s="84"/>
      <c r="I435" s="84" t="s">
        <v>460</v>
      </c>
      <c r="J435" s="84" t="s">
        <v>460</v>
      </c>
      <c r="K435" s="84" t="s">
        <v>460</v>
      </c>
      <c r="L435" s="83" t="s">
        <v>1888</v>
      </c>
      <c r="M435" s="83"/>
      <c r="N435" s="85"/>
      <c r="O435" s="84"/>
      <c r="P435" s="84"/>
      <c r="Q435" s="84"/>
      <c r="R435" s="52"/>
      <c r="S435" s="51"/>
    </row>
    <row r="436" spans="1:19" ht="57.6" hidden="1" x14ac:dyDescent="0.3">
      <c r="A436" s="83" t="s">
        <v>477</v>
      </c>
      <c r="B436" s="83" t="s">
        <v>1263</v>
      </c>
      <c r="C436" s="84" t="s">
        <v>1285</v>
      </c>
      <c r="D436" s="83" t="s">
        <v>1287</v>
      </c>
      <c r="E436" s="51"/>
      <c r="F436" s="51"/>
      <c r="G436" s="51"/>
      <c r="H436" s="84"/>
      <c r="I436" s="84" t="s">
        <v>460</v>
      </c>
      <c r="J436" s="84" t="s">
        <v>460</v>
      </c>
      <c r="K436" s="84" t="s">
        <v>460</v>
      </c>
      <c r="L436" s="83" t="s">
        <v>1889</v>
      </c>
      <c r="M436" s="83"/>
      <c r="N436" s="85"/>
      <c r="O436" s="84"/>
      <c r="P436" s="84"/>
      <c r="Q436" s="84"/>
      <c r="R436" s="52"/>
      <c r="S436" s="51"/>
    </row>
    <row r="437" spans="1:19" ht="72" hidden="1" x14ac:dyDescent="0.3">
      <c r="A437" s="129" t="s">
        <v>535</v>
      </c>
      <c r="B437" s="129" t="s">
        <v>1288</v>
      </c>
      <c r="C437" s="130" t="s">
        <v>1289</v>
      </c>
      <c r="D437" s="129" t="s">
        <v>1290</v>
      </c>
      <c r="E437" s="130"/>
      <c r="F437" s="130" t="s">
        <v>460</v>
      </c>
      <c r="G437" s="130" t="s">
        <v>460</v>
      </c>
      <c r="H437" s="130"/>
      <c r="I437" s="130" t="s">
        <v>460</v>
      </c>
      <c r="J437" s="130" t="s">
        <v>460</v>
      </c>
      <c r="K437" s="130" t="s">
        <v>460</v>
      </c>
      <c r="L437" s="129" t="s">
        <v>1889</v>
      </c>
      <c r="M437" s="129"/>
      <c r="N437" s="131"/>
      <c r="O437" s="130"/>
      <c r="P437" s="130" t="s">
        <v>460</v>
      </c>
      <c r="Q437" s="130" t="s">
        <v>460</v>
      </c>
      <c r="R437" s="131"/>
      <c r="S437" s="130"/>
    </row>
    <row r="438" spans="1:19" ht="72" hidden="1" x14ac:dyDescent="0.3">
      <c r="A438" s="129" t="s">
        <v>535</v>
      </c>
      <c r="B438" s="129" t="s">
        <v>1288</v>
      </c>
      <c r="C438" s="130" t="s">
        <v>1291</v>
      </c>
      <c r="D438" s="129" t="s">
        <v>1292</v>
      </c>
      <c r="E438" s="130" t="s">
        <v>460</v>
      </c>
      <c r="F438" s="130"/>
      <c r="G438" s="130"/>
      <c r="H438" s="130"/>
      <c r="I438" s="130" t="s">
        <v>460</v>
      </c>
      <c r="J438" s="130" t="s">
        <v>460</v>
      </c>
      <c r="K438" s="130" t="s">
        <v>460</v>
      </c>
      <c r="L438" s="129" t="s">
        <v>1885</v>
      </c>
      <c r="M438" s="129"/>
      <c r="N438" s="131"/>
      <c r="O438" s="130"/>
      <c r="P438" s="130"/>
      <c r="Q438" s="130"/>
      <c r="R438" s="131"/>
      <c r="S438" s="130"/>
    </row>
    <row r="439" spans="1:19" ht="72" hidden="1" x14ac:dyDescent="0.3">
      <c r="A439" s="83" t="s">
        <v>477</v>
      </c>
      <c r="B439" s="83" t="s">
        <v>1288</v>
      </c>
      <c r="C439" s="84" t="s">
        <v>1293</v>
      </c>
      <c r="D439" s="83" t="s">
        <v>1294</v>
      </c>
      <c r="E439" s="51"/>
      <c r="F439" s="51"/>
      <c r="G439" s="51"/>
      <c r="H439" s="84"/>
      <c r="I439" s="84" t="s">
        <v>460</v>
      </c>
      <c r="J439" s="84" t="s">
        <v>460</v>
      </c>
      <c r="K439" s="84" t="s">
        <v>460</v>
      </c>
      <c r="L439" s="83" t="s">
        <v>1885</v>
      </c>
      <c r="M439" s="83"/>
      <c r="N439" s="85"/>
      <c r="O439" s="84"/>
      <c r="P439" s="84"/>
      <c r="Q439" s="84"/>
      <c r="R439" s="52"/>
      <c r="S439" s="51"/>
    </row>
    <row r="440" spans="1:19" ht="72" hidden="1" x14ac:dyDescent="0.3">
      <c r="A440" s="129" t="s">
        <v>535</v>
      </c>
      <c r="B440" s="129" t="s">
        <v>1295</v>
      </c>
      <c r="C440" s="130" t="s">
        <v>1296</v>
      </c>
      <c r="D440" s="129" t="s">
        <v>1297</v>
      </c>
      <c r="E440" s="130" t="s">
        <v>460</v>
      </c>
      <c r="F440" s="130" t="s">
        <v>460</v>
      </c>
      <c r="G440" s="130" t="s">
        <v>460</v>
      </c>
      <c r="H440" s="130"/>
      <c r="I440" s="130" t="s">
        <v>460</v>
      </c>
      <c r="J440" s="130" t="s">
        <v>460</v>
      </c>
      <c r="K440" s="130" t="s">
        <v>460</v>
      </c>
      <c r="L440" s="129" t="s">
        <v>1886</v>
      </c>
      <c r="M440" s="129"/>
      <c r="N440" s="131"/>
      <c r="O440" s="130"/>
      <c r="P440" s="130"/>
      <c r="Q440" s="130" t="s">
        <v>460</v>
      </c>
      <c r="R440" s="131"/>
      <c r="S440" s="130"/>
    </row>
    <row r="441" spans="1:19" ht="72" hidden="1" x14ac:dyDescent="0.3">
      <c r="A441" s="83" t="s">
        <v>477</v>
      </c>
      <c r="B441" s="83" t="s">
        <v>1295</v>
      </c>
      <c r="C441" s="84" t="s">
        <v>1298</v>
      </c>
      <c r="D441" s="83" t="s">
        <v>1299</v>
      </c>
      <c r="E441" s="51"/>
      <c r="F441" s="51"/>
      <c r="G441" s="51"/>
      <c r="H441" s="84"/>
      <c r="I441" s="84" t="s">
        <v>460</v>
      </c>
      <c r="J441" s="84" t="s">
        <v>460</v>
      </c>
      <c r="K441" s="84" t="s">
        <v>460</v>
      </c>
      <c r="L441" s="83" t="s">
        <v>1886</v>
      </c>
      <c r="M441" s="83"/>
      <c r="N441" s="85"/>
      <c r="O441" s="84"/>
      <c r="P441" s="84"/>
      <c r="Q441" s="84"/>
      <c r="R441" s="52"/>
      <c r="S441" s="51"/>
    </row>
    <row r="442" spans="1:19" ht="72" hidden="1" x14ac:dyDescent="0.3">
      <c r="A442" s="83" t="s">
        <v>477</v>
      </c>
      <c r="B442" s="83" t="s">
        <v>1295</v>
      </c>
      <c r="C442" s="84" t="s">
        <v>1298</v>
      </c>
      <c r="D442" s="83" t="s">
        <v>1300</v>
      </c>
      <c r="E442" s="51"/>
      <c r="F442" s="51"/>
      <c r="G442" s="51"/>
      <c r="H442" s="84"/>
      <c r="I442" s="84" t="s">
        <v>460</v>
      </c>
      <c r="J442" s="84" t="s">
        <v>460</v>
      </c>
      <c r="K442" s="84" t="s">
        <v>460</v>
      </c>
      <c r="L442" s="83" t="s">
        <v>1886</v>
      </c>
      <c r="M442" s="83"/>
      <c r="N442" s="85"/>
      <c r="O442" s="84"/>
      <c r="P442" s="84"/>
      <c r="Q442" s="84"/>
      <c r="R442" s="52"/>
      <c r="S442" s="51"/>
    </row>
    <row r="443" spans="1:19" ht="57.6" hidden="1" x14ac:dyDescent="0.3">
      <c r="A443" s="129" t="s">
        <v>535</v>
      </c>
      <c r="B443" s="129" t="s">
        <v>1301</v>
      </c>
      <c r="C443" s="130" t="s">
        <v>1302</v>
      </c>
      <c r="D443" s="129" t="s">
        <v>1303</v>
      </c>
      <c r="E443" s="130"/>
      <c r="F443" s="130" t="s">
        <v>460</v>
      </c>
      <c r="G443" s="130" t="s">
        <v>460</v>
      </c>
      <c r="H443" s="130"/>
      <c r="I443" s="130" t="s">
        <v>460</v>
      </c>
      <c r="J443" s="130" t="s">
        <v>460</v>
      </c>
      <c r="K443" s="130" t="s">
        <v>460</v>
      </c>
      <c r="L443" s="129" t="s">
        <v>1887</v>
      </c>
      <c r="M443" s="129" t="s">
        <v>460</v>
      </c>
      <c r="N443" s="131"/>
      <c r="O443" s="130"/>
      <c r="P443" s="130" t="s">
        <v>460</v>
      </c>
      <c r="Q443" s="130" t="s">
        <v>460</v>
      </c>
      <c r="R443" s="131"/>
      <c r="S443" s="130"/>
    </row>
    <row r="444" spans="1:19" ht="57.6" hidden="1" x14ac:dyDescent="0.3">
      <c r="A444" s="129" t="s">
        <v>535</v>
      </c>
      <c r="B444" s="129" t="s">
        <v>1301</v>
      </c>
      <c r="C444" s="130" t="s">
        <v>1304</v>
      </c>
      <c r="D444" s="129" t="s">
        <v>1165</v>
      </c>
      <c r="E444" s="130"/>
      <c r="F444" s="130" t="s">
        <v>460</v>
      </c>
      <c r="G444" s="130" t="s">
        <v>460</v>
      </c>
      <c r="H444" s="130"/>
      <c r="I444" s="130" t="s">
        <v>460</v>
      </c>
      <c r="J444" s="130" t="s">
        <v>460</v>
      </c>
      <c r="K444" s="130" t="s">
        <v>460</v>
      </c>
      <c r="L444" s="129" t="s">
        <v>1887</v>
      </c>
      <c r="M444" s="129" t="s">
        <v>460</v>
      </c>
      <c r="N444" s="131"/>
      <c r="O444" s="130"/>
      <c r="P444" s="130" t="s">
        <v>460</v>
      </c>
      <c r="Q444" s="130" t="s">
        <v>460</v>
      </c>
      <c r="R444" s="131"/>
      <c r="S444" s="130"/>
    </row>
    <row r="445" spans="1:19" ht="57.6" hidden="1" x14ac:dyDescent="0.3">
      <c r="A445" s="129" t="s">
        <v>535</v>
      </c>
      <c r="B445" s="129" t="s">
        <v>1301</v>
      </c>
      <c r="C445" s="130" t="s">
        <v>1305</v>
      </c>
      <c r="D445" s="129" t="s">
        <v>1306</v>
      </c>
      <c r="E445" s="130"/>
      <c r="F445" s="130" t="s">
        <v>460</v>
      </c>
      <c r="G445" s="130" t="s">
        <v>460</v>
      </c>
      <c r="H445" s="130"/>
      <c r="I445" s="130" t="s">
        <v>460</v>
      </c>
      <c r="J445" s="130" t="s">
        <v>460</v>
      </c>
      <c r="K445" s="130" t="s">
        <v>460</v>
      </c>
      <c r="L445" s="129" t="s">
        <v>1887</v>
      </c>
      <c r="M445" s="129" t="s">
        <v>460</v>
      </c>
      <c r="N445" s="131"/>
      <c r="O445" s="130" t="s">
        <v>460</v>
      </c>
      <c r="P445" s="130" t="s">
        <v>460</v>
      </c>
      <c r="Q445" s="130" t="s">
        <v>460</v>
      </c>
      <c r="R445" s="131"/>
      <c r="S445" s="130"/>
    </row>
    <row r="446" spans="1:19" ht="57.6" hidden="1" x14ac:dyDescent="0.3">
      <c r="A446" s="129" t="s">
        <v>535</v>
      </c>
      <c r="B446" s="129" t="s">
        <v>1301</v>
      </c>
      <c r="C446" s="130" t="s">
        <v>1307</v>
      </c>
      <c r="D446" s="129" t="s">
        <v>1308</v>
      </c>
      <c r="E446" s="130"/>
      <c r="F446" s="130" t="s">
        <v>460</v>
      </c>
      <c r="G446" s="130" t="s">
        <v>460</v>
      </c>
      <c r="H446" s="130"/>
      <c r="I446" s="130" t="s">
        <v>460</v>
      </c>
      <c r="J446" s="130" t="s">
        <v>460</v>
      </c>
      <c r="K446" s="130" t="s">
        <v>460</v>
      </c>
      <c r="L446" s="129" t="s">
        <v>1887</v>
      </c>
      <c r="M446" s="129" t="s">
        <v>460</v>
      </c>
      <c r="N446" s="131"/>
      <c r="O446" s="130"/>
      <c r="P446" s="130"/>
      <c r="Q446" s="130" t="s">
        <v>460</v>
      </c>
      <c r="R446" s="131"/>
      <c r="S446" s="130"/>
    </row>
    <row r="447" spans="1:19" ht="57.6" hidden="1" x14ac:dyDescent="0.3">
      <c r="A447" s="129" t="s">
        <v>535</v>
      </c>
      <c r="B447" s="129" t="s">
        <v>1301</v>
      </c>
      <c r="C447" s="130" t="s">
        <v>1309</v>
      </c>
      <c r="D447" s="129" t="s">
        <v>1310</v>
      </c>
      <c r="E447" s="130" t="s">
        <v>460</v>
      </c>
      <c r="F447" s="130"/>
      <c r="G447" s="130"/>
      <c r="H447" s="130"/>
      <c r="I447" s="130" t="s">
        <v>460</v>
      </c>
      <c r="J447" s="130" t="s">
        <v>460</v>
      </c>
      <c r="K447" s="130" t="s">
        <v>460</v>
      </c>
      <c r="L447" s="129" t="s">
        <v>1887</v>
      </c>
      <c r="M447" s="129" t="s">
        <v>460</v>
      </c>
      <c r="N447" s="131"/>
      <c r="O447" s="130"/>
      <c r="P447" s="130"/>
      <c r="Q447" s="130"/>
      <c r="R447" s="131"/>
      <c r="S447" s="130"/>
    </row>
    <row r="448" spans="1:19" ht="316.8" hidden="1" x14ac:dyDescent="0.3">
      <c r="A448" s="83" t="s">
        <v>477</v>
      </c>
      <c r="B448" s="83" t="s">
        <v>1301</v>
      </c>
      <c r="C448" s="84" t="s">
        <v>1311</v>
      </c>
      <c r="D448" s="83" t="s">
        <v>1312</v>
      </c>
      <c r="E448" s="51"/>
      <c r="F448" s="51"/>
      <c r="G448" s="51"/>
      <c r="H448" s="84"/>
      <c r="I448" s="84" t="s">
        <v>460</v>
      </c>
      <c r="J448" s="84" t="s">
        <v>460</v>
      </c>
      <c r="K448" s="84" t="s">
        <v>460</v>
      </c>
      <c r="L448" s="83" t="s">
        <v>1887</v>
      </c>
      <c r="M448" s="83"/>
      <c r="N448" s="85"/>
      <c r="O448" s="84"/>
      <c r="P448" s="84"/>
      <c r="Q448" s="84"/>
      <c r="R448" s="52"/>
      <c r="S448" s="51"/>
    </row>
    <row r="449" spans="1:19" ht="57.6" hidden="1" x14ac:dyDescent="0.3">
      <c r="A449" s="83" t="s">
        <v>477</v>
      </c>
      <c r="B449" s="83" t="s">
        <v>1301</v>
      </c>
      <c r="C449" s="84" t="s">
        <v>1311</v>
      </c>
      <c r="D449" s="83" t="s">
        <v>1313</v>
      </c>
      <c r="E449" s="51"/>
      <c r="F449" s="51"/>
      <c r="G449" s="51"/>
      <c r="H449" s="84"/>
      <c r="I449" s="84" t="s">
        <v>460</v>
      </c>
      <c r="J449" s="84" t="s">
        <v>460</v>
      </c>
      <c r="K449" s="84" t="s">
        <v>460</v>
      </c>
      <c r="L449" s="83" t="s">
        <v>1887</v>
      </c>
      <c r="M449" s="83"/>
      <c r="N449" s="85"/>
      <c r="O449" s="84"/>
      <c r="P449" s="84"/>
      <c r="Q449" s="84"/>
      <c r="R449" s="52"/>
      <c r="S449" s="51"/>
    </row>
    <row r="450" spans="1:19" ht="86.4" hidden="1" x14ac:dyDescent="0.3">
      <c r="A450" s="83" t="s">
        <v>477</v>
      </c>
      <c r="B450" s="83" t="s">
        <v>1301</v>
      </c>
      <c r="C450" s="84" t="s">
        <v>1311</v>
      </c>
      <c r="D450" s="83" t="s">
        <v>1314</v>
      </c>
      <c r="E450" s="51"/>
      <c r="F450" s="51"/>
      <c r="G450" s="51"/>
      <c r="H450" s="84"/>
      <c r="I450" s="84" t="s">
        <v>460</v>
      </c>
      <c r="J450" s="84" t="s">
        <v>460</v>
      </c>
      <c r="K450" s="84" t="s">
        <v>460</v>
      </c>
      <c r="L450" s="83" t="s">
        <v>1887</v>
      </c>
      <c r="M450" s="83"/>
      <c r="N450" s="85"/>
      <c r="O450" s="84"/>
      <c r="P450" s="84"/>
      <c r="Q450" s="84"/>
      <c r="R450" s="52"/>
      <c r="S450" s="51"/>
    </row>
    <row r="451" spans="1:19" ht="57.6" hidden="1" x14ac:dyDescent="0.3">
      <c r="A451" s="83" t="s">
        <v>477</v>
      </c>
      <c r="B451" s="83" t="s">
        <v>1301</v>
      </c>
      <c r="C451" s="84" t="s">
        <v>1311</v>
      </c>
      <c r="D451" s="83" t="s">
        <v>1315</v>
      </c>
      <c r="E451" s="51"/>
      <c r="F451" s="51"/>
      <c r="G451" s="51"/>
      <c r="H451" s="84"/>
      <c r="I451" s="84" t="s">
        <v>460</v>
      </c>
      <c r="J451" s="84" t="s">
        <v>460</v>
      </c>
      <c r="K451" s="84" t="s">
        <v>460</v>
      </c>
      <c r="L451" s="83" t="s">
        <v>1887</v>
      </c>
      <c r="M451" s="83"/>
      <c r="N451" s="85"/>
      <c r="O451" s="84"/>
      <c r="P451" s="84"/>
      <c r="Q451" s="84"/>
      <c r="R451" s="52"/>
      <c r="S451" s="51"/>
    </row>
    <row r="452" spans="1:19" ht="57.6" hidden="1" x14ac:dyDescent="0.3">
      <c r="A452" s="83" t="s">
        <v>477</v>
      </c>
      <c r="B452" s="83" t="s">
        <v>1301</v>
      </c>
      <c r="C452" s="84" t="s">
        <v>1311</v>
      </c>
      <c r="D452" s="83" t="s">
        <v>1316</v>
      </c>
      <c r="E452" s="51"/>
      <c r="F452" s="51"/>
      <c r="G452" s="51"/>
      <c r="H452" s="84"/>
      <c r="I452" s="84" t="s">
        <v>460</v>
      </c>
      <c r="J452" s="84" t="s">
        <v>460</v>
      </c>
      <c r="K452" s="84" t="s">
        <v>460</v>
      </c>
      <c r="L452" s="83" t="s">
        <v>1887</v>
      </c>
      <c r="M452" s="83"/>
      <c r="N452" s="85"/>
      <c r="O452" s="84"/>
      <c r="P452" s="84"/>
      <c r="Q452" s="84"/>
      <c r="R452" s="52"/>
      <c r="S452" s="51"/>
    </row>
    <row r="453" spans="1:19" ht="115.2" hidden="1" x14ac:dyDescent="0.3">
      <c r="A453" s="42" t="s">
        <v>458</v>
      </c>
      <c r="B453" s="42" t="s">
        <v>1317</v>
      </c>
      <c r="C453" s="43" t="s">
        <v>1318</v>
      </c>
      <c r="D453" s="42" t="s">
        <v>1319</v>
      </c>
      <c r="E453" s="43"/>
      <c r="F453" s="43"/>
      <c r="G453" s="43"/>
      <c r="H453" s="43"/>
      <c r="I453" s="43"/>
      <c r="J453" s="43"/>
      <c r="K453" s="43"/>
      <c r="L453" s="42" t="s">
        <v>1887</v>
      </c>
      <c r="M453" s="42"/>
      <c r="N453" s="44"/>
      <c r="O453" s="43"/>
      <c r="P453" s="43"/>
      <c r="Q453" s="43"/>
      <c r="R453" s="44"/>
      <c r="S453" s="43" t="s">
        <v>1320</v>
      </c>
    </row>
    <row r="454" spans="1:19" ht="115.2" x14ac:dyDescent="0.3">
      <c r="A454" s="45" t="s">
        <v>2150</v>
      </c>
      <c r="B454" s="45" t="s">
        <v>1317</v>
      </c>
      <c r="C454" s="46" t="s">
        <v>1318</v>
      </c>
      <c r="D454" s="45" t="s">
        <v>1321</v>
      </c>
      <c r="E454" s="46" t="s">
        <v>460</v>
      </c>
      <c r="F454" s="46" t="s">
        <v>460</v>
      </c>
      <c r="G454" s="46" t="s">
        <v>460</v>
      </c>
      <c r="H454" s="46" t="s">
        <v>461</v>
      </c>
      <c r="I454" s="46" t="s">
        <v>460</v>
      </c>
      <c r="J454" s="46"/>
      <c r="K454" s="46"/>
      <c r="L454" s="45" t="s">
        <v>1887</v>
      </c>
      <c r="M454" s="45" t="s">
        <v>460</v>
      </c>
      <c r="N454" s="47" t="s">
        <v>1322</v>
      </c>
      <c r="O454" s="46"/>
      <c r="P454" s="46"/>
      <c r="Q454" s="46" t="s">
        <v>460</v>
      </c>
      <c r="R454" s="47"/>
      <c r="S454" s="46"/>
    </row>
    <row r="455" spans="1:19" ht="72" hidden="1" x14ac:dyDescent="0.3">
      <c r="A455" s="48" t="s">
        <v>465</v>
      </c>
      <c r="B455" s="54" t="s">
        <v>1323</v>
      </c>
      <c r="C455" s="54" t="s">
        <v>1318</v>
      </c>
      <c r="D455" s="54" t="s">
        <v>1324</v>
      </c>
      <c r="L455" s="54"/>
      <c r="M455" s="54"/>
      <c r="R455" s="54" t="s">
        <v>1284</v>
      </c>
    </row>
    <row r="456" spans="1:19" ht="72" hidden="1" x14ac:dyDescent="0.3">
      <c r="A456" s="48" t="s">
        <v>465</v>
      </c>
      <c r="B456" s="48" t="s">
        <v>1323</v>
      </c>
      <c r="C456" s="48" t="s">
        <v>1318</v>
      </c>
      <c r="D456" s="48" t="s">
        <v>1325</v>
      </c>
      <c r="L456" s="48"/>
      <c r="M456" s="48"/>
      <c r="R456" s="54" t="s">
        <v>1284</v>
      </c>
    </row>
    <row r="457" spans="1:19" ht="115.2" hidden="1" x14ac:dyDescent="0.3">
      <c r="A457" s="83" t="s">
        <v>477</v>
      </c>
      <c r="B457" s="83" t="s">
        <v>1317</v>
      </c>
      <c r="C457" s="84" t="s">
        <v>1326</v>
      </c>
      <c r="D457" s="83" t="s">
        <v>1327</v>
      </c>
      <c r="E457" s="51"/>
      <c r="F457" s="51"/>
      <c r="G457" s="51"/>
      <c r="H457" s="84"/>
      <c r="I457" s="84" t="s">
        <v>460</v>
      </c>
      <c r="J457" s="84"/>
      <c r="K457" s="84"/>
      <c r="L457" s="83" t="s">
        <v>1887</v>
      </c>
      <c r="M457" s="83"/>
      <c r="N457" s="85"/>
      <c r="O457" s="84"/>
      <c r="P457" s="84"/>
      <c r="Q457" s="84"/>
      <c r="R457" s="52"/>
      <c r="S457" s="51"/>
    </row>
    <row r="458" spans="1:19" ht="409.6" hidden="1" x14ac:dyDescent="0.3">
      <c r="A458" s="83" t="s">
        <v>477</v>
      </c>
      <c r="B458" s="83" t="s">
        <v>1317</v>
      </c>
      <c r="C458" s="84" t="s">
        <v>1326</v>
      </c>
      <c r="D458" s="83" t="s">
        <v>1328</v>
      </c>
      <c r="E458" s="51"/>
      <c r="F458" s="51"/>
      <c r="G458" s="51"/>
      <c r="H458" s="84"/>
      <c r="I458" s="84" t="s">
        <v>460</v>
      </c>
      <c r="J458" s="84" t="s">
        <v>460</v>
      </c>
      <c r="K458" s="84" t="s">
        <v>460</v>
      </c>
      <c r="L458" s="83" t="s">
        <v>1887</v>
      </c>
      <c r="M458" s="83"/>
      <c r="N458" s="85"/>
      <c r="O458" s="84"/>
      <c r="P458" s="84"/>
      <c r="Q458" s="84"/>
      <c r="R458" s="52"/>
      <c r="S458" s="51"/>
    </row>
    <row r="459" spans="1:19" ht="57.6" x14ac:dyDescent="0.3">
      <c r="A459" s="45" t="s">
        <v>2150</v>
      </c>
      <c r="B459" s="45" t="s">
        <v>1329</v>
      </c>
      <c r="C459" s="46" t="s">
        <v>1330</v>
      </c>
      <c r="D459" s="45" t="s">
        <v>1331</v>
      </c>
      <c r="E459" s="46"/>
      <c r="F459" s="46" t="s">
        <v>460</v>
      </c>
      <c r="G459" s="46" t="s">
        <v>460</v>
      </c>
      <c r="H459" s="46" t="s">
        <v>461</v>
      </c>
      <c r="I459" s="46" t="s">
        <v>460</v>
      </c>
      <c r="J459" s="46" t="s">
        <v>460</v>
      </c>
      <c r="K459" s="46" t="s">
        <v>460</v>
      </c>
      <c r="L459" s="45" t="s">
        <v>1887</v>
      </c>
      <c r="M459" s="45" t="s">
        <v>433</v>
      </c>
      <c r="N459" s="47" t="s">
        <v>1332</v>
      </c>
      <c r="O459" s="46"/>
      <c r="P459" s="46"/>
      <c r="Q459" s="46" t="s">
        <v>460</v>
      </c>
      <c r="R459" s="47"/>
      <c r="S459" s="46"/>
    </row>
    <row r="460" spans="1:19" ht="57.6" hidden="1" x14ac:dyDescent="0.3">
      <c r="A460" s="129" t="s">
        <v>535</v>
      </c>
      <c r="B460" s="129" t="s">
        <v>1329</v>
      </c>
      <c r="C460" s="130" t="s">
        <v>1330</v>
      </c>
      <c r="D460" s="129" t="s">
        <v>1333</v>
      </c>
      <c r="E460" s="130" t="s">
        <v>460</v>
      </c>
      <c r="F460" s="130"/>
      <c r="G460" s="130"/>
      <c r="H460" s="130"/>
      <c r="I460" s="130" t="s">
        <v>460</v>
      </c>
      <c r="J460" s="130" t="s">
        <v>460</v>
      </c>
      <c r="K460" s="130" t="s">
        <v>460</v>
      </c>
      <c r="L460" s="129" t="s">
        <v>1889</v>
      </c>
      <c r="M460" s="129"/>
      <c r="N460" s="131"/>
      <c r="O460" s="130"/>
      <c r="P460" s="130"/>
      <c r="Q460" s="130"/>
      <c r="R460" s="131"/>
      <c r="S460" s="130"/>
    </row>
    <row r="461" spans="1:19" ht="72" hidden="1" x14ac:dyDescent="0.3">
      <c r="A461" s="48" t="s">
        <v>465</v>
      </c>
      <c r="B461" s="48" t="s">
        <v>1334</v>
      </c>
      <c r="C461" s="48" t="s">
        <v>1330</v>
      </c>
      <c r="D461" s="48" t="s">
        <v>1335</v>
      </c>
      <c r="L461" s="48"/>
      <c r="M461" s="48"/>
      <c r="R461" s="48" t="s">
        <v>1336</v>
      </c>
    </row>
    <row r="462" spans="1:19" ht="57.6" hidden="1" x14ac:dyDescent="0.3">
      <c r="A462" s="83" t="s">
        <v>477</v>
      </c>
      <c r="B462" s="83" t="s">
        <v>1329</v>
      </c>
      <c r="C462" s="84" t="s">
        <v>1337</v>
      </c>
      <c r="D462" s="83" t="s">
        <v>1338</v>
      </c>
      <c r="E462" s="51"/>
      <c r="F462" s="51"/>
      <c r="G462" s="51"/>
      <c r="H462" s="84"/>
      <c r="I462" s="84" t="s">
        <v>460</v>
      </c>
      <c r="J462" s="84" t="s">
        <v>460</v>
      </c>
      <c r="K462" s="84" t="s">
        <v>460</v>
      </c>
      <c r="L462" s="83" t="s">
        <v>1889</v>
      </c>
      <c r="M462" s="83"/>
      <c r="N462" s="85"/>
      <c r="O462" s="84"/>
      <c r="P462" s="84"/>
      <c r="Q462" s="84"/>
      <c r="R462" s="52"/>
      <c r="S462" s="51"/>
    </row>
    <row r="463" spans="1:19" ht="100.8" hidden="1" x14ac:dyDescent="0.3">
      <c r="A463" s="83" t="s">
        <v>477</v>
      </c>
      <c r="B463" s="83" t="s">
        <v>1329</v>
      </c>
      <c r="C463" s="84" t="s">
        <v>1337</v>
      </c>
      <c r="D463" s="83" t="s">
        <v>1339</v>
      </c>
      <c r="E463" s="51"/>
      <c r="F463" s="51"/>
      <c r="G463" s="51"/>
      <c r="H463" s="84"/>
      <c r="I463" s="84" t="s">
        <v>460</v>
      </c>
      <c r="J463" s="84" t="s">
        <v>460</v>
      </c>
      <c r="K463" s="84" t="s">
        <v>460</v>
      </c>
      <c r="L463" s="83" t="s">
        <v>1889</v>
      </c>
      <c r="M463" s="83"/>
      <c r="N463" s="85"/>
      <c r="O463" s="84"/>
      <c r="P463" s="84"/>
      <c r="Q463" s="84"/>
      <c r="R463" s="52"/>
      <c r="S463" s="51"/>
    </row>
    <row r="464" spans="1:19" ht="86.4" hidden="1" x14ac:dyDescent="0.3">
      <c r="A464" s="129" t="s">
        <v>535</v>
      </c>
      <c r="B464" s="129" t="s">
        <v>1340</v>
      </c>
      <c r="C464" s="130" t="s">
        <v>1341</v>
      </c>
      <c r="D464" s="129" t="s">
        <v>1342</v>
      </c>
      <c r="E464" s="130"/>
      <c r="F464" s="130" t="s">
        <v>460</v>
      </c>
      <c r="G464" s="130" t="s">
        <v>460</v>
      </c>
      <c r="H464" s="130"/>
      <c r="I464" s="130" t="s">
        <v>460</v>
      </c>
      <c r="J464" s="130" t="s">
        <v>460</v>
      </c>
      <c r="K464" s="130" t="s">
        <v>460</v>
      </c>
      <c r="L464" s="129" t="s">
        <v>1889</v>
      </c>
      <c r="M464" s="129"/>
      <c r="N464" s="131"/>
      <c r="O464" s="130"/>
      <c r="P464" s="130" t="s">
        <v>460</v>
      </c>
      <c r="Q464" s="130"/>
      <c r="R464" s="131"/>
      <c r="S464" s="130"/>
    </row>
    <row r="465" spans="1:19" ht="86.4" hidden="1" x14ac:dyDescent="0.3">
      <c r="A465" s="129" t="s">
        <v>535</v>
      </c>
      <c r="B465" s="129" t="s">
        <v>1340</v>
      </c>
      <c r="C465" s="130" t="s">
        <v>1343</v>
      </c>
      <c r="D465" s="129" t="s">
        <v>1344</v>
      </c>
      <c r="E465" s="130"/>
      <c r="F465" s="130" t="s">
        <v>460</v>
      </c>
      <c r="G465" s="130" t="s">
        <v>460</v>
      </c>
      <c r="H465" s="130"/>
      <c r="I465" s="130" t="s">
        <v>460</v>
      </c>
      <c r="J465" s="130"/>
      <c r="K465" s="130"/>
      <c r="L465" s="129" t="s">
        <v>1889</v>
      </c>
      <c r="M465" s="129"/>
      <c r="N465" s="131"/>
      <c r="O465" s="130"/>
      <c r="P465" s="130" t="s">
        <v>460</v>
      </c>
      <c r="Q465" s="130" t="s">
        <v>460</v>
      </c>
      <c r="R465" s="131"/>
      <c r="S465" s="130"/>
    </row>
    <row r="466" spans="1:19" ht="86.4" hidden="1" x14ac:dyDescent="0.3">
      <c r="A466" s="129" t="s">
        <v>535</v>
      </c>
      <c r="B466" s="129" t="s">
        <v>1340</v>
      </c>
      <c r="C466" s="130" t="s">
        <v>1345</v>
      </c>
      <c r="D466" s="129" t="s">
        <v>1346</v>
      </c>
      <c r="E466" s="130"/>
      <c r="F466" s="130" t="s">
        <v>460</v>
      </c>
      <c r="G466" s="130" t="s">
        <v>460</v>
      </c>
      <c r="H466" s="130"/>
      <c r="I466" s="130" t="s">
        <v>460</v>
      </c>
      <c r="J466" s="130" t="s">
        <v>460</v>
      </c>
      <c r="K466" s="130" t="s">
        <v>460</v>
      </c>
      <c r="L466" s="129" t="s">
        <v>1887</v>
      </c>
      <c r="M466" s="129"/>
      <c r="N466" s="131"/>
      <c r="O466" s="130"/>
      <c r="P466" s="130"/>
      <c r="Q466" s="130" t="s">
        <v>460</v>
      </c>
      <c r="R466" s="131"/>
      <c r="S466" s="130"/>
    </row>
    <row r="467" spans="1:19" ht="86.4" hidden="1" x14ac:dyDescent="0.3">
      <c r="A467" s="129" t="s">
        <v>535</v>
      </c>
      <c r="B467" s="129" t="s">
        <v>1340</v>
      </c>
      <c r="C467" s="130" t="s">
        <v>1347</v>
      </c>
      <c r="D467" s="129" t="s">
        <v>1348</v>
      </c>
      <c r="E467" s="130" t="s">
        <v>460</v>
      </c>
      <c r="F467" s="130" t="s">
        <v>460</v>
      </c>
      <c r="G467" s="130" t="s">
        <v>460</v>
      </c>
      <c r="H467" s="130"/>
      <c r="I467" s="130" t="s">
        <v>460</v>
      </c>
      <c r="J467" s="130"/>
      <c r="K467" s="130"/>
      <c r="L467" s="129" t="s">
        <v>1889</v>
      </c>
      <c r="M467" s="129"/>
      <c r="N467" s="131"/>
      <c r="O467" s="130"/>
      <c r="P467" s="130"/>
      <c r="Q467" s="130"/>
      <c r="R467" s="131"/>
      <c r="S467" s="130"/>
    </row>
    <row r="468" spans="1:19" ht="230.4" hidden="1" x14ac:dyDescent="0.3">
      <c r="A468" s="83" t="s">
        <v>477</v>
      </c>
      <c r="B468" s="83" t="s">
        <v>1340</v>
      </c>
      <c r="C468" s="84" t="s">
        <v>1349</v>
      </c>
      <c r="D468" s="83" t="s">
        <v>1350</v>
      </c>
      <c r="E468" s="51"/>
      <c r="F468" s="51"/>
      <c r="G468" s="51"/>
      <c r="H468" s="84"/>
      <c r="I468" s="84" t="s">
        <v>460</v>
      </c>
      <c r="J468" s="84"/>
      <c r="K468" s="84"/>
      <c r="L468" s="83" t="s">
        <v>1889</v>
      </c>
      <c r="M468" s="83"/>
      <c r="N468" s="85"/>
      <c r="O468" s="84"/>
      <c r="P468" s="84"/>
      <c r="Q468" s="84"/>
      <c r="R468" s="52"/>
      <c r="S468" s="51"/>
    </row>
    <row r="469" spans="1:19" s="55" customFormat="1" ht="57.6" hidden="1" x14ac:dyDescent="0.3">
      <c r="A469" s="129" t="s">
        <v>535</v>
      </c>
      <c r="B469" s="129" t="s">
        <v>1351</v>
      </c>
      <c r="C469" s="130" t="s">
        <v>1352</v>
      </c>
      <c r="D469" s="129" t="s">
        <v>1353</v>
      </c>
      <c r="E469" s="130"/>
      <c r="F469" s="130" t="s">
        <v>460</v>
      </c>
      <c r="G469" s="130" t="s">
        <v>460</v>
      </c>
      <c r="H469" s="130"/>
      <c r="I469" s="130" t="s">
        <v>460</v>
      </c>
      <c r="J469" s="130" t="s">
        <v>460</v>
      </c>
      <c r="K469" s="130" t="s">
        <v>460</v>
      </c>
      <c r="L469" s="129" t="s">
        <v>1887</v>
      </c>
      <c r="M469" s="129" t="s">
        <v>460</v>
      </c>
      <c r="N469" s="131"/>
      <c r="O469" s="130"/>
      <c r="P469" s="130"/>
      <c r="Q469" s="130" t="s">
        <v>460</v>
      </c>
      <c r="R469" s="131"/>
      <c r="S469" s="130"/>
    </row>
    <row r="470" spans="1:19" ht="57.6" hidden="1" x14ac:dyDescent="0.3">
      <c r="A470" s="129" t="s">
        <v>535</v>
      </c>
      <c r="B470" s="129" t="s">
        <v>1351</v>
      </c>
      <c r="C470" s="130" t="s">
        <v>1354</v>
      </c>
      <c r="D470" s="129" t="s">
        <v>1355</v>
      </c>
      <c r="E470" s="130" t="s">
        <v>460</v>
      </c>
      <c r="F470" s="130"/>
      <c r="G470" s="130"/>
      <c r="H470" s="130"/>
      <c r="I470" s="130" t="s">
        <v>460</v>
      </c>
      <c r="J470" s="130" t="s">
        <v>460</v>
      </c>
      <c r="K470" s="130" t="s">
        <v>460</v>
      </c>
      <c r="L470" s="129" t="s">
        <v>1887</v>
      </c>
      <c r="M470" s="129" t="s">
        <v>460</v>
      </c>
      <c r="N470" s="131"/>
      <c r="O470" s="130"/>
      <c r="P470" s="130"/>
      <c r="Q470" s="130"/>
      <c r="R470" s="131"/>
      <c r="S470" s="130"/>
    </row>
    <row r="471" spans="1:19" ht="288" hidden="1" x14ac:dyDescent="0.3">
      <c r="A471" s="83" t="s">
        <v>477</v>
      </c>
      <c r="B471" s="83" t="s">
        <v>1351</v>
      </c>
      <c r="C471" s="84" t="s">
        <v>1356</v>
      </c>
      <c r="D471" s="83" t="s">
        <v>1357</v>
      </c>
      <c r="E471" s="51"/>
      <c r="F471" s="51"/>
      <c r="G471" s="51"/>
      <c r="H471" s="84"/>
      <c r="I471" s="84" t="s">
        <v>460</v>
      </c>
      <c r="J471" s="84" t="s">
        <v>460</v>
      </c>
      <c r="K471" s="84" t="s">
        <v>460</v>
      </c>
      <c r="L471" s="83" t="s">
        <v>1887</v>
      </c>
      <c r="M471" s="83"/>
      <c r="N471" s="85"/>
      <c r="O471" s="84"/>
      <c r="P471" s="84"/>
      <c r="Q471" s="84"/>
      <c r="R471" s="52"/>
      <c r="S471" s="51"/>
    </row>
    <row r="472" spans="1:19" s="55" customFormat="1" ht="115.2" x14ac:dyDescent="0.3">
      <c r="A472" s="45" t="s">
        <v>2150</v>
      </c>
      <c r="B472" s="45" t="s">
        <v>1358</v>
      </c>
      <c r="C472" s="46" t="s">
        <v>1359</v>
      </c>
      <c r="D472" s="145" t="s">
        <v>2149</v>
      </c>
      <c r="E472" s="46"/>
      <c r="F472" s="46" t="s">
        <v>460</v>
      </c>
      <c r="G472" s="46" t="s">
        <v>460</v>
      </c>
      <c r="H472" s="46" t="s">
        <v>461</v>
      </c>
      <c r="I472" s="46"/>
      <c r="J472" s="46"/>
      <c r="K472" s="46" t="s">
        <v>460</v>
      </c>
      <c r="L472" s="45" t="s">
        <v>1887</v>
      </c>
      <c r="M472" s="45"/>
      <c r="N472" s="47" t="s">
        <v>1360</v>
      </c>
      <c r="O472" s="46"/>
      <c r="P472" s="46"/>
      <c r="Q472" s="46" t="s">
        <v>460</v>
      </c>
      <c r="R472" s="47"/>
      <c r="S472" s="46"/>
    </row>
    <row r="473" spans="1:19" ht="108" hidden="1" x14ac:dyDescent="0.3">
      <c r="A473" s="48" t="s">
        <v>465</v>
      </c>
      <c r="B473" s="48" t="s">
        <v>1361</v>
      </c>
      <c r="C473" s="48" t="s">
        <v>1359</v>
      </c>
      <c r="D473" s="48" t="s">
        <v>1362</v>
      </c>
      <c r="L473" s="48"/>
      <c r="M473" s="48"/>
      <c r="R473" s="48" t="s">
        <v>1363</v>
      </c>
    </row>
    <row r="474" spans="1:19" ht="115.2" x14ac:dyDescent="0.3">
      <c r="A474" s="45" t="s">
        <v>2150</v>
      </c>
      <c r="B474" s="45" t="s">
        <v>1358</v>
      </c>
      <c r="C474" s="46" t="s">
        <v>1364</v>
      </c>
      <c r="D474" s="145" t="s">
        <v>1365</v>
      </c>
      <c r="E474" s="46"/>
      <c r="F474" s="46" t="s">
        <v>460</v>
      </c>
      <c r="G474" s="46" t="s">
        <v>460</v>
      </c>
      <c r="H474" s="46" t="s">
        <v>461</v>
      </c>
      <c r="I474" s="46"/>
      <c r="J474" s="46"/>
      <c r="K474" s="46" t="s">
        <v>460</v>
      </c>
      <c r="L474" s="45" t="s">
        <v>1887</v>
      </c>
      <c r="M474" s="45"/>
      <c r="N474" s="47" t="s">
        <v>1360</v>
      </c>
      <c r="O474" s="46"/>
      <c r="P474" s="46"/>
      <c r="Q474" s="46" t="s">
        <v>460</v>
      </c>
      <c r="R474" s="47"/>
      <c r="S474" s="46"/>
    </row>
    <row r="475" spans="1:19" ht="72" hidden="1" x14ac:dyDescent="0.3">
      <c r="A475" s="48" t="s">
        <v>465</v>
      </c>
      <c r="B475" s="48" t="s">
        <v>1361</v>
      </c>
      <c r="C475" s="48" t="s">
        <v>1364</v>
      </c>
      <c r="D475" s="54" t="s">
        <v>1366</v>
      </c>
      <c r="L475" s="54"/>
      <c r="M475" s="54"/>
      <c r="R475" s="48" t="s">
        <v>765</v>
      </c>
    </row>
    <row r="476" spans="1:19" ht="115.2" x14ac:dyDescent="0.3">
      <c r="A476" s="45" t="s">
        <v>2150</v>
      </c>
      <c r="B476" s="45" t="s">
        <v>1358</v>
      </c>
      <c r="C476" s="46" t="s">
        <v>1367</v>
      </c>
      <c r="D476" s="146" t="s">
        <v>1368</v>
      </c>
      <c r="E476" s="46"/>
      <c r="F476" s="46" t="s">
        <v>460</v>
      </c>
      <c r="G476" s="46" t="s">
        <v>460</v>
      </c>
      <c r="H476" s="46" t="s">
        <v>461</v>
      </c>
      <c r="I476" s="46"/>
      <c r="J476" s="46"/>
      <c r="K476" s="46" t="s">
        <v>460</v>
      </c>
      <c r="L476" s="45" t="s">
        <v>1888</v>
      </c>
      <c r="M476" s="45"/>
      <c r="N476" s="47" t="s">
        <v>1360</v>
      </c>
      <c r="O476" s="46"/>
      <c r="P476" s="46"/>
      <c r="Q476" s="46" t="s">
        <v>460</v>
      </c>
      <c r="R476" s="47"/>
      <c r="S476" s="46"/>
    </row>
    <row r="477" spans="1:19" ht="72" hidden="1" x14ac:dyDescent="0.3">
      <c r="A477" s="48" t="s">
        <v>465</v>
      </c>
      <c r="B477" s="48" t="s">
        <v>1361</v>
      </c>
      <c r="C477" s="48" t="s">
        <v>1367</v>
      </c>
      <c r="D477" s="48" t="s">
        <v>1369</v>
      </c>
      <c r="L477" s="48"/>
      <c r="M477" s="48"/>
      <c r="R477" s="48" t="s">
        <v>765</v>
      </c>
    </row>
    <row r="478" spans="1:19" ht="115.2" x14ac:dyDescent="0.3">
      <c r="A478" s="45" t="s">
        <v>2150</v>
      </c>
      <c r="B478" s="45" t="s">
        <v>1358</v>
      </c>
      <c r="C478" s="46" t="s">
        <v>1370</v>
      </c>
      <c r="D478" s="146" t="s">
        <v>2134</v>
      </c>
      <c r="E478" s="46" t="s">
        <v>460</v>
      </c>
      <c r="F478" s="46" t="s">
        <v>460</v>
      </c>
      <c r="G478" s="46" t="s">
        <v>460</v>
      </c>
      <c r="H478" s="46" t="s">
        <v>461</v>
      </c>
      <c r="I478" s="46"/>
      <c r="J478" s="46"/>
      <c r="K478" s="46" t="s">
        <v>460</v>
      </c>
      <c r="L478" s="45" t="s">
        <v>1888</v>
      </c>
      <c r="M478" s="45"/>
      <c r="N478" s="47" t="s">
        <v>1360</v>
      </c>
      <c r="O478" s="46"/>
      <c r="P478" s="46"/>
      <c r="Q478" s="46" t="s">
        <v>460</v>
      </c>
      <c r="R478" s="47"/>
      <c r="S478" s="46"/>
    </row>
    <row r="479" spans="1:19" ht="115.2" hidden="1" x14ac:dyDescent="0.3">
      <c r="A479" s="129" t="s">
        <v>535</v>
      </c>
      <c r="B479" s="129" t="s">
        <v>1358</v>
      </c>
      <c r="C479" s="130" t="s">
        <v>1370</v>
      </c>
      <c r="D479" s="129" t="s">
        <v>1371</v>
      </c>
      <c r="E479" s="130" t="s">
        <v>460</v>
      </c>
      <c r="F479" s="130"/>
      <c r="G479" s="130"/>
      <c r="H479" s="130"/>
      <c r="I479" s="130" t="s">
        <v>460</v>
      </c>
      <c r="J479" s="130" t="s">
        <v>460</v>
      </c>
      <c r="K479" s="130" t="s">
        <v>460</v>
      </c>
      <c r="L479" s="129" t="s">
        <v>1887</v>
      </c>
      <c r="M479" s="129"/>
      <c r="N479" s="131"/>
      <c r="O479" s="130"/>
      <c r="P479" s="130"/>
      <c r="Q479" s="130"/>
      <c r="R479" s="131"/>
      <c r="S479" s="130"/>
    </row>
    <row r="480" spans="1:19" ht="115.2" hidden="1" x14ac:dyDescent="0.3">
      <c r="A480" s="83" t="s">
        <v>477</v>
      </c>
      <c r="B480" s="83" t="s">
        <v>1358</v>
      </c>
      <c r="C480" s="84" t="s">
        <v>1372</v>
      </c>
      <c r="D480" s="83" t="s">
        <v>1373</v>
      </c>
      <c r="E480" s="51"/>
      <c r="F480" s="51"/>
      <c r="G480" s="51"/>
      <c r="H480" s="84"/>
      <c r="I480" s="84" t="s">
        <v>460</v>
      </c>
      <c r="J480" s="84" t="s">
        <v>460</v>
      </c>
      <c r="K480" s="84" t="s">
        <v>460</v>
      </c>
      <c r="L480" s="83" t="s">
        <v>1891</v>
      </c>
      <c r="M480" s="83"/>
      <c r="N480" s="85"/>
      <c r="O480" s="84"/>
      <c r="P480" s="84"/>
      <c r="Q480" s="84"/>
      <c r="R480" s="52"/>
      <c r="S480" s="51"/>
    </row>
    <row r="481" spans="1:19" ht="115.2" hidden="1" x14ac:dyDescent="0.3">
      <c r="A481" s="83" t="s">
        <v>477</v>
      </c>
      <c r="B481" s="83" t="s">
        <v>1358</v>
      </c>
      <c r="C481" s="84" t="s">
        <v>1372</v>
      </c>
      <c r="D481" s="83" t="s">
        <v>1374</v>
      </c>
      <c r="E481" s="51"/>
      <c r="F481" s="51"/>
      <c r="G481" s="51"/>
      <c r="H481" s="84"/>
      <c r="I481" s="84" t="s">
        <v>460</v>
      </c>
      <c r="J481" s="84" t="s">
        <v>460</v>
      </c>
      <c r="K481" s="84" t="s">
        <v>460</v>
      </c>
      <c r="L481" s="83" t="s">
        <v>1891</v>
      </c>
      <c r="M481" s="83"/>
      <c r="N481" s="85"/>
      <c r="O481" s="84"/>
      <c r="P481" s="84"/>
      <c r="Q481" s="84"/>
      <c r="R481" s="52"/>
      <c r="S481" s="51"/>
    </row>
    <row r="482" spans="1:19" ht="43.2" hidden="1" x14ac:dyDescent="0.3">
      <c r="A482" s="42" t="s">
        <v>458</v>
      </c>
      <c r="B482" s="42" t="s">
        <v>1375</v>
      </c>
      <c r="C482" s="43" t="s">
        <v>1376</v>
      </c>
      <c r="D482" s="42" t="s">
        <v>1377</v>
      </c>
      <c r="E482" s="43"/>
      <c r="F482" s="43"/>
      <c r="G482" s="43"/>
      <c r="H482" s="43"/>
      <c r="I482" s="43"/>
      <c r="J482" s="43"/>
      <c r="K482" s="43"/>
      <c r="L482" s="42" t="s">
        <v>1889</v>
      </c>
      <c r="M482" s="42"/>
      <c r="N482" s="44"/>
      <c r="O482" s="43"/>
      <c r="P482" s="43"/>
      <c r="Q482" s="43"/>
      <c r="R482" s="44"/>
      <c r="S482" s="43" t="s">
        <v>1378</v>
      </c>
    </row>
    <row r="483" spans="1:19" ht="43.2" x14ac:dyDescent="0.3">
      <c r="A483" s="45" t="s">
        <v>2150</v>
      </c>
      <c r="B483" s="45" t="s">
        <v>1375</v>
      </c>
      <c r="C483" s="46" t="s">
        <v>1376</v>
      </c>
      <c r="D483" s="45" t="s">
        <v>1379</v>
      </c>
      <c r="E483" s="46"/>
      <c r="F483" s="46" t="s">
        <v>460</v>
      </c>
      <c r="G483" s="46" t="s">
        <v>460</v>
      </c>
      <c r="H483" s="46" t="s">
        <v>461</v>
      </c>
      <c r="I483" s="46" t="s">
        <v>460</v>
      </c>
      <c r="J483" s="46" t="s">
        <v>460</v>
      </c>
      <c r="K483" s="46" t="s">
        <v>460</v>
      </c>
      <c r="L483" s="45" t="s">
        <v>1889</v>
      </c>
      <c r="M483" s="45" t="s">
        <v>460</v>
      </c>
      <c r="N483" s="47" t="s">
        <v>1197</v>
      </c>
      <c r="O483" s="46"/>
      <c r="P483" s="46"/>
      <c r="Q483" s="46" t="s">
        <v>460</v>
      </c>
      <c r="R483" s="47"/>
      <c r="S483" s="46"/>
    </row>
    <row r="484" spans="1:19" ht="36" hidden="1" x14ac:dyDescent="0.3">
      <c r="A484" s="48" t="s">
        <v>465</v>
      </c>
      <c r="B484" s="48" t="s">
        <v>1380</v>
      </c>
      <c r="C484" s="48" t="s">
        <v>1376</v>
      </c>
      <c r="D484" s="48" t="s">
        <v>1381</v>
      </c>
      <c r="L484" s="48"/>
      <c r="M484" s="48"/>
      <c r="R484" s="48" t="s">
        <v>765</v>
      </c>
    </row>
    <row r="485" spans="1:19" s="55" customFormat="1" ht="43.2" hidden="1" x14ac:dyDescent="0.3">
      <c r="A485" s="129" t="s">
        <v>535</v>
      </c>
      <c r="B485" s="129" t="s">
        <v>1375</v>
      </c>
      <c r="C485" s="130" t="s">
        <v>1382</v>
      </c>
      <c r="D485" s="129" t="s">
        <v>1383</v>
      </c>
      <c r="E485" s="130" t="s">
        <v>460</v>
      </c>
      <c r="F485" s="130"/>
      <c r="G485" s="130"/>
      <c r="H485" s="130"/>
      <c r="I485" s="130" t="s">
        <v>460</v>
      </c>
      <c r="J485" s="130" t="s">
        <v>460</v>
      </c>
      <c r="K485" s="130" t="s">
        <v>460</v>
      </c>
      <c r="L485" s="129" t="s">
        <v>1886</v>
      </c>
      <c r="M485" s="129" t="s">
        <v>460</v>
      </c>
      <c r="N485" s="131"/>
      <c r="O485" s="130"/>
      <c r="P485" s="130"/>
      <c r="Q485" s="130"/>
      <c r="R485" s="131"/>
      <c r="S485" s="130"/>
    </row>
    <row r="486" spans="1:19" ht="100.8" hidden="1" x14ac:dyDescent="0.3">
      <c r="A486" s="83" t="s">
        <v>477</v>
      </c>
      <c r="B486" s="83" t="s">
        <v>1375</v>
      </c>
      <c r="C486" s="84" t="s">
        <v>1384</v>
      </c>
      <c r="D486" s="83" t="s">
        <v>1385</v>
      </c>
      <c r="E486" s="51"/>
      <c r="F486" s="51"/>
      <c r="G486" s="51"/>
      <c r="H486" s="84"/>
      <c r="I486" s="84" t="s">
        <v>460</v>
      </c>
      <c r="J486" s="84" t="s">
        <v>460</v>
      </c>
      <c r="K486" s="84" t="s">
        <v>460</v>
      </c>
      <c r="L486" s="83" t="s">
        <v>1886</v>
      </c>
      <c r="M486" s="83"/>
      <c r="N486" s="85"/>
      <c r="O486" s="84"/>
      <c r="P486" s="84"/>
      <c r="Q486" s="84"/>
      <c r="R486" s="52"/>
      <c r="S486" s="51"/>
    </row>
    <row r="487" spans="1:19" ht="115.2" hidden="1" x14ac:dyDescent="0.3">
      <c r="A487" s="83" t="s">
        <v>477</v>
      </c>
      <c r="B487" s="83" t="s">
        <v>1375</v>
      </c>
      <c r="C487" s="84" t="s">
        <v>1384</v>
      </c>
      <c r="D487" s="83" t="s">
        <v>1386</v>
      </c>
      <c r="E487" s="51"/>
      <c r="F487" s="51"/>
      <c r="G487" s="51"/>
      <c r="H487" s="84"/>
      <c r="I487" s="84" t="s">
        <v>460</v>
      </c>
      <c r="J487" s="84" t="s">
        <v>460</v>
      </c>
      <c r="K487" s="84" t="s">
        <v>460</v>
      </c>
      <c r="L487" s="83" t="s">
        <v>1886</v>
      </c>
      <c r="M487" s="83"/>
      <c r="N487" s="85"/>
      <c r="O487" s="84"/>
      <c r="P487" s="84"/>
      <c r="Q487" s="84"/>
      <c r="R487" s="52"/>
      <c r="S487" s="51"/>
    </row>
    <row r="488" spans="1:19" ht="72" hidden="1" x14ac:dyDescent="0.3">
      <c r="A488" s="83" t="s">
        <v>477</v>
      </c>
      <c r="B488" s="83" t="s">
        <v>1375</v>
      </c>
      <c r="C488" s="84" t="s">
        <v>1384</v>
      </c>
      <c r="D488" s="83" t="s">
        <v>1387</v>
      </c>
      <c r="E488" s="51"/>
      <c r="F488" s="51"/>
      <c r="G488" s="51"/>
      <c r="H488" s="84"/>
      <c r="I488" s="84" t="s">
        <v>460</v>
      </c>
      <c r="J488" s="84" t="s">
        <v>460</v>
      </c>
      <c r="K488" s="84" t="s">
        <v>460</v>
      </c>
      <c r="L488" s="83" t="s">
        <v>1886</v>
      </c>
      <c r="M488" s="83"/>
      <c r="N488" s="85"/>
      <c r="O488" s="84"/>
      <c r="P488" s="84"/>
      <c r="Q488" s="84"/>
      <c r="R488" s="52"/>
      <c r="S488" s="51"/>
    </row>
    <row r="489" spans="1:19" ht="57.6" hidden="1" x14ac:dyDescent="0.3">
      <c r="A489" s="83" t="s">
        <v>477</v>
      </c>
      <c r="B489" s="83" t="s">
        <v>1375</v>
      </c>
      <c r="C489" s="84" t="s">
        <v>1384</v>
      </c>
      <c r="D489" s="83" t="s">
        <v>1388</v>
      </c>
      <c r="E489" s="51"/>
      <c r="F489" s="51"/>
      <c r="G489" s="51"/>
      <c r="H489" s="84"/>
      <c r="I489" s="84" t="s">
        <v>460</v>
      </c>
      <c r="J489" s="84" t="s">
        <v>460</v>
      </c>
      <c r="K489" s="84" t="s">
        <v>460</v>
      </c>
      <c r="L489" s="83" t="s">
        <v>1886</v>
      </c>
      <c r="M489" s="83"/>
      <c r="N489" s="85"/>
      <c r="O489" s="84"/>
      <c r="P489" s="84"/>
      <c r="Q489" s="84"/>
      <c r="R489" s="52"/>
      <c r="S489" s="51"/>
    </row>
    <row r="490" spans="1:19" ht="86.4" hidden="1" x14ac:dyDescent="0.3">
      <c r="A490" s="129" t="s">
        <v>535</v>
      </c>
      <c r="B490" s="129" t="s">
        <v>1389</v>
      </c>
      <c r="C490" s="130" t="s">
        <v>1390</v>
      </c>
      <c r="D490" s="129" t="s">
        <v>1391</v>
      </c>
      <c r="E490" s="130"/>
      <c r="F490" s="130" t="s">
        <v>460</v>
      </c>
      <c r="G490" s="130" t="s">
        <v>460</v>
      </c>
      <c r="H490" s="130"/>
      <c r="I490" s="130"/>
      <c r="J490" s="130"/>
      <c r="K490" s="130" t="s">
        <v>460</v>
      </c>
      <c r="L490" s="129" t="s">
        <v>1889</v>
      </c>
      <c r="M490" s="129"/>
      <c r="N490" s="131"/>
      <c r="O490" s="130" t="s">
        <v>460</v>
      </c>
      <c r="P490" s="130" t="s">
        <v>460</v>
      </c>
      <c r="Q490" s="130"/>
      <c r="R490" s="131"/>
      <c r="S490" s="130"/>
    </row>
    <row r="491" spans="1:19" ht="86.4" hidden="1" x14ac:dyDescent="0.3">
      <c r="A491" s="129" t="s">
        <v>535</v>
      </c>
      <c r="B491" s="129" t="s">
        <v>1389</v>
      </c>
      <c r="C491" s="130" t="s">
        <v>1392</v>
      </c>
      <c r="D491" s="129" t="s">
        <v>1393</v>
      </c>
      <c r="E491" s="130"/>
      <c r="F491" s="130" t="s">
        <v>460</v>
      </c>
      <c r="G491" s="130" t="s">
        <v>460</v>
      </c>
      <c r="H491" s="130"/>
      <c r="I491" s="130"/>
      <c r="J491" s="130"/>
      <c r="K491" s="130" t="s">
        <v>460</v>
      </c>
      <c r="L491" s="129" t="s">
        <v>1885</v>
      </c>
      <c r="M491" s="129"/>
      <c r="N491" s="131"/>
      <c r="O491" s="130" t="s">
        <v>460</v>
      </c>
      <c r="P491" s="130" t="s">
        <v>460</v>
      </c>
      <c r="Q491" s="130"/>
      <c r="R491" s="131"/>
      <c r="S491" s="130"/>
    </row>
    <row r="492" spans="1:19" ht="86.4" hidden="1" x14ac:dyDescent="0.3">
      <c r="A492" s="129" t="s">
        <v>535</v>
      </c>
      <c r="B492" s="129" t="s">
        <v>1389</v>
      </c>
      <c r="C492" s="130" t="s">
        <v>1394</v>
      </c>
      <c r="D492" s="129" t="s">
        <v>1395</v>
      </c>
      <c r="E492" s="130"/>
      <c r="F492" s="130" t="s">
        <v>460</v>
      </c>
      <c r="G492" s="130" t="s">
        <v>460</v>
      </c>
      <c r="H492" s="130"/>
      <c r="I492" s="130"/>
      <c r="J492" s="130"/>
      <c r="K492" s="130" t="s">
        <v>460</v>
      </c>
      <c r="L492" s="129" t="s">
        <v>1885</v>
      </c>
      <c r="M492" s="129"/>
      <c r="N492" s="131"/>
      <c r="O492" s="130" t="s">
        <v>460</v>
      </c>
      <c r="P492" s="130" t="s">
        <v>460</v>
      </c>
      <c r="Q492" s="130"/>
      <c r="R492" s="131"/>
      <c r="S492" s="130"/>
    </row>
    <row r="493" spans="1:19" ht="86.4" hidden="1" x14ac:dyDescent="0.3">
      <c r="A493" s="129" t="s">
        <v>535</v>
      </c>
      <c r="B493" s="129" t="s">
        <v>1389</v>
      </c>
      <c r="C493" s="130" t="s">
        <v>1396</v>
      </c>
      <c r="D493" s="129" t="s">
        <v>1397</v>
      </c>
      <c r="E493" s="130"/>
      <c r="F493" s="130" t="s">
        <v>460</v>
      </c>
      <c r="G493" s="130" t="s">
        <v>460</v>
      </c>
      <c r="H493" s="130"/>
      <c r="I493" s="130"/>
      <c r="J493" s="130"/>
      <c r="K493" s="130" t="s">
        <v>460</v>
      </c>
      <c r="L493" s="129" t="s">
        <v>1885</v>
      </c>
      <c r="M493" s="129"/>
      <c r="N493" s="131"/>
      <c r="O493" s="130" t="s">
        <v>460</v>
      </c>
      <c r="P493" s="130" t="s">
        <v>460</v>
      </c>
      <c r="Q493" s="130"/>
      <c r="R493" s="131"/>
      <c r="S493" s="130"/>
    </row>
    <row r="494" spans="1:19" ht="86.4" hidden="1" x14ac:dyDescent="0.3">
      <c r="A494" s="129" t="s">
        <v>535</v>
      </c>
      <c r="B494" s="129" t="s">
        <v>1389</v>
      </c>
      <c r="C494" s="130" t="s">
        <v>1396</v>
      </c>
      <c r="D494" s="129" t="s">
        <v>1398</v>
      </c>
      <c r="E494" s="130"/>
      <c r="F494" s="130" t="s">
        <v>460</v>
      </c>
      <c r="G494" s="130" t="s">
        <v>460</v>
      </c>
      <c r="H494" s="130"/>
      <c r="I494" s="130"/>
      <c r="J494" s="130"/>
      <c r="K494" s="130" t="s">
        <v>460</v>
      </c>
      <c r="L494" s="129" t="s">
        <v>1887</v>
      </c>
      <c r="M494" s="129"/>
      <c r="N494" s="131"/>
      <c r="O494" s="130"/>
      <c r="P494" s="130" t="s">
        <v>460</v>
      </c>
      <c r="Q494" s="130" t="s">
        <v>460</v>
      </c>
      <c r="R494" s="131"/>
      <c r="S494" s="130"/>
    </row>
    <row r="495" spans="1:19" ht="86.4" hidden="1" x14ac:dyDescent="0.3">
      <c r="A495" s="129" t="s">
        <v>535</v>
      </c>
      <c r="B495" s="129" t="s">
        <v>1389</v>
      </c>
      <c r="C495" s="130" t="s">
        <v>1399</v>
      </c>
      <c r="D495" s="129" t="s">
        <v>1400</v>
      </c>
      <c r="E495" s="130" t="s">
        <v>460</v>
      </c>
      <c r="F495" s="130" t="s">
        <v>460</v>
      </c>
      <c r="G495" s="130" t="s">
        <v>460</v>
      </c>
      <c r="H495" s="130"/>
      <c r="I495" s="130" t="s">
        <v>460</v>
      </c>
      <c r="J495" s="130" t="s">
        <v>460</v>
      </c>
      <c r="K495" s="130" t="s">
        <v>460</v>
      </c>
      <c r="L495" s="129" t="s">
        <v>1889</v>
      </c>
      <c r="M495" s="129"/>
      <c r="N495" s="131"/>
      <c r="O495" s="130"/>
      <c r="P495" s="130"/>
      <c r="Q495" s="130"/>
      <c r="R495" s="131"/>
      <c r="S495" s="130"/>
    </row>
    <row r="496" spans="1:19" ht="409.6" hidden="1" x14ac:dyDescent="0.3">
      <c r="A496" s="83" t="s">
        <v>477</v>
      </c>
      <c r="B496" s="83" t="s">
        <v>1389</v>
      </c>
      <c r="C496" s="84" t="s">
        <v>1401</v>
      </c>
      <c r="D496" s="83" t="s">
        <v>1402</v>
      </c>
      <c r="E496" s="51"/>
      <c r="F496" s="51"/>
      <c r="G496" s="51"/>
      <c r="H496" s="84"/>
      <c r="I496" s="84" t="s">
        <v>460</v>
      </c>
      <c r="J496" s="84" t="s">
        <v>460</v>
      </c>
      <c r="K496" s="84" t="s">
        <v>460</v>
      </c>
      <c r="L496" s="83" t="s">
        <v>1889</v>
      </c>
      <c r="M496" s="83"/>
      <c r="N496" s="85"/>
      <c r="O496" s="84"/>
      <c r="P496" s="84"/>
      <c r="Q496" s="84"/>
      <c r="R496" s="52"/>
      <c r="S496" s="51"/>
    </row>
    <row r="497" spans="1:19" ht="86.4" hidden="1" x14ac:dyDescent="0.3">
      <c r="A497" s="83" t="s">
        <v>477</v>
      </c>
      <c r="B497" s="83" t="s">
        <v>1389</v>
      </c>
      <c r="C497" s="84" t="s">
        <v>1401</v>
      </c>
      <c r="D497" s="83" t="s">
        <v>1403</v>
      </c>
      <c r="E497" s="51"/>
      <c r="F497" s="51"/>
      <c r="G497" s="51"/>
      <c r="H497" s="84"/>
      <c r="I497" s="84"/>
      <c r="J497" s="84"/>
      <c r="K497" s="84" t="s">
        <v>460</v>
      </c>
      <c r="L497" s="83" t="s">
        <v>1885</v>
      </c>
      <c r="M497" s="83"/>
      <c r="N497" s="85"/>
      <c r="O497" s="84"/>
      <c r="P497" s="84"/>
      <c r="Q497" s="84"/>
      <c r="R497" s="52"/>
      <c r="S497" s="51"/>
    </row>
    <row r="498" spans="1:19" ht="86.4" hidden="1" x14ac:dyDescent="0.3">
      <c r="A498" s="83" t="s">
        <v>477</v>
      </c>
      <c r="B498" s="83" t="s">
        <v>1389</v>
      </c>
      <c r="C498" s="84" t="s">
        <v>1401</v>
      </c>
      <c r="D498" s="83" t="s">
        <v>1404</v>
      </c>
      <c r="E498" s="51"/>
      <c r="F498" s="51"/>
      <c r="G498" s="51"/>
      <c r="H498" s="84"/>
      <c r="I498" s="84" t="s">
        <v>460</v>
      </c>
      <c r="J498" s="84" t="s">
        <v>460</v>
      </c>
      <c r="K498" s="84" t="s">
        <v>460</v>
      </c>
      <c r="L498" s="83" t="s">
        <v>1891</v>
      </c>
      <c r="M498" s="83"/>
      <c r="N498" s="85"/>
      <c r="O498" s="84"/>
      <c r="P498" s="84"/>
      <c r="Q498" s="84"/>
      <c r="R498" s="52"/>
      <c r="S498" s="51"/>
    </row>
    <row r="499" spans="1:19" ht="72" hidden="1" x14ac:dyDescent="0.3">
      <c r="A499" s="129" t="s">
        <v>535</v>
      </c>
      <c r="B499" s="129" t="s">
        <v>1405</v>
      </c>
      <c r="C499" s="130" t="s">
        <v>1406</v>
      </c>
      <c r="D499" s="129" t="s">
        <v>1407</v>
      </c>
      <c r="E499" s="130"/>
      <c r="F499" s="130" t="s">
        <v>460</v>
      </c>
      <c r="G499" s="130" t="s">
        <v>460</v>
      </c>
      <c r="H499" s="130"/>
      <c r="I499" s="130" t="s">
        <v>460</v>
      </c>
      <c r="J499" s="130" t="s">
        <v>460</v>
      </c>
      <c r="K499" s="130" t="s">
        <v>460</v>
      </c>
      <c r="L499" s="129" t="s">
        <v>1891</v>
      </c>
      <c r="M499" s="129" t="s">
        <v>460</v>
      </c>
      <c r="N499" s="131"/>
      <c r="O499" s="130" t="s">
        <v>460</v>
      </c>
      <c r="P499" s="130" t="s">
        <v>460</v>
      </c>
      <c r="Q499" s="130"/>
      <c r="R499" s="131"/>
      <c r="S499" s="130"/>
    </row>
    <row r="500" spans="1:19" ht="72" hidden="1" x14ac:dyDescent="0.3">
      <c r="A500" s="129" t="s">
        <v>535</v>
      </c>
      <c r="B500" s="129" t="s">
        <v>1405</v>
      </c>
      <c r="C500" s="130" t="s">
        <v>1408</v>
      </c>
      <c r="D500" s="129" t="s">
        <v>1409</v>
      </c>
      <c r="E500" s="130"/>
      <c r="F500" s="130" t="s">
        <v>460</v>
      </c>
      <c r="G500" s="130" t="s">
        <v>460</v>
      </c>
      <c r="H500" s="130"/>
      <c r="I500" s="130" t="s">
        <v>460</v>
      </c>
      <c r="J500" s="130" t="s">
        <v>460</v>
      </c>
      <c r="K500" s="130" t="s">
        <v>460</v>
      </c>
      <c r="L500" s="129" t="s">
        <v>1889</v>
      </c>
      <c r="M500" s="129" t="s">
        <v>460</v>
      </c>
      <c r="N500" s="131"/>
      <c r="O500" s="130" t="s">
        <v>460</v>
      </c>
      <c r="P500" s="130" t="s">
        <v>460</v>
      </c>
      <c r="Q500" s="130" t="s">
        <v>460</v>
      </c>
      <c r="R500" s="131"/>
      <c r="S500" s="130"/>
    </row>
    <row r="501" spans="1:19" ht="72" hidden="1" x14ac:dyDescent="0.3">
      <c r="A501" s="129" t="s">
        <v>535</v>
      </c>
      <c r="B501" s="129" t="s">
        <v>1405</v>
      </c>
      <c r="C501" s="130" t="s">
        <v>1410</v>
      </c>
      <c r="D501" s="129" t="s">
        <v>1411</v>
      </c>
      <c r="E501" s="130"/>
      <c r="F501" s="130" t="s">
        <v>460</v>
      </c>
      <c r="G501" s="130" t="s">
        <v>460</v>
      </c>
      <c r="H501" s="130"/>
      <c r="I501" s="130" t="s">
        <v>460</v>
      </c>
      <c r="J501" s="130" t="s">
        <v>460</v>
      </c>
      <c r="K501" s="130" t="s">
        <v>460</v>
      </c>
      <c r="L501" s="129" t="s">
        <v>1889</v>
      </c>
      <c r="M501" s="129" t="s">
        <v>460</v>
      </c>
      <c r="N501" s="131"/>
      <c r="O501" s="130" t="s">
        <v>460</v>
      </c>
      <c r="P501" s="130" t="s">
        <v>460</v>
      </c>
      <c r="Q501" s="130"/>
      <c r="R501" s="131"/>
      <c r="S501" s="130"/>
    </row>
    <row r="502" spans="1:19" ht="72" hidden="1" x14ac:dyDescent="0.3">
      <c r="A502" s="129" t="s">
        <v>535</v>
      </c>
      <c r="B502" s="129" t="s">
        <v>1405</v>
      </c>
      <c r="C502" s="130" t="s">
        <v>1412</v>
      </c>
      <c r="D502" s="129" t="s">
        <v>1413</v>
      </c>
      <c r="E502" s="130"/>
      <c r="F502" s="130" t="s">
        <v>460</v>
      </c>
      <c r="G502" s="130" t="s">
        <v>460</v>
      </c>
      <c r="H502" s="130"/>
      <c r="I502" s="130"/>
      <c r="J502" s="130" t="s">
        <v>460</v>
      </c>
      <c r="K502" s="130"/>
      <c r="L502" s="129" t="s">
        <v>1887</v>
      </c>
      <c r="M502" s="129" t="s">
        <v>460</v>
      </c>
      <c r="N502" s="131"/>
      <c r="O502" s="130"/>
      <c r="P502" s="130"/>
      <c r="Q502" s="130" t="s">
        <v>460</v>
      </c>
      <c r="R502" s="131"/>
      <c r="S502" s="130"/>
    </row>
    <row r="503" spans="1:19" ht="72" hidden="1" x14ac:dyDescent="0.3">
      <c r="A503" s="129" t="s">
        <v>535</v>
      </c>
      <c r="B503" s="129" t="s">
        <v>1405</v>
      </c>
      <c r="C503" s="130" t="s">
        <v>1414</v>
      </c>
      <c r="D503" s="129" t="s">
        <v>1415</v>
      </c>
      <c r="E503" s="130" t="s">
        <v>460</v>
      </c>
      <c r="F503" s="130"/>
      <c r="G503" s="130"/>
      <c r="H503" s="130"/>
      <c r="I503" s="130" t="s">
        <v>460</v>
      </c>
      <c r="J503" s="130" t="s">
        <v>460</v>
      </c>
      <c r="K503" s="130" t="s">
        <v>460</v>
      </c>
      <c r="L503" s="129" t="s">
        <v>1891</v>
      </c>
      <c r="M503" s="129" t="s">
        <v>460</v>
      </c>
      <c r="N503" s="131"/>
      <c r="O503" s="130"/>
      <c r="P503" s="130"/>
      <c r="Q503" s="130"/>
      <c r="R503" s="131"/>
      <c r="S503" s="130"/>
    </row>
    <row r="504" spans="1:19" ht="244.8" hidden="1" x14ac:dyDescent="0.3">
      <c r="A504" s="83" t="s">
        <v>477</v>
      </c>
      <c r="B504" s="83" t="s">
        <v>1405</v>
      </c>
      <c r="C504" s="84" t="s">
        <v>1416</v>
      </c>
      <c r="D504" s="83" t="s">
        <v>1417</v>
      </c>
      <c r="E504" s="51"/>
      <c r="F504" s="51"/>
      <c r="G504" s="51"/>
      <c r="H504" s="84"/>
      <c r="I504" s="84" t="s">
        <v>460</v>
      </c>
      <c r="J504" s="84" t="s">
        <v>460</v>
      </c>
      <c r="K504" s="84" t="s">
        <v>460</v>
      </c>
      <c r="L504" s="83" t="s">
        <v>1891</v>
      </c>
      <c r="M504" s="83"/>
      <c r="N504" s="85"/>
      <c r="O504" s="84"/>
      <c r="P504" s="84"/>
      <c r="Q504" s="84"/>
      <c r="R504" s="52"/>
      <c r="S504" s="51"/>
    </row>
    <row r="505" spans="1:19" ht="72" hidden="1" x14ac:dyDescent="0.3">
      <c r="A505" s="83" t="s">
        <v>477</v>
      </c>
      <c r="B505" s="83" t="s">
        <v>1405</v>
      </c>
      <c r="C505" s="84" t="s">
        <v>1416</v>
      </c>
      <c r="D505" s="83" t="s">
        <v>1418</v>
      </c>
      <c r="E505" s="51"/>
      <c r="F505" s="51"/>
      <c r="G505" s="51"/>
      <c r="H505" s="84"/>
      <c r="I505" s="84" t="s">
        <v>460</v>
      </c>
      <c r="J505" s="84" t="s">
        <v>460</v>
      </c>
      <c r="K505" s="84" t="s">
        <v>460</v>
      </c>
      <c r="L505" s="83" t="s">
        <v>1891</v>
      </c>
      <c r="M505" s="83"/>
      <c r="N505" s="85"/>
      <c r="O505" s="84"/>
      <c r="P505" s="84"/>
      <c r="Q505" s="84"/>
      <c r="R505" s="52"/>
      <c r="S505" s="51"/>
    </row>
    <row r="506" spans="1:19" ht="72" hidden="1" x14ac:dyDescent="0.3">
      <c r="A506" s="83" t="s">
        <v>477</v>
      </c>
      <c r="B506" s="83" t="s">
        <v>1405</v>
      </c>
      <c r="C506" s="84" t="s">
        <v>1416</v>
      </c>
      <c r="D506" s="83" t="s">
        <v>1419</v>
      </c>
      <c r="E506" s="51"/>
      <c r="F506" s="51"/>
      <c r="G506" s="51"/>
      <c r="H506" s="84"/>
      <c r="I506" s="84" t="s">
        <v>460</v>
      </c>
      <c r="J506" s="84" t="s">
        <v>460</v>
      </c>
      <c r="K506" s="84" t="s">
        <v>460</v>
      </c>
      <c r="L506" s="83" t="s">
        <v>1891</v>
      </c>
      <c r="M506" s="83"/>
      <c r="N506" s="85"/>
      <c r="O506" s="84"/>
      <c r="P506" s="84"/>
      <c r="Q506" s="84"/>
      <c r="R506" s="52"/>
      <c r="S506" s="51"/>
    </row>
    <row r="507" spans="1:19" ht="43.2" hidden="1" x14ac:dyDescent="0.3">
      <c r="A507" s="42" t="s">
        <v>458</v>
      </c>
      <c r="B507" s="42" t="s">
        <v>1420</v>
      </c>
      <c r="C507" s="43" t="s">
        <v>1421</v>
      </c>
      <c r="D507" s="42" t="s">
        <v>1422</v>
      </c>
      <c r="E507" s="43"/>
      <c r="F507" s="43"/>
      <c r="G507" s="43"/>
      <c r="H507" s="43"/>
      <c r="I507" s="43"/>
      <c r="J507" s="43"/>
      <c r="K507" s="43"/>
      <c r="L507" s="42" t="s">
        <v>1888</v>
      </c>
      <c r="M507" s="42"/>
      <c r="N507" s="44"/>
      <c r="O507" s="43"/>
      <c r="P507" s="43"/>
      <c r="Q507" s="43"/>
      <c r="R507" s="44"/>
      <c r="S507" s="43" t="s">
        <v>1423</v>
      </c>
    </row>
    <row r="508" spans="1:19" ht="57.6" x14ac:dyDescent="0.3">
      <c r="A508" s="45" t="s">
        <v>2150</v>
      </c>
      <c r="B508" s="45" t="s">
        <v>1420</v>
      </c>
      <c r="C508" s="46" t="s">
        <v>1421</v>
      </c>
      <c r="D508" s="45" t="s">
        <v>1424</v>
      </c>
      <c r="E508" s="46" t="s">
        <v>460</v>
      </c>
      <c r="F508" s="46" t="s">
        <v>460</v>
      </c>
      <c r="G508" s="46" t="s">
        <v>460</v>
      </c>
      <c r="H508" s="46" t="s">
        <v>461</v>
      </c>
      <c r="I508" s="46"/>
      <c r="J508" s="46"/>
      <c r="K508" s="46" t="s">
        <v>460</v>
      </c>
      <c r="L508" s="45" t="s">
        <v>1888</v>
      </c>
      <c r="M508" s="45"/>
      <c r="N508" s="47" t="s">
        <v>1425</v>
      </c>
      <c r="O508" s="46"/>
      <c r="P508" s="46"/>
      <c r="Q508" s="46" t="s">
        <v>460</v>
      </c>
      <c r="R508" s="47"/>
      <c r="S508" s="46"/>
    </row>
    <row r="509" spans="1:19" ht="60" hidden="1" x14ac:dyDescent="0.3">
      <c r="A509" s="48" t="s">
        <v>465</v>
      </c>
      <c r="B509" s="48" t="s">
        <v>1426</v>
      </c>
      <c r="C509" s="48" t="s">
        <v>1421</v>
      </c>
      <c r="D509" s="48" t="s">
        <v>1427</v>
      </c>
      <c r="L509" s="48"/>
      <c r="M509" s="48"/>
      <c r="R509" s="48" t="s">
        <v>909</v>
      </c>
    </row>
    <row r="510" spans="1:19" ht="43.2" hidden="1" x14ac:dyDescent="0.3">
      <c r="A510" s="42" t="s">
        <v>458</v>
      </c>
      <c r="B510" s="42" t="s">
        <v>1420</v>
      </c>
      <c r="C510" s="43" t="s">
        <v>1428</v>
      </c>
      <c r="D510" s="42" t="s">
        <v>1422</v>
      </c>
      <c r="E510" s="43"/>
      <c r="F510" s="43"/>
      <c r="G510" s="43"/>
      <c r="H510" s="43"/>
      <c r="I510" s="43"/>
      <c r="J510" s="43"/>
      <c r="K510" s="43"/>
      <c r="L510" s="42" t="s">
        <v>1888</v>
      </c>
      <c r="M510" s="42"/>
      <c r="N510" s="44"/>
      <c r="O510" s="43"/>
      <c r="P510" s="43"/>
      <c r="Q510" s="43"/>
      <c r="R510" s="44"/>
      <c r="S510" s="43" t="s">
        <v>1423</v>
      </c>
    </row>
    <row r="511" spans="1:19" ht="43.2" x14ac:dyDescent="0.3">
      <c r="A511" s="45" t="s">
        <v>2150</v>
      </c>
      <c r="B511" s="45" t="s">
        <v>1420</v>
      </c>
      <c r="C511" s="46" t="s">
        <v>1428</v>
      </c>
      <c r="D511" s="45" t="s">
        <v>1429</v>
      </c>
      <c r="E511" s="46"/>
      <c r="F511" s="46" t="s">
        <v>460</v>
      </c>
      <c r="G511" s="46" t="s">
        <v>460</v>
      </c>
      <c r="H511" s="46" t="s">
        <v>461</v>
      </c>
      <c r="I511" s="46"/>
      <c r="J511" s="46"/>
      <c r="K511" s="46" t="s">
        <v>460</v>
      </c>
      <c r="L511" s="45" t="s">
        <v>1887</v>
      </c>
      <c r="M511" s="45"/>
      <c r="N511" s="47" t="s">
        <v>1425</v>
      </c>
      <c r="O511" s="46"/>
      <c r="P511" s="46"/>
      <c r="Q511" s="46" t="s">
        <v>460</v>
      </c>
      <c r="R511" s="47"/>
      <c r="S511" s="46"/>
    </row>
    <row r="512" spans="1:19" ht="96" hidden="1" x14ac:dyDescent="0.3">
      <c r="A512" s="48" t="s">
        <v>465</v>
      </c>
      <c r="B512" s="48" t="s">
        <v>1426</v>
      </c>
      <c r="C512" s="48" t="s">
        <v>1428</v>
      </c>
      <c r="D512" s="48" t="s">
        <v>1430</v>
      </c>
      <c r="L512" s="48"/>
      <c r="M512" s="48"/>
      <c r="R512" s="48" t="s">
        <v>1431</v>
      </c>
    </row>
    <row r="513" spans="1:19" ht="43.2" hidden="1" x14ac:dyDescent="0.3">
      <c r="A513" s="42" t="s">
        <v>458</v>
      </c>
      <c r="B513" s="42" t="s">
        <v>1420</v>
      </c>
      <c r="C513" s="43" t="s">
        <v>1432</v>
      </c>
      <c r="D513" s="42" t="s">
        <v>1433</v>
      </c>
      <c r="E513" s="43"/>
      <c r="F513" s="43"/>
      <c r="G513" s="43"/>
      <c r="H513" s="43"/>
      <c r="I513" s="43"/>
      <c r="J513" s="43"/>
      <c r="K513" s="43"/>
      <c r="L513" s="42" t="s">
        <v>1888</v>
      </c>
      <c r="M513" s="42"/>
      <c r="N513" s="44"/>
      <c r="O513" s="43"/>
      <c r="P513" s="43"/>
      <c r="Q513" s="43"/>
      <c r="R513" s="44"/>
      <c r="S513" s="43" t="s">
        <v>1434</v>
      </c>
    </row>
    <row r="514" spans="1:19" ht="43.2" x14ac:dyDescent="0.3">
      <c r="A514" s="45" t="s">
        <v>2150</v>
      </c>
      <c r="B514" s="45" t="s">
        <v>1420</v>
      </c>
      <c r="C514" s="46" t="s">
        <v>1432</v>
      </c>
      <c r="D514" s="45" t="s">
        <v>1435</v>
      </c>
      <c r="E514" s="46"/>
      <c r="F514" s="46" t="s">
        <v>460</v>
      </c>
      <c r="G514" s="46" t="s">
        <v>460</v>
      </c>
      <c r="H514" s="46" t="s">
        <v>461</v>
      </c>
      <c r="I514" s="46"/>
      <c r="J514" s="46"/>
      <c r="K514" s="46" t="s">
        <v>460</v>
      </c>
      <c r="L514" s="45" t="s">
        <v>1888</v>
      </c>
      <c r="M514" s="45"/>
      <c r="N514" s="47" t="s">
        <v>1425</v>
      </c>
      <c r="O514" s="46"/>
      <c r="P514" s="46"/>
      <c r="Q514" s="46" t="s">
        <v>460</v>
      </c>
      <c r="R514" s="47"/>
      <c r="S514" s="46"/>
    </row>
    <row r="515" spans="1:19" s="55" customFormat="1" ht="96" hidden="1" x14ac:dyDescent="0.3">
      <c r="A515" s="48" t="s">
        <v>465</v>
      </c>
      <c r="B515" s="48" t="s">
        <v>1426</v>
      </c>
      <c r="C515" s="48" t="s">
        <v>1432</v>
      </c>
      <c r="D515" s="48" t="s">
        <v>1436</v>
      </c>
      <c r="E515" s="49"/>
      <c r="F515" s="49"/>
      <c r="G515" s="49"/>
      <c r="H515" s="49"/>
      <c r="I515" s="49"/>
      <c r="J515" s="49"/>
      <c r="K515" s="49"/>
      <c r="L515" s="48"/>
      <c r="M515" s="48"/>
      <c r="N515" s="50"/>
      <c r="O515" s="49"/>
      <c r="P515" s="49"/>
      <c r="Q515" s="49"/>
      <c r="R515" s="48" t="s">
        <v>1437</v>
      </c>
      <c r="S515" s="49"/>
    </row>
    <row r="516" spans="1:19" ht="43.2" x14ac:dyDescent="0.3">
      <c r="A516" s="45" t="s">
        <v>2150</v>
      </c>
      <c r="B516" s="45" t="s">
        <v>1420</v>
      </c>
      <c r="C516" s="46" t="s">
        <v>1438</v>
      </c>
      <c r="D516" s="45" t="s">
        <v>1439</v>
      </c>
      <c r="E516" s="46"/>
      <c r="F516" s="46" t="s">
        <v>460</v>
      </c>
      <c r="G516" s="46" t="s">
        <v>460</v>
      </c>
      <c r="H516" s="46" t="s">
        <v>461</v>
      </c>
      <c r="I516" s="46"/>
      <c r="J516" s="46" t="s">
        <v>460</v>
      </c>
      <c r="K516" s="46"/>
      <c r="L516" s="45" t="s">
        <v>1888</v>
      </c>
      <c r="M516" s="45"/>
      <c r="N516" s="47" t="s">
        <v>1425</v>
      </c>
      <c r="O516" s="46"/>
      <c r="P516" s="46"/>
      <c r="Q516" s="46" t="s">
        <v>460</v>
      </c>
      <c r="R516" s="47"/>
      <c r="S516" s="46"/>
    </row>
    <row r="517" spans="1:19" ht="43.2" hidden="1" x14ac:dyDescent="0.3">
      <c r="A517" s="129" t="s">
        <v>535</v>
      </c>
      <c r="B517" s="129" t="s">
        <v>1420</v>
      </c>
      <c r="C517" s="130" t="s">
        <v>1438</v>
      </c>
      <c r="D517" s="129" t="s">
        <v>1440</v>
      </c>
      <c r="E517" s="130" t="s">
        <v>460</v>
      </c>
      <c r="F517" s="130" t="s">
        <v>460</v>
      </c>
      <c r="G517" s="130" t="s">
        <v>460</v>
      </c>
      <c r="H517" s="130"/>
      <c r="I517" s="130"/>
      <c r="J517" s="130" t="s">
        <v>460</v>
      </c>
      <c r="K517" s="130"/>
      <c r="L517" s="129" t="s">
        <v>1888</v>
      </c>
      <c r="M517" s="129"/>
      <c r="N517" s="131"/>
      <c r="O517" s="130"/>
      <c r="P517" s="130"/>
      <c r="Q517" s="130"/>
      <c r="R517" s="131"/>
      <c r="S517" s="130"/>
    </row>
    <row r="518" spans="1:19" ht="60" hidden="1" x14ac:dyDescent="0.3">
      <c r="A518" s="48" t="s">
        <v>465</v>
      </c>
      <c r="B518" s="48" t="s">
        <v>1426</v>
      </c>
      <c r="C518" s="48" t="s">
        <v>1438</v>
      </c>
      <c r="D518" s="48" t="s">
        <v>1441</v>
      </c>
      <c r="L518" s="48"/>
      <c r="M518" s="48"/>
      <c r="R518" s="48" t="s">
        <v>909</v>
      </c>
    </row>
    <row r="519" spans="1:19" ht="158.4" hidden="1" x14ac:dyDescent="0.3">
      <c r="A519" s="83" t="s">
        <v>477</v>
      </c>
      <c r="B519" s="83" t="s">
        <v>1420</v>
      </c>
      <c r="C519" s="84" t="s">
        <v>1442</v>
      </c>
      <c r="D519" s="83" t="s">
        <v>1443</v>
      </c>
      <c r="E519" s="51"/>
      <c r="F519" s="51"/>
      <c r="G519" s="51"/>
      <c r="H519" s="84"/>
      <c r="I519" s="84" t="s">
        <v>460</v>
      </c>
      <c r="J519" s="84" t="s">
        <v>460</v>
      </c>
      <c r="K519" s="84" t="s">
        <v>460</v>
      </c>
      <c r="L519" s="83" t="s">
        <v>1888</v>
      </c>
      <c r="M519" s="83"/>
      <c r="N519" s="85"/>
      <c r="O519" s="84"/>
      <c r="P519" s="84"/>
      <c r="Q519" s="84"/>
      <c r="R519" s="52"/>
      <c r="S519" s="51"/>
    </row>
    <row r="520" spans="1:19" ht="115.2" hidden="1" x14ac:dyDescent="0.3">
      <c r="A520" s="129" t="s">
        <v>535</v>
      </c>
      <c r="B520" s="129" t="s">
        <v>1444</v>
      </c>
      <c r="C520" s="130" t="s">
        <v>1445</v>
      </c>
      <c r="D520" s="129" t="s">
        <v>1446</v>
      </c>
      <c r="E520" s="130"/>
      <c r="F520" s="130" t="s">
        <v>460</v>
      </c>
      <c r="G520" s="130" t="s">
        <v>460</v>
      </c>
      <c r="H520" s="130"/>
      <c r="I520" s="130"/>
      <c r="J520" s="130"/>
      <c r="K520" s="130" t="s">
        <v>460</v>
      </c>
      <c r="L520" s="129" t="s">
        <v>1885</v>
      </c>
      <c r="M520" s="129"/>
      <c r="N520" s="131"/>
      <c r="O520" s="130" t="s">
        <v>460</v>
      </c>
      <c r="P520" s="130" t="s">
        <v>460</v>
      </c>
      <c r="Q520" s="130"/>
      <c r="R520" s="131"/>
      <c r="S520" s="130"/>
    </row>
    <row r="521" spans="1:19" ht="72" hidden="1" x14ac:dyDescent="0.3">
      <c r="A521" s="48" t="s">
        <v>465</v>
      </c>
      <c r="B521" s="53" t="s">
        <v>1447</v>
      </c>
      <c r="C521" s="53" t="s">
        <v>1445</v>
      </c>
      <c r="D521" s="53" t="s">
        <v>1448</v>
      </c>
      <c r="K521" s="130"/>
      <c r="L521" s="53"/>
      <c r="M521" s="53"/>
      <c r="R521" s="53" t="s">
        <v>909</v>
      </c>
    </row>
    <row r="522" spans="1:19" ht="115.2" hidden="1" x14ac:dyDescent="0.3">
      <c r="A522" s="129" t="s">
        <v>535</v>
      </c>
      <c r="B522" s="129" t="s">
        <v>1444</v>
      </c>
      <c r="C522" s="130" t="s">
        <v>1449</v>
      </c>
      <c r="D522" s="129" t="s">
        <v>1450</v>
      </c>
      <c r="E522" s="130" t="s">
        <v>460</v>
      </c>
      <c r="F522" s="130"/>
      <c r="G522" s="130"/>
      <c r="H522" s="130"/>
      <c r="I522" s="130"/>
      <c r="J522" s="130"/>
      <c r="K522" s="130" t="s">
        <v>460</v>
      </c>
      <c r="L522" s="129" t="s">
        <v>1885</v>
      </c>
      <c r="M522" s="129"/>
      <c r="N522" s="131"/>
      <c r="O522" s="130"/>
      <c r="P522" s="130"/>
      <c r="Q522" s="130"/>
      <c r="R522" s="131"/>
      <c r="S522" s="130"/>
    </row>
    <row r="523" spans="1:19" ht="345.6" hidden="1" x14ac:dyDescent="0.3">
      <c r="A523" s="83" t="s">
        <v>477</v>
      </c>
      <c r="B523" s="83" t="s">
        <v>1444</v>
      </c>
      <c r="C523" s="84" t="s">
        <v>1451</v>
      </c>
      <c r="D523" s="83" t="s">
        <v>1452</v>
      </c>
      <c r="E523" s="51"/>
      <c r="F523" s="51"/>
      <c r="G523" s="51"/>
      <c r="H523" s="84"/>
      <c r="I523" s="84"/>
      <c r="J523" s="84"/>
      <c r="K523" s="84" t="s">
        <v>460</v>
      </c>
      <c r="L523" s="83" t="s">
        <v>1885</v>
      </c>
      <c r="M523" s="83"/>
      <c r="N523" s="85"/>
      <c r="O523" s="84"/>
      <c r="P523" s="84"/>
      <c r="Q523" s="84"/>
      <c r="R523" s="52"/>
      <c r="S523" s="51"/>
    </row>
    <row r="524" spans="1:19" ht="115.2" hidden="1" x14ac:dyDescent="0.3">
      <c r="A524" s="83" t="s">
        <v>477</v>
      </c>
      <c r="B524" s="83" t="s">
        <v>1444</v>
      </c>
      <c r="C524" s="84" t="s">
        <v>1451</v>
      </c>
      <c r="D524" s="83" t="s">
        <v>1453</v>
      </c>
      <c r="E524" s="51"/>
      <c r="F524" s="51"/>
      <c r="G524" s="51"/>
      <c r="H524" s="84"/>
      <c r="I524" s="84"/>
      <c r="J524" s="84"/>
      <c r="K524" s="84" t="s">
        <v>460</v>
      </c>
      <c r="L524" s="83" t="s">
        <v>1885</v>
      </c>
      <c r="M524" s="83"/>
      <c r="N524" s="85"/>
      <c r="O524" s="84"/>
      <c r="P524" s="84"/>
      <c r="Q524" s="84"/>
      <c r="R524" s="52"/>
      <c r="S524" s="51"/>
    </row>
    <row r="525" spans="1:19" ht="115.2" hidden="1" x14ac:dyDescent="0.3">
      <c r="A525" s="83" t="s">
        <v>477</v>
      </c>
      <c r="B525" s="83" t="s">
        <v>1444</v>
      </c>
      <c r="C525" s="84" t="s">
        <v>1451</v>
      </c>
      <c r="D525" s="83" t="s">
        <v>1454</v>
      </c>
      <c r="E525" s="51"/>
      <c r="F525" s="51"/>
      <c r="G525" s="51"/>
      <c r="H525" s="84"/>
      <c r="I525" s="84"/>
      <c r="J525" s="84"/>
      <c r="K525" s="84" t="s">
        <v>460</v>
      </c>
      <c r="L525" s="83" t="s">
        <v>1885</v>
      </c>
      <c r="M525" s="83"/>
      <c r="N525" s="85"/>
      <c r="O525" s="84"/>
      <c r="P525" s="84"/>
      <c r="Q525" s="84"/>
      <c r="R525" s="52"/>
      <c r="S525" s="51"/>
    </row>
    <row r="526" spans="1:19" ht="115.2" hidden="1" x14ac:dyDescent="0.3">
      <c r="A526" s="83" t="s">
        <v>477</v>
      </c>
      <c r="B526" s="83" t="s">
        <v>1444</v>
      </c>
      <c r="C526" s="84" t="s">
        <v>1451</v>
      </c>
      <c r="D526" s="83" t="s">
        <v>1455</v>
      </c>
      <c r="E526" s="51"/>
      <c r="F526" s="51"/>
      <c r="G526" s="51"/>
      <c r="H526" s="84"/>
      <c r="I526" s="84"/>
      <c r="J526" s="84"/>
      <c r="K526" s="84" t="s">
        <v>460</v>
      </c>
      <c r="L526" s="83" t="s">
        <v>1885</v>
      </c>
      <c r="M526" s="83"/>
      <c r="N526" s="85"/>
      <c r="O526" s="84"/>
      <c r="P526" s="84"/>
      <c r="Q526" s="84"/>
      <c r="R526" s="52"/>
      <c r="S526" s="51"/>
    </row>
    <row r="527" spans="1:19" ht="100.8" hidden="1" x14ac:dyDescent="0.3">
      <c r="A527" s="42" t="s">
        <v>458</v>
      </c>
      <c r="B527" s="42" t="s">
        <v>1456</v>
      </c>
      <c r="C527" s="43" t="s">
        <v>1457</v>
      </c>
      <c r="D527" s="42" t="s">
        <v>534</v>
      </c>
      <c r="E527" s="43"/>
      <c r="F527" s="43"/>
      <c r="G527" s="43"/>
      <c r="H527" s="43"/>
      <c r="I527" s="43"/>
      <c r="J527" s="43"/>
      <c r="K527" s="43"/>
      <c r="L527" s="42" t="s">
        <v>1889</v>
      </c>
      <c r="M527" s="42"/>
      <c r="N527" s="44"/>
      <c r="O527" s="43"/>
      <c r="P527" s="43"/>
      <c r="Q527" s="43"/>
      <c r="R527" s="44"/>
      <c r="S527" s="43" t="s">
        <v>1122</v>
      </c>
    </row>
    <row r="528" spans="1:19" ht="100.8" x14ac:dyDescent="0.3">
      <c r="A528" s="45" t="s">
        <v>2150</v>
      </c>
      <c r="B528" s="45" t="s">
        <v>1456</v>
      </c>
      <c r="C528" s="46" t="s">
        <v>1457</v>
      </c>
      <c r="D528" s="45" t="s">
        <v>1458</v>
      </c>
      <c r="E528" s="46" t="s">
        <v>460</v>
      </c>
      <c r="F528" s="46" t="s">
        <v>460</v>
      </c>
      <c r="G528" s="46" t="s">
        <v>460</v>
      </c>
      <c r="H528" s="46" t="s">
        <v>461</v>
      </c>
      <c r="I528" s="46" t="s">
        <v>460</v>
      </c>
      <c r="J528" s="46" t="s">
        <v>460</v>
      </c>
      <c r="K528" s="46" t="s">
        <v>460</v>
      </c>
      <c r="L528" s="45" t="s">
        <v>1889</v>
      </c>
      <c r="M528" s="45" t="s">
        <v>460</v>
      </c>
      <c r="N528" s="47" t="s">
        <v>731</v>
      </c>
      <c r="O528" s="46"/>
      <c r="P528" s="46" t="s">
        <v>460</v>
      </c>
      <c r="Q528" s="46"/>
      <c r="R528" s="47"/>
      <c r="S528" s="46"/>
    </row>
    <row r="529" spans="1:19" ht="72" hidden="1" x14ac:dyDescent="0.3">
      <c r="A529" s="48" t="s">
        <v>465</v>
      </c>
      <c r="B529" s="48" t="s">
        <v>1459</v>
      </c>
      <c r="C529" s="48" t="s">
        <v>1457</v>
      </c>
      <c r="D529" s="48" t="s">
        <v>1460</v>
      </c>
      <c r="L529" s="48"/>
      <c r="M529" s="48"/>
      <c r="R529" s="48" t="s">
        <v>1461</v>
      </c>
    </row>
    <row r="530" spans="1:19" ht="87" hidden="1" customHeight="1" x14ac:dyDescent="0.3">
      <c r="A530" s="83" t="s">
        <v>477</v>
      </c>
      <c r="B530" s="83" t="s">
        <v>1456</v>
      </c>
      <c r="C530" s="84" t="s">
        <v>1462</v>
      </c>
      <c r="D530" s="83" t="s">
        <v>1463</v>
      </c>
      <c r="E530" s="51"/>
      <c r="F530" s="51"/>
      <c r="G530" s="51"/>
      <c r="H530" s="84"/>
      <c r="I530" s="84" t="s">
        <v>460</v>
      </c>
      <c r="J530" s="84" t="s">
        <v>460</v>
      </c>
      <c r="K530" s="84" t="s">
        <v>460</v>
      </c>
      <c r="L530" s="83" t="s">
        <v>1889</v>
      </c>
      <c r="M530" s="83"/>
      <c r="N530" s="85"/>
      <c r="O530" s="84"/>
      <c r="P530" s="84"/>
      <c r="Q530" s="84"/>
      <c r="R530" s="52"/>
      <c r="S530" s="51"/>
    </row>
    <row r="531" spans="1:19" ht="100.8" hidden="1" x14ac:dyDescent="0.3">
      <c r="A531" s="83" t="s">
        <v>477</v>
      </c>
      <c r="B531" s="83" t="s">
        <v>1456</v>
      </c>
      <c r="C531" s="84" t="s">
        <v>1462</v>
      </c>
      <c r="D531" s="83" t="s">
        <v>1464</v>
      </c>
      <c r="E531" s="51"/>
      <c r="F531" s="51"/>
      <c r="G531" s="51"/>
      <c r="H531" s="84"/>
      <c r="I531" s="84" t="s">
        <v>460</v>
      </c>
      <c r="J531" s="84" t="s">
        <v>460</v>
      </c>
      <c r="K531" s="84" t="s">
        <v>460</v>
      </c>
      <c r="L531" s="83" t="s">
        <v>1889</v>
      </c>
      <c r="M531" s="83"/>
      <c r="N531" s="85"/>
      <c r="O531" s="84"/>
      <c r="P531" s="84"/>
      <c r="Q531" s="84"/>
      <c r="R531" s="52"/>
      <c r="S531" s="51"/>
    </row>
    <row r="532" spans="1:19" s="55" customFormat="1" ht="100.8" hidden="1" x14ac:dyDescent="0.3">
      <c r="A532" s="83" t="s">
        <v>477</v>
      </c>
      <c r="B532" s="83" t="s">
        <v>1456</v>
      </c>
      <c r="C532" s="84" t="s">
        <v>1462</v>
      </c>
      <c r="D532" s="83" t="s">
        <v>1465</v>
      </c>
      <c r="E532" s="51"/>
      <c r="F532" s="51"/>
      <c r="G532" s="51"/>
      <c r="H532" s="84"/>
      <c r="I532" s="84" t="s">
        <v>460</v>
      </c>
      <c r="J532" s="84" t="s">
        <v>460</v>
      </c>
      <c r="K532" s="84" t="s">
        <v>460</v>
      </c>
      <c r="L532" s="83" t="s">
        <v>1889</v>
      </c>
      <c r="M532" s="83"/>
      <c r="N532" s="85"/>
      <c r="O532" s="84"/>
      <c r="P532" s="84"/>
      <c r="Q532" s="84"/>
      <c r="R532" s="52"/>
      <c r="S532" s="51"/>
    </row>
    <row r="533" spans="1:19" ht="201.6" hidden="1" x14ac:dyDescent="0.3">
      <c r="A533" s="83" t="s">
        <v>477</v>
      </c>
      <c r="B533" s="83" t="s">
        <v>1456</v>
      </c>
      <c r="C533" s="84" t="s">
        <v>1462</v>
      </c>
      <c r="D533" s="83" t="s">
        <v>1466</v>
      </c>
      <c r="E533" s="51"/>
      <c r="F533" s="51"/>
      <c r="G533" s="51"/>
      <c r="H533" s="84"/>
      <c r="I533" s="84" t="s">
        <v>460</v>
      </c>
      <c r="J533" s="84" t="s">
        <v>460</v>
      </c>
      <c r="K533" s="84" t="s">
        <v>460</v>
      </c>
      <c r="L533" s="83" t="s">
        <v>1889</v>
      </c>
      <c r="M533" s="83"/>
      <c r="N533" s="85"/>
      <c r="O533" s="84"/>
      <c r="P533" s="84"/>
      <c r="Q533" s="84"/>
      <c r="R533" s="52"/>
      <c r="S533" s="51"/>
    </row>
    <row r="534" spans="1:19" s="55" customFormat="1" ht="100.8" hidden="1" x14ac:dyDescent="0.3">
      <c r="A534" s="83" t="s">
        <v>477</v>
      </c>
      <c r="B534" s="83" t="s">
        <v>1456</v>
      </c>
      <c r="C534" s="84" t="s">
        <v>1462</v>
      </c>
      <c r="D534" s="83" t="s">
        <v>1467</v>
      </c>
      <c r="E534" s="51"/>
      <c r="F534" s="51"/>
      <c r="G534" s="51"/>
      <c r="H534" s="84"/>
      <c r="I534" s="46" t="s">
        <v>460</v>
      </c>
      <c r="J534" s="46" t="s">
        <v>460</v>
      </c>
      <c r="K534" s="46" t="s">
        <v>460</v>
      </c>
      <c r="L534" s="83" t="s">
        <v>1891</v>
      </c>
      <c r="M534" s="83"/>
      <c r="N534" s="85"/>
      <c r="O534" s="84"/>
      <c r="P534" s="84"/>
      <c r="Q534" s="84"/>
      <c r="R534" s="52"/>
      <c r="S534" s="51"/>
    </row>
    <row r="535" spans="1:19" ht="100.8" hidden="1" x14ac:dyDescent="0.3">
      <c r="A535" s="83" t="s">
        <v>477</v>
      </c>
      <c r="B535" s="83" t="s">
        <v>1456</v>
      </c>
      <c r="C535" s="84" t="s">
        <v>1462</v>
      </c>
      <c r="D535" s="83" t="s">
        <v>1468</v>
      </c>
      <c r="E535" s="51"/>
      <c r="F535" s="51"/>
      <c r="G535" s="51"/>
      <c r="H535" s="84"/>
      <c r="I535" s="84" t="s">
        <v>460</v>
      </c>
      <c r="J535" s="84" t="s">
        <v>460</v>
      </c>
      <c r="K535" s="84" t="s">
        <v>460</v>
      </c>
      <c r="L535" s="83" t="s">
        <v>1889</v>
      </c>
      <c r="M535" s="83"/>
      <c r="N535" s="85"/>
      <c r="O535" s="84"/>
      <c r="P535" s="84"/>
      <c r="Q535" s="84"/>
      <c r="R535" s="52"/>
      <c r="S535" s="51"/>
    </row>
    <row r="536" spans="1:19" ht="100.8" hidden="1" x14ac:dyDescent="0.3">
      <c r="A536" s="83" t="s">
        <v>477</v>
      </c>
      <c r="B536" s="83" t="s">
        <v>1456</v>
      </c>
      <c r="C536" s="84" t="s">
        <v>1462</v>
      </c>
      <c r="D536" s="83" t="s">
        <v>1469</v>
      </c>
      <c r="E536" s="51"/>
      <c r="F536" s="51"/>
      <c r="G536" s="51"/>
      <c r="H536" s="84"/>
      <c r="I536" s="84" t="s">
        <v>460</v>
      </c>
      <c r="J536" s="84" t="s">
        <v>460</v>
      </c>
      <c r="K536" s="84" t="s">
        <v>460</v>
      </c>
      <c r="L536" s="83" t="s">
        <v>1889</v>
      </c>
      <c r="M536" s="83"/>
      <c r="N536" s="85"/>
      <c r="O536" s="84"/>
      <c r="P536" s="84"/>
      <c r="Q536" s="84"/>
      <c r="R536" s="52"/>
      <c r="S536" s="51"/>
    </row>
    <row r="537" spans="1:19" ht="100.8" hidden="1" x14ac:dyDescent="0.3">
      <c r="A537" s="83" t="s">
        <v>477</v>
      </c>
      <c r="B537" s="83" t="s">
        <v>1456</v>
      </c>
      <c r="C537" s="84" t="s">
        <v>1462</v>
      </c>
      <c r="D537" s="83" t="s">
        <v>1470</v>
      </c>
      <c r="E537" s="51"/>
      <c r="F537" s="51"/>
      <c r="G537" s="51"/>
      <c r="H537" s="84"/>
      <c r="I537" s="84" t="s">
        <v>460</v>
      </c>
      <c r="J537" s="84" t="s">
        <v>460</v>
      </c>
      <c r="K537" s="84" t="s">
        <v>460</v>
      </c>
      <c r="L537" s="83" t="s">
        <v>1889</v>
      </c>
      <c r="M537" s="83"/>
      <c r="N537" s="85"/>
      <c r="O537" s="84"/>
      <c r="P537" s="84"/>
      <c r="Q537" s="84"/>
      <c r="R537" s="52"/>
      <c r="S537" s="51"/>
    </row>
    <row r="538" spans="1:19" ht="100.8" x14ac:dyDescent="0.3">
      <c r="A538" s="45" t="s">
        <v>2150</v>
      </c>
      <c r="B538" s="45" t="s">
        <v>1471</v>
      </c>
      <c r="C538" s="46" t="s">
        <v>1472</v>
      </c>
      <c r="D538" s="45" t="s">
        <v>2111</v>
      </c>
      <c r="E538" s="46"/>
      <c r="F538" s="46" t="s">
        <v>460</v>
      </c>
      <c r="G538" s="46" t="s">
        <v>460</v>
      </c>
      <c r="H538" s="46" t="s">
        <v>461</v>
      </c>
      <c r="I538" s="46"/>
      <c r="J538" s="46"/>
      <c r="K538" s="46" t="s">
        <v>460</v>
      </c>
      <c r="L538" s="45" t="s">
        <v>1888</v>
      </c>
      <c r="M538" s="45"/>
      <c r="N538" s="47" t="s">
        <v>1425</v>
      </c>
      <c r="O538" s="46"/>
      <c r="P538" s="46"/>
      <c r="Q538" s="46" t="s">
        <v>460</v>
      </c>
      <c r="R538" s="47"/>
      <c r="S538" s="46"/>
    </row>
    <row r="539" spans="1:19" ht="100.8" hidden="1" x14ac:dyDescent="0.3">
      <c r="A539" s="129" t="s">
        <v>535</v>
      </c>
      <c r="B539" s="129" t="s">
        <v>1471</v>
      </c>
      <c r="C539" s="130" t="s">
        <v>1472</v>
      </c>
      <c r="D539" s="129" t="s">
        <v>1473</v>
      </c>
      <c r="E539" s="130"/>
      <c r="F539" s="130" t="s">
        <v>460</v>
      </c>
      <c r="G539" s="130" t="s">
        <v>460</v>
      </c>
      <c r="H539" s="130"/>
      <c r="I539" s="130" t="s">
        <v>460</v>
      </c>
      <c r="J539" s="130" t="s">
        <v>460</v>
      </c>
      <c r="K539" s="130" t="s">
        <v>460</v>
      </c>
      <c r="L539" s="129" t="s">
        <v>1888</v>
      </c>
      <c r="M539" s="129"/>
      <c r="N539" s="131"/>
      <c r="O539" s="130"/>
      <c r="P539" s="130" t="s">
        <v>460</v>
      </c>
      <c r="Q539" s="130" t="s">
        <v>460</v>
      </c>
      <c r="R539" s="131"/>
      <c r="S539" s="130"/>
    </row>
    <row r="540" spans="1:19" ht="100.8" hidden="1" x14ac:dyDescent="0.3">
      <c r="A540" s="129" t="s">
        <v>535</v>
      </c>
      <c r="B540" s="129" t="s">
        <v>1471</v>
      </c>
      <c r="C540" s="130" t="s">
        <v>1474</v>
      </c>
      <c r="D540" s="129" t="s">
        <v>1475</v>
      </c>
      <c r="E540" s="130" t="s">
        <v>460</v>
      </c>
      <c r="F540" s="130"/>
      <c r="G540" s="130"/>
      <c r="H540" s="130"/>
      <c r="I540" s="130"/>
      <c r="J540" s="130" t="s">
        <v>460</v>
      </c>
      <c r="K540" s="130"/>
      <c r="L540" s="129" t="s">
        <v>1888</v>
      </c>
      <c r="M540" s="129"/>
      <c r="N540" s="131"/>
      <c r="O540" s="130"/>
      <c r="P540" s="130"/>
      <c r="Q540" s="130"/>
      <c r="R540" s="131"/>
      <c r="S540" s="130"/>
    </row>
    <row r="541" spans="1:19" ht="331.2" hidden="1" x14ac:dyDescent="0.3">
      <c r="A541" s="83" t="s">
        <v>477</v>
      </c>
      <c r="B541" s="83" t="s">
        <v>1471</v>
      </c>
      <c r="C541" s="84" t="s">
        <v>1476</v>
      </c>
      <c r="D541" s="83" t="s">
        <v>1477</v>
      </c>
      <c r="E541" s="51"/>
      <c r="F541" s="51"/>
      <c r="G541" s="51"/>
      <c r="H541" s="84"/>
      <c r="I541" s="84" t="s">
        <v>460</v>
      </c>
      <c r="J541" s="84" t="s">
        <v>460</v>
      </c>
      <c r="K541" s="84" t="s">
        <v>460</v>
      </c>
      <c r="L541" s="83" t="s">
        <v>1889</v>
      </c>
      <c r="M541" s="83"/>
      <c r="N541" s="85"/>
      <c r="O541" s="84"/>
      <c r="P541" s="84"/>
      <c r="Q541" s="84"/>
      <c r="R541" s="52"/>
      <c r="S541" s="51"/>
    </row>
    <row r="542" spans="1:19" ht="100.8" hidden="1" x14ac:dyDescent="0.3">
      <c r="A542" s="83" t="s">
        <v>477</v>
      </c>
      <c r="B542" s="83" t="s">
        <v>1471</v>
      </c>
      <c r="C542" s="84" t="s">
        <v>1476</v>
      </c>
      <c r="D542" s="83" t="s">
        <v>1478</v>
      </c>
      <c r="E542" s="51"/>
      <c r="F542" s="51"/>
      <c r="G542" s="51"/>
      <c r="H542" s="84"/>
      <c r="I542" s="84" t="s">
        <v>460</v>
      </c>
      <c r="J542" s="84" t="s">
        <v>460</v>
      </c>
      <c r="K542" s="84" t="s">
        <v>460</v>
      </c>
      <c r="L542" s="83" t="s">
        <v>1888</v>
      </c>
      <c r="M542" s="83"/>
      <c r="N542" s="85"/>
      <c r="O542" s="84"/>
      <c r="P542" s="84"/>
      <c r="Q542" s="84"/>
      <c r="R542" s="52"/>
      <c r="S542" s="51"/>
    </row>
    <row r="543" spans="1:19" ht="100.8" hidden="1" x14ac:dyDescent="0.3">
      <c r="A543" s="83" t="s">
        <v>477</v>
      </c>
      <c r="B543" s="83" t="s">
        <v>1471</v>
      </c>
      <c r="C543" s="84" t="s">
        <v>1476</v>
      </c>
      <c r="D543" s="83" t="s">
        <v>1479</v>
      </c>
      <c r="E543" s="51"/>
      <c r="F543" s="51"/>
      <c r="G543" s="51"/>
      <c r="H543" s="84"/>
      <c r="I543" s="84" t="s">
        <v>460</v>
      </c>
      <c r="J543" s="84" t="s">
        <v>460</v>
      </c>
      <c r="K543" s="84" t="s">
        <v>460</v>
      </c>
      <c r="L543" s="83" t="s">
        <v>1889</v>
      </c>
      <c r="M543" s="83"/>
      <c r="N543" s="85"/>
      <c r="O543" s="84"/>
      <c r="P543" s="84"/>
      <c r="Q543" s="84"/>
      <c r="R543" s="52"/>
      <c r="S543" s="51"/>
    </row>
    <row r="544" spans="1:19" ht="100.8" hidden="1" x14ac:dyDescent="0.3">
      <c r="A544" s="83" t="s">
        <v>477</v>
      </c>
      <c r="B544" s="83" t="s">
        <v>1471</v>
      </c>
      <c r="C544" s="84" t="s">
        <v>1476</v>
      </c>
      <c r="D544" s="83" t="s">
        <v>1480</v>
      </c>
      <c r="E544" s="51"/>
      <c r="F544" s="51"/>
      <c r="G544" s="51"/>
      <c r="H544" s="84"/>
      <c r="I544" s="84" t="s">
        <v>460</v>
      </c>
      <c r="J544" s="84" t="s">
        <v>460</v>
      </c>
      <c r="K544" s="84" t="s">
        <v>460</v>
      </c>
      <c r="L544" s="83" t="s">
        <v>1886</v>
      </c>
      <c r="M544" s="83"/>
      <c r="N544" s="85"/>
      <c r="O544" s="84"/>
      <c r="P544" s="84"/>
      <c r="Q544" s="84"/>
      <c r="R544" s="52"/>
      <c r="S544" s="51"/>
    </row>
    <row r="545" spans="1:19" ht="100.8" x14ac:dyDescent="0.3">
      <c r="A545" s="45" t="s">
        <v>2150</v>
      </c>
      <c r="B545" s="45" t="s">
        <v>1481</v>
      </c>
      <c r="C545" s="46" t="s">
        <v>1482</v>
      </c>
      <c r="D545" s="45" t="s">
        <v>2111</v>
      </c>
      <c r="E545" s="46"/>
      <c r="F545" s="46" t="s">
        <v>460</v>
      </c>
      <c r="G545" s="46" t="s">
        <v>460</v>
      </c>
      <c r="H545" s="46" t="s">
        <v>461</v>
      </c>
      <c r="I545" s="46"/>
      <c r="J545" s="46"/>
      <c r="K545" s="46" t="s">
        <v>460</v>
      </c>
      <c r="L545" s="45" t="s">
        <v>1888</v>
      </c>
      <c r="M545" s="45"/>
      <c r="N545" s="47" t="s">
        <v>1425</v>
      </c>
      <c r="O545" s="46"/>
      <c r="P545" s="46"/>
      <c r="Q545" s="46" t="s">
        <v>460</v>
      </c>
      <c r="R545" s="47"/>
      <c r="S545" s="46"/>
    </row>
    <row r="546" spans="1:19" ht="100.8" hidden="1" x14ac:dyDescent="0.3">
      <c r="A546" s="129" t="s">
        <v>535</v>
      </c>
      <c r="B546" s="129" t="s">
        <v>1481</v>
      </c>
      <c r="C546" s="130" t="s">
        <v>1482</v>
      </c>
      <c r="D546" s="129" t="s">
        <v>1483</v>
      </c>
      <c r="E546" s="130"/>
      <c r="F546" s="130" t="s">
        <v>460</v>
      </c>
      <c r="G546" s="130" t="s">
        <v>460</v>
      </c>
      <c r="H546" s="130"/>
      <c r="I546" s="130" t="s">
        <v>460</v>
      </c>
      <c r="J546" s="130" t="s">
        <v>460</v>
      </c>
      <c r="K546" s="130" t="s">
        <v>460</v>
      </c>
      <c r="L546" s="129" t="s">
        <v>1891</v>
      </c>
      <c r="M546" s="129"/>
      <c r="N546" s="131"/>
      <c r="O546" s="130"/>
      <c r="P546" s="130" t="s">
        <v>460</v>
      </c>
      <c r="Q546" s="130" t="s">
        <v>460</v>
      </c>
      <c r="R546" s="131"/>
      <c r="S546" s="130"/>
    </row>
    <row r="547" spans="1:19" ht="100.8" hidden="1" x14ac:dyDescent="0.3">
      <c r="A547" s="129" t="s">
        <v>535</v>
      </c>
      <c r="B547" s="129" t="s">
        <v>1481</v>
      </c>
      <c r="C547" s="130" t="s">
        <v>1484</v>
      </c>
      <c r="D547" s="129" t="s">
        <v>1422</v>
      </c>
      <c r="E547" s="130"/>
      <c r="F547" s="130" t="s">
        <v>460</v>
      </c>
      <c r="G547" s="130" t="s">
        <v>460</v>
      </c>
      <c r="H547" s="130"/>
      <c r="I547" s="130" t="s">
        <v>460</v>
      </c>
      <c r="J547" s="130" t="s">
        <v>460</v>
      </c>
      <c r="K547" s="130" t="s">
        <v>460</v>
      </c>
      <c r="L547" s="129" t="s">
        <v>1891</v>
      </c>
      <c r="M547" s="129"/>
      <c r="N547" s="131"/>
      <c r="O547" s="130"/>
      <c r="P547" s="130" t="s">
        <v>460</v>
      </c>
      <c r="Q547" s="130" t="s">
        <v>460</v>
      </c>
      <c r="R547" s="131"/>
      <c r="S547" s="130"/>
    </row>
    <row r="548" spans="1:19" ht="100.8" hidden="1" x14ac:dyDescent="0.3">
      <c r="A548" s="129" t="s">
        <v>535</v>
      </c>
      <c r="B548" s="129" t="s">
        <v>1481</v>
      </c>
      <c r="C548" s="130" t="s">
        <v>1485</v>
      </c>
      <c r="D548" s="129" t="s">
        <v>1486</v>
      </c>
      <c r="E548" s="130" t="s">
        <v>460</v>
      </c>
      <c r="F548" s="130"/>
      <c r="G548" s="130"/>
      <c r="H548" s="130"/>
      <c r="I548" s="130"/>
      <c r="J548" s="130"/>
      <c r="K548" s="130" t="s">
        <v>460</v>
      </c>
      <c r="L548" s="129" t="s">
        <v>1891</v>
      </c>
      <c r="M548" s="129"/>
      <c r="N548" s="131"/>
      <c r="O548" s="130"/>
      <c r="P548" s="130"/>
      <c r="Q548" s="130"/>
      <c r="R548" s="131"/>
      <c r="S548" s="130"/>
    </row>
    <row r="549" spans="1:19" ht="244.8" hidden="1" x14ac:dyDescent="0.3">
      <c r="A549" s="83" t="s">
        <v>477</v>
      </c>
      <c r="B549" s="83" t="s">
        <v>1481</v>
      </c>
      <c r="C549" s="84" t="s">
        <v>1487</v>
      </c>
      <c r="D549" s="83" t="s">
        <v>2106</v>
      </c>
      <c r="E549" s="51"/>
      <c r="F549" s="51"/>
      <c r="G549" s="51"/>
      <c r="H549" s="84"/>
      <c r="I549" s="84"/>
      <c r="J549" s="84" t="s">
        <v>460</v>
      </c>
      <c r="K549" s="84" t="s">
        <v>460</v>
      </c>
      <c r="L549" s="83" t="s">
        <v>1891</v>
      </c>
      <c r="M549" s="83"/>
      <c r="N549" s="85"/>
      <c r="O549" s="84"/>
      <c r="P549" s="84"/>
      <c r="Q549" s="84"/>
      <c r="R549" s="52"/>
      <c r="S549" s="51"/>
    </row>
    <row r="550" spans="1:19" ht="72" hidden="1" x14ac:dyDescent="0.3">
      <c r="A550" s="42" t="s">
        <v>458</v>
      </c>
      <c r="B550" s="42" t="s">
        <v>1488</v>
      </c>
      <c r="C550" s="43" t="s">
        <v>1489</v>
      </c>
      <c r="D550" s="42" t="s">
        <v>1490</v>
      </c>
      <c r="E550" s="43"/>
      <c r="F550" s="43"/>
      <c r="G550" s="43"/>
      <c r="H550" s="43"/>
      <c r="I550" s="43"/>
      <c r="J550" s="43"/>
      <c r="K550" s="43"/>
      <c r="L550" s="42" t="s">
        <v>1887</v>
      </c>
      <c r="M550" s="42"/>
      <c r="N550" s="44"/>
      <c r="O550" s="43"/>
      <c r="P550" s="43"/>
      <c r="Q550" s="43"/>
      <c r="R550" s="44"/>
      <c r="S550" s="43" t="s">
        <v>1126</v>
      </c>
    </row>
    <row r="551" spans="1:19" ht="72" x14ac:dyDescent="0.3">
      <c r="A551" s="45" t="s">
        <v>2150</v>
      </c>
      <c r="B551" s="45" t="s">
        <v>1488</v>
      </c>
      <c r="C551" s="46" t="s">
        <v>1489</v>
      </c>
      <c r="D551" s="45" t="s">
        <v>1491</v>
      </c>
      <c r="E551" s="46" t="s">
        <v>460</v>
      </c>
      <c r="F551" s="46" t="s">
        <v>460</v>
      </c>
      <c r="G551" s="46" t="s">
        <v>460</v>
      </c>
      <c r="H551" s="46" t="s">
        <v>461</v>
      </c>
      <c r="I551" s="46" t="s">
        <v>460</v>
      </c>
      <c r="J551" s="46" t="s">
        <v>460</v>
      </c>
      <c r="K551" s="46" t="s">
        <v>460</v>
      </c>
      <c r="L551" s="45" t="s">
        <v>1887</v>
      </c>
      <c r="M551" s="45"/>
      <c r="N551" s="47" t="s">
        <v>731</v>
      </c>
      <c r="O551" s="46" t="s">
        <v>460</v>
      </c>
      <c r="P551" s="46" t="s">
        <v>460</v>
      </c>
      <c r="Q551" s="46"/>
      <c r="R551" s="47"/>
      <c r="S551" s="46"/>
    </row>
    <row r="552" spans="1:19" ht="108" hidden="1" x14ac:dyDescent="0.3">
      <c r="A552" s="48" t="s">
        <v>465</v>
      </c>
      <c r="B552" s="48" t="s">
        <v>1492</v>
      </c>
      <c r="C552" s="48" t="s">
        <v>1489</v>
      </c>
      <c r="D552" s="48" t="s">
        <v>1493</v>
      </c>
      <c r="L552" s="48"/>
      <c r="M552" s="48"/>
      <c r="R552" s="48" t="s">
        <v>1494</v>
      </c>
    </row>
    <row r="553" spans="1:19" ht="187.2" hidden="1" x14ac:dyDescent="0.3">
      <c r="A553" s="83" t="s">
        <v>477</v>
      </c>
      <c r="B553" s="83" t="s">
        <v>1488</v>
      </c>
      <c r="C553" s="84" t="s">
        <v>1495</v>
      </c>
      <c r="D553" s="83" t="s">
        <v>1496</v>
      </c>
      <c r="E553" s="51"/>
      <c r="F553" s="51"/>
      <c r="G553" s="51"/>
      <c r="H553" s="84"/>
      <c r="I553" s="84" t="s">
        <v>460</v>
      </c>
      <c r="J553" s="84" t="s">
        <v>460</v>
      </c>
      <c r="K553" s="84" t="s">
        <v>460</v>
      </c>
      <c r="L553" s="83" t="s">
        <v>1887</v>
      </c>
      <c r="M553" s="83"/>
      <c r="N553" s="85"/>
      <c r="O553" s="84"/>
      <c r="P553" s="84"/>
      <c r="Q553" s="84"/>
      <c r="R553" s="52"/>
      <c r="S553" s="51"/>
    </row>
    <row r="554" spans="1:19" ht="86.4" hidden="1" x14ac:dyDescent="0.3">
      <c r="A554" s="83" t="s">
        <v>477</v>
      </c>
      <c r="B554" s="83" t="s">
        <v>1488</v>
      </c>
      <c r="C554" s="84" t="s">
        <v>1495</v>
      </c>
      <c r="D554" s="83" t="s">
        <v>1497</v>
      </c>
      <c r="E554" s="51"/>
      <c r="F554" s="51"/>
      <c r="G554" s="51"/>
      <c r="H554" s="84"/>
      <c r="I554" s="84" t="s">
        <v>460</v>
      </c>
      <c r="J554" s="84" t="s">
        <v>460</v>
      </c>
      <c r="K554" s="84" t="s">
        <v>460</v>
      </c>
      <c r="L554" s="83" t="s">
        <v>1887</v>
      </c>
      <c r="M554" s="83"/>
      <c r="N554" s="85"/>
      <c r="O554" s="84"/>
      <c r="P554" s="84"/>
      <c r="Q554" s="84"/>
      <c r="R554" s="52"/>
      <c r="S554" s="51"/>
    </row>
    <row r="555" spans="1:19" ht="72" hidden="1" x14ac:dyDescent="0.3">
      <c r="A555" s="83" t="s">
        <v>477</v>
      </c>
      <c r="B555" s="83" t="s">
        <v>1488</v>
      </c>
      <c r="C555" s="84" t="s">
        <v>1495</v>
      </c>
      <c r="D555" s="83" t="s">
        <v>1498</v>
      </c>
      <c r="E555" s="51"/>
      <c r="F555" s="51"/>
      <c r="G555" s="51"/>
      <c r="H555" s="84"/>
      <c r="I555" s="84" t="s">
        <v>460</v>
      </c>
      <c r="J555" s="84" t="s">
        <v>460</v>
      </c>
      <c r="K555" s="84" t="s">
        <v>460</v>
      </c>
      <c r="L555" s="83" t="s">
        <v>1887</v>
      </c>
      <c r="M555" s="83"/>
      <c r="N555" s="85"/>
      <c r="O555" s="84"/>
      <c r="P555" s="84"/>
      <c r="Q555" s="84"/>
      <c r="R555" s="52"/>
      <c r="S555" s="51"/>
    </row>
    <row r="556" spans="1:19" ht="72" hidden="1" x14ac:dyDescent="0.3">
      <c r="A556" s="42" t="s">
        <v>458</v>
      </c>
      <c r="B556" s="42" t="s">
        <v>1499</v>
      </c>
      <c r="C556" s="43" t="s">
        <v>1500</v>
      </c>
      <c r="D556" s="42" t="s">
        <v>1501</v>
      </c>
      <c r="E556" s="43"/>
      <c r="F556" s="43"/>
      <c r="G556" s="43"/>
      <c r="H556" s="43"/>
      <c r="I556" s="43"/>
      <c r="J556" s="43"/>
      <c r="K556" s="43"/>
      <c r="L556" s="42" t="s">
        <v>1889</v>
      </c>
      <c r="M556" s="42"/>
      <c r="N556" s="44"/>
      <c r="O556" s="43"/>
      <c r="P556" s="43"/>
      <c r="Q556" s="43"/>
      <c r="R556" s="44"/>
      <c r="S556" s="43" t="s">
        <v>1302</v>
      </c>
    </row>
    <row r="557" spans="1:19" ht="72" x14ac:dyDescent="0.3">
      <c r="A557" s="45" t="s">
        <v>2150</v>
      </c>
      <c r="B557" s="45" t="s">
        <v>1499</v>
      </c>
      <c r="C557" s="46" t="s">
        <v>1500</v>
      </c>
      <c r="D557" s="146" t="s">
        <v>2135</v>
      </c>
      <c r="E557" s="46" t="s">
        <v>460</v>
      </c>
      <c r="F557" s="46" t="s">
        <v>460</v>
      </c>
      <c r="G557" s="46" t="s">
        <v>460</v>
      </c>
      <c r="H557" s="46" t="s">
        <v>461</v>
      </c>
      <c r="I557" s="46" t="s">
        <v>460</v>
      </c>
      <c r="J557" s="46" t="s">
        <v>460</v>
      </c>
      <c r="K557" s="46" t="s">
        <v>460</v>
      </c>
      <c r="L557" s="45" t="s">
        <v>1889</v>
      </c>
      <c r="M557" s="45" t="s">
        <v>460</v>
      </c>
      <c r="N557" s="47" t="s">
        <v>1502</v>
      </c>
      <c r="O557" s="46"/>
      <c r="P557" s="46" t="s">
        <v>460</v>
      </c>
      <c r="Q557" s="46" t="s">
        <v>460</v>
      </c>
      <c r="R557" s="47"/>
      <c r="S557" s="46"/>
    </row>
    <row r="558" spans="1:19" ht="60" hidden="1" x14ac:dyDescent="0.3">
      <c r="A558" s="48" t="s">
        <v>465</v>
      </c>
      <c r="B558" s="48" t="s">
        <v>1503</v>
      </c>
      <c r="C558" s="48" t="s">
        <v>1500</v>
      </c>
      <c r="D558" s="48" t="s">
        <v>1504</v>
      </c>
      <c r="L558" s="48"/>
      <c r="M558" s="48"/>
      <c r="R558" s="48" t="s">
        <v>909</v>
      </c>
    </row>
    <row r="559" spans="1:19" ht="72" hidden="1" x14ac:dyDescent="0.3">
      <c r="A559" s="83" t="s">
        <v>477</v>
      </c>
      <c r="B559" s="83" t="s">
        <v>1499</v>
      </c>
      <c r="C559" s="84" t="s">
        <v>1505</v>
      </c>
      <c r="D559" s="83" t="s">
        <v>1506</v>
      </c>
      <c r="E559" s="51"/>
      <c r="F559" s="51"/>
      <c r="G559" s="51"/>
      <c r="H559" s="84"/>
      <c r="I559" s="84"/>
      <c r="J559" s="84" t="s">
        <v>460</v>
      </c>
      <c r="K559" s="84"/>
      <c r="L559" s="83" t="s">
        <v>1887</v>
      </c>
      <c r="M559" s="83"/>
      <c r="N559" s="85"/>
      <c r="O559" s="84"/>
      <c r="P559" s="84"/>
      <c r="Q559" s="84"/>
      <c r="R559" s="52"/>
      <c r="S559" s="51"/>
    </row>
    <row r="560" spans="1:19" ht="86.4" hidden="1" x14ac:dyDescent="0.3">
      <c r="A560" s="83" t="s">
        <v>477</v>
      </c>
      <c r="B560" s="83" t="s">
        <v>1499</v>
      </c>
      <c r="C560" s="84" t="s">
        <v>1505</v>
      </c>
      <c r="D560" s="83" t="s">
        <v>1507</v>
      </c>
      <c r="E560" s="51"/>
      <c r="F560" s="51"/>
      <c r="G560" s="51"/>
      <c r="H560" s="84"/>
      <c r="I560" s="84" t="s">
        <v>460</v>
      </c>
      <c r="J560" s="84" t="s">
        <v>460</v>
      </c>
      <c r="K560" s="84" t="s">
        <v>460</v>
      </c>
      <c r="L560" s="83" t="s">
        <v>1887</v>
      </c>
      <c r="M560" s="83"/>
      <c r="N560" s="85"/>
      <c r="O560" s="84"/>
      <c r="P560" s="84"/>
      <c r="Q560" s="84"/>
      <c r="R560" s="52"/>
      <c r="S560" s="51"/>
    </row>
    <row r="561" spans="1:19" ht="302.39999999999998" hidden="1" x14ac:dyDescent="0.3">
      <c r="A561" s="83" t="s">
        <v>477</v>
      </c>
      <c r="B561" s="83" t="s">
        <v>1499</v>
      </c>
      <c r="C561" s="84" t="s">
        <v>1505</v>
      </c>
      <c r="D561" s="83" t="s">
        <v>1508</v>
      </c>
      <c r="E561" s="51"/>
      <c r="F561" s="51"/>
      <c r="G561" s="51"/>
      <c r="H561" s="84"/>
      <c r="I561" s="84" t="s">
        <v>460</v>
      </c>
      <c r="J561" s="84" t="s">
        <v>460</v>
      </c>
      <c r="K561" s="84" t="s">
        <v>460</v>
      </c>
      <c r="L561" s="83" t="s">
        <v>1887</v>
      </c>
      <c r="M561" s="83"/>
      <c r="N561" s="85"/>
      <c r="O561" s="84"/>
      <c r="P561" s="84"/>
      <c r="Q561" s="84"/>
      <c r="R561" s="52"/>
      <c r="S561" s="51"/>
    </row>
    <row r="562" spans="1:19" ht="100.8" hidden="1" x14ac:dyDescent="0.3">
      <c r="A562" s="129" t="s">
        <v>535</v>
      </c>
      <c r="B562" s="129" t="s">
        <v>1509</v>
      </c>
      <c r="C562" s="130" t="s">
        <v>1510</v>
      </c>
      <c r="D562" s="129" t="s">
        <v>1511</v>
      </c>
      <c r="E562" s="130"/>
      <c r="F562" s="130" t="s">
        <v>460</v>
      </c>
      <c r="G562" s="130" t="s">
        <v>460</v>
      </c>
      <c r="H562" s="130"/>
      <c r="I562" s="130" t="s">
        <v>460</v>
      </c>
      <c r="J562" s="130" t="s">
        <v>460</v>
      </c>
      <c r="K562" s="130" t="s">
        <v>460</v>
      </c>
      <c r="L562" s="129" t="s">
        <v>1887</v>
      </c>
      <c r="M562" s="129"/>
      <c r="N562" s="131"/>
      <c r="O562" s="130"/>
      <c r="P562" s="130"/>
      <c r="Q562" s="130"/>
      <c r="R562" s="131"/>
      <c r="S562" s="130"/>
    </row>
    <row r="563" spans="1:19" ht="100.8" hidden="1" x14ac:dyDescent="0.3">
      <c r="A563" s="129" t="s">
        <v>535</v>
      </c>
      <c r="B563" s="129" t="s">
        <v>1509</v>
      </c>
      <c r="C563" s="130" t="s">
        <v>1512</v>
      </c>
      <c r="D563" s="129" t="s">
        <v>1513</v>
      </c>
      <c r="E563" s="130" t="s">
        <v>460</v>
      </c>
      <c r="F563" s="130"/>
      <c r="G563" s="130"/>
      <c r="H563" s="130"/>
      <c r="I563" s="130" t="s">
        <v>460</v>
      </c>
      <c r="J563" s="130" t="s">
        <v>460</v>
      </c>
      <c r="K563" s="130" t="s">
        <v>460</v>
      </c>
      <c r="L563" s="129" t="s">
        <v>1887</v>
      </c>
      <c r="M563" s="129"/>
      <c r="N563" s="131"/>
      <c r="O563" s="130"/>
      <c r="P563" s="130"/>
      <c r="Q563" s="130"/>
      <c r="R563" s="131"/>
      <c r="S563" s="130"/>
    </row>
    <row r="564" spans="1:19" ht="100.8" hidden="1" x14ac:dyDescent="0.3">
      <c r="A564" s="83" t="s">
        <v>477</v>
      </c>
      <c r="B564" s="83" t="s">
        <v>1509</v>
      </c>
      <c r="C564" s="84" t="s">
        <v>1514</v>
      </c>
      <c r="D564" s="83" t="s">
        <v>1515</v>
      </c>
      <c r="E564" s="51"/>
      <c r="F564" s="51"/>
      <c r="G564" s="51"/>
      <c r="H564" s="84"/>
      <c r="I564" s="84" t="s">
        <v>460</v>
      </c>
      <c r="J564" s="84" t="s">
        <v>460</v>
      </c>
      <c r="K564" s="84" t="s">
        <v>460</v>
      </c>
      <c r="L564" s="83" t="s">
        <v>1887</v>
      </c>
      <c r="M564" s="83"/>
      <c r="N564" s="85"/>
      <c r="O564" s="84"/>
      <c r="P564" s="84"/>
      <c r="Q564" s="84"/>
      <c r="R564" s="52"/>
      <c r="S564" s="51"/>
    </row>
    <row r="565" spans="1:19" ht="144" hidden="1" x14ac:dyDescent="0.3">
      <c r="A565" s="83" t="s">
        <v>477</v>
      </c>
      <c r="B565" s="83" t="s">
        <v>1509</v>
      </c>
      <c r="C565" s="84" t="s">
        <v>1516</v>
      </c>
      <c r="D565" s="83" t="s">
        <v>1517</v>
      </c>
      <c r="E565" s="51"/>
      <c r="F565" s="51"/>
      <c r="G565" s="51"/>
      <c r="H565" s="84"/>
      <c r="I565" s="84" t="s">
        <v>460</v>
      </c>
      <c r="J565" s="84" t="s">
        <v>460</v>
      </c>
      <c r="K565" s="84" t="s">
        <v>460</v>
      </c>
      <c r="L565" s="83" t="s">
        <v>1887</v>
      </c>
      <c r="M565" s="83"/>
      <c r="N565" s="85"/>
      <c r="O565" s="84"/>
      <c r="P565" s="84"/>
      <c r="Q565" s="84"/>
      <c r="R565" s="52"/>
      <c r="S565" s="51"/>
    </row>
    <row r="566" spans="1:19" ht="115.2" hidden="1" x14ac:dyDescent="0.3">
      <c r="A566" s="83" t="s">
        <v>477</v>
      </c>
      <c r="B566" s="83" t="s">
        <v>1509</v>
      </c>
      <c r="C566" s="84" t="s">
        <v>1516</v>
      </c>
      <c r="D566" s="83" t="s">
        <v>1518</v>
      </c>
      <c r="E566" s="51"/>
      <c r="F566" s="51"/>
      <c r="G566" s="51"/>
      <c r="H566" s="84"/>
      <c r="I566" s="84" t="s">
        <v>460</v>
      </c>
      <c r="J566" s="84" t="s">
        <v>460</v>
      </c>
      <c r="K566" s="84" t="s">
        <v>460</v>
      </c>
      <c r="L566" s="83" t="s">
        <v>1887</v>
      </c>
      <c r="M566" s="83"/>
      <c r="N566" s="85"/>
      <c r="O566" s="84"/>
      <c r="P566" s="84"/>
      <c r="Q566" s="84"/>
      <c r="R566" s="52"/>
      <c r="S566" s="51"/>
    </row>
    <row r="567" spans="1:19" ht="86.4" x14ac:dyDescent="0.3">
      <c r="A567" s="45" t="s">
        <v>2150</v>
      </c>
      <c r="B567" s="45" t="s">
        <v>1519</v>
      </c>
      <c r="C567" s="46" t="s">
        <v>2143</v>
      </c>
      <c r="D567" s="45" t="s">
        <v>1521</v>
      </c>
      <c r="E567" s="46" t="s">
        <v>460</v>
      </c>
      <c r="F567" s="46" t="s">
        <v>460</v>
      </c>
      <c r="G567" s="46" t="s">
        <v>460</v>
      </c>
      <c r="H567" s="46" t="s">
        <v>461</v>
      </c>
      <c r="I567" s="46" t="s">
        <v>460</v>
      </c>
      <c r="J567" s="46" t="s">
        <v>460</v>
      </c>
      <c r="K567" s="46" t="s">
        <v>460</v>
      </c>
      <c r="L567" s="45" t="s">
        <v>1887</v>
      </c>
      <c r="M567" s="45"/>
      <c r="N567" s="47" t="s">
        <v>731</v>
      </c>
      <c r="O567" s="46"/>
      <c r="P567" s="46"/>
      <c r="Q567" s="46" t="s">
        <v>460</v>
      </c>
      <c r="R567" s="47"/>
      <c r="S567" s="46"/>
    </row>
    <row r="568" spans="1:19" ht="100.8" hidden="1" x14ac:dyDescent="0.3">
      <c r="A568" s="83" t="s">
        <v>477</v>
      </c>
      <c r="B568" s="83" t="s">
        <v>1519</v>
      </c>
      <c r="C568" s="84" t="s">
        <v>1516</v>
      </c>
      <c r="D568" s="83" t="s">
        <v>1523</v>
      </c>
      <c r="E568" s="51"/>
      <c r="F568" s="51"/>
      <c r="G568" s="51"/>
      <c r="H568" s="84"/>
      <c r="I568" s="84" t="s">
        <v>460</v>
      </c>
      <c r="J568" s="84" t="s">
        <v>460</v>
      </c>
      <c r="K568" s="84" t="s">
        <v>460</v>
      </c>
      <c r="L568" s="83" t="s">
        <v>1887</v>
      </c>
      <c r="M568" s="83"/>
      <c r="N568" s="85"/>
      <c r="O568" s="84"/>
      <c r="P568" s="84"/>
      <c r="Q568" s="84"/>
      <c r="R568" s="52"/>
      <c r="S568" s="51"/>
    </row>
    <row r="569" spans="1:19" ht="86.4" hidden="1" x14ac:dyDescent="0.3">
      <c r="A569" s="83" t="s">
        <v>477</v>
      </c>
      <c r="B569" s="83" t="s">
        <v>1519</v>
      </c>
      <c r="C569" s="84" t="s">
        <v>1516</v>
      </c>
      <c r="D569" s="83" t="s">
        <v>1524</v>
      </c>
      <c r="E569" s="51"/>
      <c r="F569" s="51"/>
      <c r="G569" s="51"/>
      <c r="H569" s="84"/>
      <c r="I569" s="84" t="s">
        <v>460</v>
      </c>
      <c r="J569" s="84" t="s">
        <v>460</v>
      </c>
      <c r="K569" s="84" t="s">
        <v>460</v>
      </c>
      <c r="L569" s="83" t="s">
        <v>1887</v>
      </c>
      <c r="M569" s="83"/>
      <c r="N569" s="85"/>
      <c r="O569" s="84"/>
      <c r="P569" s="84"/>
      <c r="Q569" s="84"/>
      <c r="R569" s="52"/>
      <c r="S569" s="51"/>
    </row>
    <row r="570" spans="1:19" s="55" customFormat="1" ht="86.4" hidden="1" x14ac:dyDescent="0.3">
      <c r="A570" s="83" t="s">
        <v>477</v>
      </c>
      <c r="B570" s="83" t="s">
        <v>1519</v>
      </c>
      <c r="C570" s="84" t="s">
        <v>1516</v>
      </c>
      <c r="D570" s="83" t="s">
        <v>1525</v>
      </c>
      <c r="E570" s="51"/>
      <c r="F570" s="51"/>
      <c r="G570" s="51"/>
      <c r="H570" s="84"/>
      <c r="I570" s="84" t="s">
        <v>460</v>
      </c>
      <c r="J570" s="84" t="s">
        <v>460</v>
      </c>
      <c r="K570" s="84" t="s">
        <v>460</v>
      </c>
      <c r="L570" s="83" t="s">
        <v>1887</v>
      </c>
      <c r="M570" s="83"/>
      <c r="N570" s="85"/>
      <c r="O570" s="84"/>
      <c r="P570" s="84"/>
      <c r="Q570" s="84"/>
      <c r="R570" s="52"/>
      <c r="S570" s="51"/>
    </row>
    <row r="571" spans="1:19" s="55" customFormat="1" ht="100.8" x14ac:dyDescent="0.3">
      <c r="A571" s="45" t="s">
        <v>2150</v>
      </c>
      <c r="B571" s="45" t="s">
        <v>1526</v>
      </c>
      <c r="C571" s="46" t="s">
        <v>1520</v>
      </c>
      <c r="D571" s="45" t="s">
        <v>2136</v>
      </c>
      <c r="E571" s="46" t="s">
        <v>460</v>
      </c>
      <c r="F571" s="46" t="s">
        <v>460</v>
      </c>
      <c r="G571" s="46" t="s">
        <v>460</v>
      </c>
      <c r="H571" s="46" t="s">
        <v>461</v>
      </c>
      <c r="I571" s="46" t="s">
        <v>460</v>
      </c>
      <c r="J571" s="46" t="s">
        <v>460</v>
      </c>
      <c r="K571" s="46" t="s">
        <v>460</v>
      </c>
      <c r="L571" s="45" t="s">
        <v>1887</v>
      </c>
      <c r="M571" s="45"/>
      <c r="N571" s="47" t="s">
        <v>1528</v>
      </c>
      <c r="O571" s="46"/>
      <c r="P571" s="46"/>
      <c r="Q571" s="46" t="s">
        <v>460</v>
      </c>
      <c r="R571" s="47"/>
      <c r="S571" s="46"/>
    </row>
    <row r="572" spans="1:19" ht="108" hidden="1" x14ac:dyDescent="0.3">
      <c r="A572" s="48" t="s">
        <v>465</v>
      </c>
      <c r="B572" s="48" t="s">
        <v>1529</v>
      </c>
      <c r="C572" s="48" t="s">
        <v>1527</v>
      </c>
      <c r="D572" s="48" t="s">
        <v>1530</v>
      </c>
      <c r="L572" s="48"/>
      <c r="M572" s="48"/>
      <c r="R572" s="48" t="s">
        <v>1531</v>
      </c>
    </row>
    <row r="573" spans="1:19" ht="100.8" hidden="1" x14ac:dyDescent="0.3">
      <c r="A573" s="83" t="s">
        <v>477</v>
      </c>
      <c r="B573" s="83" t="s">
        <v>1526</v>
      </c>
      <c r="C573" s="84" t="s">
        <v>1522</v>
      </c>
      <c r="D573" s="83" t="s">
        <v>1533</v>
      </c>
      <c r="E573" s="51"/>
      <c r="F573" s="51"/>
      <c r="G573" s="51"/>
      <c r="H573" s="84"/>
      <c r="I573" s="84" t="s">
        <v>460</v>
      </c>
      <c r="J573" s="84" t="s">
        <v>460</v>
      </c>
      <c r="K573" s="84" t="s">
        <v>460</v>
      </c>
      <c r="L573" s="83" t="s">
        <v>1887</v>
      </c>
      <c r="M573" s="83"/>
      <c r="N573" s="85"/>
      <c r="O573" s="84"/>
      <c r="P573" s="84"/>
      <c r="Q573" s="84"/>
      <c r="R573" s="52"/>
      <c r="S573" s="51"/>
    </row>
    <row r="574" spans="1:19" ht="216" hidden="1" x14ac:dyDescent="0.3">
      <c r="A574" s="83" t="s">
        <v>477</v>
      </c>
      <c r="B574" s="83" t="s">
        <v>1526</v>
      </c>
      <c r="C574" s="84" t="s">
        <v>1522</v>
      </c>
      <c r="D574" s="83" t="s">
        <v>1534</v>
      </c>
      <c r="E574" s="51"/>
      <c r="F574" s="51"/>
      <c r="G574" s="51"/>
      <c r="H574" s="84"/>
      <c r="I574" s="84" t="s">
        <v>460</v>
      </c>
      <c r="J574" s="84" t="s">
        <v>460</v>
      </c>
      <c r="K574" s="84" t="s">
        <v>460</v>
      </c>
      <c r="L574" s="83" t="s">
        <v>1887</v>
      </c>
      <c r="M574" s="83"/>
      <c r="N574" s="85"/>
      <c r="O574" s="84"/>
      <c r="P574" s="84"/>
      <c r="Q574" s="84"/>
      <c r="R574" s="52"/>
      <c r="S574" s="51"/>
    </row>
    <row r="575" spans="1:19" ht="100.8" hidden="1" x14ac:dyDescent="0.3">
      <c r="A575" s="83" t="s">
        <v>477</v>
      </c>
      <c r="B575" s="83" t="s">
        <v>1526</v>
      </c>
      <c r="C575" s="84" t="s">
        <v>1522</v>
      </c>
      <c r="D575" s="83" t="s">
        <v>1535</v>
      </c>
      <c r="E575" s="51"/>
      <c r="F575" s="51"/>
      <c r="G575" s="51"/>
      <c r="H575" s="84"/>
      <c r="I575" s="84" t="s">
        <v>460</v>
      </c>
      <c r="J575" s="84" t="s">
        <v>460</v>
      </c>
      <c r="K575" s="84" t="s">
        <v>460</v>
      </c>
      <c r="L575" s="83" t="s">
        <v>1887</v>
      </c>
      <c r="M575" s="83"/>
      <c r="N575" s="85"/>
      <c r="O575" s="84"/>
      <c r="P575" s="84"/>
      <c r="Q575" s="84"/>
      <c r="R575" s="52"/>
      <c r="S575" s="51"/>
    </row>
    <row r="576" spans="1:19" ht="57.6" hidden="1" x14ac:dyDescent="0.3">
      <c r="A576" s="42" t="s">
        <v>458</v>
      </c>
      <c r="B576" s="42" t="s">
        <v>1536</v>
      </c>
      <c r="C576" s="43" t="s">
        <v>1537</v>
      </c>
      <c r="D576" s="42" t="s">
        <v>1538</v>
      </c>
      <c r="E576" s="43"/>
      <c r="F576" s="43"/>
      <c r="G576" s="43"/>
      <c r="H576" s="43"/>
      <c r="I576" s="43"/>
      <c r="J576" s="43"/>
      <c r="K576" s="43"/>
      <c r="L576" s="42" t="s">
        <v>1891</v>
      </c>
      <c r="M576" s="42"/>
      <c r="N576" s="44"/>
      <c r="O576" s="43"/>
      <c r="P576" s="43"/>
      <c r="Q576" s="43"/>
      <c r="R576" s="44"/>
      <c r="S576" s="43" t="s">
        <v>1539</v>
      </c>
    </row>
    <row r="577" spans="1:19" ht="57.6" x14ac:dyDescent="0.3">
      <c r="A577" s="45" t="s">
        <v>2150</v>
      </c>
      <c r="B577" s="45" t="s">
        <v>1536</v>
      </c>
      <c r="C577" s="46" t="s">
        <v>1527</v>
      </c>
      <c r="D577" s="146" t="s">
        <v>1540</v>
      </c>
      <c r="E577" s="46" t="s">
        <v>460</v>
      </c>
      <c r="F577" s="46" t="s">
        <v>460</v>
      </c>
      <c r="G577" s="46" t="s">
        <v>460</v>
      </c>
      <c r="H577" s="46" t="s">
        <v>461</v>
      </c>
      <c r="I577" s="46" t="s">
        <v>460</v>
      </c>
      <c r="J577" s="46" t="s">
        <v>460</v>
      </c>
      <c r="K577" s="46" t="s">
        <v>460</v>
      </c>
      <c r="L577" s="45" t="s">
        <v>1891</v>
      </c>
      <c r="M577" s="45"/>
      <c r="N577" s="47" t="s">
        <v>1541</v>
      </c>
      <c r="O577" s="46"/>
      <c r="P577" s="46" t="s">
        <v>460</v>
      </c>
      <c r="Q577" s="46"/>
      <c r="R577" s="47"/>
      <c r="S577" s="46"/>
    </row>
    <row r="578" spans="1:19" ht="72" hidden="1" x14ac:dyDescent="0.3">
      <c r="A578" s="48" t="s">
        <v>465</v>
      </c>
      <c r="B578" s="48" t="s">
        <v>1542</v>
      </c>
      <c r="C578" s="48" t="s">
        <v>1537</v>
      </c>
      <c r="D578" s="48" t="s">
        <v>1543</v>
      </c>
      <c r="L578" s="48"/>
      <c r="M578" s="48"/>
      <c r="R578" s="48" t="s">
        <v>1461</v>
      </c>
    </row>
    <row r="579" spans="1:19" ht="60" hidden="1" x14ac:dyDescent="0.3">
      <c r="A579" s="48" t="s">
        <v>465</v>
      </c>
      <c r="B579" s="48" t="s">
        <v>1542</v>
      </c>
      <c r="C579" s="48" t="s">
        <v>1537</v>
      </c>
      <c r="D579" s="48" t="s">
        <v>1544</v>
      </c>
      <c r="L579" s="48"/>
      <c r="M579" s="48"/>
      <c r="R579" s="48" t="s">
        <v>909</v>
      </c>
    </row>
    <row r="580" spans="1:19" ht="288" hidden="1" x14ac:dyDescent="0.3">
      <c r="A580" s="83" t="s">
        <v>477</v>
      </c>
      <c r="B580" s="83" t="s">
        <v>1536</v>
      </c>
      <c r="C580" s="84" t="s">
        <v>1532</v>
      </c>
      <c r="D580" s="83" t="s">
        <v>1546</v>
      </c>
      <c r="E580" s="51"/>
      <c r="F580" s="51"/>
      <c r="G580" s="51"/>
      <c r="H580" s="84"/>
      <c r="I580" s="84" t="s">
        <v>460</v>
      </c>
      <c r="J580" s="84" t="s">
        <v>460</v>
      </c>
      <c r="K580" s="84" t="s">
        <v>460</v>
      </c>
      <c r="L580" s="83" t="s">
        <v>1891</v>
      </c>
      <c r="M580" s="83"/>
      <c r="N580" s="85"/>
      <c r="O580" s="84"/>
      <c r="P580" s="84"/>
      <c r="Q580" s="84"/>
      <c r="R580" s="52"/>
      <c r="S580" s="51"/>
    </row>
    <row r="581" spans="1:19" ht="43.2" hidden="1" x14ac:dyDescent="0.3">
      <c r="A581" s="129" t="s">
        <v>535</v>
      </c>
      <c r="B581" s="129" t="s">
        <v>1547</v>
      </c>
      <c r="C581" s="130" t="s">
        <v>1537</v>
      </c>
      <c r="D581" s="129" t="s">
        <v>1549</v>
      </c>
      <c r="E581" s="130"/>
      <c r="F581" s="130" t="s">
        <v>460</v>
      </c>
      <c r="G581" s="130" t="s">
        <v>460</v>
      </c>
      <c r="H581" s="130"/>
      <c r="I581" s="130" t="s">
        <v>460</v>
      </c>
      <c r="J581" s="130" t="s">
        <v>460</v>
      </c>
      <c r="K581" s="130" t="s">
        <v>460</v>
      </c>
      <c r="L581" s="129" t="s">
        <v>1887</v>
      </c>
      <c r="M581" s="129"/>
      <c r="N581" s="131"/>
      <c r="O581" s="130"/>
      <c r="P581" s="130" t="s">
        <v>460</v>
      </c>
      <c r="Q581" s="130"/>
      <c r="R581" s="131"/>
      <c r="S581" s="130"/>
    </row>
    <row r="582" spans="1:19" ht="43.2" hidden="1" x14ac:dyDescent="0.3">
      <c r="A582" s="129" t="s">
        <v>535</v>
      </c>
      <c r="B582" s="129" t="s">
        <v>1547</v>
      </c>
      <c r="C582" s="130" t="s">
        <v>2144</v>
      </c>
      <c r="D582" s="129" t="s">
        <v>1551</v>
      </c>
      <c r="E582" s="130"/>
      <c r="F582" s="130" t="s">
        <v>460</v>
      </c>
      <c r="G582" s="130" t="s">
        <v>460</v>
      </c>
      <c r="H582" s="130"/>
      <c r="I582" s="130" t="s">
        <v>460</v>
      </c>
      <c r="J582" s="130" t="s">
        <v>460</v>
      </c>
      <c r="K582" s="130" t="s">
        <v>460</v>
      </c>
      <c r="L582" s="129" t="s">
        <v>1887</v>
      </c>
      <c r="M582" s="129"/>
      <c r="N582" s="131"/>
      <c r="O582" s="130"/>
      <c r="P582" s="130" t="s">
        <v>460</v>
      </c>
      <c r="Q582" s="130"/>
      <c r="R582" s="131"/>
      <c r="S582" s="130"/>
    </row>
    <row r="583" spans="1:19" ht="43.2" hidden="1" x14ac:dyDescent="0.3">
      <c r="A583" s="129" t="s">
        <v>535</v>
      </c>
      <c r="B583" s="129" t="s">
        <v>1547</v>
      </c>
      <c r="C583" s="130" t="s">
        <v>2145</v>
      </c>
      <c r="D583" s="129" t="s">
        <v>1552</v>
      </c>
      <c r="E583" s="130" t="s">
        <v>460</v>
      </c>
      <c r="F583" s="130"/>
      <c r="G583" s="130"/>
      <c r="H583" s="130"/>
      <c r="I583" s="130" t="s">
        <v>460</v>
      </c>
      <c r="J583" s="130" t="s">
        <v>460</v>
      </c>
      <c r="K583" s="130" t="s">
        <v>460</v>
      </c>
      <c r="L583" s="129" t="s">
        <v>1887</v>
      </c>
      <c r="M583" s="129"/>
      <c r="N583" s="131"/>
      <c r="O583" s="130"/>
      <c r="P583" s="130"/>
      <c r="Q583" s="130"/>
      <c r="R583" s="131"/>
      <c r="S583" s="130"/>
    </row>
    <row r="584" spans="1:19" ht="115.2" hidden="1" x14ac:dyDescent="0.3">
      <c r="A584" s="83" t="s">
        <v>477</v>
      </c>
      <c r="B584" s="83" t="s">
        <v>1547</v>
      </c>
      <c r="C584" s="84" t="s">
        <v>1545</v>
      </c>
      <c r="D584" s="83" t="s">
        <v>1554</v>
      </c>
      <c r="E584" s="51"/>
      <c r="F584" s="51"/>
      <c r="G584" s="51"/>
      <c r="H584" s="84"/>
      <c r="I584" s="84" t="s">
        <v>460</v>
      </c>
      <c r="J584" s="84" t="s">
        <v>460</v>
      </c>
      <c r="K584" s="84" t="s">
        <v>460</v>
      </c>
      <c r="L584" s="83" t="s">
        <v>1887</v>
      </c>
      <c r="M584" s="83"/>
      <c r="N584" s="85"/>
      <c r="O584" s="84"/>
      <c r="P584" s="84"/>
      <c r="Q584" s="84"/>
      <c r="R584" s="52"/>
      <c r="S584" s="51"/>
    </row>
    <row r="585" spans="1:19" ht="72" hidden="1" x14ac:dyDescent="0.3">
      <c r="A585" s="42" t="s">
        <v>458</v>
      </c>
      <c r="B585" s="42" t="s">
        <v>1555</v>
      </c>
      <c r="C585" s="43" t="s">
        <v>1556</v>
      </c>
      <c r="D585" s="42" t="s">
        <v>1557</v>
      </c>
      <c r="E585" s="43"/>
      <c r="F585" s="43"/>
      <c r="G585" s="43"/>
      <c r="H585" s="43"/>
      <c r="I585" s="43"/>
      <c r="J585" s="43"/>
      <c r="K585" s="43"/>
      <c r="L585" s="42" t="s">
        <v>1887</v>
      </c>
      <c r="M585" s="42"/>
      <c r="N585" s="44"/>
      <c r="O585" s="43"/>
      <c r="P585" s="43"/>
      <c r="Q585" s="43"/>
      <c r="R585" s="44"/>
      <c r="S585" s="43" t="s">
        <v>1558</v>
      </c>
    </row>
    <row r="586" spans="1:19" ht="72" x14ac:dyDescent="0.3">
      <c r="A586" s="45" t="s">
        <v>2150</v>
      </c>
      <c r="B586" s="45" t="s">
        <v>1555</v>
      </c>
      <c r="C586" s="46" t="s">
        <v>1548</v>
      </c>
      <c r="D586" s="45" t="s">
        <v>1559</v>
      </c>
      <c r="E586" s="46" t="s">
        <v>460</v>
      </c>
      <c r="F586" s="46" t="s">
        <v>460</v>
      </c>
      <c r="G586" s="46" t="s">
        <v>460</v>
      </c>
      <c r="H586" s="46" t="s">
        <v>461</v>
      </c>
      <c r="I586" s="46"/>
      <c r="J586" s="46" t="s">
        <v>460</v>
      </c>
      <c r="K586" s="46"/>
      <c r="L586" s="45" t="s">
        <v>1887</v>
      </c>
      <c r="M586" s="45"/>
      <c r="N586" s="47" t="s">
        <v>1560</v>
      </c>
      <c r="O586" s="46"/>
      <c r="P586" s="46" t="s">
        <v>460</v>
      </c>
      <c r="Q586" s="46" t="s">
        <v>460</v>
      </c>
      <c r="R586" s="47"/>
      <c r="S586" s="46"/>
    </row>
    <row r="587" spans="1:19" ht="60" hidden="1" x14ac:dyDescent="0.3">
      <c r="A587" s="48" t="s">
        <v>465</v>
      </c>
      <c r="B587" s="48" t="s">
        <v>1561</v>
      </c>
      <c r="C587" s="48" t="s">
        <v>1556</v>
      </c>
      <c r="D587" s="48" t="s">
        <v>1562</v>
      </c>
      <c r="L587" s="48"/>
      <c r="M587" s="48"/>
      <c r="R587" s="48" t="s">
        <v>909</v>
      </c>
    </row>
    <row r="588" spans="1:19" ht="72" hidden="1" x14ac:dyDescent="0.3">
      <c r="A588" s="42" t="s">
        <v>458</v>
      </c>
      <c r="B588" s="42" t="s">
        <v>1555</v>
      </c>
      <c r="C588" s="43" t="s">
        <v>1563</v>
      </c>
      <c r="D588" s="42" t="s">
        <v>1549</v>
      </c>
      <c r="E588" s="43"/>
      <c r="F588" s="43"/>
      <c r="G588" s="43"/>
      <c r="H588" s="43"/>
      <c r="I588" s="43"/>
      <c r="J588" s="43"/>
      <c r="K588" s="43"/>
      <c r="L588" s="42" t="s">
        <v>1887</v>
      </c>
      <c r="M588" s="42"/>
      <c r="N588" s="44"/>
      <c r="O588" s="43"/>
      <c r="P588" s="43"/>
      <c r="Q588" s="43"/>
      <c r="R588" s="44"/>
      <c r="S588" s="43" t="s">
        <v>1564</v>
      </c>
    </row>
    <row r="589" spans="1:19" ht="72" x14ac:dyDescent="0.3">
      <c r="A589" s="45" t="s">
        <v>2150</v>
      </c>
      <c r="B589" s="45" t="s">
        <v>1555</v>
      </c>
      <c r="C589" s="46" t="s">
        <v>1550</v>
      </c>
      <c r="D589" s="45" t="s">
        <v>1565</v>
      </c>
      <c r="E589" s="46" t="s">
        <v>460</v>
      </c>
      <c r="F589" s="46" t="s">
        <v>460</v>
      </c>
      <c r="G589" s="46" t="s">
        <v>460</v>
      </c>
      <c r="H589" s="46" t="s">
        <v>461</v>
      </c>
      <c r="I589" s="46" t="s">
        <v>460</v>
      </c>
      <c r="J589" s="46" t="s">
        <v>460</v>
      </c>
      <c r="K589" s="46" t="s">
        <v>460</v>
      </c>
      <c r="L589" s="45" t="s">
        <v>1887</v>
      </c>
      <c r="M589" s="45"/>
      <c r="N589" s="47" t="s">
        <v>1560</v>
      </c>
      <c r="O589" s="46"/>
      <c r="P589" s="46" t="s">
        <v>460</v>
      </c>
      <c r="Q589" s="46" t="s">
        <v>460</v>
      </c>
      <c r="R589" s="47"/>
      <c r="S589" s="46"/>
    </row>
    <row r="590" spans="1:19" ht="60" hidden="1" x14ac:dyDescent="0.3">
      <c r="A590" s="48" t="s">
        <v>465</v>
      </c>
      <c r="B590" s="48" t="s">
        <v>1561</v>
      </c>
      <c r="C590" s="48" t="s">
        <v>1563</v>
      </c>
      <c r="D590" s="48" t="s">
        <v>1566</v>
      </c>
      <c r="L590" s="48"/>
      <c r="M590" s="48"/>
      <c r="R590" s="48" t="s">
        <v>909</v>
      </c>
    </row>
    <row r="591" spans="1:19" ht="86.4" hidden="1" x14ac:dyDescent="0.3">
      <c r="A591" s="83" t="s">
        <v>477</v>
      </c>
      <c r="B591" s="83" t="s">
        <v>1555</v>
      </c>
      <c r="C591" s="84" t="s">
        <v>1553</v>
      </c>
      <c r="D591" s="83" t="s">
        <v>1567</v>
      </c>
      <c r="E591" s="51"/>
      <c r="F591" s="51"/>
      <c r="G591" s="51"/>
      <c r="H591" s="84"/>
      <c r="I591" s="84" t="s">
        <v>460</v>
      </c>
      <c r="J591" s="84" t="s">
        <v>460</v>
      </c>
      <c r="K591" s="84" t="s">
        <v>460</v>
      </c>
      <c r="L591" s="83" t="s">
        <v>1887</v>
      </c>
      <c r="M591" s="83"/>
      <c r="N591" s="85"/>
      <c r="O591" s="84"/>
      <c r="P591" s="84"/>
      <c r="Q591" s="84"/>
      <c r="R591" s="52"/>
      <c r="S591" s="51"/>
    </row>
    <row r="592" spans="1:19" ht="43.2" hidden="1" x14ac:dyDescent="0.3">
      <c r="A592" s="83" t="s">
        <v>477</v>
      </c>
      <c r="B592" s="83" t="s">
        <v>1568</v>
      </c>
      <c r="C592" s="84" t="s">
        <v>1553</v>
      </c>
      <c r="D592" s="83" t="s">
        <v>1569</v>
      </c>
      <c r="E592" s="51"/>
      <c r="F592" s="51"/>
      <c r="G592" s="51"/>
      <c r="H592" s="84"/>
      <c r="I592" s="84" t="s">
        <v>460</v>
      </c>
      <c r="J592" s="84" t="s">
        <v>460</v>
      </c>
      <c r="K592" s="84" t="s">
        <v>460</v>
      </c>
      <c r="L592" s="83" t="s">
        <v>1887</v>
      </c>
      <c r="M592" s="83"/>
      <c r="N592" s="85"/>
      <c r="O592" s="84"/>
      <c r="P592" s="84"/>
      <c r="Q592" s="84"/>
      <c r="R592" s="52"/>
      <c r="S592" s="51"/>
    </row>
    <row r="593" spans="1:19" ht="43.2" hidden="1" x14ac:dyDescent="0.3">
      <c r="A593" s="129" t="s">
        <v>535</v>
      </c>
      <c r="B593" s="129" t="s">
        <v>1568</v>
      </c>
      <c r="C593" s="130" t="s">
        <v>1570</v>
      </c>
      <c r="D593" s="129" t="s">
        <v>1571</v>
      </c>
      <c r="E593" s="130" t="s">
        <v>460</v>
      </c>
      <c r="F593" s="130" t="s">
        <v>460</v>
      </c>
      <c r="G593" s="130" t="s">
        <v>460</v>
      </c>
      <c r="H593" s="130"/>
      <c r="I593" s="130"/>
      <c r="J593" s="130"/>
      <c r="K593" s="130" t="s">
        <v>460</v>
      </c>
      <c r="L593" s="129" t="s">
        <v>1888</v>
      </c>
      <c r="M593" s="129" t="s">
        <v>460</v>
      </c>
      <c r="N593" s="131"/>
      <c r="O593" s="130"/>
      <c r="P593" s="130" t="s">
        <v>460</v>
      </c>
      <c r="Q593" s="130" t="s">
        <v>460</v>
      </c>
      <c r="R593" s="131"/>
      <c r="S593" s="130"/>
    </row>
    <row r="594" spans="1:19" ht="72" hidden="1" x14ac:dyDescent="0.3">
      <c r="A594" s="83" t="s">
        <v>477</v>
      </c>
      <c r="B594" s="83" t="s">
        <v>1568</v>
      </c>
      <c r="C594" s="84" t="s">
        <v>1572</v>
      </c>
      <c r="D594" s="83" t="s">
        <v>1573</v>
      </c>
      <c r="E594" s="51"/>
      <c r="F594" s="51"/>
      <c r="G594" s="51"/>
      <c r="H594" s="84"/>
      <c r="I594" s="84"/>
      <c r="J594" s="84"/>
      <c r="K594" s="84" t="s">
        <v>460</v>
      </c>
      <c r="L594" s="83" t="s">
        <v>1888</v>
      </c>
      <c r="M594" s="83"/>
      <c r="N594" s="85"/>
      <c r="O594" s="84"/>
      <c r="P594" s="84"/>
      <c r="Q594" s="84"/>
      <c r="R594" s="52"/>
      <c r="S594" s="51"/>
    </row>
    <row r="595" spans="1:19" ht="144" hidden="1" x14ac:dyDescent="0.3">
      <c r="A595" s="83" t="s">
        <v>477</v>
      </c>
      <c r="B595" s="83" t="s">
        <v>1568</v>
      </c>
      <c r="C595" s="84" t="s">
        <v>1572</v>
      </c>
      <c r="D595" s="83" t="s">
        <v>1574</v>
      </c>
      <c r="E595" s="51"/>
      <c r="F595" s="51"/>
      <c r="G595" s="51"/>
      <c r="H595" s="84"/>
      <c r="I595" s="84"/>
      <c r="J595" s="84"/>
      <c r="K595" s="84" t="s">
        <v>460</v>
      </c>
      <c r="L595" s="83" t="s">
        <v>1888</v>
      </c>
      <c r="M595" s="83"/>
      <c r="N595" s="85"/>
      <c r="O595" s="84"/>
      <c r="P595" s="84"/>
      <c r="Q595" s="84"/>
      <c r="R595" s="52"/>
      <c r="S595" s="51"/>
    </row>
    <row r="596" spans="1:19" ht="100.8" x14ac:dyDescent="0.3">
      <c r="A596" s="45" t="s">
        <v>2150</v>
      </c>
      <c r="B596" s="45" t="s">
        <v>1575</v>
      </c>
      <c r="C596" s="46" t="s">
        <v>1576</v>
      </c>
      <c r="D596" s="45" t="s">
        <v>1577</v>
      </c>
      <c r="E596" s="46" t="s">
        <v>460</v>
      </c>
      <c r="F596" s="46" t="s">
        <v>460</v>
      </c>
      <c r="G596" s="46" t="s">
        <v>460</v>
      </c>
      <c r="H596" s="46" t="s">
        <v>461</v>
      </c>
      <c r="I596" s="46" t="s">
        <v>460</v>
      </c>
      <c r="J596" s="46" t="s">
        <v>460</v>
      </c>
      <c r="K596" s="46" t="s">
        <v>460</v>
      </c>
      <c r="L596" s="45" t="s">
        <v>1891</v>
      </c>
      <c r="M596" s="45" t="s">
        <v>460</v>
      </c>
      <c r="N596" s="47" t="s">
        <v>1578</v>
      </c>
      <c r="O596" s="46" t="s">
        <v>460</v>
      </c>
      <c r="P596" s="46" t="s">
        <v>460</v>
      </c>
      <c r="Q596" s="46"/>
      <c r="R596" s="47"/>
      <c r="S596" s="46"/>
    </row>
    <row r="597" spans="1:19" ht="96" hidden="1" x14ac:dyDescent="0.3">
      <c r="A597" s="48" t="s">
        <v>465</v>
      </c>
      <c r="B597" s="48" t="s">
        <v>1579</v>
      </c>
      <c r="C597" s="48" t="s">
        <v>1576</v>
      </c>
      <c r="D597" s="48" t="s">
        <v>1580</v>
      </c>
      <c r="L597" s="48"/>
      <c r="M597" s="48"/>
      <c r="R597" s="48" t="s">
        <v>1581</v>
      </c>
    </row>
    <row r="598" spans="1:19" ht="100.8" hidden="1" x14ac:dyDescent="0.3">
      <c r="A598" s="42" t="s">
        <v>458</v>
      </c>
      <c r="B598" s="42" t="s">
        <v>1575</v>
      </c>
      <c r="C598" s="43" t="s">
        <v>1582</v>
      </c>
      <c r="D598" s="42" t="s">
        <v>1583</v>
      </c>
      <c r="E598" s="43"/>
      <c r="F598" s="43"/>
      <c r="G598" s="43"/>
      <c r="H598" s="43"/>
      <c r="I598" s="43"/>
      <c r="J598" s="43"/>
      <c r="K598" s="43"/>
      <c r="L598" s="42" t="s">
        <v>1891</v>
      </c>
      <c r="M598" s="42"/>
      <c r="N598" s="44"/>
      <c r="O598" s="43"/>
      <c r="P598" s="43"/>
      <c r="Q598" s="43"/>
      <c r="R598" s="44"/>
      <c r="S598" s="43" t="s">
        <v>555</v>
      </c>
    </row>
    <row r="599" spans="1:19" ht="100.8" x14ac:dyDescent="0.3">
      <c r="A599" s="45" t="s">
        <v>2150</v>
      </c>
      <c r="B599" s="45" t="s">
        <v>1575</v>
      </c>
      <c r="C599" s="46" t="s">
        <v>1582</v>
      </c>
      <c r="D599" s="146" t="s">
        <v>2137</v>
      </c>
      <c r="E599" s="46"/>
      <c r="F599" s="46" t="s">
        <v>460</v>
      </c>
      <c r="G599" s="46" t="s">
        <v>460</v>
      </c>
      <c r="H599" s="46" t="s">
        <v>461</v>
      </c>
      <c r="I599" s="46" t="s">
        <v>460</v>
      </c>
      <c r="J599" s="46" t="s">
        <v>460</v>
      </c>
      <c r="K599" s="46" t="s">
        <v>460</v>
      </c>
      <c r="L599" s="45" t="s">
        <v>1891</v>
      </c>
      <c r="M599" s="45" t="s">
        <v>460</v>
      </c>
      <c r="N599" s="47" t="s">
        <v>1578</v>
      </c>
      <c r="O599" s="46" t="s">
        <v>460</v>
      </c>
      <c r="P599" s="46" t="s">
        <v>460</v>
      </c>
      <c r="Q599" s="46"/>
      <c r="R599" s="47"/>
      <c r="S599" s="46"/>
    </row>
    <row r="600" spans="1:19" ht="100.8" hidden="1" x14ac:dyDescent="0.3">
      <c r="A600" s="129" t="s">
        <v>535</v>
      </c>
      <c r="B600" s="129" t="s">
        <v>1575</v>
      </c>
      <c r="C600" s="130" t="s">
        <v>1582</v>
      </c>
      <c r="D600" s="129" t="s">
        <v>1584</v>
      </c>
      <c r="E600" s="130" t="s">
        <v>460</v>
      </c>
      <c r="F600" s="130"/>
      <c r="G600" s="130"/>
      <c r="H600" s="130"/>
      <c r="I600" s="130" t="s">
        <v>460</v>
      </c>
      <c r="J600" s="130" t="s">
        <v>460</v>
      </c>
      <c r="K600" s="130" t="s">
        <v>460</v>
      </c>
      <c r="L600" s="129" t="s">
        <v>1891</v>
      </c>
      <c r="M600" s="129" t="s">
        <v>460</v>
      </c>
      <c r="N600" s="131"/>
      <c r="O600" s="130"/>
      <c r="P600" s="130"/>
      <c r="Q600" s="130"/>
      <c r="R600" s="131"/>
      <c r="S600" s="130"/>
    </row>
    <row r="601" spans="1:19" ht="96" hidden="1" x14ac:dyDescent="0.3">
      <c r="A601" s="48" t="s">
        <v>465</v>
      </c>
      <c r="B601" s="48" t="s">
        <v>1579</v>
      </c>
      <c r="C601" s="48" t="s">
        <v>1582</v>
      </c>
      <c r="D601" s="48" t="s">
        <v>1585</v>
      </c>
      <c r="L601" s="48"/>
      <c r="M601" s="48"/>
      <c r="R601" s="48" t="s">
        <v>1581</v>
      </c>
    </row>
    <row r="602" spans="1:19" ht="100.8" hidden="1" x14ac:dyDescent="0.3">
      <c r="A602" s="42" t="s">
        <v>458</v>
      </c>
      <c r="B602" s="42" t="s">
        <v>1575</v>
      </c>
      <c r="C602" s="43" t="s">
        <v>1586</v>
      </c>
      <c r="D602" s="42" t="s">
        <v>1587</v>
      </c>
      <c r="E602" s="43"/>
      <c r="F602" s="43"/>
      <c r="G602" s="43"/>
      <c r="H602" s="43"/>
      <c r="I602" s="43"/>
      <c r="J602" s="43"/>
      <c r="K602" s="43"/>
      <c r="L602" s="42" t="s">
        <v>1891</v>
      </c>
      <c r="M602" s="42"/>
      <c r="N602" s="44"/>
      <c r="O602" s="43"/>
      <c r="P602" s="43"/>
      <c r="Q602" s="43"/>
      <c r="R602" s="44"/>
      <c r="S602" s="43" t="s">
        <v>1588</v>
      </c>
    </row>
    <row r="603" spans="1:19" ht="100.8" x14ac:dyDescent="0.3">
      <c r="A603" s="45" t="s">
        <v>2150</v>
      </c>
      <c r="B603" s="45" t="s">
        <v>1575</v>
      </c>
      <c r="C603" s="46" t="s">
        <v>1586</v>
      </c>
      <c r="D603" s="45" t="s">
        <v>1589</v>
      </c>
      <c r="E603" s="46"/>
      <c r="F603" s="46" t="s">
        <v>460</v>
      </c>
      <c r="G603" s="46" t="s">
        <v>460</v>
      </c>
      <c r="H603" s="46" t="s">
        <v>461</v>
      </c>
      <c r="I603" s="46"/>
      <c r="J603" s="46"/>
      <c r="K603" s="46" t="s">
        <v>460</v>
      </c>
      <c r="L603" s="45" t="s">
        <v>1891</v>
      </c>
      <c r="M603" s="45" t="s">
        <v>460</v>
      </c>
      <c r="N603" s="47" t="s">
        <v>1590</v>
      </c>
      <c r="O603" s="46" t="s">
        <v>460</v>
      </c>
      <c r="P603" s="46" t="s">
        <v>460</v>
      </c>
      <c r="Q603" s="46"/>
      <c r="R603" s="47"/>
      <c r="S603" s="46"/>
    </row>
    <row r="604" spans="1:19" ht="100.8" hidden="1" x14ac:dyDescent="0.3">
      <c r="A604" s="129" t="s">
        <v>535</v>
      </c>
      <c r="B604" s="129" t="s">
        <v>1575</v>
      </c>
      <c r="C604" s="130" t="s">
        <v>1586</v>
      </c>
      <c r="D604" s="129" t="s">
        <v>1591</v>
      </c>
      <c r="E604" s="130" t="s">
        <v>460</v>
      </c>
      <c r="F604" s="130"/>
      <c r="G604" s="130"/>
      <c r="H604" s="130"/>
      <c r="I604" s="46" t="s">
        <v>460</v>
      </c>
      <c r="J604" s="46" t="s">
        <v>460</v>
      </c>
      <c r="K604" s="46" t="s">
        <v>460</v>
      </c>
      <c r="L604" s="129" t="s">
        <v>1891</v>
      </c>
      <c r="M604" s="129" t="s">
        <v>460</v>
      </c>
      <c r="N604" s="131"/>
      <c r="O604" s="130"/>
      <c r="P604" s="130"/>
      <c r="Q604" s="130"/>
      <c r="R604" s="131"/>
      <c r="S604" s="130"/>
    </row>
    <row r="605" spans="1:19" ht="60" hidden="1" x14ac:dyDescent="0.3">
      <c r="A605" s="48" t="s">
        <v>465</v>
      </c>
      <c r="B605" s="48" t="s">
        <v>1579</v>
      </c>
      <c r="C605" s="48" t="s">
        <v>1586</v>
      </c>
      <c r="D605" s="48" t="s">
        <v>1592</v>
      </c>
      <c r="L605" s="48"/>
      <c r="M605" s="48"/>
      <c r="R605" s="48" t="s">
        <v>909</v>
      </c>
    </row>
    <row r="606" spans="1:19" ht="409.6" hidden="1" x14ac:dyDescent="0.3">
      <c r="A606" s="83" t="s">
        <v>477</v>
      </c>
      <c r="B606" s="83" t="s">
        <v>1575</v>
      </c>
      <c r="C606" s="84" t="s">
        <v>1593</v>
      </c>
      <c r="D606" s="83" t="s">
        <v>1594</v>
      </c>
      <c r="E606" s="51"/>
      <c r="F606" s="51"/>
      <c r="G606" s="51"/>
      <c r="H606" s="84"/>
      <c r="I606" s="84" t="s">
        <v>460</v>
      </c>
      <c r="J606" s="84" t="s">
        <v>460</v>
      </c>
      <c r="K606" s="84" t="s">
        <v>460</v>
      </c>
      <c r="L606" s="83" t="s">
        <v>1891</v>
      </c>
      <c r="M606" s="83"/>
      <c r="N606" s="85"/>
      <c r="O606" s="84"/>
      <c r="P606" s="84"/>
      <c r="Q606" s="84"/>
      <c r="R606" s="52"/>
      <c r="S606" s="51"/>
    </row>
    <row r="607" spans="1:19" ht="115.2" hidden="1" x14ac:dyDescent="0.3">
      <c r="A607" s="42" t="s">
        <v>458</v>
      </c>
      <c r="B607" s="42" t="s">
        <v>1595</v>
      </c>
      <c r="C607" s="43" t="s">
        <v>1596</v>
      </c>
      <c r="D607" s="42" t="s">
        <v>1597</v>
      </c>
      <c r="E607" s="43"/>
      <c r="F607" s="43"/>
      <c r="G607" s="43"/>
      <c r="H607" s="43"/>
      <c r="I607" s="43"/>
      <c r="J607" s="43"/>
      <c r="K607" s="43"/>
      <c r="L607" s="42" t="s">
        <v>1891</v>
      </c>
      <c r="M607" s="42"/>
      <c r="N607" s="44"/>
      <c r="O607" s="43"/>
      <c r="P607" s="43"/>
      <c r="Q607" s="43"/>
      <c r="R607" s="44"/>
      <c r="S607" s="43" t="s">
        <v>1598</v>
      </c>
    </row>
    <row r="608" spans="1:19" ht="115.2" x14ac:dyDescent="0.3">
      <c r="A608" s="45" t="s">
        <v>2150</v>
      </c>
      <c r="B608" s="45" t="s">
        <v>1595</v>
      </c>
      <c r="C608" s="46" t="s">
        <v>1596</v>
      </c>
      <c r="D608" s="45" t="s">
        <v>1599</v>
      </c>
      <c r="E608" s="46" t="s">
        <v>460</v>
      </c>
      <c r="F608" s="46" t="s">
        <v>460</v>
      </c>
      <c r="G608" s="46" t="s">
        <v>460</v>
      </c>
      <c r="H608" s="46" t="s">
        <v>461</v>
      </c>
      <c r="I608" s="46" t="s">
        <v>460</v>
      </c>
      <c r="J608" s="46" t="s">
        <v>460</v>
      </c>
      <c r="K608" s="46" t="s">
        <v>460</v>
      </c>
      <c r="L608" s="45" t="s">
        <v>1891</v>
      </c>
      <c r="M608" s="45" t="s">
        <v>460</v>
      </c>
      <c r="N608" s="47" t="s">
        <v>1590</v>
      </c>
      <c r="O608" s="46"/>
      <c r="P608" s="46" t="s">
        <v>460</v>
      </c>
      <c r="Q608" s="46" t="s">
        <v>460</v>
      </c>
      <c r="R608" s="47"/>
      <c r="S608" s="46"/>
    </row>
    <row r="609" spans="1:19" ht="72" hidden="1" x14ac:dyDescent="0.3">
      <c r="A609" s="48" t="s">
        <v>465</v>
      </c>
      <c r="B609" s="48" t="s">
        <v>1600</v>
      </c>
      <c r="C609" s="48" t="s">
        <v>1596</v>
      </c>
      <c r="D609" s="48" t="s">
        <v>1601</v>
      </c>
      <c r="L609" s="48"/>
      <c r="M609" s="48"/>
      <c r="R609" s="48" t="s">
        <v>909</v>
      </c>
    </row>
    <row r="610" spans="1:19" ht="115.2" hidden="1" x14ac:dyDescent="0.3">
      <c r="A610" s="42" t="s">
        <v>458</v>
      </c>
      <c r="B610" s="42" t="s">
        <v>1595</v>
      </c>
      <c r="C610" s="43" t="s">
        <v>1602</v>
      </c>
      <c r="D610" s="42" t="s">
        <v>1597</v>
      </c>
      <c r="E610" s="43"/>
      <c r="F610" s="43"/>
      <c r="G610" s="43"/>
      <c r="H610" s="43"/>
      <c r="I610" s="43"/>
      <c r="J610" s="43"/>
      <c r="K610" s="43"/>
      <c r="L610" s="42" t="s">
        <v>1891</v>
      </c>
      <c r="M610" s="42"/>
      <c r="N610" s="44"/>
      <c r="O610" s="43"/>
      <c r="P610" s="43"/>
      <c r="Q610" s="43"/>
      <c r="R610" s="44"/>
      <c r="S610" s="43" t="s">
        <v>1598</v>
      </c>
    </row>
    <row r="611" spans="1:19" ht="115.2" x14ac:dyDescent="0.3">
      <c r="A611" s="45" t="s">
        <v>2150</v>
      </c>
      <c r="B611" s="45" t="s">
        <v>1595</v>
      </c>
      <c r="C611" s="46" t="s">
        <v>1602</v>
      </c>
      <c r="D611" s="45" t="s">
        <v>1603</v>
      </c>
      <c r="E611" s="46" t="s">
        <v>460</v>
      </c>
      <c r="F611" s="46" t="s">
        <v>460</v>
      </c>
      <c r="G611" s="46" t="s">
        <v>460</v>
      </c>
      <c r="H611" s="46" t="s">
        <v>461</v>
      </c>
      <c r="I611" s="46" t="s">
        <v>460</v>
      </c>
      <c r="J611" s="46" t="s">
        <v>460</v>
      </c>
      <c r="K611" s="46" t="s">
        <v>460</v>
      </c>
      <c r="L611" s="45" t="s">
        <v>1891</v>
      </c>
      <c r="M611" s="45" t="s">
        <v>460</v>
      </c>
      <c r="N611" s="47" t="s">
        <v>1590</v>
      </c>
      <c r="O611" s="46"/>
      <c r="P611" s="46" t="s">
        <v>460</v>
      </c>
      <c r="Q611" s="46" t="s">
        <v>460</v>
      </c>
      <c r="R611" s="47"/>
      <c r="S611" s="46"/>
    </row>
    <row r="612" spans="1:19" ht="180" hidden="1" x14ac:dyDescent="0.3">
      <c r="A612" s="48" t="s">
        <v>465</v>
      </c>
      <c r="B612" s="48" t="s">
        <v>1600</v>
      </c>
      <c r="C612" s="48" t="s">
        <v>1602</v>
      </c>
      <c r="D612" s="48" t="s">
        <v>1604</v>
      </c>
      <c r="L612" s="48"/>
      <c r="M612" s="48"/>
      <c r="R612" s="48" t="s">
        <v>1605</v>
      </c>
    </row>
    <row r="613" spans="1:19" ht="115.2" x14ac:dyDescent="0.3">
      <c r="A613" s="45" t="s">
        <v>2150</v>
      </c>
      <c r="B613" s="45" t="s">
        <v>1595</v>
      </c>
      <c r="C613" s="46" t="s">
        <v>1606</v>
      </c>
      <c r="D613" s="45" t="s">
        <v>1607</v>
      </c>
      <c r="E613" s="46" t="s">
        <v>460</v>
      </c>
      <c r="F613" s="46" t="s">
        <v>460</v>
      </c>
      <c r="G613" s="46" t="s">
        <v>460</v>
      </c>
      <c r="H613" s="46" t="s">
        <v>461</v>
      </c>
      <c r="I613" s="46" t="s">
        <v>460</v>
      </c>
      <c r="J613" s="46" t="s">
        <v>460</v>
      </c>
      <c r="K613" s="46" t="s">
        <v>460</v>
      </c>
      <c r="L613" s="45" t="s">
        <v>1891</v>
      </c>
      <c r="M613" s="45" t="s">
        <v>460</v>
      </c>
      <c r="N613" s="47" t="s">
        <v>1608</v>
      </c>
      <c r="O613" s="46"/>
      <c r="P613" s="46" t="s">
        <v>460</v>
      </c>
      <c r="Q613" s="46" t="s">
        <v>460</v>
      </c>
      <c r="R613" s="47"/>
      <c r="S613" s="46"/>
    </row>
    <row r="614" spans="1:19" ht="192" hidden="1" x14ac:dyDescent="0.3">
      <c r="A614" s="48" t="s">
        <v>465</v>
      </c>
      <c r="B614" s="48" t="s">
        <v>1600</v>
      </c>
      <c r="C614" s="48" t="s">
        <v>1606</v>
      </c>
      <c r="D614" s="48" t="s">
        <v>1609</v>
      </c>
      <c r="L614" s="48"/>
      <c r="M614" s="48"/>
      <c r="R614" s="48" t="s">
        <v>1610</v>
      </c>
    </row>
    <row r="615" spans="1:19" ht="115.2" x14ac:dyDescent="0.3">
      <c r="A615" s="45" t="s">
        <v>2150</v>
      </c>
      <c r="B615" s="45" t="s">
        <v>1595</v>
      </c>
      <c r="C615" s="46" t="s">
        <v>1611</v>
      </c>
      <c r="D615" s="146" t="s">
        <v>1612</v>
      </c>
      <c r="E615" s="46" t="s">
        <v>460</v>
      </c>
      <c r="F615" s="46" t="s">
        <v>460</v>
      </c>
      <c r="G615" s="46" t="s">
        <v>460</v>
      </c>
      <c r="H615" s="46" t="s">
        <v>461</v>
      </c>
      <c r="I615" s="46"/>
      <c r="J615" s="46"/>
      <c r="K615" s="46" t="s">
        <v>460</v>
      </c>
      <c r="L615" s="45" t="s">
        <v>1891</v>
      </c>
      <c r="M615" s="45" t="s">
        <v>460</v>
      </c>
      <c r="N615" s="47" t="s">
        <v>1608</v>
      </c>
      <c r="O615" s="46"/>
      <c r="P615" s="46" t="s">
        <v>460</v>
      </c>
      <c r="Q615" s="46" t="s">
        <v>460</v>
      </c>
      <c r="R615" s="47"/>
      <c r="S615" s="46"/>
    </row>
    <row r="616" spans="1:19" ht="72" hidden="1" x14ac:dyDescent="0.3">
      <c r="A616" s="48" t="s">
        <v>465</v>
      </c>
      <c r="B616" s="48" t="s">
        <v>1600</v>
      </c>
      <c r="C616" s="48" t="s">
        <v>1611</v>
      </c>
      <c r="D616" s="48" t="s">
        <v>1613</v>
      </c>
      <c r="L616" s="48"/>
      <c r="M616" s="48"/>
      <c r="R616" s="48" t="s">
        <v>909</v>
      </c>
    </row>
    <row r="617" spans="1:19" ht="115.2" hidden="1" x14ac:dyDescent="0.3">
      <c r="A617" s="42" t="s">
        <v>458</v>
      </c>
      <c r="B617" s="42" t="s">
        <v>1595</v>
      </c>
      <c r="C617" s="43" t="s">
        <v>1614</v>
      </c>
      <c r="D617" s="42" t="s">
        <v>1615</v>
      </c>
      <c r="E617" s="43"/>
      <c r="F617" s="43"/>
      <c r="G617" s="43"/>
      <c r="H617" s="43"/>
      <c r="I617" s="43"/>
      <c r="J617" s="43"/>
      <c r="K617" s="43"/>
      <c r="L617" s="42" t="s">
        <v>1891</v>
      </c>
      <c r="M617" s="42"/>
      <c r="N617" s="44"/>
      <c r="O617" s="43"/>
      <c r="P617" s="43"/>
      <c r="Q617" s="43"/>
      <c r="R617" s="44"/>
      <c r="S617" s="43" t="s">
        <v>1616</v>
      </c>
    </row>
    <row r="618" spans="1:19" ht="115.2" x14ac:dyDescent="0.3">
      <c r="A618" s="45" t="s">
        <v>2150</v>
      </c>
      <c r="B618" s="45" t="s">
        <v>1595</v>
      </c>
      <c r="C618" s="46" t="s">
        <v>1614</v>
      </c>
      <c r="D618" s="45" t="s">
        <v>1617</v>
      </c>
      <c r="E618" s="46" t="s">
        <v>460</v>
      </c>
      <c r="F618" s="46" t="s">
        <v>460</v>
      </c>
      <c r="G618" s="46" t="s">
        <v>460</v>
      </c>
      <c r="H618" s="46" t="s">
        <v>461</v>
      </c>
      <c r="I618" s="46" t="s">
        <v>460</v>
      </c>
      <c r="J618" s="46"/>
      <c r="K618" s="46"/>
      <c r="L618" s="45" t="s">
        <v>1891</v>
      </c>
      <c r="M618" s="45" t="s">
        <v>460</v>
      </c>
      <c r="N618" s="47" t="s">
        <v>1541</v>
      </c>
      <c r="O618" s="46"/>
      <c r="P618" s="46" t="s">
        <v>460</v>
      </c>
      <c r="Q618" s="46" t="s">
        <v>460</v>
      </c>
      <c r="R618" s="47"/>
      <c r="S618" s="46"/>
    </row>
    <row r="619" spans="1:19" ht="72" hidden="1" x14ac:dyDescent="0.3">
      <c r="A619" s="48" t="s">
        <v>465</v>
      </c>
      <c r="B619" s="48" t="s">
        <v>1600</v>
      </c>
      <c r="C619" s="48" t="s">
        <v>1614</v>
      </c>
      <c r="D619" s="48" t="s">
        <v>1618</v>
      </c>
      <c r="L619" s="48"/>
      <c r="M619" s="48"/>
      <c r="R619" s="48" t="s">
        <v>909</v>
      </c>
    </row>
    <row r="620" spans="1:19" ht="72" hidden="1" x14ac:dyDescent="0.3">
      <c r="A620" s="48" t="s">
        <v>465</v>
      </c>
      <c r="B620" s="48" t="s">
        <v>1600</v>
      </c>
      <c r="C620" s="48" t="s">
        <v>1614</v>
      </c>
      <c r="D620" s="48" t="s">
        <v>1619</v>
      </c>
      <c r="L620" s="48"/>
      <c r="M620" s="48"/>
      <c r="R620" s="48" t="s">
        <v>1461</v>
      </c>
    </row>
    <row r="621" spans="1:19" ht="115.2" hidden="1" x14ac:dyDescent="0.3">
      <c r="A621" s="42" t="s">
        <v>458</v>
      </c>
      <c r="B621" s="42" t="s">
        <v>1595</v>
      </c>
      <c r="C621" s="43" t="s">
        <v>1620</v>
      </c>
      <c r="D621" s="42" t="s">
        <v>1597</v>
      </c>
      <c r="E621" s="43"/>
      <c r="F621" s="43"/>
      <c r="G621" s="43"/>
      <c r="H621" s="43"/>
      <c r="I621" s="43"/>
      <c r="J621" s="43"/>
      <c r="K621" s="43"/>
      <c r="L621" s="42" t="s">
        <v>1891</v>
      </c>
      <c r="M621" s="42"/>
      <c r="N621" s="44"/>
      <c r="O621" s="43"/>
      <c r="P621" s="43"/>
      <c r="Q621" s="43"/>
      <c r="R621" s="44"/>
      <c r="S621" s="43" t="s">
        <v>1598</v>
      </c>
    </row>
    <row r="622" spans="1:19" ht="115.2" x14ac:dyDescent="0.3">
      <c r="A622" s="45" t="s">
        <v>2150</v>
      </c>
      <c r="B622" s="45" t="s">
        <v>1595</v>
      </c>
      <c r="C622" s="46" t="s">
        <v>1620</v>
      </c>
      <c r="D622" s="45" t="s">
        <v>1621</v>
      </c>
      <c r="E622" s="46"/>
      <c r="F622" s="46" t="s">
        <v>460</v>
      </c>
      <c r="G622" s="46" t="s">
        <v>460</v>
      </c>
      <c r="H622" s="46" t="s">
        <v>461</v>
      </c>
      <c r="I622" s="46" t="s">
        <v>460</v>
      </c>
      <c r="J622" s="46" t="s">
        <v>460</v>
      </c>
      <c r="K622" s="46" t="s">
        <v>460</v>
      </c>
      <c r="L622" s="45" t="s">
        <v>1891</v>
      </c>
      <c r="M622" s="45" t="s">
        <v>460</v>
      </c>
      <c r="N622" s="47" t="s">
        <v>1590</v>
      </c>
      <c r="O622" s="46"/>
      <c r="P622" s="46" t="s">
        <v>460</v>
      </c>
      <c r="Q622" s="46" t="s">
        <v>460</v>
      </c>
      <c r="R622" s="47"/>
      <c r="S622" s="46"/>
    </row>
    <row r="623" spans="1:19" ht="115.2" hidden="1" x14ac:dyDescent="0.3">
      <c r="A623" s="129" t="s">
        <v>535</v>
      </c>
      <c r="B623" s="129" t="s">
        <v>1595</v>
      </c>
      <c r="C623" s="130" t="s">
        <v>1620</v>
      </c>
      <c r="D623" s="129" t="s">
        <v>1622</v>
      </c>
      <c r="E623" s="130" t="s">
        <v>460</v>
      </c>
      <c r="F623" s="130"/>
      <c r="G623" s="130"/>
      <c r="H623" s="130"/>
      <c r="I623" s="130" t="s">
        <v>460</v>
      </c>
      <c r="J623" s="130" t="s">
        <v>460</v>
      </c>
      <c r="K623" s="130" t="s">
        <v>460</v>
      </c>
      <c r="L623" s="129" t="s">
        <v>1891</v>
      </c>
      <c r="M623" s="129" t="s">
        <v>460</v>
      </c>
      <c r="N623" s="131"/>
      <c r="O623" s="130"/>
      <c r="P623" s="130"/>
      <c r="Q623" s="130"/>
      <c r="R623" s="131"/>
      <c r="S623" s="130"/>
    </row>
    <row r="624" spans="1:19" ht="72" hidden="1" x14ac:dyDescent="0.3">
      <c r="A624" s="48" t="s">
        <v>465</v>
      </c>
      <c r="B624" s="48" t="s">
        <v>1600</v>
      </c>
      <c r="C624" s="48" t="s">
        <v>1620</v>
      </c>
      <c r="D624" s="48" t="s">
        <v>1623</v>
      </c>
      <c r="L624" s="48"/>
      <c r="M624" s="48"/>
      <c r="R624" s="48" t="s">
        <v>909</v>
      </c>
    </row>
    <row r="625" spans="1:19" ht="115.2" hidden="1" x14ac:dyDescent="0.3">
      <c r="A625" s="83" t="s">
        <v>477</v>
      </c>
      <c r="B625" s="83" t="s">
        <v>1595</v>
      </c>
      <c r="C625" s="84" t="s">
        <v>1624</v>
      </c>
      <c r="D625" s="83" t="s">
        <v>1625</v>
      </c>
      <c r="E625" s="51"/>
      <c r="F625" s="51"/>
      <c r="G625" s="51"/>
      <c r="H625" s="84"/>
      <c r="I625" s="84" t="s">
        <v>460</v>
      </c>
      <c r="J625" s="84" t="s">
        <v>460</v>
      </c>
      <c r="K625" s="84" t="s">
        <v>460</v>
      </c>
      <c r="L625" s="83" t="s">
        <v>1891</v>
      </c>
      <c r="M625" s="83"/>
      <c r="N625" s="85"/>
      <c r="O625" s="84"/>
      <c r="P625" s="84"/>
      <c r="Q625" s="84"/>
      <c r="R625" s="52"/>
      <c r="S625" s="51"/>
    </row>
    <row r="626" spans="1:19" ht="409.6" hidden="1" x14ac:dyDescent="0.3">
      <c r="A626" s="83" t="s">
        <v>477</v>
      </c>
      <c r="B626" s="83" t="s">
        <v>1595</v>
      </c>
      <c r="C626" s="84" t="s">
        <v>1624</v>
      </c>
      <c r="D626" s="83" t="s">
        <v>1626</v>
      </c>
      <c r="E626" s="51"/>
      <c r="F626" s="51"/>
      <c r="G626" s="51"/>
      <c r="H626" s="84"/>
      <c r="I626" s="84" t="s">
        <v>460</v>
      </c>
      <c r="J626" s="84" t="s">
        <v>460</v>
      </c>
      <c r="K626" s="84" t="s">
        <v>460</v>
      </c>
      <c r="L626" s="83" t="s">
        <v>1891</v>
      </c>
      <c r="M626" s="83"/>
      <c r="N626" s="85"/>
      <c r="O626" s="84"/>
      <c r="P626" s="84"/>
      <c r="Q626" s="84"/>
      <c r="R626" s="52"/>
      <c r="S626" s="51"/>
    </row>
    <row r="627" spans="1:19" ht="115.2" hidden="1" x14ac:dyDescent="0.3">
      <c r="A627" s="83" t="s">
        <v>477</v>
      </c>
      <c r="B627" s="83" t="s">
        <v>1595</v>
      </c>
      <c r="C627" s="84" t="s">
        <v>1624</v>
      </c>
      <c r="D627" s="83" t="s">
        <v>1627</v>
      </c>
      <c r="E627" s="51"/>
      <c r="F627" s="51"/>
      <c r="G627" s="51"/>
      <c r="H627" s="84"/>
      <c r="I627" s="84" t="s">
        <v>460</v>
      </c>
      <c r="J627" s="84" t="s">
        <v>460</v>
      </c>
      <c r="K627" s="84" t="s">
        <v>460</v>
      </c>
      <c r="L627" s="83" t="s">
        <v>1891</v>
      </c>
      <c r="M627" s="83"/>
      <c r="N627" s="85"/>
      <c r="O627" s="84"/>
      <c r="P627" s="84"/>
      <c r="Q627" s="84"/>
      <c r="R627" s="52"/>
      <c r="S627" s="51"/>
    </row>
    <row r="628" spans="1:19" ht="115.2" hidden="1" x14ac:dyDescent="0.3">
      <c r="A628" s="42" t="s">
        <v>458</v>
      </c>
      <c r="B628" s="42" t="s">
        <v>1628</v>
      </c>
      <c r="C628" s="43" t="s">
        <v>1629</v>
      </c>
      <c r="D628" s="42" t="s">
        <v>1630</v>
      </c>
      <c r="E628" s="43"/>
      <c r="F628" s="43"/>
      <c r="G628" s="43"/>
      <c r="H628" s="43"/>
      <c r="I628" s="43"/>
      <c r="J628" s="43"/>
      <c r="K628" s="43"/>
      <c r="L628" s="42" t="s">
        <v>1891</v>
      </c>
      <c r="M628" s="42"/>
      <c r="N628" s="44"/>
      <c r="O628" s="43"/>
      <c r="P628" s="43"/>
      <c r="Q628" s="43"/>
      <c r="R628" s="44"/>
      <c r="S628" s="43" t="s">
        <v>1631</v>
      </c>
    </row>
    <row r="629" spans="1:19" ht="115.2" x14ac:dyDescent="0.3">
      <c r="A629" s="45" t="s">
        <v>2150</v>
      </c>
      <c r="B629" s="45" t="s">
        <v>1628</v>
      </c>
      <c r="C629" s="46" t="s">
        <v>1629</v>
      </c>
      <c r="D629" s="45" t="s">
        <v>1632</v>
      </c>
      <c r="E629" s="46"/>
      <c r="F629" s="46" t="s">
        <v>460</v>
      </c>
      <c r="G629" s="46" t="s">
        <v>460</v>
      </c>
      <c r="H629" s="46" t="s">
        <v>461</v>
      </c>
      <c r="I629" s="46" t="s">
        <v>460</v>
      </c>
      <c r="J629" s="46" t="s">
        <v>460</v>
      </c>
      <c r="K629" s="46" t="s">
        <v>460</v>
      </c>
      <c r="L629" s="45" t="s">
        <v>1891</v>
      </c>
      <c r="M629" s="45"/>
      <c r="N629" s="47" t="s">
        <v>1541</v>
      </c>
      <c r="O629" s="46"/>
      <c r="P629" s="46" t="s">
        <v>460</v>
      </c>
      <c r="Q629" s="46" t="s">
        <v>460</v>
      </c>
      <c r="R629" s="47"/>
      <c r="S629" s="46"/>
    </row>
    <row r="630" spans="1:19" ht="60" hidden="1" x14ac:dyDescent="0.3">
      <c r="A630" s="48" t="s">
        <v>465</v>
      </c>
      <c r="B630" s="48" t="s">
        <v>1633</v>
      </c>
      <c r="C630" s="48" t="s">
        <v>1629</v>
      </c>
      <c r="D630" s="48" t="s">
        <v>1634</v>
      </c>
      <c r="L630" s="48"/>
      <c r="M630" s="48"/>
      <c r="R630" s="48" t="s">
        <v>909</v>
      </c>
    </row>
    <row r="631" spans="1:19" ht="60" hidden="1" x14ac:dyDescent="0.3">
      <c r="A631" s="48" t="s">
        <v>465</v>
      </c>
      <c r="B631" s="48" t="s">
        <v>1633</v>
      </c>
      <c r="C631" s="48" t="s">
        <v>1629</v>
      </c>
      <c r="D631" s="48" t="s">
        <v>1635</v>
      </c>
      <c r="L631" s="48"/>
      <c r="M631" s="48"/>
      <c r="R631" s="48" t="s">
        <v>909</v>
      </c>
    </row>
    <row r="632" spans="1:19" ht="115.2" hidden="1" x14ac:dyDescent="0.3">
      <c r="A632" s="129" t="s">
        <v>535</v>
      </c>
      <c r="B632" s="129" t="s">
        <v>1628</v>
      </c>
      <c r="C632" s="130" t="s">
        <v>1636</v>
      </c>
      <c r="D632" s="129" t="s">
        <v>1637</v>
      </c>
      <c r="E632" s="130" t="s">
        <v>460</v>
      </c>
      <c r="F632" s="130"/>
      <c r="G632" s="130"/>
      <c r="H632" s="130"/>
      <c r="I632" s="130" t="s">
        <v>460</v>
      </c>
      <c r="J632" s="130" t="s">
        <v>460</v>
      </c>
      <c r="K632" s="130" t="s">
        <v>460</v>
      </c>
      <c r="L632" s="129" t="s">
        <v>1891</v>
      </c>
      <c r="M632" s="129"/>
      <c r="N632" s="131"/>
      <c r="O632" s="130"/>
      <c r="P632" s="130"/>
      <c r="Q632" s="130"/>
      <c r="R632" s="131"/>
      <c r="S632" s="130"/>
    </row>
    <row r="633" spans="1:19" ht="409.6" hidden="1" x14ac:dyDescent="0.3">
      <c r="A633" s="83" t="s">
        <v>477</v>
      </c>
      <c r="B633" s="83" t="s">
        <v>1628</v>
      </c>
      <c r="C633" s="84" t="s">
        <v>1638</v>
      </c>
      <c r="D633" s="83" t="s">
        <v>1639</v>
      </c>
      <c r="E633" s="51"/>
      <c r="F633" s="51"/>
      <c r="G633" s="51"/>
      <c r="H633" s="84"/>
      <c r="I633" s="84" t="s">
        <v>460</v>
      </c>
      <c r="J633" s="84" t="s">
        <v>460</v>
      </c>
      <c r="K633" s="84" t="s">
        <v>460</v>
      </c>
      <c r="L633" s="83" t="s">
        <v>1891</v>
      </c>
      <c r="M633" s="83"/>
      <c r="N633" s="85"/>
      <c r="O633" s="84"/>
      <c r="P633" s="84"/>
      <c r="Q633" s="84"/>
      <c r="R633" s="52"/>
      <c r="S633" s="51"/>
    </row>
    <row r="634" spans="1:19" ht="57.6" hidden="1" x14ac:dyDescent="0.3">
      <c r="A634" s="42" t="s">
        <v>458</v>
      </c>
      <c r="B634" s="42" t="s">
        <v>1640</v>
      </c>
      <c r="C634" s="43" t="s">
        <v>1641</v>
      </c>
      <c r="D634" s="42" t="s">
        <v>1642</v>
      </c>
      <c r="E634" s="43"/>
      <c r="F634" s="43"/>
      <c r="G634" s="43"/>
      <c r="H634" s="43"/>
      <c r="I634" s="43"/>
      <c r="J634" s="43"/>
      <c r="K634" s="43"/>
      <c r="L634" s="42" t="s">
        <v>1891</v>
      </c>
      <c r="M634" s="42"/>
      <c r="N634" s="44"/>
      <c r="O634" s="43"/>
      <c r="P634" s="43"/>
      <c r="Q634" s="43"/>
      <c r="R634" s="44"/>
      <c r="S634" s="43" t="s">
        <v>1643</v>
      </c>
    </row>
    <row r="635" spans="1:19" ht="57.6" x14ac:dyDescent="0.3">
      <c r="A635" s="45" t="s">
        <v>2150</v>
      </c>
      <c r="B635" s="45" t="s">
        <v>1640</v>
      </c>
      <c r="C635" s="46" t="s">
        <v>1641</v>
      </c>
      <c r="D635" s="45" t="s">
        <v>1644</v>
      </c>
      <c r="E635" s="46"/>
      <c r="F635" s="46" t="s">
        <v>460</v>
      </c>
      <c r="G635" s="46" t="s">
        <v>460</v>
      </c>
      <c r="H635" s="46" t="s">
        <v>461</v>
      </c>
      <c r="I635" s="46" t="s">
        <v>460</v>
      </c>
      <c r="J635" s="46" t="s">
        <v>460</v>
      </c>
      <c r="K635" s="46" t="s">
        <v>460</v>
      </c>
      <c r="L635" s="45" t="s">
        <v>1891</v>
      </c>
      <c r="M635" s="45" t="s">
        <v>460</v>
      </c>
      <c r="N635" s="47" t="s">
        <v>1645</v>
      </c>
      <c r="O635" s="46"/>
      <c r="P635" s="46" t="s">
        <v>460</v>
      </c>
      <c r="Q635" s="46"/>
      <c r="R635" s="47"/>
      <c r="S635" s="46"/>
    </row>
    <row r="636" spans="1:19" ht="60" hidden="1" x14ac:dyDescent="0.3">
      <c r="A636" s="48" t="s">
        <v>465</v>
      </c>
      <c r="B636" s="48" t="s">
        <v>1646</v>
      </c>
      <c r="C636" s="48" t="s">
        <v>1641</v>
      </c>
      <c r="D636" s="48" t="s">
        <v>1647</v>
      </c>
      <c r="L636" s="48"/>
      <c r="M636" s="48"/>
      <c r="R636" s="48" t="s">
        <v>909</v>
      </c>
    </row>
    <row r="637" spans="1:19" ht="57.6" hidden="1" x14ac:dyDescent="0.3">
      <c r="A637" s="129" t="s">
        <v>535</v>
      </c>
      <c r="B637" s="129" t="s">
        <v>1640</v>
      </c>
      <c r="C637" s="130" t="s">
        <v>1648</v>
      </c>
      <c r="D637" s="129" t="s">
        <v>1649</v>
      </c>
      <c r="E637" s="130" t="s">
        <v>460</v>
      </c>
      <c r="F637" s="130"/>
      <c r="G637" s="130"/>
      <c r="H637" s="130"/>
      <c r="I637" s="130" t="s">
        <v>460</v>
      </c>
      <c r="J637" s="130" t="s">
        <v>460</v>
      </c>
      <c r="K637" s="130" t="s">
        <v>460</v>
      </c>
      <c r="L637" s="129" t="s">
        <v>1891</v>
      </c>
      <c r="M637" s="129" t="s">
        <v>460</v>
      </c>
      <c r="N637" s="131"/>
      <c r="O637" s="130"/>
      <c r="P637" s="130"/>
      <c r="Q637" s="130"/>
      <c r="R637" s="131"/>
      <c r="S637" s="130"/>
    </row>
    <row r="638" spans="1:19" ht="57.6" hidden="1" x14ac:dyDescent="0.3">
      <c r="A638" s="83" t="s">
        <v>477</v>
      </c>
      <c r="B638" s="83" t="s">
        <v>1640</v>
      </c>
      <c r="C638" s="84" t="s">
        <v>1650</v>
      </c>
      <c r="D638" s="83" t="s">
        <v>1651</v>
      </c>
      <c r="E638" s="51"/>
      <c r="F638" s="51"/>
      <c r="G638" s="51"/>
      <c r="H638" s="84"/>
      <c r="I638" s="84" t="s">
        <v>460</v>
      </c>
      <c r="J638" s="84" t="s">
        <v>460</v>
      </c>
      <c r="K638" s="84" t="s">
        <v>460</v>
      </c>
      <c r="L638" s="83" t="s">
        <v>1891</v>
      </c>
      <c r="M638" s="83"/>
      <c r="N638" s="85"/>
      <c r="O638" s="84"/>
      <c r="P638" s="84"/>
      <c r="Q638" s="84"/>
      <c r="R638" s="52"/>
      <c r="S638" s="51"/>
    </row>
    <row r="639" spans="1:19" ht="288" hidden="1" x14ac:dyDescent="0.3">
      <c r="A639" s="83" t="s">
        <v>477</v>
      </c>
      <c r="B639" s="83" t="s">
        <v>1640</v>
      </c>
      <c r="C639" s="84" t="s">
        <v>1650</v>
      </c>
      <c r="D639" s="83" t="s">
        <v>1652</v>
      </c>
      <c r="E639" s="51"/>
      <c r="F639" s="51"/>
      <c r="G639" s="51"/>
      <c r="H639" s="84"/>
      <c r="I639" s="84" t="s">
        <v>460</v>
      </c>
      <c r="J639" s="84" t="s">
        <v>460</v>
      </c>
      <c r="K639" s="84" t="s">
        <v>460</v>
      </c>
      <c r="L639" s="83" t="s">
        <v>1891</v>
      </c>
      <c r="M639" s="83"/>
      <c r="N639" s="85"/>
      <c r="O639" s="84"/>
      <c r="P639" s="84"/>
      <c r="Q639" s="84"/>
      <c r="R639" s="52"/>
      <c r="S639" s="51"/>
    </row>
    <row r="640" spans="1:19" ht="115.2" hidden="1" x14ac:dyDescent="0.3">
      <c r="A640" s="83" t="s">
        <v>477</v>
      </c>
      <c r="B640" s="83" t="s">
        <v>1640</v>
      </c>
      <c r="C640" s="84" t="s">
        <v>1650</v>
      </c>
      <c r="D640" s="83" t="s">
        <v>1653</v>
      </c>
      <c r="E640" s="51"/>
      <c r="F640" s="51"/>
      <c r="G640" s="51"/>
      <c r="H640" s="84"/>
      <c r="I640" s="84" t="s">
        <v>460</v>
      </c>
      <c r="J640" s="84" t="s">
        <v>460</v>
      </c>
      <c r="K640" s="84" t="s">
        <v>460</v>
      </c>
      <c r="L640" s="83" t="s">
        <v>1891</v>
      </c>
      <c r="M640" s="83"/>
      <c r="N640" s="85"/>
      <c r="O640" s="84"/>
      <c r="P640" s="84"/>
      <c r="Q640" s="84"/>
      <c r="R640" s="52"/>
      <c r="S640" s="51"/>
    </row>
    <row r="641" spans="1:19" ht="86.4" hidden="1" x14ac:dyDescent="0.3">
      <c r="A641" s="83" t="s">
        <v>477</v>
      </c>
      <c r="B641" s="83" t="s">
        <v>1640</v>
      </c>
      <c r="C641" s="84" t="s">
        <v>1650</v>
      </c>
      <c r="D641" s="83" t="s">
        <v>1654</v>
      </c>
      <c r="E641" s="51"/>
      <c r="F641" s="51"/>
      <c r="G641" s="51"/>
      <c r="H641" s="84"/>
      <c r="I641" s="84" t="s">
        <v>460</v>
      </c>
      <c r="J641" s="84" t="s">
        <v>460</v>
      </c>
      <c r="K641" s="84" t="s">
        <v>460</v>
      </c>
      <c r="L641" s="83" t="s">
        <v>1891</v>
      </c>
      <c r="M641" s="83"/>
      <c r="N641" s="85"/>
      <c r="O641" s="84"/>
      <c r="P641" s="84"/>
      <c r="Q641" s="84"/>
      <c r="R641" s="52"/>
      <c r="S641" s="51"/>
    </row>
    <row r="642" spans="1:19" ht="129.6" hidden="1" x14ac:dyDescent="0.3">
      <c r="A642" s="129" t="s">
        <v>535</v>
      </c>
      <c r="B642" s="129" t="s">
        <v>1655</v>
      </c>
      <c r="C642" s="130" t="s">
        <v>1656</v>
      </c>
      <c r="D642" s="129" t="s">
        <v>1657</v>
      </c>
      <c r="E642" s="130"/>
      <c r="F642" s="130" t="s">
        <v>460</v>
      </c>
      <c r="G642" s="130" t="s">
        <v>460</v>
      </c>
      <c r="H642" s="130"/>
      <c r="I642" s="130" t="s">
        <v>460</v>
      </c>
      <c r="J642" s="130" t="s">
        <v>460</v>
      </c>
      <c r="K642" s="130" t="s">
        <v>460</v>
      </c>
      <c r="L642" s="129" t="s">
        <v>1891</v>
      </c>
      <c r="M642" s="129" t="s">
        <v>460</v>
      </c>
      <c r="N642" s="131"/>
      <c r="O642" s="130"/>
      <c r="P642" s="130" t="s">
        <v>460</v>
      </c>
      <c r="Q642" s="130" t="s">
        <v>460</v>
      </c>
      <c r="R642" s="131"/>
      <c r="S642" s="130"/>
    </row>
    <row r="643" spans="1:19" ht="129.6" hidden="1" x14ac:dyDescent="0.3">
      <c r="A643" s="129" t="s">
        <v>535</v>
      </c>
      <c r="B643" s="129" t="s">
        <v>1655</v>
      </c>
      <c r="C643" s="130" t="s">
        <v>1656</v>
      </c>
      <c r="D643" s="129" t="s">
        <v>1658</v>
      </c>
      <c r="E643" s="130" t="s">
        <v>460</v>
      </c>
      <c r="F643" s="130"/>
      <c r="G643" s="130"/>
      <c r="H643" s="130"/>
      <c r="I643" s="130" t="s">
        <v>460</v>
      </c>
      <c r="J643" s="130" t="s">
        <v>460</v>
      </c>
      <c r="K643" s="130" t="s">
        <v>460</v>
      </c>
      <c r="L643" s="129" t="s">
        <v>1891</v>
      </c>
      <c r="M643" s="129" t="s">
        <v>460</v>
      </c>
      <c r="N643" s="131"/>
      <c r="O643" s="130"/>
      <c r="P643" s="130"/>
      <c r="Q643" s="130"/>
      <c r="R643" s="131"/>
      <c r="S643" s="130"/>
    </row>
    <row r="644" spans="1:19" ht="230.4" hidden="1" x14ac:dyDescent="0.3">
      <c r="A644" s="83" t="s">
        <v>477</v>
      </c>
      <c r="B644" s="83" t="s">
        <v>1655</v>
      </c>
      <c r="C644" s="84" t="s">
        <v>1659</v>
      </c>
      <c r="D644" s="83" t="s">
        <v>1660</v>
      </c>
      <c r="E644" s="51"/>
      <c r="F644" s="51"/>
      <c r="G644" s="51"/>
      <c r="H644" s="84"/>
      <c r="I644" s="84" t="s">
        <v>460</v>
      </c>
      <c r="J644" s="84" t="s">
        <v>460</v>
      </c>
      <c r="K644" s="84" t="s">
        <v>460</v>
      </c>
      <c r="L644" s="83" t="s">
        <v>1891</v>
      </c>
      <c r="M644" s="83"/>
      <c r="N644" s="85"/>
      <c r="O644" s="84"/>
      <c r="P644" s="84"/>
      <c r="Q644" s="84"/>
      <c r="R644" s="52"/>
      <c r="S644" s="51"/>
    </row>
    <row r="645" spans="1:19" ht="86.4" hidden="1" x14ac:dyDescent="0.3">
      <c r="A645" s="129" t="s">
        <v>535</v>
      </c>
      <c r="B645" s="129" t="s">
        <v>1661</v>
      </c>
      <c r="C645" s="130" t="s">
        <v>1662</v>
      </c>
      <c r="D645" s="129" t="s">
        <v>1663</v>
      </c>
      <c r="E645" s="130"/>
      <c r="F645" s="130" t="s">
        <v>460</v>
      </c>
      <c r="G645" s="130" t="s">
        <v>460</v>
      </c>
      <c r="H645" s="130"/>
      <c r="I645" s="130" t="s">
        <v>460</v>
      </c>
      <c r="J645" s="130" t="s">
        <v>460</v>
      </c>
      <c r="K645" s="130" t="s">
        <v>460</v>
      </c>
      <c r="L645" s="129" t="s">
        <v>1891</v>
      </c>
      <c r="M645" s="129"/>
      <c r="N645" s="131"/>
      <c r="O645" s="130"/>
      <c r="P645" s="130" t="s">
        <v>460</v>
      </c>
      <c r="Q645" s="130" t="s">
        <v>460</v>
      </c>
      <c r="R645" s="131"/>
      <c r="S645" s="130"/>
    </row>
    <row r="646" spans="1:19" ht="409.6" hidden="1" x14ac:dyDescent="0.3">
      <c r="A646" s="83" t="s">
        <v>477</v>
      </c>
      <c r="B646" s="83" t="s">
        <v>1661</v>
      </c>
      <c r="C646" s="84" t="s">
        <v>1664</v>
      </c>
      <c r="D646" s="83" t="s">
        <v>1665</v>
      </c>
      <c r="E646" s="51"/>
      <c r="F646" s="51"/>
      <c r="G646" s="51"/>
      <c r="H646" s="84"/>
      <c r="I646" s="84" t="s">
        <v>460</v>
      </c>
      <c r="J646" s="84" t="s">
        <v>460</v>
      </c>
      <c r="K646" s="84" t="s">
        <v>460</v>
      </c>
      <c r="L646" s="83" t="s">
        <v>1889</v>
      </c>
      <c r="M646" s="83"/>
      <c r="N646" s="85"/>
      <c r="O646" s="84"/>
      <c r="P646" s="84"/>
      <c r="Q646" s="84"/>
      <c r="R646" s="52"/>
      <c r="S646" s="51"/>
    </row>
    <row r="647" spans="1:19" ht="86.4" hidden="1" x14ac:dyDescent="0.3">
      <c r="A647" s="83" t="s">
        <v>477</v>
      </c>
      <c r="B647" s="83" t="s">
        <v>1661</v>
      </c>
      <c r="C647" s="84" t="s">
        <v>1664</v>
      </c>
      <c r="D647" s="83" t="s">
        <v>1666</v>
      </c>
      <c r="E647" s="51"/>
      <c r="F647" s="51"/>
      <c r="G647" s="51"/>
      <c r="H647" s="84"/>
      <c r="I647" s="84" t="s">
        <v>460</v>
      </c>
      <c r="J647" s="84" t="s">
        <v>460</v>
      </c>
      <c r="K647" s="84" t="s">
        <v>460</v>
      </c>
      <c r="L647" s="83" t="s">
        <v>1889</v>
      </c>
      <c r="M647" s="83"/>
      <c r="N647" s="85"/>
      <c r="O647" s="84"/>
      <c r="P647" s="84"/>
      <c r="Q647" s="84"/>
      <c r="R647" s="52"/>
      <c r="S647" s="51"/>
    </row>
    <row r="648" spans="1:19" ht="72" x14ac:dyDescent="0.3">
      <c r="A648" s="45" t="s">
        <v>2150</v>
      </c>
      <c r="B648" s="45" t="s">
        <v>1667</v>
      </c>
      <c r="C648" s="46" t="s">
        <v>1668</v>
      </c>
      <c r="D648" s="45" t="s">
        <v>1669</v>
      </c>
      <c r="E648" s="46" t="s">
        <v>460</v>
      </c>
      <c r="F648" s="46" t="s">
        <v>460</v>
      </c>
      <c r="G648" s="46" t="s">
        <v>460</v>
      </c>
      <c r="H648" s="46" t="s">
        <v>461</v>
      </c>
      <c r="I648" s="46" t="s">
        <v>460</v>
      </c>
      <c r="J648" s="46" t="s">
        <v>460</v>
      </c>
      <c r="K648" s="46" t="s">
        <v>460</v>
      </c>
      <c r="L648" s="45" t="s">
        <v>1889</v>
      </c>
      <c r="M648" s="45"/>
      <c r="N648" s="47" t="s">
        <v>1670</v>
      </c>
      <c r="O648" s="46" t="s">
        <v>460</v>
      </c>
      <c r="P648" s="46" t="s">
        <v>460</v>
      </c>
      <c r="Q648" s="46" t="s">
        <v>460</v>
      </c>
      <c r="R648" s="47"/>
      <c r="S648" s="46"/>
    </row>
    <row r="649" spans="1:19" ht="60" hidden="1" x14ac:dyDescent="0.3">
      <c r="A649" s="48" t="s">
        <v>465</v>
      </c>
      <c r="B649" s="48" t="s">
        <v>1671</v>
      </c>
      <c r="C649" s="48" t="s">
        <v>1668</v>
      </c>
      <c r="D649" s="48" t="s">
        <v>1672</v>
      </c>
      <c r="L649" s="48"/>
      <c r="M649" s="48"/>
      <c r="R649" s="48" t="s">
        <v>909</v>
      </c>
    </row>
    <row r="650" spans="1:19" ht="72" x14ac:dyDescent="0.3">
      <c r="A650" s="45" t="s">
        <v>2150</v>
      </c>
      <c r="B650" s="45" t="s">
        <v>1667</v>
      </c>
      <c r="C650" s="46" t="s">
        <v>1673</v>
      </c>
      <c r="D650" s="45" t="s">
        <v>1674</v>
      </c>
      <c r="E650" s="46" t="s">
        <v>460</v>
      </c>
      <c r="F650" s="46" t="s">
        <v>460</v>
      </c>
      <c r="G650" s="46" t="s">
        <v>460</v>
      </c>
      <c r="H650" s="46" t="s">
        <v>461</v>
      </c>
      <c r="I650" s="46" t="s">
        <v>460</v>
      </c>
      <c r="J650" s="46" t="s">
        <v>460</v>
      </c>
      <c r="K650" s="46" t="s">
        <v>460</v>
      </c>
      <c r="L650" s="45" t="s">
        <v>1889</v>
      </c>
      <c r="M650" s="45"/>
      <c r="N650" s="47" t="s">
        <v>1675</v>
      </c>
      <c r="O650" s="46" t="s">
        <v>460</v>
      </c>
      <c r="P650" s="46" t="s">
        <v>460</v>
      </c>
      <c r="Q650" s="46" t="s">
        <v>460</v>
      </c>
      <c r="R650" s="47"/>
      <c r="S650" s="46"/>
    </row>
    <row r="651" spans="1:19" ht="60" hidden="1" x14ac:dyDescent="0.3">
      <c r="A651" s="48" t="s">
        <v>465</v>
      </c>
      <c r="B651" s="48" t="s">
        <v>1671</v>
      </c>
      <c r="C651" s="48" t="s">
        <v>1673</v>
      </c>
      <c r="D651" s="48" t="s">
        <v>1676</v>
      </c>
      <c r="L651" s="48"/>
      <c r="M651" s="48"/>
      <c r="R651" s="48" t="s">
        <v>909</v>
      </c>
    </row>
    <row r="652" spans="1:19" ht="72" hidden="1" x14ac:dyDescent="0.3">
      <c r="A652" s="42" t="s">
        <v>458</v>
      </c>
      <c r="B652" s="42" t="s">
        <v>1667</v>
      </c>
      <c r="C652" s="43" t="s">
        <v>1677</v>
      </c>
      <c r="D652" s="42" t="s">
        <v>1678</v>
      </c>
      <c r="E652" s="43"/>
      <c r="F652" s="43"/>
      <c r="G652" s="43"/>
      <c r="H652" s="43"/>
      <c r="I652" s="43"/>
      <c r="J652" s="43"/>
      <c r="K652" s="43"/>
      <c r="L652" s="42" t="s">
        <v>1885</v>
      </c>
      <c r="M652" s="42"/>
      <c r="N652" s="44"/>
      <c r="O652" s="43"/>
      <c r="P652" s="43"/>
      <c r="Q652" s="43"/>
      <c r="R652" s="44"/>
      <c r="S652" s="43" t="s">
        <v>1390</v>
      </c>
    </row>
    <row r="653" spans="1:19" ht="72" x14ac:dyDescent="0.3">
      <c r="A653" s="45" t="s">
        <v>2150</v>
      </c>
      <c r="B653" s="45" t="s">
        <v>1667</v>
      </c>
      <c r="C653" s="46" t="s">
        <v>1677</v>
      </c>
      <c r="D653" s="45" t="s">
        <v>1679</v>
      </c>
      <c r="E653" s="46" t="s">
        <v>460</v>
      </c>
      <c r="F653" s="46" t="s">
        <v>460</v>
      </c>
      <c r="G653" s="46" t="s">
        <v>460</v>
      </c>
      <c r="H653" s="46" t="s">
        <v>461</v>
      </c>
      <c r="I653" s="46" t="s">
        <v>460</v>
      </c>
      <c r="J653" s="46" t="s">
        <v>460</v>
      </c>
      <c r="K653" s="46" t="s">
        <v>460</v>
      </c>
      <c r="L653" s="45" t="s">
        <v>1885</v>
      </c>
      <c r="M653" s="45"/>
      <c r="N653" s="47" t="s">
        <v>1680</v>
      </c>
      <c r="O653" s="46" t="s">
        <v>460</v>
      </c>
      <c r="P653" s="46" t="s">
        <v>460</v>
      </c>
      <c r="Q653" s="46" t="s">
        <v>460</v>
      </c>
      <c r="R653" s="47"/>
      <c r="S653" s="46"/>
    </row>
    <row r="654" spans="1:19" ht="108" hidden="1" x14ac:dyDescent="0.3">
      <c r="A654" s="48" t="s">
        <v>465</v>
      </c>
      <c r="B654" s="48" t="s">
        <v>1671</v>
      </c>
      <c r="C654" s="48" t="s">
        <v>1677</v>
      </c>
      <c r="D654" s="48" t="s">
        <v>1681</v>
      </c>
      <c r="L654" s="48"/>
      <c r="M654" s="48"/>
      <c r="R654" s="48" t="s">
        <v>1682</v>
      </c>
    </row>
    <row r="655" spans="1:19" ht="72" x14ac:dyDescent="0.3">
      <c r="A655" s="45" t="s">
        <v>2150</v>
      </c>
      <c r="B655" s="45" t="s">
        <v>1667</v>
      </c>
      <c r="C655" s="46" t="s">
        <v>1683</v>
      </c>
      <c r="D655" s="45" t="s">
        <v>2138</v>
      </c>
      <c r="E655" s="46" t="s">
        <v>460</v>
      </c>
      <c r="F655" s="46" t="s">
        <v>460</v>
      </c>
      <c r="G655" s="46" t="s">
        <v>460</v>
      </c>
      <c r="H655" s="46" t="s">
        <v>461</v>
      </c>
      <c r="I655" s="46" t="s">
        <v>460</v>
      </c>
      <c r="J655" s="46" t="s">
        <v>460</v>
      </c>
      <c r="K655" s="46" t="s">
        <v>460</v>
      </c>
      <c r="L655" s="45" t="s">
        <v>1889</v>
      </c>
      <c r="M655" s="45"/>
      <c r="N655" s="47" t="s">
        <v>1675</v>
      </c>
      <c r="O655" s="46" t="s">
        <v>460</v>
      </c>
      <c r="P655" s="46" t="s">
        <v>460</v>
      </c>
      <c r="Q655" s="46" t="s">
        <v>460</v>
      </c>
      <c r="R655" s="47"/>
      <c r="S655" s="46"/>
    </row>
    <row r="656" spans="1:19" ht="84" hidden="1" x14ac:dyDescent="0.3">
      <c r="A656" s="48" t="s">
        <v>465</v>
      </c>
      <c r="B656" s="48" t="s">
        <v>1671</v>
      </c>
      <c r="C656" s="48" t="s">
        <v>1683</v>
      </c>
      <c r="D656" s="48" t="s">
        <v>1684</v>
      </c>
      <c r="L656" s="48"/>
      <c r="M656" s="48"/>
      <c r="R656" s="48" t="s">
        <v>1685</v>
      </c>
    </row>
    <row r="657" spans="1:19" ht="72" hidden="1" x14ac:dyDescent="0.3">
      <c r="A657" s="42" t="s">
        <v>458</v>
      </c>
      <c r="B657" s="42" t="s">
        <v>1667</v>
      </c>
      <c r="C657" s="43" t="s">
        <v>1686</v>
      </c>
      <c r="D657" s="42" t="s">
        <v>1687</v>
      </c>
      <c r="E657" s="43"/>
      <c r="F657" s="43"/>
      <c r="G657" s="43"/>
      <c r="H657" s="43"/>
      <c r="I657" s="43"/>
      <c r="J657" s="43"/>
      <c r="K657" s="43"/>
      <c r="L657" s="42" t="s">
        <v>1889</v>
      </c>
      <c r="M657" s="42"/>
      <c r="N657" s="44"/>
      <c r="O657" s="43"/>
      <c r="P657" s="43"/>
      <c r="Q657" s="43"/>
      <c r="R657" s="44"/>
      <c r="S657" s="43" t="s">
        <v>1688</v>
      </c>
    </row>
    <row r="658" spans="1:19" ht="72" x14ac:dyDescent="0.3">
      <c r="A658" s="45" t="s">
        <v>2150</v>
      </c>
      <c r="B658" s="45" t="s">
        <v>1667</v>
      </c>
      <c r="C658" s="46" t="s">
        <v>1686</v>
      </c>
      <c r="D658" s="45" t="s">
        <v>1689</v>
      </c>
      <c r="E658" s="46" t="s">
        <v>460</v>
      </c>
      <c r="F658" s="46" t="s">
        <v>460</v>
      </c>
      <c r="G658" s="46" t="s">
        <v>460</v>
      </c>
      <c r="H658" s="46" t="s">
        <v>461</v>
      </c>
      <c r="I658" s="46" t="s">
        <v>460</v>
      </c>
      <c r="J658" s="46" t="s">
        <v>460</v>
      </c>
      <c r="K658" s="46" t="s">
        <v>460</v>
      </c>
      <c r="L658" s="45" t="s">
        <v>1889</v>
      </c>
      <c r="M658" s="45"/>
      <c r="N658" s="47" t="s">
        <v>1670</v>
      </c>
      <c r="O658" s="46" t="s">
        <v>460</v>
      </c>
      <c r="P658" s="46" t="s">
        <v>460</v>
      </c>
      <c r="Q658" s="46" t="s">
        <v>460</v>
      </c>
      <c r="R658" s="47"/>
      <c r="S658" s="46"/>
    </row>
    <row r="659" spans="1:19" ht="60" hidden="1" x14ac:dyDescent="0.3">
      <c r="A659" s="48" t="s">
        <v>465</v>
      </c>
      <c r="B659" s="48" t="s">
        <v>1671</v>
      </c>
      <c r="C659" s="48" t="s">
        <v>1686</v>
      </c>
      <c r="D659" s="48" t="s">
        <v>1690</v>
      </c>
      <c r="L659" s="48"/>
      <c r="M659" s="48"/>
      <c r="R659" s="48" t="s">
        <v>909</v>
      </c>
    </row>
    <row r="660" spans="1:19" ht="72" x14ac:dyDescent="0.3">
      <c r="A660" s="45" t="s">
        <v>2150</v>
      </c>
      <c r="B660" s="45" t="s">
        <v>1667</v>
      </c>
      <c r="C660" s="46" t="s">
        <v>1691</v>
      </c>
      <c r="D660" s="45" t="s">
        <v>1692</v>
      </c>
      <c r="E660" s="46" t="s">
        <v>460</v>
      </c>
      <c r="F660" s="46" t="s">
        <v>460</v>
      </c>
      <c r="G660" s="46" t="s">
        <v>460</v>
      </c>
      <c r="H660" s="46" t="s">
        <v>461</v>
      </c>
      <c r="I660" s="46" t="s">
        <v>460</v>
      </c>
      <c r="J660" s="46" t="s">
        <v>460</v>
      </c>
      <c r="K660" s="46" t="s">
        <v>460</v>
      </c>
      <c r="L660" s="45" t="s">
        <v>1889</v>
      </c>
      <c r="M660" s="45"/>
      <c r="N660" s="47" t="s">
        <v>1693</v>
      </c>
      <c r="O660" s="46" t="s">
        <v>460</v>
      </c>
      <c r="P660" s="46" t="s">
        <v>460</v>
      </c>
      <c r="Q660" s="46" t="s">
        <v>460</v>
      </c>
      <c r="R660" s="47"/>
      <c r="S660" s="46"/>
    </row>
    <row r="661" spans="1:19" ht="60" hidden="1" x14ac:dyDescent="0.3">
      <c r="A661" s="48" t="s">
        <v>465</v>
      </c>
      <c r="B661" s="48" t="s">
        <v>1671</v>
      </c>
      <c r="C661" s="48" t="s">
        <v>1691</v>
      </c>
      <c r="D661" s="48" t="s">
        <v>1694</v>
      </c>
      <c r="L661" s="48"/>
      <c r="M661" s="48"/>
      <c r="R661" s="48" t="s">
        <v>909</v>
      </c>
    </row>
    <row r="662" spans="1:19" ht="72" x14ac:dyDescent="0.3">
      <c r="A662" s="45" t="s">
        <v>2150</v>
      </c>
      <c r="B662" s="45" t="s">
        <v>1667</v>
      </c>
      <c r="C662" s="46" t="s">
        <v>1695</v>
      </c>
      <c r="D662" s="146" t="s">
        <v>2139</v>
      </c>
      <c r="E662" s="46" t="s">
        <v>460</v>
      </c>
      <c r="F662" s="46" t="s">
        <v>460</v>
      </c>
      <c r="G662" s="46" t="s">
        <v>460</v>
      </c>
      <c r="H662" s="46" t="s">
        <v>461</v>
      </c>
      <c r="I662" s="46" t="s">
        <v>460</v>
      </c>
      <c r="J662" s="46" t="s">
        <v>460</v>
      </c>
      <c r="K662" s="46" t="s">
        <v>460</v>
      </c>
      <c r="L662" s="45" t="s">
        <v>1889</v>
      </c>
      <c r="M662" s="45"/>
      <c r="N662" s="47" t="s">
        <v>1696</v>
      </c>
      <c r="O662" s="46" t="s">
        <v>460</v>
      </c>
      <c r="P662" s="46" t="s">
        <v>460</v>
      </c>
      <c r="Q662" s="46" t="s">
        <v>460</v>
      </c>
      <c r="R662" s="47"/>
      <c r="S662" s="46"/>
    </row>
    <row r="663" spans="1:19" ht="60" hidden="1" x14ac:dyDescent="0.3">
      <c r="A663" s="48" t="s">
        <v>465</v>
      </c>
      <c r="B663" s="48" t="s">
        <v>1671</v>
      </c>
      <c r="C663" s="48" t="s">
        <v>1695</v>
      </c>
      <c r="D663" s="48" t="s">
        <v>1697</v>
      </c>
      <c r="L663" s="48"/>
      <c r="M663" s="48"/>
      <c r="R663" s="48" t="s">
        <v>909</v>
      </c>
    </row>
    <row r="664" spans="1:19" ht="72" hidden="1" x14ac:dyDescent="0.3">
      <c r="A664" s="83" t="s">
        <v>477</v>
      </c>
      <c r="B664" s="83" t="s">
        <v>1667</v>
      </c>
      <c r="C664" s="84" t="s">
        <v>1698</v>
      </c>
      <c r="D664" s="83" t="s">
        <v>1699</v>
      </c>
      <c r="E664" s="51"/>
      <c r="F664" s="51"/>
      <c r="G664" s="51"/>
      <c r="H664" s="84"/>
      <c r="I664" s="84" t="s">
        <v>460</v>
      </c>
      <c r="J664" s="84" t="s">
        <v>460</v>
      </c>
      <c r="K664" s="84" t="s">
        <v>460</v>
      </c>
      <c r="L664" s="83" t="s">
        <v>1885</v>
      </c>
      <c r="M664" s="83"/>
      <c r="N664" s="85"/>
      <c r="O664" s="84"/>
      <c r="P664" s="84"/>
      <c r="Q664" s="84"/>
      <c r="R664" s="52"/>
      <c r="S664" s="51"/>
    </row>
    <row r="665" spans="1:19" ht="144" hidden="1" x14ac:dyDescent="0.3">
      <c r="A665" s="83" t="s">
        <v>477</v>
      </c>
      <c r="B665" s="83" t="s">
        <v>1667</v>
      </c>
      <c r="C665" s="84" t="s">
        <v>1698</v>
      </c>
      <c r="D665" s="83" t="s">
        <v>1700</v>
      </c>
      <c r="E665" s="51"/>
      <c r="F665" s="51"/>
      <c r="G665" s="51"/>
      <c r="H665" s="84"/>
      <c r="I665" s="84" t="s">
        <v>460</v>
      </c>
      <c r="J665" s="84" t="s">
        <v>460</v>
      </c>
      <c r="K665" s="84" t="s">
        <v>460</v>
      </c>
      <c r="L665" s="83" t="s">
        <v>1889</v>
      </c>
      <c r="M665" s="83"/>
      <c r="N665" s="85"/>
      <c r="O665" s="84"/>
      <c r="P665" s="84"/>
      <c r="Q665" s="84"/>
      <c r="R665" s="52"/>
      <c r="S665" s="51"/>
    </row>
    <row r="666" spans="1:19" ht="115.2" x14ac:dyDescent="0.3">
      <c r="A666" s="45" t="s">
        <v>2150</v>
      </c>
      <c r="B666" s="45" t="s">
        <v>1701</v>
      </c>
      <c r="C666" s="46" t="s">
        <v>1702</v>
      </c>
      <c r="D666" s="146" t="s">
        <v>2140</v>
      </c>
      <c r="E666" s="46" t="s">
        <v>460</v>
      </c>
      <c r="F666" s="46" t="s">
        <v>460</v>
      </c>
      <c r="G666" s="46" t="s">
        <v>460</v>
      </c>
      <c r="H666" s="46" t="s">
        <v>461</v>
      </c>
      <c r="I666" s="46" t="s">
        <v>460</v>
      </c>
      <c r="J666" s="46" t="s">
        <v>460</v>
      </c>
      <c r="K666" s="46" t="s">
        <v>460</v>
      </c>
      <c r="L666" s="45" t="s">
        <v>1889</v>
      </c>
      <c r="M666" s="45"/>
      <c r="N666" s="47" t="s">
        <v>1693</v>
      </c>
      <c r="O666" s="46"/>
      <c r="P666" s="46" t="s">
        <v>460</v>
      </c>
      <c r="Q666" s="46" t="s">
        <v>460</v>
      </c>
      <c r="R666" s="47"/>
      <c r="S666" s="46"/>
    </row>
    <row r="667" spans="1:19" ht="132" hidden="1" x14ac:dyDescent="0.3">
      <c r="A667" s="48" t="s">
        <v>465</v>
      </c>
      <c r="B667" s="54" t="s">
        <v>1703</v>
      </c>
      <c r="C667" s="54" t="s">
        <v>1702</v>
      </c>
      <c r="D667" s="54" t="s">
        <v>1704</v>
      </c>
      <c r="L667" s="54"/>
      <c r="M667" s="54"/>
      <c r="R667" s="54" t="s">
        <v>1705</v>
      </c>
    </row>
    <row r="668" spans="1:19" ht="115.2" hidden="1" x14ac:dyDescent="0.3">
      <c r="A668" s="83" t="s">
        <v>477</v>
      </c>
      <c r="B668" s="83" t="s">
        <v>1701</v>
      </c>
      <c r="C668" s="84" t="s">
        <v>1706</v>
      </c>
      <c r="D668" s="83" t="s">
        <v>1707</v>
      </c>
      <c r="E668" s="51"/>
      <c r="F668" s="51"/>
      <c r="G668" s="51"/>
      <c r="H668" s="84"/>
      <c r="I668" s="84" t="s">
        <v>460</v>
      </c>
      <c r="J668" s="84" t="s">
        <v>460</v>
      </c>
      <c r="K668" s="84" t="s">
        <v>460</v>
      </c>
      <c r="L668" s="83" t="s">
        <v>1885</v>
      </c>
      <c r="M668" s="83"/>
      <c r="N668" s="85"/>
      <c r="O668" s="84"/>
      <c r="P668" s="84"/>
      <c r="Q668" s="84"/>
      <c r="R668" s="52"/>
      <c r="S668" s="51"/>
    </row>
    <row r="669" spans="1:19" ht="115.2" hidden="1" x14ac:dyDescent="0.3">
      <c r="A669" s="83" t="s">
        <v>477</v>
      </c>
      <c r="B669" s="83" t="s">
        <v>1701</v>
      </c>
      <c r="C669" s="84" t="s">
        <v>1706</v>
      </c>
      <c r="D669" s="83" t="s">
        <v>1708</v>
      </c>
      <c r="E669" s="51"/>
      <c r="F669" s="51"/>
      <c r="G669" s="51"/>
      <c r="H669" s="84"/>
      <c r="I669" s="84" t="s">
        <v>460</v>
      </c>
      <c r="J669" s="84" t="s">
        <v>460</v>
      </c>
      <c r="K669" s="84" t="s">
        <v>460</v>
      </c>
      <c r="L669" s="83" t="s">
        <v>1885</v>
      </c>
      <c r="M669" s="83"/>
      <c r="N669" s="85"/>
      <c r="O669" s="84"/>
      <c r="P669" s="84"/>
      <c r="Q669" s="84"/>
      <c r="R669" s="52"/>
      <c r="S669" s="51"/>
    </row>
    <row r="670" spans="1:19" ht="86.4" x14ac:dyDescent="0.3">
      <c r="A670" s="45" t="s">
        <v>2150</v>
      </c>
      <c r="B670" s="45" t="s">
        <v>1709</v>
      </c>
      <c r="C670" s="46" t="s">
        <v>1710</v>
      </c>
      <c r="D670" s="45" t="s">
        <v>1711</v>
      </c>
      <c r="E670" s="46"/>
      <c r="F670" s="46" t="s">
        <v>460</v>
      </c>
      <c r="G670" s="46" t="s">
        <v>460</v>
      </c>
      <c r="H670" s="46" t="s">
        <v>461</v>
      </c>
      <c r="I670" s="46" t="s">
        <v>460</v>
      </c>
      <c r="J670" s="46" t="s">
        <v>460</v>
      </c>
      <c r="K670" s="46" t="s">
        <v>460</v>
      </c>
      <c r="L670" s="45" t="s">
        <v>1889</v>
      </c>
      <c r="M670" s="45"/>
      <c r="N670" s="47" t="s">
        <v>1254</v>
      </c>
      <c r="O670" s="46"/>
      <c r="P670" s="46" t="s">
        <v>460</v>
      </c>
      <c r="Q670" s="46" t="s">
        <v>460</v>
      </c>
      <c r="R670" s="47"/>
      <c r="S670" s="46"/>
    </row>
    <row r="671" spans="1:19" ht="84" hidden="1" x14ac:dyDescent="0.3">
      <c r="A671" s="48" t="s">
        <v>465</v>
      </c>
      <c r="B671" s="48" t="s">
        <v>1712</v>
      </c>
      <c r="C671" s="48" t="s">
        <v>1710</v>
      </c>
      <c r="D671" s="48" t="s">
        <v>1713</v>
      </c>
      <c r="L671" s="48"/>
      <c r="M671" s="48"/>
      <c r="R671" s="48" t="s">
        <v>1714</v>
      </c>
    </row>
    <row r="672" spans="1:19" ht="86.4" hidden="1" x14ac:dyDescent="0.3">
      <c r="A672" s="129" t="s">
        <v>535</v>
      </c>
      <c r="B672" s="129" t="s">
        <v>1709</v>
      </c>
      <c r="C672" s="130" t="s">
        <v>1715</v>
      </c>
      <c r="D672" s="129" t="s">
        <v>1716</v>
      </c>
      <c r="E672" s="130" t="s">
        <v>460</v>
      </c>
      <c r="F672" s="130" t="s">
        <v>460</v>
      </c>
      <c r="G672" s="130" t="s">
        <v>460</v>
      </c>
      <c r="H672" s="130"/>
      <c r="I672" s="130" t="s">
        <v>460</v>
      </c>
      <c r="J672" s="130" t="s">
        <v>460</v>
      </c>
      <c r="K672" s="130" t="s">
        <v>460</v>
      </c>
      <c r="L672" s="129" t="s">
        <v>1889</v>
      </c>
      <c r="M672" s="129"/>
      <c r="N672" s="131"/>
      <c r="O672" s="130"/>
      <c r="P672" s="130"/>
      <c r="Q672" s="130"/>
      <c r="R672" s="131"/>
      <c r="S672" s="130"/>
    </row>
    <row r="673" spans="1:19" ht="86.4" hidden="1" x14ac:dyDescent="0.3">
      <c r="A673" s="83" t="s">
        <v>477</v>
      </c>
      <c r="B673" s="83" t="s">
        <v>1709</v>
      </c>
      <c r="C673" s="84" t="s">
        <v>1717</v>
      </c>
      <c r="D673" s="83" t="s">
        <v>1718</v>
      </c>
      <c r="E673" s="51"/>
      <c r="F673" s="51"/>
      <c r="G673" s="51"/>
      <c r="H673" s="84"/>
      <c r="I673" s="84" t="s">
        <v>460</v>
      </c>
      <c r="J673" s="84" t="s">
        <v>460</v>
      </c>
      <c r="K673" s="84" t="s">
        <v>460</v>
      </c>
      <c r="L673" s="83" t="s">
        <v>1889</v>
      </c>
      <c r="M673" s="83"/>
      <c r="N673" s="85"/>
      <c r="O673" s="84"/>
      <c r="P673" s="84"/>
      <c r="Q673" s="84"/>
      <c r="R673" s="52"/>
      <c r="S673" s="51"/>
    </row>
    <row r="674" spans="1:19" ht="86.4" hidden="1" x14ac:dyDescent="0.3">
      <c r="A674" s="83" t="s">
        <v>477</v>
      </c>
      <c r="B674" s="83" t="s">
        <v>1709</v>
      </c>
      <c r="C674" s="84" t="s">
        <v>1717</v>
      </c>
      <c r="D674" s="83" t="s">
        <v>1719</v>
      </c>
      <c r="E674" s="51"/>
      <c r="F674" s="51"/>
      <c r="G674" s="51"/>
      <c r="H674" s="84"/>
      <c r="I674" s="84" t="s">
        <v>460</v>
      </c>
      <c r="J674" s="84" t="s">
        <v>460</v>
      </c>
      <c r="K674" s="84" t="s">
        <v>460</v>
      </c>
      <c r="L674" s="83" t="s">
        <v>1889</v>
      </c>
      <c r="M674" s="83"/>
      <c r="N674" s="85"/>
      <c r="O674" s="84"/>
      <c r="P674" s="84"/>
      <c r="Q674" s="84"/>
      <c r="R674" s="52"/>
      <c r="S674" s="51"/>
    </row>
    <row r="675" spans="1:19" ht="86.4" hidden="1" x14ac:dyDescent="0.3">
      <c r="A675" s="83" t="s">
        <v>477</v>
      </c>
      <c r="B675" s="83" t="s">
        <v>1709</v>
      </c>
      <c r="C675" s="84" t="s">
        <v>1717</v>
      </c>
      <c r="D675" s="83" t="s">
        <v>1720</v>
      </c>
      <c r="E675" s="51"/>
      <c r="F675" s="51"/>
      <c r="G675" s="51"/>
      <c r="H675" s="84"/>
      <c r="I675" s="84" t="s">
        <v>460</v>
      </c>
      <c r="J675" s="84" t="s">
        <v>460</v>
      </c>
      <c r="K675" s="84" t="s">
        <v>460</v>
      </c>
      <c r="L675" s="83" t="s">
        <v>1889</v>
      </c>
      <c r="M675" s="83"/>
      <c r="N675" s="85"/>
      <c r="O675" s="84"/>
      <c r="P675" s="84"/>
      <c r="Q675" s="84"/>
      <c r="R675" s="52"/>
      <c r="S675" s="51"/>
    </row>
    <row r="676" spans="1:19" ht="57.6" hidden="1" x14ac:dyDescent="0.3">
      <c r="A676" s="129" t="s">
        <v>535</v>
      </c>
      <c r="B676" s="129" t="s">
        <v>1721</v>
      </c>
      <c r="C676" s="130" t="s">
        <v>1722</v>
      </c>
      <c r="D676" s="129" t="s">
        <v>1723</v>
      </c>
      <c r="E676" s="130"/>
      <c r="F676" s="130" t="s">
        <v>460</v>
      </c>
      <c r="G676" s="130" t="s">
        <v>460</v>
      </c>
      <c r="H676" s="130"/>
      <c r="I676" s="130" t="s">
        <v>460</v>
      </c>
      <c r="J676" s="130" t="s">
        <v>460</v>
      </c>
      <c r="K676" s="130" t="s">
        <v>460</v>
      </c>
      <c r="L676" s="129" t="s">
        <v>1889</v>
      </c>
      <c r="M676" s="129"/>
      <c r="N676" s="131"/>
      <c r="O676" s="130" t="s">
        <v>460</v>
      </c>
      <c r="P676" s="130" t="s">
        <v>460</v>
      </c>
      <c r="Q676" s="130" t="s">
        <v>460</v>
      </c>
      <c r="R676" s="131"/>
      <c r="S676" s="130"/>
    </row>
    <row r="677" spans="1:19" ht="57.6" hidden="1" x14ac:dyDescent="0.3">
      <c r="A677" s="129" t="s">
        <v>535</v>
      </c>
      <c r="B677" s="129" t="s">
        <v>1721</v>
      </c>
      <c r="C677" s="130" t="s">
        <v>1724</v>
      </c>
      <c r="D677" s="129" t="s">
        <v>1725</v>
      </c>
      <c r="E677" s="130" t="s">
        <v>460</v>
      </c>
      <c r="F677" s="130"/>
      <c r="G677" s="130"/>
      <c r="H677" s="130"/>
      <c r="I677" s="130" t="s">
        <v>460</v>
      </c>
      <c r="J677" s="130" t="s">
        <v>460</v>
      </c>
      <c r="K677" s="130" t="s">
        <v>460</v>
      </c>
      <c r="L677" s="129" t="s">
        <v>1889</v>
      </c>
      <c r="M677" s="129"/>
      <c r="N677" s="131"/>
      <c r="O677" s="130"/>
      <c r="P677" s="130"/>
      <c r="Q677" s="130"/>
      <c r="R677" s="131"/>
      <c r="S677" s="130"/>
    </row>
    <row r="678" spans="1:19" ht="57.6" hidden="1" x14ac:dyDescent="0.3">
      <c r="A678" s="83" t="s">
        <v>477</v>
      </c>
      <c r="B678" s="83" t="s">
        <v>1721</v>
      </c>
      <c r="C678" s="84" t="s">
        <v>1726</v>
      </c>
      <c r="D678" s="83" t="s">
        <v>1727</v>
      </c>
      <c r="E678" s="51"/>
      <c r="F678" s="51"/>
      <c r="G678" s="51"/>
      <c r="H678" s="84"/>
      <c r="I678" s="84" t="s">
        <v>460</v>
      </c>
      <c r="J678" s="84" t="s">
        <v>460</v>
      </c>
      <c r="K678" s="84" t="s">
        <v>460</v>
      </c>
      <c r="L678" s="83" t="s">
        <v>1889</v>
      </c>
      <c r="M678" s="83"/>
      <c r="N678" s="85"/>
      <c r="O678" s="84"/>
      <c r="P678" s="84"/>
      <c r="Q678" s="84"/>
      <c r="R678" s="52"/>
      <c r="S678" s="51"/>
    </row>
    <row r="679" spans="1:19" ht="187.2" hidden="1" x14ac:dyDescent="0.3">
      <c r="A679" s="83" t="s">
        <v>477</v>
      </c>
      <c r="B679" s="83" t="s">
        <v>1721</v>
      </c>
      <c r="C679" s="84" t="s">
        <v>1726</v>
      </c>
      <c r="D679" s="83" t="s">
        <v>1728</v>
      </c>
      <c r="E679" s="51"/>
      <c r="F679" s="51"/>
      <c r="G679" s="51"/>
      <c r="H679" s="84"/>
      <c r="I679" s="84" t="s">
        <v>460</v>
      </c>
      <c r="J679" s="84" t="s">
        <v>460</v>
      </c>
      <c r="K679" s="84" t="s">
        <v>460</v>
      </c>
      <c r="L679" s="83" t="s">
        <v>1889</v>
      </c>
      <c r="M679" s="83"/>
      <c r="N679" s="85"/>
      <c r="O679" s="84"/>
      <c r="P679" s="84"/>
      <c r="Q679" s="84"/>
      <c r="R679" s="52"/>
      <c r="S679" s="51"/>
    </row>
    <row r="680" spans="1:19" ht="86.4" hidden="1" x14ac:dyDescent="0.3">
      <c r="A680" s="42" t="s">
        <v>458</v>
      </c>
      <c r="B680" s="42" t="s">
        <v>1729</v>
      </c>
      <c r="C680" s="43" t="s">
        <v>1730</v>
      </c>
      <c r="D680" s="42" t="s">
        <v>1731</v>
      </c>
      <c r="E680" s="43"/>
      <c r="F680" s="43"/>
      <c r="G680" s="43"/>
      <c r="H680" s="43"/>
      <c r="I680" s="43"/>
      <c r="J680" s="43"/>
      <c r="K680" s="43"/>
      <c r="L680" s="42" t="s">
        <v>1889</v>
      </c>
      <c r="M680" s="42"/>
      <c r="N680" s="44"/>
      <c r="O680" s="43"/>
      <c r="P680" s="43"/>
      <c r="Q680" s="43"/>
      <c r="R680" s="44"/>
      <c r="S680" s="43" t="s">
        <v>1406</v>
      </c>
    </row>
    <row r="681" spans="1:19" ht="86.4" x14ac:dyDescent="0.3">
      <c r="A681" s="45" t="s">
        <v>2150</v>
      </c>
      <c r="B681" s="45" t="s">
        <v>1729</v>
      </c>
      <c r="C681" s="46" t="s">
        <v>1730</v>
      </c>
      <c r="D681" s="45" t="s">
        <v>1732</v>
      </c>
      <c r="E681" s="46"/>
      <c r="F681" s="46" t="s">
        <v>460</v>
      </c>
      <c r="G681" s="46" t="s">
        <v>460</v>
      </c>
      <c r="H681" s="46" t="s">
        <v>461</v>
      </c>
      <c r="I681" s="46" t="s">
        <v>460</v>
      </c>
      <c r="J681" s="46" t="s">
        <v>460</v>
      </c>
      <c r="K681" s="46" t="s">
        <v>460</v>
      </c>
      <c r="L681" s="45" t="s">
        <v>1889</v>
      </c>
      <c r="M681" s="45"/>
      <c r="N681" s="47" t="s">
        <v>1733</v>
      </c>
      <c r="O681" s="46" t="s">
        <v>460</v>
      </c>
      <c r="P681" s="46" t="s">
        <v>460</v>
      </c>
      <c r="Q681" s="46" t="s">
        <v>460</v>
      </c>
      <c r="R681" s="47"/>
      <c r="S681" s="46"/>
    </row>
    <row r="682" spans="1:19" ht="60" hidden="1" x14ac:dyDescent="0.3">
      <c r="A682" s="48" t="s">
        <v>465</v>
      </c>
      <c r="B682" s="48" t="s">
        <v>1734</v>
      </c>
      <c r="C682" s="48" t="s">
        <v>1730</v>
      </c>
      <c r="D682" s="48" t="s">
        <v>1735</v>
      </c>
      <c r="L682" s="48"/>
      <c r="M682" s="48"/>
      <c r="R682" s="48" t="s">
        <v>909</v>
      </c>
    </row>
    <row r="683" spans="1:19" ht="86.4" x14ac:dyDescent="0.3">
      <c r="A683" s="45" t="s">
        <v>2150</v>
      </c>
      <c r="B683" s="45" t="s">
        <v>1729</v>
      </c>
      <c r="C683" s="46" t="s">
        <v>1736</v>
      </c>
      <c r="D683" s="45" t="s">
        <v>1737</v>
      </c>
      <c r="E683" s="46"/>
      <c r="F683" s="46" t="s">
        <v>460</v>
      </c>
      <c r="G683" s="46" t="s">
        <v>460</v>
      </c>
      <c r="H683" s="46" t="s">
        <v>461</v>
      </c>
      <c r="I683" s="46" t="s">
        <v>460</v>
      </c>
      <c r="J683" s="46" t="s">
        <v>460</v>
      </c>
      <c r="K683" s="46" t="s">
        <v>460</v>
      </c>
      <c r="L683" s="45" t="s">
        <v>1889</v>
      </c>
      <c r="M683" s="45"/>
      <c r="N683" s="47" t="s">
        <v>1738</v>
      </c>
      <c r="O683" s="46" t="s">
        <v>460</v>
      </c>
      <c r="P683" s="46" t="s">
        <v>460</v>
      </c>
      <c r="Q683" s="46" t="s">
        <v>460</v>
      </c>
      <c r="R683" s="47"/>
      <c r="S683" s="46"/>
    </row>
    <row r="684" spans="1:19" ht="60" hidden="1" x14ac:dyDescent="0.3">
      <c r="A684" s="48" t="s">
        <v>465</v>
      </c>
      <c r="B684" s="48" t="s">
        <v>1734</v>
      </c>
      <c r="C684" s="48" t="s">
        <v>1736</v>
      </c>
      <c r="D684" s="48" t="s">
        <v>1739</v>
      </c>
      <c r="L684" s="48"/>
      <c r="M684" s="48"/>
      <c r="R684" s="48" t="s">
        <v>909</v>
      </c>
    </row>
    <row r="685" spans="1:19" ht="86.4" hidden="1" x14ac:dyDescent="0.3">
      <c r="A685" s="83" t="s">
        <v>477</v>
      </c>
      <c r="B685" s="83" t="s">
        <v>1729</v>
      </c>
      <c r="C685" s="84" t="s">
        <v>1740</v>
      </c>
      <c r="D685" s="83" t="s">
        <v>1741</v>
      </c>
      <c r="E685" s="51"/>
      <c r="F685" s="51"/>
      <c r="G685" s="51"/>
      <c r="H685" s="84"/>
      <c r="I685" s="84" t="s">
        <v>460</v>
      </c>
      <c r="J685" s="84" t="s">
        <v>460</v>
      </c>
      <c r="K685" s="84" t="s">
        <v>460</v>
      </c>
      <c r="L685" s="83" t="s">
        <v>1889</v>
      </c>
      <c r="M685" s="83"/>
      <c r="N685" s="85"/>
      <c r="O685" s="84"/>
      <c r="P685" s="84"/>
      <c r="Q685" s="84"/>
      <c r="R685" s="52"/>
      <c r="S685" s="51"/>
    </row>
    <row r="686" spans="1:19" ht="72" hidden="1" x14ac:dyDescent="0.3">
      <c r="A686" s="42" t="s">
        <v>458</v>
      </c>
      <c r="B686" s="42" t="s">
        <v>1742</v>
      </c>
      <c r="C686" s="43" t="s">
        <v>1743</v>
      </c>
      <c r="D686" s="42" t="s">
        <v>1270</v>
      </c>
      <c r="E686" s="43"/>
      <c r="F686" s="43"/>
      <c r="G686" s="43"/>
      <c r="H686" s="43"/>
      <c r="I686" s="43"/>
      <c r="J686" s="43"/>
      <c r="K686" s="43"/>
      <c r="L686" s="42" t="s">
        <v>1888</v>
      </c>
      <c r="M686" s="42"/>
      <c r="N686" s="44"/>
      <c r="O686" s="43"/>
      <c r="P686" s="43"/>
      <c r="Q686" s="43"/>
      <c r="R686" s="44"/>
      <c r="S686" s="43" t="s">
        <v>1271</v>
      </c>
    </row>
    <row r="687" spans="1:19" ht="72" x14ac:dyDescent="0.3">
      <c r="A687" s="45" t="s">
        <v>2150</v>
      </c>
      <c r="B687" s="45" t="s">
        <v>1742</v>
      </c>
      <c r="C687" s="46" t="s">
        <v>1743</v>
      </c>
      <c r="D687" s="45" t="s">
        <v>1744</v>
      </c>
      <c r="E687" s="46" t="s">
        <v>460</v>
      </c>
      <c r="F687" s="46" t="s">
        <v>460</v>
      </c>
      <c r="G687" s="46" t="s">
        <v>460</v>
      </c>
      <c r="H687" s="46" t="s">
        <v>461</v>
      </c>
      <c r="I687" s="46" t="s">
        <v>460</v>
      </c>
      <c r="J687" s="46" t="s">
        <v>460</v>
      </c>
      <c r="K687" s="46" t="s">
        <v>460</v>
      </c>
      <c r="L687" s="45" t="s">
        <v>1889</v>
      </c>
      <c r="M687" s="45"/>
      <c r="N687" s="47" t="s">
        <v>1738</v>
      </c>
      <c r="O687" s="46" t="s">
        <v>460</v>
      </c>
      <c r="P687" s="46" t="s">
        <v>460</v>
      </c>
      <c r="Q687" s="46" t="s">
        <v>460</v>
      </c>
      <c r="R687" s="47"/>
      <c r="S687" s="46"/>
    </row>
    <row r="688" spans="1:19" ht="60" hidden="1" x14ac:dyDescent="0.3">
      <c r="A688" s="48" t="s">
        <v>465</v>
      </c>
      <c r="B688" s="48" t="s">
        <v>1745</v>
      </c>
      <c r="C688" s="48" t="s">
        <v>1743</v>
      </c>
      <c r="D688" s="48" t="s">
        <v>1746</v>
      </c>
      <c r="L688" s="48"/>
      <c r="M688" s="48"/>
      <c r="R688" s="48" t="s">
        <v>909</v>
      </c>
    </row>
    <row r="689" spans="1:19" ht="72" hidden="1" x14ac:dyDescent="0.3">
      <c r="A689" s="83" t="s">
        <v>477</v>
      </c>
      <c r="B689" s="83" t="s">
        <v>1742</v>
      </c>
      <c r="C689" s="84" t="s">
        <v>1747</v>
      </c>
      <c r="D689" s="83" t="s">
        <v>1748</v>
      </c>
      <c r="E689" s="51"/>
      <c r="F689" s="51"/>
      <c r="G689" s="51"/>
      <c r="H689" s="84"/>
      <c r="I689" s="84" t="s">
        <v>460</v>
      </c>
      <c r="J689" s="84" t="s">
        <v>460</v>
      </c>
      <c r="K689" s="84" t="s">
        <v>460</v>
      </c>
      <c r="L689" s="83" t="s">
        <v>1889</v>
      </c>
      <c r="M689" s="83"/>
      <c r="N689" s="85"/>
      <c r="O689" s="84"/>
      <c r="P689" s="84"/>
      <c r="Q689" s="84"/>
      <c r="R689" s="52"/>
      <c r="S689" s="51"/>
    </row>
    <row r="690" spans="1:19" ht="158.4" hidden="1" x14ac:dyDescent="0.3">
      <c r="A690" s="83" t="s">
        <v>477</v>
      </c>
      <c r="B690" s="83" t="s">
        <v>1742</v>
      </c>
      <c r="C690" s="84" t="s">
        <v>1747</v>
      </c>
      <c r="D690" s="83" t="s">
        <v>1749</v>
      </c>
      <c r="E690" s="51"/>
      <c r="F690" s="51"/>
      <c r="G690" s="51"/>
      <c r="H690" s="84"/>
      <c r="I690" s="84" t="s">
        <v>460</v>
      </c>
      <c r="J690" s="84" t="s">
        <v>460</v>
      </c>
      <c r="K690" s="84" t="s">
        <v>460</v>
      </c>
      <c r="L690" s="83" t="s">
        <v>1889</v>
      </c>
      <c r="M690" s="83"/>
      <c r="N690" s="85"/>
      <c r="O690" s="84"/>
      <c r="P690" s="84"/>
      <c r="Q690" s="84"/>
      <c r="R690" s="52"/>
      <c r="S690" s="51"/>
    </row>
    <row r="691" spans="1:19" ht="72" hidden="1" x14ac:dyDescent="0.3">
      <c r="A691" s="83" t="s">
        <v>477</v>
      </c>
      <c r="B691" s="83" t="s">
        <v>1742</v>
      </c>
      <c r="C691" s="84" t="s">
        <v>1747</v>
      </c>
      <c r="D691" s="83" t="s">
        <v>1750</v>
      </c>
      <c r="E691" s="51"/>
      <c r="F691" s="51"/>
      <c r="G691" s="51"/>
      <c r="H691" s="84"/>
      <c r="I691" s="84" t="s">
        <v>460</v>
      </c>
      <c r="J691" s="84" t="s">
        <v>460</v>
      </c>
      <c r="K691" s="84" t="s">
        <v>460</v>
      </c>
      <c r="L691" s="83" t="s">
        <v>1889</v>
      </c>
      <c r="M691" s="83"/>
      <c r="N691" s="85"/>
      <c r="O691" s="84"/>
      <c r="P691" s="84"/>
      <c r="Q691" s="84"/>
      <c r="R691" s="52"/>
      <c r="S691" s="51"/>
    </row>
    <row r="692" spans="1:19" ht="72" hidden="1" x14ac:dyDescent="0.3">
      <c r="A692" s="83" t="s">
        <v>477</v>
      </c>
      <c r="B692" s="83" t="s">
        <v>1742</v>
      </c>
      <c r="C692" s="84" t="s">
        <v>1747</v>
      </c>
      <c r="D692" s="83" t="s">
        <v>1751</v>
      </c>
      <c r="E692" s="51"/>
      <c r="F692" s="51"/>
      <c r="G692" s="51"/>
      <c r="H692" s="84"/>
      <c r="I692" s="84" t="s">
        <v>460</v>
      </c>
      <c r="J692" s="84" t="s">
        <v>460</v>
      </c>
      <c r="K692" s="84" t="s">
        <v>460</v>
      </c>
      <c r="L692" s="83" t="s">
        <v>1889</v>
      </c>
      <c r="M692" s="83"/>
      <c r="N692" s="85"/>
      <c r="O692" s="84"/>
      <c r="P692" s="84"/>
      <c r="Q692" s="84"/>
      <c r="R692" s="52"/>
      <c r="S692" s="51"/>
    </row>
    <row r="693" spans="1:19" ht="86.4" hidden="1" x14ac:dyDescent="0.3">
      <c r="A693" s="129" t="s">
        <v>535</v>
      </c>
      <c r="B693" s="129" t="s">
        <v>1752</v>
      </c>
      <c r="C693" s="130" t="s">
        <v>1753</v>
      </c>
      <c r="D693" s="129" t="s">
        <v>1754</v>
      </c>
      <c r="E693" s="130" t="s">
        <v>460</v>
      </c>
      <c r="F693" s="130" t="s">
        <v>460</v>
      </c>
      <c r="G693" s="130" t="s">
        <v>460</v>
      </c>
      <c r="H693" s="130"/>
      <c r="I693" s="130" t="s">
        <v>460</v>
      </c>
      <c r="J693" s="130"/>
      <c r="K693" s="130"/>
      <c r="L693" s="129" t="s">
        <v>1889</v>
      </c>
      <c r="M693" s="129"/>
      <c r="N693" s="131"/>
      <c r="O693" s="130" t="s">
        <v>460</v>
      </c>
      <c r="P693" s="130" t="s">
        <v>460</v>
      </c>
      <c r="Q693" s="130" t="s">
        <v>460</v>
      </c>
      <c r="R693" s="131"/>
      <c r="S693" s="130"/>
    </row>
    <row r="694" spans="1:19" ht="60" hidden="1" x14ac:dyDescent="0.3">
      <c r="A694" s="48" t="s">
        <v>465</v>
      </c>
      <c r="B694" s="53" t="s">
        <v>1755</v>
      </c>
      <c r="C694" s="53" t="s">
        <v>1753</v>
      </c>
      <c r="D694" s="53" t="s">
        <v>1756</v>
      </c>
      <c r="L694" s="53"/>
      <c r="M694" s="53"/>
      <c r="R694" s="53" t="s">
        <v>909</v>
      </c>
    </row>
    <row r="695" spans="1:19" ht="86.4" hidden="1" x14ac:dyDescent="0.3">
      <c r="A695" s="83" t="s">
        <v>477</v>
      </c>
      <c r="B695" s="83" t="s">
        <v>1752</v>
      </c>
      <c r="C695" s="84" t="s">
        <v>1757</v>
      </c>
      <c r="D695" s="83" t="s">
        <v>1758</v>
      </c>
      <c r="E695" s="51"/>
      <c r="F695" s="51"/>
      <c r="G695" s="51"/>
      <c r="H695" s="84"/>
      <c r="I695" s="84" t="s">
        <v>460</v>
      </c>
      <c r="J695" s="84"/>
      <c r="K695" s="84"/>
      <c r="L695" s="83" t="s">
        <v>1889</v>
      </c>
      <c r="M695" s="83"/>
      <c r="N695" s="85"/>
      <c r="O695" s="84"/>
      <c r="P695" s="84"/>
      <c r="Q695" s="84"/>
      <c r="R695" s="52"/>
      <c r="S695" s="51"/>
    </row>
    <row r="696" spans="1:19" ht="86.4" hidden="1" x14ac:dyDescent="0.3">
      <c r="A696" s="83" t="s">
        <v>477</v>
      </c>
      <c r="B696" s="83" t="s">
        <v>1752</v>
      </c>
      <c r="C696" s="84" t="s">
        <v>1757</v>
      </c>
      <c r="D696" s="83" t="s">
        <v>1759</v>
      </c>
      <c r="E696" s="51"/>
      <c r="F696" s="51"/>
      <c r="G696" s="51"/>
      <c r="H696" s="84"/>
      <c r="I696" s="84" t="s">
        <v>460</v>
      </c>
      <c r="J696" s="84"/>
      <c r="K696" s="84"/>
      <c r="L696" s="83" t="s">
        <v>1889</v>
      </c>
      <c r="M696" s="83"/>
      <c r="N696" s="85"/>
      <c r="O696" s="84"/>
      <c r="P696" s="84"/>
      <c r="Q696" s="84"/>
      <c r="R696" s="52"/>
      <c r="S696" s="51"/>
    </row>
    <row r="697" spans="1:19" ht="115.2" hidden="1" x14ac:dyDescent="0.3">
      <c r="A697" s="129" t="s">
        <v>535</v>
      </c>
      <c r="B697" s="129" t="s">
        <v>1760</v>
      </c>
      <c r="C697" s="130" t="s">
        <v>1761</v>
      </c>
      <c r="D697" s="129" t="s">
        <v>1762</v>
      </c>
      <c r="E697" s="130" t="s">
        <v>460</v>
      </c>
      <c r="F697" s="130" t="s">
        <v>460</v>
      </c>
      <c r="G697" s="130" t="s">
        <v>460</v>
      </c>
      <c r="H697" s="130"/>
      <c r="I697" s="130" t="s">
        <v>460</v>
      </c>
      <c r="J697" s="130"/>
      <c r="K697" s="130"/>
      <c r="L697" s="129" t="s">
        <v>1889</v>
      </c>
      <c r="M697" s="129"/>
      <c r="N697" s="131"/>
      <c r="O697" s="130" t="s">
        <v>460</v>
      </c>
      <c r="P697" s="130" t="s">
        <v>460</v>
      </c>
      <c r="Q697" s="130" t="s">
        <v>460</v>
      </c>
      <c r="R697" s="131"/>
      <c r="S697" s="130"/>
    </row>
    <row r="698" spans="1:19" ht="172.8" hidden="1" x14ac:dyDescent="0.3">
      <c r="A698" s="83" t="s">
        <v>477</v>
      </c>
      <c r="B698" s="83" t="s">
        <v>1760</v>
      </c>
      <c r="C698" s="84" t="s">
        <v>1763</v>
      </c>
      <c r="D698" s="83" t="s">
        <v>1764</v>
      </c>
      <c r="E698" s="51"/>
      <c r="F698" s="51"/>
      <c r="G698" s="51"/>
      <c r="H698" s="84"/>
      <c r="I698" s="84" t="s">
        <v>460</v>
      </c>
      <c r="J698" s="84"/>
      <c r="K698" s="84"/>
      <c r="L698" s="83" t="s">
        <v>1889</v>
      </c>
      <c r="M698" s="83"/>
      <c r="N698" s="85"/>
      <c r="O698" s="84"/>
      <c r="P698" s="84"/>
      <c r="Q698" s="84"/>
      <c r="R698" s="52"/>
      <c r="S698" s="51"/>
    </row>
    <row r="699" spans="1:19" ht="115.2" hidden="1" x14ac:dyDescent="0.3">
      <c r="A699" s="83" t="s">
        <v>477</v>
      </c>
      <c r="B699" s="83" t="s">
        <v>1760</v>
      </c>
      <c r="C699" s="84" t="s">
        <v>1763</v>
      </c>
      <c r="D699" s="83" t="s">
        <v>1765</v>
      </c>
      <c r="E699" s="51"/>
      <c r="F699" s="51"/>
      <c r="G699" s="51"/>
      <c r="H699" s="84"/>
      <c r="I699" s="84" t="s">
        <v>460</v>
      </c>
      <c r="J699" s="84"/>
      <c r="K699" s="84"/>
      <c r="L699" s="83" t="s">
        <v>1889</v>
      </c>
      <c r="M699" s="83"/>
      <c r="N699" s="85"/>
      <c r="O699" s="84"/>
      <c r="P699" s="84"/>
      <c r="Q699" s="84"/>
      <c r="R699" s="52"/>
      <c r="S699" s="51"/>
    </row>
    <row r="700" spans="1:19" ht="115.2" hidden="1" x14ac:dyDescent="0.3">
      <c r="A700" s="42" t="s">
        <v>458</v>
      </c>
      <c r="B700" s="42" t="s">
        <v>1766</v>
      </c>
      <c r="C700" s="43" t="s">
        <v>1767</v>
      </c>
      <c r="D700" s="42" t="s">
        <v>1768</v>
      </c>
      <c r="E700" s="43"/>
      <c r="F700" s="43"/>
      <c r="G700" s="43"/>
      <c r="H700" s="43"/>
      <c r="I700" s="43"/>
      <c r="J700" s="43"/>
      <c r="K700" s="43"/>
      <c r="L700" s="42" t="s">
        <v>1889</v>
      </c>
      <c r="M700" s="42"/>
      <c r="N700" s="44"/>
      <c r="O700" s="43"/>
      <c r="P700" s="43"/>
      <c r="Q700" s="43"/>
      <c r="R700" s="44"/>
      <c r="S700" s="43" t="s">
        <v>1769</v>
      </c>
    </row>
    <row r="701" spans="1:19" ht="115.2" x14ac:dyDescent="0.3">
      <c r="A701" s="45" t="s">
        <v>2150</v>
      </c>
      <c r="B701" s="45" t="s">
        <v>1760</v>
      </c>
      <c r="C701" s="46" t="s">
        <v>1767</v>
      </c>
      <c r="D701" s="146" t="s">
        <v>1770</v>
      </c>
      <c r="E701" s="46"/>
      <c r="F701" s="46" t="s">
        <v>460</v>
      </c>
      <c r="G701" s="46" t="s">
        <v>460</v>
      </c>
      <c r="H701" s="46" t="s">
        <v>461</v>
      </c>
      <c r="I701" s="46" t="s">
        <v>460</v>
      </c>
      <c r="J701" s="46"/>
      <c r="K701" s="46"/>
      <c r="L701" s="45" t="s">
        <v>1889</v>
      </c>
      <c r="M701" s="45"/>
      <c r="N701" s="47" t="s">
        <v>1771</v>
      </c>
      <c r="O701" s="46"/>
      <c r="P701" s="46" t="s">
        <v>460</v>
      </c>
      <c r="Q701" s="46" t="s">
        <v>460</v>
      </c>
      <c r="R701" s="47"/>
      <c r="S701" s="46"/>
    </row>
    <row r="702" spans="1:19" ht="60" hidden="1" x14ac:dyDescent="0.3">
      <c r="A702" s="48" t="s">
        <v>465</v>
      </c>
      <c r="B702" s="48" t="s">
        <v>1772</v>
      </c>
      <c r="C702" s="48" t="s">
        <v>1767</v>
      </c>
      <c r="D702" s="48" t="s">
        <v>1773</v>
      </c>
      <c r="L702" s="48"/>
      <c r="M702" s="48"/>
      <c r="R702" s="48" t="s">
        <v>909</v>
      </c>
    </row>
    <row r="703" spans="1:19" ht="115.2" hidden="1" x14ac:dyDescent="0.3">
      <c r="A703" s="42" t="s">
        <v>458</v>
      </c>
      <c r="B703" s="42" t="s">
        <v>1766</v>
      </c>
      <c r="C703" s="43" t="s">
        <v>1774</v>
      </c>
      <c r="D703" s="42" t="s">
        <v>1775</v>
      </c>
      <c r="E703" s="43"/>
      <c r="F703" s="43"/>
      <c r="G703" s="43"/>
      <c r="H703" s="43"/>
      <c r="I703" s="43"/>
      <c r="J703" s="43"/>
      <c r="K703" s="43"/>
      <c r="L703" s="42" t="s">
        <v>1889</v>
      </c>
      <c r="M703" s="42"/>
      <c r="N703" s="44"/>
      <c r="O703" s="43"/>
      <c r="P703" s="43"/>
      <c r="Q703" s="43"/>
      <c r="R703" s="44"/>
      <c r="S703" s="43" t="s">
        <v>1482</v>
      </c>
    </row>
    <row r="704" spans="1:19" ht="115.2" x14ac:dyDescent="0.3">
      <c r="A704" s="45" t="s">
        <v>2150</v>
      </c>
      <c r="B704" s="45" t="s">
        <v>1766</v>
      </c>
      <c r="C704" s="46" t="s">
        <v>1774</v>
      </c>
      <c r="D704" s="146" t="s">
        <v>1776</v>
      </c>
      <c r="E704" s="46"/>
      <c r="F704" s="46" t="s">
        <v>460</v>
      </c>
      <c r="G704" s="46" t="s">
        <v>460</v>
      </c>
      <c r="H704" s="46" t="s">
        <v>461</v>
      </c>
      <c r="I704" s="46" t="s">
        <v>460</v>
      </c>
      <c r="J704" s="46"/>
      <c r="K704" s="46"/>
      <c r="L704" s="45" t="s">
        <v>1889</v>
      </c>
      <c r="M704" s="45"/>
      <c r="N704" s="47" t="s">
        <v>1771</v>
      </c>
      <c r="O704" s="46"/>
      <c r="P704" s="46" t="s">
        <v>460</v>
      </c>
      <c r="Q704" s="46" t="s">
        <v>460</v>
      </c>
      <c r="R704" s="47"/>
      <c r="S704" s="46"/>
    </row>
    <row r="705" spans="1:19" ht="108" hidden="1" x14ac:dyDescent="0.3">
      <c r="A705" s="48" t="s">
        <v>465</v>
      </c>
      <c r="B705" s="48" t="s">
        <v>1772</v>
      </c>
      <c r="C705" s="48" t="s">
        <v>1774</v>
      </c>
      <c r="D705" s="48" t="s">
        <v>1777</v>
      </c>
      <c r="L705" s="48"/>
      <c r="M705" s="48"/>
      <c r="R705" s="48" t="s">
        <v>1778</v>
      </c>
    </row>
    <row r="706" spans="1:19" ht="115.2" x14ac:dyDescent="0.3">
      <c r="A706" s="45" t="s">
        <v>2150</v>
      </c>
      <c r="B706" s="45" t="s">
        <v>1766</v>
      </c>
      <c r="C706" s="46" t="s">
        <v>1779</v>
      </c>
      <c r="D706" s="146" t="s">
        <v>2141</v>
      </c>
      <c r="E706" s="46"/>
      <c r="F706" s="46" t="s">
        <v>460</v>
      </c>
      <c r="G706" s="46" t="s">
        <v>460</v>
      </c>
      <c r="H706" s="46" t="s">
        <v>461</v>
      </c>
      <c r="I706" s="46" t="s">
        <v>460</v>
      </c>
      <c r="J706" s="46"/>
      <c r="K706" s="46"/>
      <c r="L706" s="45" t="s">
        <v>1889</v>
      </c>
      <c r="M706" s="45"/>
      <c r="N706" s="47" t="s">
        <v>1771</v>
      </c>
      <c r="O706" s="46"/>
      <c r="P706" s="46" t="s">
        <v>460</v>
      </c>
      <c r="Q706" s="46" t="s">
        <v>460</v>
      </c>
      <c r="R706" s="47"/>
      <c r="S706" s="46"/>
    </row>
    <row r="707" spans="1:19" ht="60" hidden="1" x14ac:dyDescent="0.3">
      <c r="A707" s="48" t="s">
        <v>465</v>
      </c>
      <c r="B707" s="48" t="s">
        <v>1772</v>
      </c>
      <c r="C707" s="54" t="s">
        <v>1779</v>
      </c>
      <c r="D707" s="48" t="s">
        <v>1780</v>
      </c>
      <c r="L707" s="48"/>
      <c r="M707" s="48"/>
      <c r="R707" s="48" t="s">
        <v>909</v>
      </c>
    </row>
    <row r="708" spans="1:19" ht="115.2" hidden="1" x14ac:dyDescent="0.3">
      <c r="A708" s="129" t="s">
        <v>535</v>
      </c>
      <c r="B708" s="129" t="s">
        <v>1766</v>
      </c>
      <c r="C708" s="130" t="s">
        <v>1781</v>
      </c>
      <c r="D708" s="129" t="s">
        <v>1782</v>
      </c>
      <c r="E708" s="130" t="s">
        <v>460</v>
      </c>
      <c r="F708" s="130" t="s">
        <v>460</v>
      </c>
      <c r="G708" s="130" t="s">
        <v>460</v>
      </c>
      <c r="H708" s="130"/>
      <c r="I708" s="143" t="s">
        <v>460</v>
      </c>
      <c r="J708" s="130"/>
      <c r="K708" s="130"/>
      <c r="L708" s="129" t="s">
        <v>1889</v>
      </c>
      <c r="M708" s="129"/>
      <c r="N708" s="131"/>
      <c r="O708" s="130"/>
      <c r="P708" s="130"/>
      <c r="Q708" s="130"/>
      <c r="R708" s="131"/>
      <c r="S708" s="130"/>
    </row>
    <row r="709" spans="1:19" ht="115.2" hidden="1" x14ac:dyDescent="0.3">
      <c r="A709" s="83" t="s">
        <v>477</v>
      </c>
      <c r="B709" s="83" t="s">
        <v>1766</v>
      </c>
      <c r="C709" s="84" t="s">
        <v>1783</v>
      </c>
      <c r="D709" s="83" t="s">
        <v>1784</v>
      </c>
      <c r="E709" s="51"/>
      <c r="F709" s="51"/>
      <c r="G709" s="51"/>
      <c r="H709" s="84"/>
      <c r="I709" s="84" t="s">
        <v>460</v>
      </c>
      <c r="J709" s="84"/>
      <c r="K709" s="84"/>
      <c r="L709" s="83" t="s">
        <v>1889</v>
      </c>
      <c r="M709" s="83"/>
      <c r="N709" s="85"/>
      <c r="O709" s="84"/>
      <c r="P709" s="84"/>
      <c r="Q709" s="84"/>
      <c r="R709" s="52"/>
      <c r="S709" s="51"/>
    </row>
    <row r="710" spans="1:19" ht="158.4" hidden="1" x14ac:dyDescent="0.3">
      <c r="A710" s="83" t="s">
        <v>477</v>
      </c>
      <c r="B710" s="83" t="s">
        <v>1766</v>
      </c>
      <c r="C710" s="84" t="s">
        <v>1783</v>
      </c>
      <c r="D710" s="83" t="s">
        <v>1785</v>
      </c>
      <c r="E710" s="51"/>
      <c r="F710" s="51"/>
      <c r="G710" s="51"/>
      <c r="H710" s="84"/>
      <c r="I710" s="84" t="s">
        <v>460</v>
      </c>
      <c r="J710" s="84"/>
      <c r="K710" s="84"/>
      <c r="L710" s="83" t="s">
        <v>1889</v>
      </c>
      <c r="M710" s="83"/>
      <c r="N710" s="85"/>
      <c r="O710" s="84"/>
      <c r="P710" s="84"/>
      <c r="Q710" s="84"/>
      <c r="R710" s="52"/>
      <c r="S710" s="51"/>
    </row>
    <row r="711" spans="1:19" ht="72" hidden="1" x14ac:dyDescent="0.3">
      <c r="A711" s="129" t="s">
        <v>535</v>
      </c>
      <c r="B711" s="129" t="s">
        <v>1786</v>
      </c>
      <c r="C711" s="130" t="s">
        <v>1787</v>
      </c>
      <c r="D711" s="129" t="s">
        <v>1788</v>
      </c>
      <c r="E711" s="130"/>
      <c r="F711" s="130" t="s">
        <v>460</v>
      </c>
      <c r="G711" s="130" t="s">
        <v>460</v>
      </c>
      <c r="H711" s="130"/>
      <c r="I711" s="130" t="s">
        <v>460</v>
      </c>
      <c r="J711" s="130"/>
      <c r="K711" s="130"/>
      <c r="L711" s="129" t="s">
        <v>1886</v>
      </c>
      <c r="M711" s="129"/>
      <c r="N711" s="131"/>
      <c r="O711" s="130" t="s">
        <v>460</v>
      </c>
      <c r="P711" s="130" t="s">
        <v>460</v>
      </c>
      <c r="Q711" s="130" t="s">
        <v>460</v>
      </c>
      <c r="R711" s="131"/>
      <c r="S711" s="130"/>
    </row>
    <row r="712" spans="1:19" ht="72" hidden="1" x14ac:dyDescent="0.3">
      <c r="A712" s="129" t="s">
        <v>535</v>
      </c>
      <c r="B712" s="129" t="s">
        <v>1786</v>
      </c>
      <c r="C712" s="130" t="s">
        <v>1789</v>
      </c>
      <c r="D712" s="129" t="s">
        <v>1790</v>
      </c>
      <c r="E712" s="130" t="s">
        <v>460</v>
      </c>
      <c r="F712" s="130"/>
      <c r="G712" s="130"/>
      <c r="H712" s="130"/>
      <c r="I712" s="130" t="s">
        <v>460</v>
      </c>
      <c r="J712" s="130"/>
      <c r="K712" s="130"/>
      <c r="L712" s="129" t="s">
        <v>1887</v>
      </c>
      <c r="M712" s="129"/>
      <c r="N712" s="131"/>
      <c r="O712" s="130"/>
      <c r="P712" s="130"/>
      <c r="Q712" s="130"/>
      <c r="R712" s="131"/>
      <c r="S712" s="130"/>
    </row>
    <row r="713" spans="1:19" ht="72" hidden="1" x14ac:dyDescent="0.3">
      <c r="A713" s="83" t="s">
        <v>477</v>
      </c>
      <c r="B713" s="83" t="s">
        <v>1786</v>
      </c>
      <c r="C713" s="84" t="s">
        <v>1791</v>
      </c>
      <c r="D713" s="83" t="s">
        <v>1792</v>
      </c>
      <c r="E713" s="51"/>
      <c r="F713" s="51"/>
      <c r="G713" s="51"/>
      <c r="H713" s="84"/>
      <c r="I713" s="84" t="s">
        <v>460</v>
      </c>
      <c r="J713" s="84"/>
      <c r="K713" s="84"/>
      <c r="L713" s="83" t="s">
        <v>1887</v>
      </c>
      <c r="M713" s="83"/>
      <c r="N713" s="85"/>
      <c r="O713" s="84"/>
      <c r="P713" s="84"/>
      <c r="Q713" s="84"/>
      <c r="R713" s="52"/>
      <c r="S713" s="51"/>
    </row>
    <row r="714" spans="1:19" ht="72" hidden="1" x14ac:dyDescent="0.3">
      <c r="A714" s="83" t="s">
        <v>477</v>
      </c>
      <c r="B714" s="83" t="s">
        <v>1786</v>
      </c>
      <c r="C714" s="84" t="s">
        <v>1791</v>
      </c>
      <c r="D714" s="83" t="s">
        <v>1793</v>
      </c>
      <c r="E714" s="51"/>
      <c r="F714" s="51"/>
      <c r="G714" s="51"/>
      <c r="H714" s="84"/>
      <c r="I714" s="84" t="s">
        <v>460</v>
      </c>
      <c r="J714" s="84"/>
      <c r="K714" s="84"/>
      <c r="L714" s="83" t="s">
        <v>1887</v>
      </c>
      <c r="M714" s="83"/>
      <c r="N714" s="85"/>
      <c r="O714" s="84"/>
      <c r="P714" s="84"/>
      <c r="Q714" s="84"/>
      <c r="R714" s="52"/>
      <c r="S714" s="51"/>
    </row>
    <row r="715" spans="1:19" ht="115.2" hidden="1" x14ac:dyDescent="0.3">
      <c r="A715" s="129" t="s">
        <v>535</v>
      </c>
      <c r="B715" s="129" t="s">
        <v>1794</v>
      </c>
      <c r="C715" s="130" t="s">
        <v>1795</v>
      </c>
      <c r="D715" s="129" t="s">
        <v>1796</v>
      </c>
      <c r="E715" s="130" t="s">
        <v>460</v>
      </c>
      <c r="F715" s="130" t="s">
        <v>460</v>
      </c>
      <c r="G715" s="130" t="s">
        <v>460</v>
      </c>
      <c r="H715" s="130"/>
      <c r="I715" s="130" t="s">
        <v>460</v>
      </c>
      <c r="J715" s="130" t="s">
        <v>460</v>
      </c>
      <c r="K715" s="130" t="s">
        <v>460</v>
      </c>
      <c r="L715" s="129" t="s">
        <v>1889</v>
      </c>
      <c r="M715" s="129"/>
      <c r="N715" s="131"/>
      <c r="O715" s="130" t="s">
        <v>460</v>
      </c>
      <c r="P715" s="130" t="s">
        <v>460</v>
      </c>
      <c r="Q715" s="130" t="s">
        <v>460</v>
      </c>
      <c r="R715" s="131"/>
      <c r="S715" s="130"/>
    </row>
    <row r="716" spans="1:19" ht="60" hidden="1" x14ac:dyDescent="0.3">
      <c r="A716" s="48" t="s">
        <v>465</v>
      </c>
      <c r="B716" s="48" t="s">
        <v>1797</v>
      </c>
      <c r="C716" s="48" t="s">
        <v>1795</v>
      </c>
      <c r="D716" s="48" t="s">
        <v>1798</v>
      </c>
      <c r="L716" s="48"/>
      <c r="M716" s="48"/>
      <c r="R716" s="48" t="s">
        <v>909</v>
      </c>
    </row>
    <row r="717" spans="1:19" ht="115.2" hidden="1" x14ac:dyDescent="0.3">
      <c r="A717" s="83" t="s">
        <v>477</v>
      </c>
      <c r="B717" s="83" t="s">
        <v>1794</v>
      </c>
      <c r="C717" s="84" t="s">
        <v>1799</v>
      </c>
      <c r="D717" s="83" t="s">
        <v>1800</v>
      </c>
      <c r="E717" s="51"/>
      <c r="F717" s="51"/>
      <c r="G717" s="51"/>
      <c r="H717" s="84"/>
      <c r="I717" s="84" t="s">
        <v>460</v>
      </c>
      <c r="J717" s="84" t="s">
        <v>460</v>
      </c>
      <c r="K717" s="84" t="s">
        <v>460</v>
      </c>
      <c r="L717" s="83" t="s">
        <v>1889</v>
      </c>
      <c r="M717" s="83"/>
      <c r="N717" s="85"/>
      <c r="O717" s="84"/>
      <c r="P717" s="84"/>
      <c r="Q717" s="84"/>
      <c r="R717" s="52"/>
      <c r="S717" s="51"/>
    </row>
    <row r="718" spans="1:19" ht="115.2" hidden="1" x14ac:dyDescent="0.3">
      <c r="A718" s="83" t="s">
        <v>477</v>
      </c>
      <c r="B718" s="83" t="s">
        <v>1794</v>
      </c>
      <c r="C718" s="84" t="s">
        <v>1799</v>
      </c>
      <c r="D718" s="83" t="s">
        <v>1801</v>
      </c>
      <c r="E718" s="51"/>
      <c r="F718" s="51"/>
      <c r="G718" s="51"/>
      <c r="H718" s="84"/>
      <c r="I718" s="84" t="s">
        <v>460</v>
      </c>
      <c r="J718" s="84" t="s">
        <v>460</v>
      </c>
      <c r="K718" s="84" t="s">
        <v>460</v>
      </c>
      <c r="L718" s="83" t="s">
        <v>1889</v>
      </c>
      <c r="M718" s="83"/>
      <c r="N718" s="85"/>
      <c r="O718" s="84"/>
      <c r="P718" s="84"/>
      <c r="Q718" s="84"/>
      <c r="R718" s="52"/>
      <c r="S718" s="51"/>
    </row>
    <row r="719" spans="1:19" ht="100.8" hidden="1" x14ac:dyDescent="0.3">
      <c r="A719" s="129" t="s">
        <v>535</v>
      </c>
      <c r="B719" s="129" t="s">
        <v>1802</v>
      </c>
      <c r="C719" s="130" t="s">
        <v>1803</v>
      </c>
      <c r="D719" s="129" t="s">
        <v>1804</v>
      </c>
      <c r="E719" s="130" t="s">
        <v>460</v>
      </c>
      <c r="F719" s="130" t="s">
        <v>460</v>
      </c>
      <c r="G719" s="130" t="s">
        <v>460</v>
      </c>
      <c r="H719" s="130"/>
      <c r="I719" s="130" t="s">
        <v>460</v>
      </c>
      <c r="J719" s="130" t="s">
        <v>460</v>
      </c>
      <c r="K719" s="130" t="s">
        <v>460</v>
      </c>
      <c r="L719" s="129" t="s">
        <v>1889</v>
      </c>
      <c r="M719" s="129"/>
      <c r="N719" s="131"/>
      <c r="O719" s="130" t="s">
        <v>460</v>
      </c>
      <c r="P719" s="130" t="s">
        <v>460</v>
      </c>
      <c r="Q719" s="130"/>
      <c r="R719" s="131"/>
      <c r="S719" s="130"/>
    </row>
    <row r="720" spans="1:19" ht="60" hidden="1" x14ac:dyDescent="0.3">
      <c r="A720" s="48" t="s">
        <v>465</v>
      </c>
      <c r="B720" s="48" t="s">
        <v>1805</v>
      </c>
      <c r="C720" s="48" t="s">
        <v>1803</v>
      </c>
      <c r="D720" s="48" t="s">
        <v>1806</v>
      </c>
      <c r="I720" s="130"/>
      <c r="J720" s="130"/>
      <c r="K720" s="130"/>
      <c r="L720" s="48"/>
      <c r="M720" s="48"/>
      <c r="R720" s="48" t="s">
        <v>909</v>
      </c>
    </row>
    <row r="721" spans="1:19" ht="100.8" hidden="1" x14ac:dyDescent="0.3">
      <c r="A721" s="129" t="s">
        <v>535</v>
      </c>
      <c r="B721" s="129" t="s">
        <v>1802</v>
      </c>
      <c r="C721" s="130" t="s">
        <v>1807</v>
      </c>
      <c r="D721" s="129" t="s">
        <v>1808</v>
      </c>
      <c r="E721" s="130" t="s">
        <v>460</v>
      </c>
      <c r="F721" s="130" t="s">
        <v>460</v>
      </c>
      <c r="G721" s="130" t="s">
        <v>460</v>
      </c>
      <c r="H721" s="130"/>
      <c r="I721" s="130" t="s">
        <v>460</v>
      </c>
      <c r="J721" s="130" t="s">
        <v>460</v>
      </c>
      <c r="K721" s="130" t="s">
        <v>460</v>
      </c>
      <c r="L721" s="129" t="s">
        <v>1889</v>
      </c>
      <c r="M721" s="129"/>
      <c r="N721" s="131"/>
      <c r="O721" s="130"/>
      <c r="P721" s="130"/>
      <c r="Q721" s="130"/>
      <c r="R721" s="131"/>
      <c r="S721" s="130"/>
    </row>
    <row r="722" spans="1:19" ht="345.6" hidden="1" x14ac:dyDescent="0.3">
      <c r="A722" s="83" t="s">
        <v>477</v>
      </c>
      <c r="B722" s="83" t="s">
        <v>1802</v>
      </c>
      <c r="C722" s="84" t="s">
        <v>1809</v>
      </c>
      <c r="D722" s="83" t="s">
        <v>1810</v>
      </c>
      <c r="E722" s="51"/>
      <c r="F722" s="51"/>
      <c r="G722" s="51"/>
      <c r="H722" s="84"/>
      <c r="I722" s="84" t="s">
        <v>460</v>
      </c>
      <c r="J722" s="84" t="s">
        <v>460</v>
      </c>
      <c r="K722" s="84" t="s">
        <v>460</v>
      </c>
      <c r="L722" s="83" t="s">
        <v>1889</v>
      </c>
      <c r="M722" s="83"/>
      <c r="N722" s="85"/>
      <c r="O722" s="84"/>
      <c r="P722" s="84"/>
      <c r="Q722" s="84"/>
      <c r="R722" s="52"/>
      <c r="S722" s="51"/>
    </row>
    <row r="723" spans="1:19" ht="86.4" x14ac:dyDescent="0.3">
      <c r="A723" s="45" t="s">
        <v>2150</v>
      </c>
      <c r="B723" s="45" t="s">
        <v>1811</v>
      </c>
      <c r="C723" s="46" t="s">
        <v>1812</v>
      </c>
      <c r="D723" s="45" t="s">
        <v>1813</v>
      </c>
      <c r="E723" s="46"/>
      <c r="F723" s="46" t="s">
        <v>460</v>
      </c>
      <c r="G723" s="46" t="s">
        <v>460</v>
      </c>
      <c r="H723" s="46" t="s">
        <v>461</v>
      </c>
      <c r="I723" s="46" t="s">
        <v>460</v>
      </c>
      <c r="J723" s="46" t="s">
        <v>460</v>
      </c>
      <c r="K723" s="46" t="s">
        <v>460</v>
      </c>
      <c r="L723" s="45" t="s">
        <v>1888</v>
      </c>
      <c r="M723" s="45"/>
      <c r="N723" s="47" t="s">
        <v>1814</v>
      </c>
      <c r="O723" s="46"/>
      <c r="P723" s="46" t="s">
        <v>460</v>
      </c>
      <c r="Q723" s="46" t="s">
        <v>460</v>
      </c>
      <c r="R723" s="47"/>
      <c r="S723" s="46"/>
    </row>
    <row r="724" spans="1:19" ht="86.4" hidden="1" x14ac:dyDescent="0.3">
      <c r="A724" s="129" t="s">
        <v>535</v>
      </c>
      <c r="B724" s="129" t="s">
        <v>1811</v>
      </c>
      <c r="C724" s="130" t="s">
        <v>1812</v>
      </c>
      <c r="D724" s="129" t="s">
        <v>1815</v>
      </c>
      <c r="E724" s="130" t="s">
        <v>460</v>
      </c>
      <c r="F724" s="130" t="s">
        <v>460</v>
      </c>
      <c r="G724" s="130" t="s">
        <v>460</v>
      </c>
      <c r="H724" s="130"/>
      <c r="I724" s="130" t="s">
        <v>460</v>
      </c>
      <c r="J724" s="130" t="s">
        <v>460</v>
      </c>
      <c r="K724" s="130" t="s">
        <v>460</v>
      </c>
      <c r="L724" s="129" t="s">
        <v>1888</v>
      </c>
      <c r="M724" s="129"/>
      <c r="N724" s="131"/>
      <c r="O724" s="130"/>
      <c r="P724" s="130"/>
      <c r="Q724" s="130"/>
      <c r="R724" s="131"/>
      <c r="S724" s="130"/>
    </row>
    <row r="725" spans="1:19" ht="86.4" hidden="1" x14ac:dyDescent="0.3">
      <c r="A725" s="129" t="s">
        <v>535</v>
      </c>
      <c r="B725" s="129" t="s">
        <v>1811</v>
      </c>
      <c r="C725" s="130" t="s">
        <v>1812</v>
      </c>
      <c r="D725" s="129" t="s">
        <v>1816</v>
      </c>
      <c r="E725" s="130" t="s">
        <v>460</v>
      </c>
      <c r="F725" s="130" t="s">
        <v>460</v>
      </c>
      <c r="G725" s="130" t="s">
        <v>460</v>
      </c>
      <c r="H725" s="130"/>
      <c r="I725" s="130" t="s">
        <v>460</v>
      </c>
      <c r="J725" s="130"/>
      <c r="K725" s="130"/>
      <c r="L725" s="129" t="s">
        <v>1886</v>
      </c>
      <c r="M725" s="129"/>
      <c r="N725" s="131"/>
      <c r="O725" s="130"/>
      <c r="P725" s="130"/>
      <c r="Q725" s="130"/>
      <c r="R725" s="131"/>
      <c r="S725" s="130"/>
    </row>
    <row r="726" spans="1:19" ht="60" hidden="1" x14ac:dyDescent="0.3">
      <c r="A726" s="48" t="s">
        <v>465</v>
      </c>
      <c r="B726" s="48" t="s">
        <v>1817</v>
      </c>
      <c r="C726" s="48" t="s">
        <v>1812</v>
      </c>
      <c r="D726" s="48" t="s">
        <v>1818</v>
      </c>
      <c r="L726" s="48"/>
      <c r="M726" s="48"/>
      <c r="R726" s="48" t="s">
        <v>909</v>
      </c>
    </row>
    <row r="727" spans="1:19" ht="129.6" hidden="1" x14ac:dyDescent="0.3">
      <c r="A727" s="83" t="s">
        <v>477</v>
      </c>
      <c r="B727" s="83" t="s">
        <v>1811</v>
      </c>
      <c r="C727" s="84" t="s">
        <v>1819</v>
      </c>
      <c r="D727" s="83" t="s">
        <v>1820</v>
      </c>
      <c r="E727" s="51"/>
      <c r="F727" s="51"/>
      <c r="G727" s="51"/>
      <c r="H727" s="84"/>
      <c r="I727" s="84" t="s">
        <v>460</v>
      </c>
      <c r="J727" s="84" t="s">
        <v>460</v>
      </c>
      <c r="K727" s="84" t="s">
        <v>460</v>
      </c>
      <c r="L727" s="83" t="s">
        <v>1888</v>
      </c>
      <c r="M727" s="83"/>
      <c r="N727" s="85"/>
      <c r="O727" s="84"/>
      <c r="P727" s="84"/>
      <c r="Q727" s="84"/>
      <c r="R727" s="52"/>
      <c r="S727" s="51"/>
    </row>
    <row r="728" spans="1:19" ht="86.4" hidden="1" x14ac:dyDescent="0.3">
      <c r="A728" s="83" t="s">
        <v>477</v>
      </c>
      <c r="B728" s="83" t="s">
        <v>1811</v>
      </c>
      <c r="C728" s="84" t="s">
        <v>1819</v>
      </c>
      <c r="D728" s="83" t="s">
        <v>1821</v>
      </c>
      <c r="E728" s="51"/>
      <c r="F728" s="51"/>
      <c r="G728" s="51"/>
      <c r="H728" s="84"/>
      <c r="I728" s="84" t="s">
        <v>460</v>
      </c>
      <c r="J728" s="84"/>
      <c r="K728" s="84"/>
      <c r="L728" s="83" t="s">
        <v>1886</v>
      </c>
      <c r="M728" s="83"/>
      <c r="N728" s="85"/>
      <c r="O728" s="84"/>
      <c r="P728" s="84"/>
      <c r="Q728" s="84"/>
      <c r="R728" s="52"/>
      <c r="S728" s="51"/>
    </row>
    <row r="729" spans="1:19" ht="86.4" hidden="1" x14ac:dyDescent="0.3">
      <c r="A729" s="83" t="s">
        <v>477</v>
      </c>
      <c r="B729" s="83" t="s">
        <v>1811</v>
      </c>
      <c r="C729" s="84" t="s">
        <v>1819</v>
      </c>
      <c r="D729" s="83" t="s">
        <v>1822</v>
      </c>
      <c r="E729" s="51"/>
      <c r="F729" s="51"/>
      <c r="G729" s="51"/>
      <c r="H729" s="84"/>
      <c r="I729" s="84" t="s">
        <v>460</v>
      </c>
      <c r="J729" s="84"/>
      <c r="K729" s="84"/>
      <c r="L729" s="83" t="s">
        <v>1886</v>
      </c>
      <c r="M729" s="83"/>
      <c r="N729" s="85"/>
      <c r="O729" s="84"/>
      <c r="P729" s="84"/>
      <c r="Q729" s="84"/>
      <c r="R729" s="52"/>
      <c r="S729" s="51"/>
    </row>
    <row r="730" spans="1:19" ht="86.4" hidden="1" x14ac:dyDescent="0.3">
      <c r="A730" s="83" t="s">
        <v>477</v>
      </c>
      <c r="B730" s="83" t="s">
        <v>1811</v>
      </c>
      <c r="C730" s="84" t="s">
        <v>1819</v>
      </c>
      <c r="D730" s="83" t="s">
        <v>1823</v>
      </c>
      <c r="E730" s="51"/>
      <c r="F730" s="51"/>
      <c r="G730" s="51"/>
      <c r="H730" s="84"/>
      <c r="I730" s="84" t="s">
        <v>460</v>
      </c>
      <c r="J730" s="84"/>
      <c r="K730" s="84"/>
      <c r="L730" s="83" t="s">
        <v>1887</v>
      </c>
      <c r="M730" s="83"/>
      <c r="N730" s="85"/>
      <c r="O730" s="84"/>
      <c r="P730" s="84"/>
      <c r="Q730" s="84"/>
      <c r="R730" s="52"/>
      <c r="S730" s="51"/>
    </row>
    <row r="731" spans="1:19" ht="86.4" hidden="1" x14ac:dyDescent="0.3">
      <c r="A731" s="83" t="s">
        <v>477</v>
      </c>
      <c r="B731" s="83" t="s">
        <v>1811</v>
      </c>
      <c r="C731" s="84" t="s">
        <v>1819</v>
      </c>
      <c r="D731" s="83" t="s">
        <v>1824</v>
      </c>
      <c r="E731" s="51"/>
      <c r="F731" s="51"/>
      <c r="G731" s="51"/>
      <c r="H731" s="84"/>
      <c r="I731" s="84" t="s">
        <v>460</v>
      </c>
      <c r="J731" s="84"/>
      <c r="K731" s="84"/>
      <c r="L731" s="83" t="s">
        <v>1887</v>
      </c>
      <c r="M731" s="83"/>
      <c r="N731" s="85"/>
      <c r="O731" s="84"/>
      <c r="P731" s="84"/>
      <c r="Q731" s="84"/>
      <c r="R731" s="52"/>
      <c r="S731" s="51"/>
    </row>
    <row r="732" spans="1:19" ht="115.2" hidden="1" x14ac:dyDescent="0.3">
      <c r="A732" s="83" t="s">
        <v>477</v>
      </c>
      <c r="B732" s="83" t="s">
        <v>1811</v>
      </c>
      <c r="C732" s="84" t="s">
        <v>1819</v>
      </c>
      <c r="D732" s="83" t="s">
        <v>1825</v>
      </c>
      <c r="E732" s="51"/>
      <c r="F732" s="51"/>
      <c r="G732" s="51"/>
      <c r="H732" s="84"/>
      <c r="I732" s="84" t="s">
        <v>460</v>
      </c>
      <c r="J732" s="84"/>
      <c r="K732" s="84"/>
      <c r="L732" s="83" t="s">
        <v>1889</v>
      </c>
      <c r="M732" s="83"/>
      <c r="N732" s="85"/>
      <c r="O732" s="84"/>
      <c r="P732" s="84"/>
      <c r="Q732" s="84"/>
      <c r="R732" s="52"/>
      <c r="S732" s="51"/>
    </row>
    <row r="733" spans="1:19" ht="72" x14ac:dyDescent="0.3">
      <c r="A733" s="45" t="s">
        <v>2150</v>
      </c>
      <c r="B733" s="45" t="s">
        <v>1826</v>
      </c>
      <c r="C733" s="46" t="s">
        <v>1827</v>
      </c>
      <c r="D733" s="45" t="s">
        <v>1828</v>
      </c>
      <c r="E733" s="46" t="s">
        <v>460</v>
      </c>
      <c r="F733" s="46" t="s">
        <v>460</v>
      </c>
      <c r="G733" s="46" t="s">
        <v>460</v>
      </c>
      <c r="H733" s="46" t="s">
        <v>461</v>
      </c>
      <c r="I733" s="46"/>
      <c r="J733" s="46"/>
      <c r="K733" s="46" t="s">
        <v>460</v>
      </c>
      <c r="L733" s="45" t="s">
        <v>1889</v>
      </c>
      <c r="M733" s="45" t="s">
        <v>460</v>
      </c>
      <c r="N733" s="47" t="s">
        <v>1814</v>
      </c>
      <c r="O733" s="46" t="s">
        <v>460</v>
      </c>
      <c r="P733" s="46" t="s">
        <v>460</v>
      </c>
      <c r="Q733" s="46" t="s">
        <v>460</v>
      </c>
      <c r="R733" s="47"/>
      <c r="S733" s="46"/>
    </row>
    <row r="734" spans="1:19" ht="60" hidden="1" x14ac:dyDescent="0.3">
      <c r="A734" s="48" t="s">
        <v>465</v>
      </c>
      <c r="B734" s="48" t="s">
        <v>1829</v>
      </c>
      <c r="C734" s="48" t="s">
        <v>1827</v>
      </c>
      <c r="D734" s="48" t="s">
        <v>1830</v>
      </c>
      <c r="L734" s="48"/>
      <c r="M734" s="48"/>
      <c r="R734" s="48" t="s">
        <v>909</v>
      </c>
    </row>
    <row r="735" spans="1:19" ht="72" x14ac:dyDescent="0.3">
      <c r="A735" s="45" t="s">
        <v>2150</v>
      </c>
      <c r="B735" s="45" t="s">
        <v>1826</v>
      </c>
      <c r="C735" s="46" t="s">
        <v>1831</v>
      </c>
      <c r="D735" s="45" t="s">
        <v>1832</v>
      </c>
      <c r="E735" s="46"/>
      <c r="F735" s="46" t="s">
        <v>460</v>
      </c>
      <c r="G735" s="46" t="s">
        <v>460</v>
      </c>
      <c r="H735" s="46" t="s">
        <v>461</v>
      </c>
      <c r="I735" s="46"/>
      <c r="J735" s="46"/>
      <c r="K735" s="46" t="s">
        <v>460</v>
      </c>
      <c r="L735" s="45" t="s">
        <v>1889</v>
      </c>
      <c r="M735" s="45" t="s">
        <v>460</v>
      </c>
      <c r="N735" s="47" t="s">
        <v>1814</v>
      </c>
      <c r="O735" s="46" t="s">
        <v>460</v>
      </c>
      <c r="P735" s="46" t="s">
        <v>460</v>
      </c>
      <c r="Q735" s="46" t="s">
        <v>460</v>
      </c>
      <c r="R735" s="47"/>
      <c r="S735" s="46"/>
    </row>
    <row r="736" spans="1:19" ht="60" hidden="1" x14ac:dyDescent="0.3">
      <c r="A736" s="48" t="s">
        <v>465</v>
      </c>
      <c r="B736" s="48" t="s">
        <v>1829</v>
      </c>
      <c r="C736" s="48" t="s">
        <v>1831</v>
      </c>
      <c r="D736" s="48" t="s">
        <v>1833</v>
      </c>
      <c r="L736" s="48"/>
      <c r="M736" s="48"/>
      <c r="R736" s="48" t="s">
        <v>909</v>
      </c>
    </row>
    <row r="737" spans="1:19" ht="60" hidden="1" x14ac:dyDescent="0.3">
      <c r="A737" s="48" t="s">
        <v>465</v>
      </c>
      <c r="B737" s="58" t="s">
        <v>1829</v>
      </c>
      <c r="C737" s="58" t="s">
        <v>1831</v>
      </c>
      <c r="D737" s="58" t="s">
        <v>1834</v>
      </c>
      <c r="L737" s="58"/>
      <c r="M737" s="58"/>
      <c r="R737" s="58" t="s">
        <v>909</v>
      </c>
    </row>
    <row r="738" spans="1:19" ht="72" hidden="1" x14ac:dyDescent="0.3">
      <c r="A738" s="83" t="s">
        <v>477</v>
      </c>
      <c r="B738" s="83" t="s">
        <v>1826</v>
      </c>
      <c r="C738" s="84" t="s">
        <v>1835</v>
      </c>
      <c r="D738" s="83" t="s">
        <v>1836</v>
      </c>
      <c r="E738" s="51"/>
      <c r="F738" s="51"/>
      <c r="G738" s="51"/>
      <c r="H738" s="84"/>
      <c r="I738" s="84" t="s">
        <v>460</v>
      </c>
      <c r="J738" s="84" t="s">
        <v>460</v>
      </c>
      <c r="K738" s="84" t="s">
        <v>460</v>
      </c>
      <c r="L738" s="83" t="s">
        <v>1889</v>
      </c>
      <c r="M738" s="83"/>
      <c r="N738" s="85"/>
      <c r="O738" s="84"/>
      <c r="P738" s="84"/>
      <c r="Q738" s="84"/>
      <c r="R738" s="52"/>
      <c r="S738" s="51"/>
    </row>
    <row r="739" spans="1:19" ht="144" hidden="1" x14ac:dyDescent="0.3">
      <c r="A739" s="83" t="s">
        <v>477</v>
      </c>
      <c r="B739" s="83" t="s">
        <v>1826</v>
      </c>
      <c r="C739" s="84" t="s">
        <v>1835</v>
      </c>
      <c r="D739" s="83" t="s">
        <v>1837</v>
      </c>
      <c r="E739" s="51"/>
      <c r="F739" s="51"/>
      <c r="G739" s="51"/>
      <c r="H739" s="84"/>
      <c r="I739" s="84" t="s">
        <v>460</v>
      </c>
      <c r="J739" s="84" t="s">
        <v>460</v>
      </c>
      <c r="K739" s="84" t="s">
        <v>460</v>
      </c>
      <c r="L739" s="83" t="s">
        <v>1889</v>
      </c>
      <c r="M739" s="83"/>
      <c r="N739" s="85"/>
      <c r="O739" s="84"/>
      <c r="P739" s="84"/>
      <c r="Q739" s="84"/>
      <c r="R739" s="52"/>
      <c r="S739" s="51"/>
    </row>
    <row r="740" spans="1:19" ht="72" x14ac:dyDescent="0.3">
      <c r="A740" s="45" t="s">
        <v>2150</v>
      </c>
      <c r="B740" s="45" t="s">
        <v>1838</v>
      </c>
      <c r="C740" s="46" t="s">
        <v>1839</v>
      </c>
      <c r="D740" s="45" t="s">
        <v>1840</v>
      </c>
      <c r="E740" s="46" t="s">
        <v>460</v>
      </c>
      <c r="F740" s="46" t="s">
        <v>460</v>
      </c>
      <c r="G740" s="46" t="s">
        <v>460</v>
      </c>
      <c r="H740" s="46" t="s">
        <v>461</v>
      </c>
      <c r="I740" s="46" t="s">
        <v>460</v>
      </c>
      <c r="J740" s="46" t="s">
        <v>460</v>
      </c>
      <c r="K740" s="46" t="s">
        <v>460</v>
      </c>
      <c r="L740" s="45" t="s">
        <v>1888</v>
      </c>
      <c r="M740" s="45"/>
      <c r="N740" s="47" t="s">
        <v>1841</v>
      </c>
      <c r="O740" s="46" t="s">
        <v>460</v>
      </c>
      <c r="P740" s="46"/>
      <c r="Q740" s="46"/>
      <c r="R740" s="47"/>
      <c r="S740" s="46"/>
    </row>
    <row r="741" spans="1:19" ht="72" hidden="1" x14ac:dyDescent="0.3">
      <c r="A741" s="48" t="s">
        <v>465</v>
      </c>
      <c r="B741" s="48" t="s">
        <v>1842</v>
      </c>
      <c r="C741" s="48" t="s">
        <v>1839</v>
      </c>
      <c r="D741" s="48" t="s">
        <v>1843</v>
      </c>
      <c r="L741" s="48"/>
      <c r="M741" s="48"/>
      <c r="R741" s="48" t="s">
        <v>1461</v>
      </c>
    </row>
    <row r="742" spans="1:19" ht="129.6" hidden="1" x14ac:dyDescent="0.3">
      <c r="A742" s="83" t="s">
        <v>477</v>
      </c>
      <c r="B742" s="83" t="s">
        <v>1838</v>
      </c>
      <c r="C742" s="84" t="s">
        <v>1844</v>
      </c>
      <c r="D742" s="83" t="s">
        <v>1845</v>
      </c>
      <c r="E742" s="51"/>
      <c r="F742" s="51"/>
      <c r="G742" s="51"/>
      <c r="H742" s="84"/>
      <c r="I742" s="46" t="s">
        <v>460</v>
      </c>
      <c r="J742" s="46" t="s">
        <v>460</v>
      </c>
      <c r="K742" s="46" t="s">
        <v>460</v>
      </c>
      <c r="L742" s="83" t="s">
        <v>1889</v>
      </c>
      <c r="M742" s="83"/>
      <c r="N742" s="85"/>
      <c r="O742" s="84"/>
      <c r="P742" s="84"/>
      <c r="Q742" s="84"/>
      <c r="R742" s="52"/>
      <c r="S742" s="51"/>
    </row>
    <row r="743" spans="1:19" ht="72" hidden="1" x14ac:dyDescent="0.3">
      <c r="A743" s="83" t="s">
        <v>477</v>
      </c>
      <c r="B743" s="83" t="s">
        <v>1838</v>
      </c>
      <c r="C743" s="84" t="s">
        <v>1844</v>
      </c>
      <c r="D743" s="83" t="s">
        <v>1846</v>
      </c>
      <c r="E743" s="51"/>
      <c r="F743" s="51"/>
      <c r="G743" s="51"/>
      <c r="H743" s="84"/>
      <c r="I743" s="46" t="s">
        <v>460</v>
      </c>
      <c r="J743" s="46" t="s">
        <v>460</v>
      </c>
      <c r="K743" s="46" t="s">
        <v>460</v>
      </c>
      <c r="L743" s="83" t="s">
        <v>1889</v>
      </c>
      <c r="M743" s="83"/>
      <c r="N743" s="85"/>
      <c r="O743" s="84"/>
      <c r="P743" s="84"/>
      <c r="Q743" s="84"/>
      <c r="R743" s="52"/>
      <c r="S743" s="51"/>
    </row>
    <row r="744" spans="1:19" ht="144" x14ac:dyDescent="0.3">
      <c r="A744" s="45" t="s">
        <v>2150</v>
      </c>
      <c r="B744" s="45" t="s">
        <v>1847</v>
      </c>
      <c r="C744" s="46" t="s">
        <v>1848</v>
      </c>
      <c r="D744" s="45" t="s">
        <v>1849</v>
      </c>
      <c r="E744" s="46" t="s">
        <v>460</v>
      </c>
      <c r="F744" s="46" t="s">
        <v>460</v>
      </c>
      <c r="G744" s="46" t="s">
        <v>460</v>
      </c>
      <c r="H744" s="46" t="s">
        <v>461</v>
      </c>
      <c r="I744" s="46" t="s">
        <v>460</v>
      </c>
      <c r="J744" s="46" t="s">
        <v>460</v>
      </c>
      <c r="K744" s="46" t="s">
        <v>460</v>
      </c>
      <c r="L744" s="45" t="s">
        <v>1889</v>
      </c>
      <c r="M744" s="45"/>
      <c r="N744" s="47" t="s">
        <v>520</v>
      </c>
      <c r="O744" s="46" t="s">
        <v>460</v>
      </c>
      <c r="P744" s="46" t="s">
        <v>460</v>
      </c>
      <c r="Q744" s="46" t="s">
        <v>460</v>
      </c>
      <c r="R744" s="47"/>
      <c r="S744" s="46"/>
    </row>
    <row r="745" spans="1:19" ht="84" hidden="1" x14ac:dyDescent="0.3">
      <c r="A745" s="48" t="s">
        <v>465</v>
      </c>
      <c r="B745" s="48" t="s">
        <v>1850</v>
      </c>
      <c r="C745" s="48" t="s">
        <v>1848</v>
      </c>
      <c r="D745" s="48" t="s">
        <v>1851</v>
      </c>
      <c r="L745" s="48"/>
      <c r="M745" s="48"/>
      <c r="R745" s="48" t="s">
        <v>909</v>
      </c>
    </row>
    <row r="746" spans="1:19" ht="144" x14ac:dyDescent="0.3">
      <c r="A746" s="45" t="s">
        <v>2150</v>
      </c>
      <c r="B746" s="45" t="s">
        <v>1847</v>
      </c>
      <c r="C746" s="46" t="s">
        <v>1852</v>
      </c>
      <c r="D746" s="45" t="s">
        <v>1853</v>
      </c>
      <c r="E746" s="46"/>
      <c r="F746" s="46" t="s">
        <v>460</v>
      </c>
      <c r="G746" s="46" t="s">
        <v>460</v>
      </c>
      <c r="H746" s="46" t="s">
        <v>461</v>
      </c>
      <c r="I746" s="46" t="s">
        <v>460</v>
      </c>
      <c r="J746" s="46" t="s">
        <v>460</v>
      </c>
      <c r="K746" s="46" t="s">
        <v>460</v>
      </c>
      <c r="L746" s="45" t="s">
        <v>1889</v>
      </c>
      <c r="M746" s="45"/>
      <c r="N746" s="47" t="s">
        <v>520</v>
      </c>
      <c r="O746" s="46" t="s">
        <v>460</v>
      </c>
      <c r="P746" s="46" t="s">
        <v>460</v>
      </c>
      <c r="Q746" s="46" t="s">
        <v>460</v>
      </c>
      <c r="R746" s="47"/>
      <c r="S746" s="46"/>
    </row>
    <row r="747" spans="1:19" ht="84" hidden="1" x14ac:dyDescent="0.3">
      <c r="A747" s="48" t="s">
        <v>465</v>
      </c>
      <c r="B747" s="48" t="s">
        <v>1850</v>
      </c>
      <c r="C747" s="48" t="s">
        <v>1852</v>
      </c>
      <c r="D747" s="48" t="s">
        <v>1854</v>
      </c>
      <c r="L747" s="48"/>
      <c r="M747" s="48"/>
      <c r="R747" s="48" t="s">
        <v>909</v>
      </c>
    </row>
    <row r="748" spans="1:19" ht="144" hidden="1" x14ac:dyDescent="0.3">
      <c r="A748" s="129" t="s">
        <v>535</v>
      </c>
      <c r="B748" s="129" t="s">
        <v>1847</v>
      </c>
      <c r="C748" s="130" t="s">
        <v>1855</v>
      </c>
      <c r="D748" s="129" t="s">
        <v>1856</v>
      </c>
      <c r="E748" s="130" t="s">
        <v>460</v>
      </c>
      <c r="F748" s="130" t="s">
        <v>460</v>
      </c>
      <c r="G748" s="130" t="s">
        <v>460</v>
      </c>
      <c r="H748" s="130"/>
      <c r="I748" s="130" t="s">
        <v>460</v>
      </c>
      <c r="J748" s="130" t="s">
        <v>460</v>
      </c>
      <c r="K748" s="130" t="s">
        <v>460</v>
      </c>
      <c r="L748" s="129" t="s">
        <v>1889</v>
      </c>
      <c r="M748" s="129"/>
      <c r="N748" s="131"/>
      <c r="O748" s="130"/>
      <c r="P748" s="130"/>
      <c r="Q748" s="130"/>
      <c r="R748" s="131"/>
      <c r="S748" s="130"/>
    </row>
    <row r="749" spans="1:19" ht="144" hidden="1" x14ac:dyDescent="0.3">
      <c r="A749" s="83" t="s">
        <v>477</v>
      </c>
      <c r="B749" s="83" t="s">
        <v>1847</v>
      </c>
      <c r="C749" s="84" t="s">
        <v>1857</v>
      </c>
      <c r="D749" s="83" t="s">
        <v>1858</v>
      </c>
      <c r="E749" s="51"/>
      <c r="F749" s="51"/>
      <c r="G749" s="51"/>
      <c r="H749" s="84"/>
      <c r="I749" s="84" t="s">
        <v>460</v>
      </c>
      <c r="J749" s="84" t="s">
        <v>460</v>
      </c>
      <c r="K749" s="84" t="s">
        <v>460</v>
      </c>
      <c r="L749" s="83" t="s">
        <v>1889</v>
      </c>
      <c r="M749" s="83"/>
      <c r="N749" s="85"/>
      <c r="O749" s="84"/>
      <c r="P749" s="84"/>
      <c r="Q749" s="84"/>
      <c r="R749" s="52"/>
      <c r="S749" s="51"/>
    </row>
    <row r="750" spans="1:19" ht="144" hidden="1" x14ac:dyDescent="0.3">
      <c r="A750" s="83" t="s">
        <v>477</v>
      </c>
      <c r="B750" s="83" t="s">
        <v>1847</v>
      </c>
      <c r="C750" s="84" t="s">
        <v>1857</v>
      </c>
      <c r="D750" s="83" t="s">
        <v>1859</v>
      </c>
      <c r="E750" s="51"/>
      <c r="F750" s="51"/>
      <c r="G750" s="51"/>
      <c r="H750" s="84"/>
      <c r="I750" s="84" t="s">
        <v>460</v>
      </c>
      <c r="J750" s="84" t="s">
        <v>460</v>
      </c>
      <c r="K750" s="84" t="s">
        <v>460</v>
      </c>
      <c r="L750" s="83" t="s">
        <v>1889</v>
      </c>
      <c r="M750" s="83"/>
      <c r="N750" s="85"/>
      <c r="O750" s="84"/>
      <c r="P750" s="84"/>
      <c r="Q750" s="84"/>
      <c r="R750" s="52"/>
      <c r="S750" s="51"/>
    </row>
    <row r="751" spans="1:19" ht="144" hidden="1" x14ac:dyDescent="0.3">
      <c r="A751" s="83" t="s">
        <v>477</v>
      </c>
      <c r="B751" s="83" t="s">
        <v>1847</v>
      </c>
      <c r="C751" s="84" t="s">
        <v>1857</v>
      </c>
      <c r="D751" s="83" t="s">
        <v>1860</v>
      </c>
      <c r="E751" s="51"/>
      <c r="F751" s="51"/>
      <c r="G751" s="51"/>
      <c r="H751" s="84"/>
      <c r="I751" s="84" t="s">
        <v>460</v>
      </c>
      <c r="J751" s="84" t="s">
        <v>460</v>
      </c>
      <c r="K751" s="84" t="s">
        <v>460</v>
      </c>
      <c r="L751" s="83" t="s">
        <v>1889</v>
      </c>
      <c r="M751" s="83"/>
      <c r="N751" s="85"/>
      <c r="O751" s="84"/>
      <c r="P751" s="84"/>
      <c r="Q751" s="84"/>
      <c r="R751" s="52"/>
      <c r="S751" s="51"/>
    </row>
    <row r="752" spans="1:19" ht="144" hidden="1" x14ac:dyDescent="0.3">
      <c r="A752" s="83" t="s">
        <v>477</v>
      </c>
      <c r="B752" s="83" t="s">
        <v>1847</v>
      </c>
      <c r="C752" s="84" t="s">
        <v>1857</v>
      </c>
      <c r="D752" s="83" t="s">
        <v>1861</v>
      </c>
      <c r="E752" s="51"/>
      <c r="F752" s="51"/>
      <c r="G752" s="51"/>
      <c r="H752" s="84"/>
      <c r="I752" s="84" t="s">
        <v>460</v>
      </c>
      <c r="J752" s="84" t="s">
        <v>460</v>
      </c>
      <c r="K752" s="84" t="s">
        <v>460</v>
      </c>
      <c r="L752" s="83" t="s">
        <v>1889</v>
      </c>
      <c r="M752" s="83"/>
      <c r="N752" s="85"/>
      <c r="O752" s="84"/>
      <c r="P752" s="84"/>
      <c r="Q752" s="84"/>
      <c r="R752" s="52"/>
      <c r="S752" s="51"/>
    </row>
    <row r="753" spans="1:19" ht="100.8" hidden="1" x14ac:dyDescent="0.3">
      <c r="A753" s="42" t="s">
        <v>458</v>
      </c>
      <c r="B753" s="42" t="s">
        <v>1862</v>
      </c>
      <c r="C753" s="43" t="s">
        <v>1863</v>
      </c>
      <c r="D753" s="42" t="s">
        <v>1864</v>
      </c>
      <c r="E753" s="43"/>
      <c r="F753" s="43"/>
      <c r="G753" s="43"/>
      <c r="H753" s="43"/>
      <c r="I753" s="43"/>
      <c r="J753" s="43"/>
      <c r="K753" s="43"/>
      <c r="L753" s="42" t="s">
        <v>1889</v>
      </c>
      <c r="M753" s="42"/>
      <c r="N753" s="44"/>
      <c r="O753" s="43"/>
      <c r="P753" s="43"/>
      <c r="Q753" s="43"/>
      <c r="R753" s="44"/>
      <c r="S753" s="43" t="s">
        <v>1865</v>
      </c>
    </row>
    <row r="754" spans="1:19" ht="100.8" x14ac:dyDescent="0.3">
      <c r="A754" s="45" t="s">
        <v>2150</v>
      </c>
      <c r="B754" s="45" t="s">
        <v>1862</v>
      </c>
      <c r="C754" s="46" t="s">
        <v>1863</v>
      </c>
      <c r="D754" s="59" t="s">
        <v>1866</v>
      </c>
      <c r="E754" s="46" t="s">
        <v>460</v>
      </c>
      <c r="F754" s="46" t="s">
        <v>460</v>
      </c>
      <c r="G754" s="46" t="s">
        <v>460</v>
      </c>
      <c r="H754" s="46" t="s">
        <v>461</v>
      </c>
      <c r="I754" s="46" t="s">
        <v>460</v>
      </c>
      <c r="J754" s="46" t="s">
        <v>460</v>
      </c>
      <c r="K754" s="46" t="s">
        <v>460</v>
      </c>
      <c r="L754" s="59" t="s">
        <v>1889</v>
      </c>
      <c r="M754" s="59"/>
      <c r="N754" s="47" t="s">
        <v>520</v>
      </c>
      <c r="O754" s="46" t="s">
        <v>460</v>
      </c>
      <c r="P754" s="46" t="s">
        <v>460</v>
      </c>
      <c r="Q754" s="46" t="s">
        <v>460</v>
      </c>
      <c r="R754" s="47"/>
      <c r="S754" s="46"/>
    </row>
    <row r="755" spans="1:19" ht="60" hidden="1" x14ac:dyDescent="0.3">
      <c r="A755" s="48" t="s">
        <v>465</v>
      </c>
      <c r="B755" s="48" t="s">
        <v>1867</v>
      </c>
      <c r="C755" s="48" t="s">
        <v>1863</v>
      </c>
      <c r="D755" s="48" t="s">
        <v>1868</v>
      </c>
      <c r="L755" s="48"/>
      <c r="M755" s="48"/>
      <c r="R755" s="48" t="s">
        <v>909</v>
      </c>
    </row>
    <row r="756" spans="1:19" ht="100.8" hidden="1" x14ac:dyDescent="0.3">
      <c r="A756" s="83" t="s">
        <v>477</v>
      </c>
      <c r="B756" s="83" t="s">
        <v>1862</v>
      </c>
      <c r="C756" s="84" t="s">
        <v>1869</v>
      </c>
      <c r="D756" s="83" t="s">
        <v>1870</v>
      </c>
      <c r="E756" s="51"/>
      <c r="F756" s="51"/>
      <c r="G756" s="51"/>
      <c r="H756" s="84"/>
      <c r="I756" s="84" t="s">
        <v>460</v>
      </c>
      <c r="J756" s="84" t="s">
        <v>460</v>
      </c>
      <c r="K756" s="84" t="s">
        <v>460</v>
      </c>
      <c r="L756" s="83" t="s">
        <v>1889</v>
      </c>
      <c r="M756" s="83"/>
      <c r="N756" s="85"/>
      <c r="O756" s="84"/>
      <c r="P756" s="84"/>
      <c r="Q756" s="84"/>
      <c r="R756" s="52"/>
      <c r="S756" s="51"/>
    </row>
    <row r="757" spans="1:19" ht="100.8" hidden="1" x14ac:dyDescent="0.3">
      <c r="A757" s="83" t="s">
        <v>477</v>
      </c>
      <c r="B757" s="83" t="s">
        <v>1862</v>
      </c>
      <c r="C757" s="84" t="s">
        <v>1869</v>
      </c>
      <c r="D757" s="83" t="s">
        <v>1871</v>
      </c>
      <c r="E757" s="51"/>
      <c r="F757" s="51"/>
      <c r="G757" s="51"/>
      <c r="H757" s="84"/>
      <c r="I757" s="84" t="s">
        <v>460</v>
      </c>
      <c r="J757" s="84" t="s">
        <v>460</v>
      </c>
      <c r="K757" s="84" t="s">
        <v>460</v>
      </c>
      <c r="L757" s="83" t="s">
        <v>1889</v>
      </c>
      <c r="M757" s="83"/>
      <c r="N757" s="85"/>
      <c r="O757" s="84"/>
      <c r="P757" s="84"/>
      <c r="Q757" s="84"/>
      <c r="R757" s="52"/>
      <c r="S757" s="51"/>
    </row>
    <row r="758" spans="1:19" ht="100.8" hidden="1" x14ac:dyDescent="0.3">
      <c r="A758" s="83" t="s">
        <v>477</v>
      </c>
      <c r="B758" s="83" t="s">
        <v>1862</v>
      </c>
      <c r="C758" s="84" t="s">
        <v>1869</v>
      </c>
      <c r="D758" s="83" t="s">
        <v>1872</v>
      </c>
      <c r="E758" s="51"/>
      <c r="F758" s="51"/>
      <c r="G758" s="51"/>
      <c r="H758" s="84"/>
      <c r="I758" s="84" t="s">
        <v>460</v>
      </c>
      <c r="J758" s="84" t="s">
        <v>460</v>
      </c>
      <c r="K758" s="84" t="s">
        <v>460</v>
      </c>
      <c r="L758" s="83" t="s">
        <v>1889</v>
      </c>
      <c r="M758" s="83"/>
      <c r="N758" s="85"/>
      <c r="O758" s="84"/>
      <c r="P758" s="84"/>
      <c r="Q758" s="84"/>
      <c r="R758" s="52"/>
      <c r="S758" s="51"/>
    </row>
    <row r="759" spans="1:19" ht="72" hidden="1" x14ac:dyDescent="0.3">
      <c r="A759" s="42" t="s">
        <v>458</v>
      </c>
      <c r="B759" s="42" t="s">
        <v>1873</v>
      </c>
      <c r="C759" s="43" t="s">
        <v>1874</v>
      </c>
      <c r="D759" s="42" t="s">
        <v>1875</v>
      </c>
      <c r="E759" s="43"/>
      <c r="F759" s="43"/>
      <c r="G759" s="43"/>
      <c r="H759" s="43"/>
      <c r="I759" s="43"/>
      <c r="J759" s="43"/>
      <c r="K759" s="43"/>
      <c r="L759" s="42" t="s">
        <v>1887</v>
      </c>
      <c r="M759" s="42"/>
      <c r="N759" s="44"/>
      <c r="O759" s="43"/>
      <c r="P759" s="43"/>
      <c r="Q759" s="43"/>
      <c r="R759" s="44"/>
      <c r="S759" s="43" t="s">
        <v>1656</v>
      </c>
    </row>
    <row r="760" spans="1:19" ht="72" x14ac:dyDescent="0.3">
      <c r="A760" s="45" t="s">
        <v>2150</v>
      </c>
      <c r="B760" s="45" t="s">
        <v>1873</v>
      </c>
      <c r="C760" s="46" t="s">
        <v>1874</v>
      </c>
      <c r="D760" s="146" t="s">
        <v>2142</v>
      </c>
      <c r="E760" s="46"/>
      <c r="F760" s="46" t="s">
        <v>460</v>
      </c>
      <c r="G760" s="46" t="s">
        <v>460</v>
      </c>
      <c r="H760" s="46" t="s">
        <v>461</v>
      </c>
      <c r="I760" s="46" t="s">
        <v>460</v>
      </c>
      <c r="J760" s="46" t="s">
        <v>460</v>
      </c>
      <c r="K760" s="46" t="s">
        <v>460</v>
      </c>
      <c r="L760" s="45" t="s">
        <v>1887</v>
      </c>
      <c r="M760" s="45"/>
      <c r="N760" s="47" t="s">
        <v>1876</v>
      </c>
      <c r="O760" s="46"/>
      <c r="P760" s="46" t="s">
        <v>460</v>
      </c>
      <c r="Q760" s="46" t="s">
        <v>460</v>
      </c>
      <c r="R760" s="47"/>
      <c r="S760" s="46"/>
    </row>
    <row r="761" spans="1:19" ht="60" hidden="1" x14ac:dyDescent="0.3">
      <c r="A761" s="48" t="s">
        <v>465</v>
      </c>
      <c r="B761" s="48" t="s">
        <v>1877</v>
      </c>
      <c r="C761" s="48" t="s">
        <v>1874</v>
      </c>
      <c r="D761" s="48" t="s">
        <v>1878</v>
      </c>
      <c r="L761" s="48"/>
      <c r="M761" s="48"/>
      <c r="R761" s="48" t="s">
        <v>909</v>
      </c>
    </row>
    <row r="762" spans="1:19" ht="72" hidden="1" x14ac:dyDescent="0.3">
      <c r="A762" s="129" t="s">
        <v>535</v>
      </c>
      <c r="B762" s="129" t="s">
        <v>1873</v>
      </c>
      <c r="C762" s="130" t="s">
        <v>1879</v>
      </c>
      <c r="D762" s="129" t="s">
        <v>1880</v>
      </c>
      <c r="E762" s="130" t="s">
        <v>460</v>
      </c>
      <c r="F762" s="130"/>
      <c r="G762" s="130"/>
      <c r="H762" s="130"/>
      <c r="I762" s="130" t="s">
        <v>460</v>
      </c>
      <c r="J762" s="130" t="s">
        <v>460</v>
      </c>
      <c r="K762" s="130" t="s">
        <v>460</v>
      </c>
      <c r="L762" s="129" t="s">
        <v>1887</v>
      </c>
      <c r="M762" s="129"/>
      <c r="N762" s="131"/>
      <c r="O762" s="130"/>
      <c r="P762" s="130"/>
      <c r="Q762" s="130"/>
      <c r="R762" s="131"/>
      <c r="S762" s="130"/>
    </row>
    <row r="763" spans="1:19" ht="72" hidden="1" x14ac:dyDescent="0.3">
      <c r="A763" s="83" t="s">
        <v>477</v>
      </c>
      <c r="B763" s="83" t="s">
        <v>1873</v>
      </c>
      <c r="C763" s="84" t="s">
        <v>1881</v>
      </c>
      <c r="D763" s="83" t="s">
        <v>1882</v>
      </c>
      <c r="E763" s="51"/>
      <c r="F763" s="51"/>
      <c r="G763" s="51"/>
      <c r="H763" s="84"/>
      <c r="I763" s="84" t="s">
        <v>460</v>
      </c>
      <c r="J763" s="84" t="s">
        <v>460</v>
      </c>
      <c r="K763" s="84" t="s">
        <v>460</v>
      </c>
      <c r="L763" s="83" t="s">
        <v>1887</v>
      </c>
      <c r="M763" s="83"/>
      <c r="N763" s="85"/>
      <c r="O763" s="84"/>
      <c r="P763" s="84"/>
      <c r="Q763" s="84"/>
      <c r="R763" s="52"/>
      <c r="S763" s="51"/>
    </row>
    <row r="764" spans="1:19" ht="72" hidden="1" x14ac:dyDescent="0.3">
      <c r="A764" s="83" t="s">
        <v>477</v>
      </c>
      <c r="B764" s="83" t="s">
        <v>1873</v>
      </c>
      <c r="C764" s="84" t="s">
        <v>1881</v>
      </c>
      <c r="D764" s="83" t="s">
        <v>1883</v>
      </c>
      <c r="E764" s="51"/>
      <c r="F764" s="51"/>
      <c r="G764" s="51"/>
      <c r="H764" s="84"/>
      <c r="I764" s="84" t="s">
        <v>460</v>
      </c>
      <c r="J764" s="84" t="s">
        <v>460</v>
      </c>
      <c r="K764" s="84" t="s">
        <v>460</v>
      </c>
      <c r="L764" s="83" t="s">
        <v>1887</v>
      </c>
      <c r="M764" s="83"/>
      <c r="N764" s="85"/>
      <c r="O764" s="84"/>
      <c r="P764" s="84"/>
      <c r="Q764" s="84"/>
      <c r="R764" s="52"/>
      <c r="S764" s="51"/>
    </row>
    <row r="765" spans="1:19" ht="72" hidden="1" x14ac:dyDescent="0.3">
      <c r="A765" s="83" t="s">
        <v>477</v>
      </c>
      <c r="B765" s="83" t="s">
        <v>1873</v>
      </c>
      <c r="C765" s="84" t="s">
        <v>1881</v>
      </c>
      <c r="D765" s="83" t="s">
        <v>1884</v>
      </c>
      <c r="E765" s="51"/>
      <c r="F765" s="51"/>
      <c r="G765" s="51"/>
      <c r="H765" s="84"/>
      <c r="I765" s="84" t="s">
        <v>460</v>
      </c>
      <c r="J765" s="84" t="s">
        <v>460</v>
      </c>
      <c r="K765" s="84" t="s">
        <v>460</v>
      </c>
      <c r="L765" s="83" t="s">
        <v>1887</v>
      </c>
      <c r="M765" s="83"/>
      <c r="N765" s="85"/>
      <c r="O765" s="84"/>
      <c r="P765" s="84"/>
      <c r="Q765" s="84"/>
      <c r="R765" s="52"/>
      <c r="S765" s="51"/>
    </row>
    <row r="766" spans="1:19" s="79" customFormat="1" ht="28.8" hidden="1" x14ac:dyDescent="0.3">
      <c r="A766" s="86" t="s">
        <v>1931</v>
      </c>
      <c r="B766" s="87" t="s">
        <v>1928</v>
      </c>
      <c r="C766" s="88" t="s">
        <v>1929</v>
      </c>
      <c r="D766" s="86" t="s">
        <v>1930</v>
      </c>
      <c r="E766" s="74"/>
      <c r="F766" s="74"/>
      <c r="G766" s="74"/>
      <c r="H766" s="90"/>
      <c r="I766" s="90" t="s">
        <v>460</v>
      </c>
      <c r="J766" s="90" t="s">
        <v>460</v>
      </c>
      <c r="K766" s="90" t="s">
        <v>460</v>
      </c>
      <c r="L766" s="86" t="s">
        <v>1889</v>
      </c>
      <c r="M766" s="93"/>
      <c r="N766" s="93" t="s">
        <v>1932</v>
      </c>
      <c r="O766" s="77"/>
      <c r="P766" s="78"/>
      <c r="Q766" s="74"/>
      <c r="R766" s="76"/>
      <c r="S766" s="76"/>
    </row>
    <row r="767" spans="1:19" s="79" customFormat="1" ht="57.6" hidden="1" x14ac:dyDescent="0.3">
      <c r="A767" s="86" t="s">
        <v>1931</v>
      </c>
      <c r="B767" s="87" t="s">
        <v>1928</v>
      </c>
      <c r="C767" s="88" t="s">
        <v>1933</v>
      </c>
      <c r="D767" s="86" t="s">
        <v>1934</v>
      </c>
      <c r="E767" s="74"/>
      <c r="F767" s="74"/>
      <c r="G767" s="74"/>
      <c r="H767" s="90"/>
      <c r="I767" s="90" t="s">
        <v>460</v>
      </c>
      <c r="J767" s="90" t="s">
        <v>460</v>
      </c>
      <c r="K767" s="90" t="s">
        <v>460</v>
      </c>
      <c r="L767" s="86" t="s">
        <v>1889</v>
      </c>
      <c r="M767" s="93"/>
      <c r="N767" s="93" t="s">
        <v>2003</v>
      </c>
      <c r="O767" s="77"/>
      <c r="P767" s="78"/>
      <c r="Q767" s="74"/>
      <c r="R767" s="76"/>
      <c r="S767" s="76"/>
    </row>
    <row r="768" spans="1:19" s="79" customFormat="1" ht="57.6" hidden="1" x14ac:dyDescent="0.3">
      <c r="A768" s="86" t="s">
        <v>1931</v>
      </c>
      <c r="B768" s="87" t="s">
        <v>1928</v>
      </c>
      <c r="C768" s="88" t="s">
        <v>1935</v>
      </c>
      <c r="D768" s="86" t="s">
        <v>1936</v>
      </c>
      <c r="E768" s="74"/>
      <c r="F768" s="74"/>
      <c r="G768" s="74"/>
      <c r="H768" s="90"/>
      <c r="I768" s="90" t="s">
        <v>460</v>
      </c>
      <c r="J768" s="90" t="s">
        <v>460</v>
      </c>
      <c r="K768" s="90" t="s">
        <v>460</v>
      </c>
      <c r="L768" s="86" t="s">
        <v>1889</v>
      </c>
      <c r="M768" s="93"/>
      <c r="N768" s="93" t="s">
        <v>1937</v>
      </c>
      <c r="O768" s="77"/>
      <c r="P768" s="78"/>
      <c r="Q768" s="74"/>
      <c r="R768" s="76"/>
      <c r="S768" s="76"/>
    </row>
    <row r="769" spans="1:19" s="79" customFormat="1" ht="43.2" hidden="1" x14ac:dyDescent="0.3">
      <c r="A769" s="86" t="s">
        <v>1931</v>
      </c>
      <c r="B769" s="87" t="s">
        <v>1928</v>
      </c>
      <c r="C769" s="88" t="s">
        <v>1938</v>
      </c>
      <c r="D769" s="86" t="s">
        <v>1939</v>
      </c>
      <c r="E769" s="74"/>
      <c r="F769" s="74"/>
      <c r="G769" s="74"/>
      <c r="H769" s="90"/>
      <c r="I769" s="90"/>
      <c r="J769" s="90" t="s">
        <v>460</v>
      </c>
      <c r="K769" s="90"/>
      <c r="L769" s="86" t="s">
        <v>1889</v>
      </c>
      <c r="M769" s="93"/>
      <c r="N769" s="93" t="s">
        <v>1940</v>
      </c>
      <c r="O769" s="77"/>
      <c r="P769" s="78"/>
      <c r="Q769" s="74"/>
      <c r="R769" s="76"/>
      <c r="S769" s="76"/>
    </row>
    <row r="770" spans="1:19" s="79" customFormat="1" ht="28.8" hidden="1" x14ac:dyDescent="0.3">
      <c r="A770" s="86" t="s">
        <v>1931</v>
      </c>
      <c r="B770" s="87" t="s">
        <v>1928</v>
      </c>
      <c r="C770" s="88" t="s">
        <v>1941</v>
      </c>
      <c r="D770" s="86" t="s">
        <v>1942</v>
      </c>
      <c r="E770" s="74"/>
      <c r="F770" s="74"/>
      <c r="G770" s="74"/>
      <c r="H770" s="90"/>
      <c r="I770" s="90" t="s">
        <v>460</v>
      </c>
      <c r="J770" s="90" t="s">
        <v>460</v>
      </c>
      <c r="K770" s="90" t="s">
        <v>460</v>
      </c>
      <c r="L770" s="86" t="s">
        <v>1891</v>
      </c>
      <c r="M770" s="93"/>
      <c r="N770" s="93" t="s">
        <v>1943</v>
      </c>
      <c r="O770" s="78"/>
      <c r="P770" s="78"/>
      <c r="Q770" s="74"/>
      <c r="R770" s="76"/>
      <c r="S770" s="75"/>
    </row>
    <row r="771" spans="1:19" s="79" customFormat="1" ht="144" hidden="1" x14ac:dyDescent="0.3">
      <c r="A771" s="86" t="s">
        <v>1931</v>
      </c>
      <c r="B771" s="87" t="s">
        <v>1944</v>
      </c>
      <c r="C771" s="88" t="s">
        <v>1945</v>
      </c>
      <c r="D771" s="89" t="s">
        <v>1946</v>
      </c>
      <c r="E771" s="74"/>
      <c r="F771" s="74"/>
      <c r="G771" s="74"/>
      <c r="H771" s="90"/>
      <c r="I771" s="90"/>
      <c r="J771" s="90"/>
      <c r="K771" s="90" t="s">
        <v>460</v>
      </c>
      <c r="L771" s="89" t="s">
        <v>1888</v>
      </c>
      <c r="M771" s="141"/>
      <c r="N771" s="93" t="s">
        <v>2004</v>
      </c>
      <c r="O771" s="77"/>
      <c r="P771" s="78"/>
      <c r="Q771" s="74"/>
      <c r="R771" s="76"/>
      <c r="S771" s="76"/>
    </row>
    <row r="772" spans="1:19" s="79" customFormat="1" ht="43.2" hidden="1" x14ac:dyDescent="0.3">
      <c r="A772" s="86" t="s">
        <v>1931</v>
      </c>
      <c r="B772" s="87" t="s">
        <v>1944</v>
      </c>
      <c r="C772" s="88" t="s">
        <v>1947</v>
      </c>
      <c r="D772" s="89" t="s">
        <v>1948</v>
      </c>
      <c r="E772" s="74"/>
      <c r="F772" s="74"/>
      <c r="G772" s="74"/>
      <c r="H772" s="90"/>
      <c r="I772" s="90"/>
      <c r="J772" s="90"/>
      <c r="K772" s="90" t="s">
        <v>460</v>
      </c>
      <c r="L772" s="89" t="s">
        <v>1888</v>
      </c>
      <c r="M772" s="141"/>
      <c r="N772" s="94" t="s">
        <v>1949</v>
      </c>
      <c r="O772" s="77"/>
      <c r="P772" s="77"/>
      <c r="Q772" s="74"/>
      <c r="R772" s="75"/>
      <c r="S772" s="76"/>
    </row>
    <row r="773" spans="1:19" s="79" customFormat="1" ht="172.8" hidden="1" x14ac:dyDescent="0.3">
      <c r="A773" s="86" t="s">
        <v>1931</v>
      </c>
      <c r="B773" s="87" t="s">
        <v>1944</v>
      </c>
      <c r="C773" s="88" t="s">
        <v>1950</v>
      </c>
      <c r="D773" s="86" t="s">
        <v>1951</v>
      </c>
      <c r="E773" s="74"/>
      <c r="F773" s="74"/>
      <c r="G773" s="74"/>
      <c r="H773" s="90"/>
      <c r="I773" s="90"/>
      <c r="J773" s="90"/>
      <c r="K773" s="90" t="s">
        <v>460</v>
      </c>
      <c r="L773" s="86" t="s">
        <v>1888</v>
      </c>
      <c r="M773" s="93"/>
      <c r="N773" s="93" t="s">
        <v>2005</v>
      </c>
      <c r="O773" s="77"/>
      <c r="P773" s="78"/>
      <c r="Q773" s="74"/>
      <c r="R773" s="76"/>
      <c r="S773" s="76"/>
    </row>
    <row r="774" spans="1:19" s="79" customFormat="1" ht="72" hidden="1" x14ac:dyDescent="0.3">
      <c r="A774" s="86" t="s">
        <v>1931</v>
      </c>
      <c r="B774" s="87" t="s">
        <v>1952</v>
      </c>
      <c r="C774" s="88" t="s">
        <v>1953</v>
      </c>
      <c r="D774" s="86" t="s">
        <v>1954</v>
      </c>
      <c r="E774" s="74"/>
      <c r="F774" s="74"/>
      <c r="G774" s="74"/>
      <c r="H774" s="90"/>
      <c r="I774" s="90" t="s">
        <v>460</v>
      </c>
      <c r="J774" s="90" t="s">
        <v>460</v>
      </c>
      <c r="K774" s="90" t="s">
        <v>460</v>
      </c>
      <c r="L774" s="86" t="s">
        <v>1887</v>
      </c>
      <c r="M774" s="93"/>
      <c r="N774" s="93" t="s">
        <v>2006</v>
      </c>
      <c r="O774" s="77"/>
      <c r="P774" s="78"/>
      <c r="Q774" s="74"/>
      <c r="R774" s="76"/>
      <c r="S774" s="76"/>
    </row>
    <row r="775" spans="1:19" s="79" customFormat="1" ht="72" hidden="1" x14ac:dyDescent="0.3">
      <c r="A775" s="86" t="s">
        <v>1931</v>
      </c>
      <c r="B775" s="87" t="s">
        <v>1952</v>
      </c>
      <c r="C775" s="88" t="s">
        <v>1955</v>
      </c>
      <c r="D775" s="86" t="s">
        <v>1956</v>
      </c>
      <c r="E775" s="74"/>
      <c r="F775" s="74"/>
      <c r="G775" s="74"/>
      <c r="H775" s="90"/>
      <c r="I775" s="90" t="s">
        <v>460</v>
      </c>
      <c r="J775" s="90"/>
      <c r="K775" s="90"/>
      <c r="L775" s="86" t="s">
        <v>1890</v>
      </c>
      <c r="M775" s="93"/>
      <c r="N775" s="93" t="s">
        <v>2007</v>
      </c>
      <c r="O775" s="77"/>
      <c r="P775" s="78"/>
      <c r="Q775" s="74"/>
      <c r="R775" s="76"/>
      <c r="S775" s="76"/>
    </row>
    <row r="776" spans="1:19" s="79" customFormat="1" ht="115.2" hidden="1" x14ac:dyDescent="0.3">
      <c r="A776" s="86" t="s">
        <v>1931</v>
      </c>
      <c r="B776" s="87" t="s">
        <v>1957</v>
      </c>
      <c r="C776" s="88" t="s">
        <v>1958</v>
      </c>
      <c r="D776" s="86" t="s">
        <v>1959</v>
      </c>
      <c r="E776" s="74"/>
      <c r="F776" s="74"/>
      <c r="G776" s="74"/>
      <c r="H776" s="90"/>
      <c r="I776" s="90" t="s">
        <v>460</v>
      </c>
      <c r="J776" s="90" t="s">
        <v>460</v>
      </c>
      <c r="K776" s="90" t="s">
        <v>460</v>
      </c>
      <c r="L776" s="86" t="s">
        <v>1888</v>
      </c>
      <c r="M776" s="93"/>
      <c r="N776" s="93" t="s">
        <v>2008</v>
      </c>
      <c r="O776" s="77"/>
      <c r="P776" s="78"/>
      <c r="Q776" s="74"/>
      <c r="R776" s="76"/>
      <c r="S776" s="76"/>
    </row>
    <row r="777" spans="1:19" s="79" customFormat="1" ht="43.2" hidden="1" x14ac:dyDescent="0.3">
      <c r="A777" s="86" t="s">
        <v>1931</v>
      </c>
      <c r="B777" s="87" t="s">
        <v>1957</v>
      </c>
      <c r="C777" s="88" t="s">
        <v>1960</v>
      </c>
      <c r="D777" s="86" t="s">
        <v>1961</v>
      </c>
      <c r="E777" s="74"/>
      <c r="F777" s="74"/>
      <c r="G777" s="74"/>
      <c r="H777" s="90"/>
      <c r="I777" s="90" t="s">
        <v>460</v>
      </c>
      <c r="J777" s="90" t="s">
        <v>460</v>
      </c>
      <c r="K777" s="90" t="s">
        <v>460</v>
      </c>
      <c r="L777" s="86" t="s">
        <v>1889</v>
      </c>
      <c r="M777" s="93"/>
      <c r="N777" s="94" t="s">
        <v>1949</v>
      </c>
      <c r="O777" s="77"/>
      <c r="P777" s="77"/>
      <c r="Q777" s="74"/>
      <c r="R777" s="76"/>
      <c r="S777" s="76"/>
    </row>
    <row r="778" spans="1:19" s="79" customFormat="1" ht="72" hidden="1" x14ac:dyDescent="0.3">
      <c r="A778" s="86" t="s">
        <v>1931</v>
      </c>
      <c r="B778" s="87" t="s">
        <v>1962</v>
      </c>
      <c r="C778" s="88" t="s">
        <v>1963</v>
      </c>
      <c r="D778" s="86" t="s">
        <v>1964</v>
      </c>
      <c r="E778" s="74"/>
      <c r="F778" s="74"/>
      <c r="G778" s="74"/>
      <c r="H778" s="90"/>
      <c r="I778" s="90"/>
      <c r="J778" s="90" t="s">
        <v>460</v>
      </c>
      <c r="K778" s="90" t="s">
        <v>460</v>
      </c>
      <c r="L778" s="86" t="s">
        <v>1889</v>
      </c>
      <c r="M778" s="93"/>
      <c r="N778" s="93" t="s">
        <v>2009</v>
      </c>
      <c r="O778" s="77"/>
      <c r="P778" s="78"/>
      <c r="Q778" s="74"/>
      <c r="R778" s="76"/>
      <c r="S778" s="76"/>
    </row>
    <row r="779" spans="1:19" s="79" customFormat="1" ht="115.2" hidden="1" x14ac:dyDescent="0.3">
      <c r="A779" s="86" t="s">
        <v>1931</v>
      </c>
      <c r="B779" s="87" t="s">
        <v>1962</v>
      </c>
      <c r="C779" s="88" t="s">
        <v>1965</v>
      </c>
      <c r="D779" s="86" t="s">
        <v>1966</v>
      </c>
      <c r="E779" s="74"/>
      <c r="F779" s="74"/>
      <c r="G779" s="74"/>
      <c r="H779" s="90"/>
      <c r="I779" s="90"/>
      <c r="J779" s="90"/>
      <c r="K779" s="90" t="s">
        <v>460</v>
      </c>
      <c r="L779" s="86" t="s">
        <v>1888</v>
      </c>
      <c r="M779" s="93"/>
      <c r="N779" s="93" t="s">
        <v>2010</v>
      </c>
      <c r="O779" s="77"/>
      <c r="P779" s="78"/>
      <c r="Q779" s="74"/>
      <c r="R779" s="76"/>
      <c r="S779" s="76"/>
    </row>
    <row r="780" spans="1:19" s="79" customFormat="1" ht="86.4" hidden="1" x14ac:dyDescent="0.3">
      <c r="A780" s="86" t="s">
        <v>1931</v>
      </c>
      <c r="B780" s="87" t="s">
        <v>1962</v>
      </c>
      <c r="C780" s="88" t="s">
        <v>1967</v>
      </c>
      <c r="D780" s="86" t="s">
        <v>1968</v>
      </c>
      <c r="E780" s="74"/>
      <c r="F780" s="74"/>
      <c r="G780" s="74"/>
      <c r="H780" s="90"/>
      <c r="I780" s="90"/>
      <c r="J780" s="90"/>
      <c r="K780" s="90" t="s">
        <v>460</v>
      </c>
      <c r="L780" s="86" t="s">
        <v>1888</v>
      </c>
      <c r="M780" s="93"/>
      <c r="N780" s="93" t="s">
        <v>2011</v>
      </c>
      <c r="O780" s="77"/>
      <c r="P780" s="78"/>
      <c r="Q780" s="74"/>
      <c r="R780" s="76"/>
      <c r="S780" s="76"/>
    </row>
    <row r="781" spans="1:19" s="79" customFormat="1" ht="86.4" hidden="1" x14ac:dyDescent="0.3">
      <c r="A781" s="86" t="s">
        <v>1931</v>
      </c>
      <c r="B781" s="87" t="s">
        <v>1969</v>
      </c>
      <c r="C781" s="88" t="s">
        <v>1970</v>
      </c>
      <c r="D781" s="86" t="s">
        <v>1971</v>
      </c>
      <c r="E781" s="74"/>
      <c r="F781" s="74"/>
      <c r="G781" s="74"/>
      <c r="H781" s="90"/>
      <c r="I781" s="90" t="s">
        <v>460</v>
      </c>
      <c r="J781" s="90" t="s">
        <v>460</v>
      </c>
      <c r="K781" s="90" t="s">
        <v>460</v>
      </c>
      <c r="L781" s="86" t="s">
        <v>1889</v>
      </c>
      <c r="M781" s="93"/>
      <c r="N781" s="93" t="s">
        <v>2012</v>
      </c>
      <c r="O781" s="77"/>
      <c r="P781" s="78"/>
      <c r="Q781" s="74"/>
      <c r="R781" s="76"/>
      <c r="S781" s="76"/>
    </row>
    <row r="782" spans="1:19" s="79" customFormat="1" ht="28.8" hidden="1" x14ac:dyDescent="0.3">
      <c r="A782" s="86" t="s">
        <v>1931</v>
      </c>
      <c r="B782" s="87" t="s">
        <v>1969</v>
      </c>
      <c r="C782" s="88" t="s">
        <v>1972</v>
      </c>
      <c r="D782" s="86" t="s">
        <v>1973</v>
      </c>
      <c r="E782" s="74"/>
      <c r="F782" s="74"/>
      <c r="G782" s="74"/>
      <c r="H782" s="90"/>
      <c r="I782" s="90" t="s">
        <v>460</v>
      </c>
      <c r="J782" s="90" t="s">
        <v>460</v>
      </c>
      <c r="K782" s="90" t="s">
        <v>460</v>
      </c>
      <c r="L782" s="86" t="s">
        <v>1889</v>
      </c>
      <c r="M782" s="93"/>
      <c r="N782" s="93" t="s">
        <v>2013</v>
      </c>
      <c r="O782" s="77"/>
      <c r="P782" s="78"/>
      <c r="Q782" s="74"/>
      <c r="R782" s="76"/>
      <c r="S782" s="76"/>
    </row>
    <row r="783" spans="1:19" s="79" customFormat="1" ht="216" hidden="1" x14ac:dyDescent="0.3">
      <c r="A783" s="86" t="s">
        <v>1931</v>
      </c>
      <c r="B783" s="87" t="s">
        <v>1974</v>
      </c>
      <c r="C783" s="88" t="s">
        <v>1975</v>
      </c>
      <c r="D783" s="86" t="s">
        <v>1976</v>
      </c>
      <c r="E783" s="74"/>
      <c r="F783" s="74"/>
      <c r="G783" s="74"/>
      <c r="H783" s="90"/>
      <c r="I783" s="90" t="s">
        <v>460</v>
      </c>
      <c r="J783" s="90" t="s">
        <v>460</v>
      </c>
      <c r="K783" s="90" t="s">
        <v>460</v>
      </c>
      <c r="L783" s="86" t="s">
        <v>1889</v>
      </c>
      <c r="M783" s="93"/>
      <c r="N783" s="93" t="s">
        <v>2014</v>
      </c>
      <c r="O783" s="77"/>
      <c r="P783" s="78"/>
      <c r="Q783" s="74"/>
      <c r="R783" s="76"/>
      <c r="S783" s="76"/>
    </row>
    <row r="784" spans="1:19" s="79" customFormat="1" ht="86.4" hidden="1" x14ac:dyDescent="0.3">
      <c r="A784" s="86" t="s">
        <v>1931</v>
      </c>
      <c r="B784" s="87" t="s">
        <v>1974</v>
      </c>
      <c r="C784" s="88" t="s">
        <v>1977</v>
      </c>
      <c r="D784" s="86" t="s">
        <v>1978</v>
      </c>
      <c r="E784" s="74"/>
      <c r="F784" s="74"/>
      <c r="G784" s="74"/>
      <c r="H784" s="90"/>
      <c r="I784" s="90" t="s">
        <v>460</v>
      </c>
      <c r="J784" s="90" t="s">
        <v>460</v>
      </c>
      <c r="K784" s="90" t="s">
        <v>460</v>
      </c>
      <c r="L784" s="86" t="s">
        <v>1888</v>
      </c>
      <c r="M784" s="93"/>
      <c r="N784" s="93" t="s">
        <v>1979</v>
      </c>
      <c r="O784" s="77"/>
      <c r="P784" s="78"/>
      <c r="Q784" s="74"/>
      <c r="R784" s="76"/>
      <c r="S784" s="76"/>
    </row>
    <row r="785" spans="1:19" s="79" customFormat="1" ht="129.6" hidden="1" x14ac:dyDescent="0.3">
      <c r="A785" s="86" t="s">
        <v>1931</v>
      </c>
      <c r="B785" s="87" t="s">
        <v>1974</v>
      </c>
      <c r="C785" s="88" t="s">
        <v>1980</v>
      </c>
      <c r="D785" s="86" t="s">
        <v>1981</v>
      </c>
      <c r="E785" s="74"/>
      <c r="F785" s="74"/>
      <c r="G785" s="74"/>
      <c r="H785" s="90"/>
      <c r="I785" s="90"/>
      <c r="J785" s="90" t="s">
        <v>460</v>
      </c>
      <c r="K785" s="90"/>
      <c r="L785" s="86" t="s">
        <v>1888</v>
      </c>
      <c r="M785" s="93"/>
      <c r="N785" s="93" t="s">
        <v>2015</v>
      </c>
      <c r="O785" s="77"/>
      <c r="P785" s="78"/>
      <c r="Q785" s="74"/>
      <c r="R785" s="76"/>
      <c r="S785" s="76"/>
    </row>
    <row r="786" spans="1:19" s="79" customFormat="1" ht="57.6" hidden="1" x14ac:dyDescent="0.3">
      <c r="A786" s="86" t="s">
        <v>1931</v>
      </c>
      <c r="B786" s="87" t="s">
        <v>1974</v>
      </c>
      <c r="C786" s="88" t="s">
        <v>1982</v>
      </c>
      <c r="D786" s="86" t="s">
        <v>1983</v>
      </c>
      <c r="E786" s="74"/>
      <c r="F786" s="74"/>
      <c r="G786" s="74"/>
      <c r="H786" s="90"/>
      <c r="I786" s="90" t="s">
        <v>460</v>
      </c>
      <c r="J786" s="90" t="s">
        <v>460</v>
      </c>
      <c r="K786" s="90" t="s">
        <v>460</v>
      </c>
      <c r="L786" s="86" t="s">
        <v>1888</v>
      </c>
      <c r="M786" s="93"/>
      <c r="N786" s="93" t="s">
        <v>1984</v>
      </c>
      <c r="O786" s="77"/>
      <c r="P786" s="78"/>
      <c r="Q786" s="74"/>
      <c r="R786" s="76"/>
      <c r="S786" s="76"/>
    </row>
    <row r="787" spans="1:19" s="79" customFormat="1" ht="28.8" hidden="1" x14ac:dyDescent="0.3">
      <c r="A787" s="86" t="s">
        <v>1931</v>
      </c>
      <c r="B787" s="87" t="s">
        <v>1974</v>
      </c>
      <c r="C787" s="88" t="s">
        <v>1985</v>
      </c>
      <c r="D787" s="86" t="s">
        <v>1986</v>
      </c>
      <c r="E787" s="74"/>
      <c r="F787" s="74"/>
      <c r="G787" s="74"/>
      <c r="H787" s="90"/>
      <c r="I787" s="90"/>
      <c r="J787" s="90"/>
      <c r="K787" s="90" t="s">
        <v>460</v>
      </c>
      <c r="L787" s="86" t="s">
        <v>1888</v>
      </c>
      <c r="M787" s="93"/>
      <c r="N787" s="93" t="s">
        <v>1987</v>
      </c>
      <c r="O787" s="77"/>
      <c r="P787" s="78"/>
      <c r="Q787" s="74"/>
      <c r="R787" s="76"/>
      <c r="S787" s="76"/>
    </row>
    <row r="788" spans="1:19" s="79" customFormat="1" ht="72" hidden="1" x14ac:dyDescent="0.3">
      <c r="A788" s="86" t="s">
        <v>1931</v>
      </c>
      <c r="B788" s="87" t="s">
        <v>1974</v>
      </c>
      <c r="C788" s="88" t="s">
        <v>1988</v>
      </c>
      <c r="D788" s="86" t="s">
        <v>1989</v>
      </c>
      <c r="E788" s="74"/>
      <c r="F788" s="74"/>
      <c r="G788" s="74"/>
      <c r="H788" s="90"/>
      <c r="I788" s="90" t="s">
        <v>460</v>
      </c>
      <c r="J788" s="90" t="s">
        <v>460</v>
      </c>
      <c r="K788" s="90" t="s">
        <v>460</v>
      </c>
      <c r="L788" s="86" t="s">
        <v>1889</v>
      </c>
      <c r="M788" s="93"/>
      <c r="N788" s="93" t="s">
        <v>1990</v>
      </c>
      <c r="O788" s="77"/>
      <c r="P788" s="78"/>
      <c r="Q788" s="74"/>
      <c r="R788" s="76"/>
      <c r="S788" s="76"/>
    </row>
    <row r="789" spans="1:19" s="79" customFormat="1" ht="115.2" hidden="1" x14ac:dyDescent="0.3">
      <c r="A789" s="86" t="s">
        <v>1931</v>
      </c>
      <c r="B789" s="90" t="s">
        <v>1991</v>
      </c>
      <c r="C789" s="88" t="s">
        <v>1992</v>
      </c>
      <c r="D789" s="86" t="s">
        <v>1993</v>
      </c>
      <c r="E789" s="74"/>
      <c r="F789" s="74"/>
      <c r="G789" s="74"/>
      <c r="H789" s="90"/>
      <c r="I789" s="90" t="s">
        <v>460</v>
      </c>
      <c r="J789" s="90" t="s">
        <v>460</v>
      </c>
      <c r="K789" s="90" t="s">
        <v>460</v>
      </c>
      <c r="L789" s="86" t="s">
        <v>1889</v>
      </c>
      <c r="M789" s="93"/>
      <c r="N789" s="93" t="s">
        <v>2016</v>
      </c>
      <c r="O789" s="77"/>
      <c r="P789" s="78"/>
      <c r="Q789" s="74"/>
      <c r="R789" s="76"/>
      <c r="S789" s="76"/>
    </row>
    <row r="790" spans="1:19" s="79" customFormat="1" ht="57.6" hidden="1" x14ac:dyDescent="0.3">
      <c r="A790" s="86" t="s">
        <v>1931</v>
      </c>
      <c r="B790" s="90" t="s">
        <v>1991</v>
      </c>
      <c r="C790" s="88" t="s">
        <v>1994</v>
      </c>
      <c r="D790" s="86" t="s">
        <v>1995</v>
      </c>
      <c r="E790" s="74"/>
      <c r="F790" s="74"/>
      <c r="G790" s="74"/>
      <c r="H790" s="90"/>
      <c r="I790" s="90" t="s">
        <v>460</v>
      </c>
      <c r="J790" s="90" t="s">
        <v>460</v>
      </c>
      <c r="K790" s="90" t="s">
        <v>460</v>
      </c>
      <c r="L790" s="86" t="s">
        <v>1887</v>
      </c>
      <c r="M790" s="93"/>
      <c r="N790" s="93" t="s">
        <v>2017</v>
      </c>
      <c r="O790" s="77"/>
      <c r="P790" s="78"/>
      <c r="Q790" s="74"/>
      <c r="R790" s="76"/>
      <c r="S790" s="76"/>
    </row>
    <row r="791" spans="1:19" s="79" customFormat="1" ht="28.8" hidden="1" x14ac:dyDescent="0.3">
      <c r="A791" s="86" t="s">
        <v>1931</v>
      </c>
      <c r="B791" s="90" t="s">
        <v>1991</v>
      </c>
      <c r="C791" s="88" t="s">
        <v>1996</v>
      </c>
      <c r="D791" s="86" t="s">
        <v>1997</v>
      </c>
      <c r="E791" s="74"/>
      <c r="F791" s="74"/>
      <c r="G791" s="74"/>
      <c r="H791" s="90"/>
      <c r="I791" s="90"/>
      <c r="J791" s="90" t="s">
        <v>460</v>
      </c>
      <c r="K791" s="90"/>
      <c r="L791" s="86" t="s">
        <v>1888</v>
      </c>
      <c r="M791" s="93"/>
      <c r="N791" s="94" t="s">
        <v>1998</v>
      </c>
      <c r="O791" s="78"/>
      <c r="P791" s="77"/>
      <c r="Q791" s="74"/>
      <c r="R791" s="76"/>
      <c r="S791" s="75"/>
    </row>
    <row r="792" spans="1:19" s="79" customFormat="1" ht="58.2" hidden="1" thickBot="1" x14ac:dyDescent="0.35">
      <c r="A792" s="86" t="s">
        <v>1931</v>
      </c>
      <c r="B792" s="91" t="s">
        <v>1991</v>
      </c>
      <c r="C792" s="88" t="s">
        <v>1999</v>
      </c>
      <c r="D792" s="92" t="s">
        <v>2000</v>
      </c>
      <c r="E792" s="74"/>
      <c r="F792" s="74"/>
      <c r="G792" s="74"/>
      <c r="H792" s="90"/>
      <c r="I792" s="90" t="s">
        <v>460</v>
      </c>
      <c r="J792" s="90" t="s">
        <v>460</v>
      </c>
      <c r="K792" s="90" t="s">
        <v>460</v>
      </c>
      <c r="L792" s="92" t="s">
        <v>1889</v>
      </c>
      <c r="M792" s="95"/>
      <c r="N792" s="95" t="s">
        <v>2018</v>
      </c>
      <c r="O792" s="81"/>
      <c r="P792" s="82"/>
      <c r="Q792" s="74"/>
      <c r="R792" s="80"/>
      <c r="S792" s="80"/>
    </row>
  </sheetData>
  <autoFilter ref="A1:Q792" xr:uid="{00000000-0009-0000-0000-000002000000}">
    <filterColumn colId="0">
      <filters>
        <filter val="BIO 1.04"/>
      </filters>
    </filterColumn>
  </autoFilter>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VertalingBIVnaarBBN!$B$33:$B$39</xm:f>
          </x14:formula1>
          <xm:sqref>L2:L1048576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H290"/>
  <sheetViews>
    <sheetView zoomScale="75" zoomScaleNormal="75" workbookViewId="0">
      <pane ySplit="2" topLeftCell="A3" activePane="bottomLeft" state="frozen"/>
      <selection pane="bottomLeft" activeCell="B39" sqref="B39"/>
    </sheetView>
  </sheetViews>
  <sheetFormatPr defaultColWidth="9.109375" defaultRowHeight="13.8" x14ac:dyDescent="0.3"/>
  <cols>
    <col min="1" max="1" width="20.33203125" style="72" customWidth="1"/>
    <col min="2" max="2" width="38.6640625" style="1" customWidth="1"/>
    <col min="3" max="3" width="45.6640625" style="17" customWidth="1"/>
    <col min="4" max="4" width="43.109375" style="21" customWidth="1"/>
    <col min="5" max="5" width="41.6640625" style="21" customWidth="1"/>
    <col min="6" max="6" width="40.6640625" style="21" customWidth="1"/>
    <col min="7" max="7" width="22.6640625" style="1" customWidth="1"/>
    <col min="8" max="8" width="40.6640625" style="1" customWidth="1"/>
    <col min="9" max="16384" width="9.109375" style="1"/>
  </cols>
  <sheetData>
    <row r="1" spans="1:424" s="26" customFormat="1" ht="16.2" customHeight="1" x14ac:dyDescent="0.3">
      <c r="A1" s="23" t="s">
        <v>442</v>
      </c>
      <c r="B1" s="67" t="s">
        <v>422</v>
      </c>
      <c r="C1" s="24" t="s">
        <v>185</v>
      </c>
      <c r="D1" s="32" t="s">
        <v>175</v>
      </c>
      <c r="E1" s="32" t="s">
        <v>176</v>
      </c>
      <c r="F1" s="32" t="s">
        <v>177</v>
      </c>
      <c r="G1" s="33" t="s">
        <v>429</v>
      </c>
      <c r="H1" s="33" t="s">
        <v>188</v>
      </c>
      <c r="I1" s="25" t="s">
        <v>1892</v>
      </c>
      <c r="J1" s="25"/>
      <c r="K1" s="25"/>
      <c r="L1" s="25" t="s">
        <v>1893</v>
      </c>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c r="IW1" s="25"/>
      <c r="IX1" s="25"/>
      <c r="IY1" s="25"/>
      <c r="IZ1" s="25"/>
      <c r="JA1" s="25"/>
      <c r="JB1" s="25"/>
      <c r="JC1" s="25"/>
      <c r="JD1" s="25"/>
      <c r="JE1" s="25"/>
      <c r="JF1" s="25"/>
      <c r="JG1" s="25"/>
      <c r="JH1" s="25"/>
      <c r="JI1" s="25"/>
      <c r="JJ1" s="25"/>
      <c r="JK1" s="25"/>
      <c r="JL1" s="25"/>
      <c r="JM1" s="25"/>
      <c r="JN1" s="25"/>
      <c r="JO1" s="25"/>
      <c r="JP1" s="25"/>
      <c r="JQ1" s="25"/>
      <c r="JR1" s="25"/>
      <c r="JS1" s="25"/>
      <c r="JT1" s="25"/>
      <c r="JU1" s="25"/>
      <c r="JV1" s="25"/>
      <c r="JW1" s="25"/>
      <c r="JX1" s="25"/>
      <c r="JY1" s="25"/>
      <c r="JZ1" s="25"/>
      <c r="KA1" s="25"/>
      <c r="KB1" s="25"/>
      <c r="KC1" s="25"/>
      <c r="KD1" s="25"/>
      <c r="KE1" s="25"/>
      <c r="KF1" s="25"/>
      <c r="KG1" s="25"/>
      <c r="KH1" s="25"/>
      <c r="KI1" s="25"/>
      <c r="KJ1" s="25"/>
      <c r="KK1" s="25"/>
      <c r="KL1" s="25"/>
      <c r="KM1" s="25"/>
      <c r="KN1" s="25"/>
      <c r="KO1" s="25"/>
      <c r="KP1" s="25"/>
      <c r="KQ1" s="25"/>
      <c r="KR1" s="25"/>
      <c r="KS1" s="25"/>
      <c r="KT1" s="25"/>
      <c r="KU1" s="25"/>
      <c r="KV1" s="25"/>
      <c r="KW1" s="25"/>
      <c r="KX1" s="25"/>
      <c r="KY1" s="25"/>
      <c r="KZ1" s="25"/>
      <c r="LA1" s="25"/>
      <c r="LB1" s="25"/>
      <c r="LC1" s="25"/>
      <c r="LD1" s="25"/>
      <c r="LE1" s="25"/>
      <c r="LF1" s="25"/>
      <c r="LG1" s="25"/>
      <c r="LH1" s="25"/>
      <c r="LI1" s="25"/>
      <c r="LJ1" s="25"/>
      <c r="LK1" s="25"/>
      <c r="LL1" s="25"/>
      <c r="LM1" s="25"/>
      <c r="LN1" s="25"/>
      <c r="LO1" s="25"/>
      <c r="LP1" s="25"/>
      <c r="LQ1" s="25"/>
      <c r="LR1" s="25"/>
      <c r="LS1" s="25"/>
      <c r="LT1" s="25"/>
      <c r="LU1" s="25"/>
      <c r="LV1" s="25"/>
      <c r="LW1" s="25"/>
      <c r="LX1" s="25"/>
      <c r="LY1" s="25"/>
      <c r="LZ1" s="25"/>
      <c r="MA1" s="25"/>
      <c r="MB1" s="25"/>
      <c r="MC1" s="25"/>
      <c r="MD1" s="25"/>
      <c r="ME1" s="25"/>
      <c r="MF1" s="25"/>
      <c r="MG1" s="25"/>
      <c r="MH1" s="25"/>
      <c r="MI1" s="25"/>
      <c r="MJ1" s="25"/>
      <c r="MK1" s="25"/>
      <c r="ML1" s="25"/>
      <c r="MM1" s="25"/>
      <c r="MN1" s="25"/>
      <c r="MO1" s="25"/>
      <c r="MP1" s="25"/>
      <c r="MQ1" s="25"/>
      <c r="MR1" s="25"/>
      <c r="MS1" s="25"/>
      <c r="MT1" s="25"/>
      <c r="MU1" s="25"/>
      <c r="MV1" s="25"/>
      <c r="MW1" s="25"/>
      <c r="MX1" s="25"/>
      <c r="MY1" s="25"/>
      <c r="MZ1" s="25"/>
      <c r="NA1" s="25"/>
      <c r="NB1" s="25"/>
      <c r="NC1" s="25"/>
      <c r="ND1" s="25"/>
      <c r="NE1" s="25"/>
      <c r="NF1" s="25"/>
      <c r="NG1" s="25"/>
      <c r="NH1" s="25"/>
      <c r="NI1" s="25"/>
      <c r="NJ1" s="25"/>
      <c r="NK1" s="25"/>
      <c r="NL1" s="25"/>
      <c r="NM1" s="25"/>
      <c r="NN1" s="25"/>
      <c r="NO1" s="25"/>
      <c r="NP1" s="25"/>
      <c r="NQ1" s="25"/>
      <c r="NR1" s="25"/>
      <c r="NS1" s="25"/>
      <c r="NT1" s="25"/>
      <c r="NU1" s="25"/>
      <c r="NV1" s="25"/>
      <c r="NW1" s="25"/>
      <c r="NX1" s="25"/>
      <c r="NY1" s="25"/>
      <c r="NZ1" s="25"/>
      <c r="OA1" s="25"/>
      <c r="OB1" s="25"/>
      <c r="OC1" s="25"/>
      <c r="OD1" s="25"/>
      <c r="OE1" s="25"/>
      <c r="OF1" s="25"/>
      <c r="OG1" s="25"/>
      <c r="OH1" s="25"/>
      <c r="OI1" s="25"/>
      <c r="OJ1" s="25"/>
      <c r="OK1" s="25"/>
      <c r="OL1" s="25"/>
      <c r="OM1" s="25"/>
      <c r="ON1" s="25"/>
      <c r="OO1" s="25"/>
      <c r="OP1" s="25"/>
      <c r="OQ1" s="25"/>
      <c r="OR1" s="25"/>
      <c r="OS1" s="25"/>
      <c r="OT1" s="25"/>
      <c r="OU1" s="25"/>
      <c r="OV1" s="25"/>
      <c r="OW1" s="25"/>
      <c r="OX1" s="25"/>
      <c r="OY1" s="25"/>
      <c r="OZ1" s="25"/>
      <c r="PA1" s="25"/>
      <c r="PB1" s="25"/>
      <c r="PC1" s="25"/>
      <c r="PD1" s="25"/>
      <c r="PE1" s="25"/>
      <c r="PF1" s="25"/>
      <c r="PG1" s="25"/>
      <c r="PH1" s="25"/>
    </row>
    <row r="2" spans="1:424" s="3" customFormat="1" ht="69.45" customHeight="1" x14ac:dyDescent="0.3">
      <c r="A2" s="7" t="s">
        <v>443</v>
      </c>
      <c r="B2" s="68" t="s">
        <v>423</v>
      </c>
      <c r="C2" s="15" t="s">
        <v>424</v>
      </c>
      <c r="D2" s="34" t="s">
        <v>425</v>
      </c>
      <c r="E2" s="34" t="s">
        <v>426</v>
      </c>
      <c r="F2" s="34" t="s">
        <v>427</v>
      </c>
      <c r="G2" s="34" t="s">
        <v>428</v>
      </c>
      <c r="H2" s="34" t="s">
        <v>430</v>
      </c>
      <c r="I2" s="1" t="s">
        <v>1894</v>
      </c>
      <c r="J2" s="1" t="s">
        <v>1895</v>
      </c>
      <c r="K2" s="1" t="s">
        <v>1896</v>
      </c>
      <c r="L2" s="1" t="s">
        <v>1894</v>
      </c>
      <c r="M2" s="1" t="s">
        <v>1895</v>
      </c>
      <c r="N2" s="1" t="s">
        <v>1896</v>
      </c>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row>
    <row r="3" spans="1:424" ht="27.6" x14ac:dyDescent="0.3">
      <c r="A3" s="72" t="s">
        <v>434</v>
      </c>
      <c r="B3" s="69" t="s">
        <v>19</v>
      </c>
      <c r="C3" s="16" t="s">
        <v>212</v>
      </c>
      <c r="D3" s="27" t="s">
        <v>358</v>
      </c>
      <c r="E3" s="27" t="s">
        <v>179</v>
      </c>
      <c r="F3" s="27" t="s">
        <v>179</v>
      </c>
      <c r="G3" s="28" t="str">
        <f t="shared" ref="G3:G34" si="0">CONCATENATE(LEFT(D3,1),LEFT(E3,1),LEFT(F3,1))</f>
        <v>211</v>
      </c>
      <c r="H3" s="29" t="str">
        <f t="shared" ref="H3:H34" si="1">VLOOKUP(_xlfn.NUMBERVALUE(G3),BIV_tabel,2)</f>
        <v>BBN 1 en BBN2 beschikbaarheidsmaatregelen</v>
      </c>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row>
    <row r="4" spans="1:424" s="4" customFormat="1" ht="41.4" x14ac:dyDescent="0.3">
      <c r="A4" s="72" t="s">
        <v>434</v>
      </c>
      <c r="B4" s="70" t="s">
        <v>112</v>
      </c>
      <c r="C4" s="16" t="s">
        <v>213</v>
      </c>
      <c r="D4" s="27" t="s">
        <v>355</v>
      </c>
      <c r="E4" s="27" t="s">
        <v>359</v>
      </c>
      <c r="F4" s="27" t="s">
        <v>179</v>
      </c>
      <c r="G4" s="28" t="str">
        <f t="shared" si="0"/>
        <v>121</v>
      </c>
      <c r="H4" s="29" t="str">
        <f t="shared" si="1"/>
        <v>BBN 1 en BBN2 integriteitsmaatregelen</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row>
    <row r="5" spans="1:424" s="4" customFormat="1" ht="27.6" x14ac:dyDescent="0.3">
      <c r="A5" s="72" t="s">
        <v>434</v>
      </c>
      <c r="B5" s="70" t="s">
        <v>139</v>
      </c>
      <c r="C5" s="16" t="s">
        <v>276</v>
      </c>
      <c r="D5" s="27" t="s">
        <v>354</v>
      </c>
      <c r="E5" s="27" t="s">
        <v>354</v>
      </c>
      <c r="F5" s="27" t="s">
        <v>179</v>
      </c>
      <c r="G5" s="28" t="str">
        <f t="shared" si="0"/>
        <v>111</v>
      </c>
      <c r="H5" s="29" t="str">
        <f t="shared" si="1"/>
        <v xml:space="preserve">BBN 1 </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row>
    <row r="6" spans="1:424" s="3" customFormat="1" ht="27.6" x14ac:dyDescent="0.3">
      <c r="A6" s="72" t="s">
        <v>435</v>
      </c>
      <c r="B6" s="69" t="s">
        <v>5</v>
      </c>
      <c r="C6" s="16" t="s">
        <v>194</v>
      </c>
      <c r="D6" s="27" t="s">
        <v>354</v>
      </c>
      <c r="E6" s="27" t="s">
        <v>354</v>
      </c>
      <c r="F6" s="27" t="s">
        <v>354</v>
      </c>
      <c r="G6" s="28" t="str">
        <f t="shared" si="0"/>
        <v>111</v>
      </c>
      <c r="H6" s="29" t="str">
        <f t="shared" si="1"/>
        <v xml:space="preserve">BBN 1 </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row>
    <row r="7" spans="1:424" s="3" customFormat="1" ht="27.6" x14ac:dyDescent="0.3">
      <c r="A7" s="72" t="s">
        <v>435</v>
      </c>
      <c r="B7" s="69" t="s">
        <v>6</v>
      </c>
      <c r="C7" s="16" t="s">
        <v>195</v>
      </c>
      <c r="D7" s="27" t="s">
        <v>179</v>
      </c>
      <c r="E7" s="27" t="s">
        <v>179</v>
      </c>
      <c r="F7" s="27" t="s">
        <v>354</v>
      </c>
      <c r="G7" s="28" t="str">
        <f t="shared" si="0"/>
        <v>111</v>
      </c>
      <c r="H7" s="29" t="str">
        <f t="shared" si="1"/>
        <v xml:space="preserve">BBN 1 </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row>
    <row r="8" spans="1:424" s="3" customFormat="1" ht="55.2" x14ac:dyDescent="0.3">
      <c r="A8" s="72" t="s">
        <v>435</v>
      </c>
      <c r="B8" s="69" t="s">
        <v>12</v>
      </c>
      <c r="C8" s="16" t="s">
        <v>202</v>
      </c>
      <c r="D8" s="27" t="s">
        <v>179</v>
      </c>
      <c r="E8" s="27" t="s">
        <v>356</v>
      </c>
      <c r="F8" s="27" t="s">
        <v>357</v>
      </c>
      <c r="G8" s="28" t="str">
        <f t="shared" si="0"/>
        <v>112</v>
      </c>
      <c r="H8" s="29" t="str">
        <f t="shared" si="1"/>
        <v>BBN 2 en beschikbaarheids- en integriteitsmaatregelen op BBN1</v>
      </c>
      <c r="I8" s="1">
        <v>2</v>
      </c>
      <c r="J8" s="1"/>
      <c r="K8" s="1"/>
      <c r="L8" s="1">
        <v>2</v>
      </c>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row>
    <row r="9" spans="1:424" s="3" customFormat="1" ht="27.6" x14ac:dyDescent="0.3">
      <c r="A9" s="72" t="s">
        <v>435</v>
      </c>
      <c r="B9" s="70" t="s">
        <v>113</v>
      </c>
      <c r="C9" s="16" t="s">
        <v>219</v>
      </c>
      <c r="D9" s="27" t="s">
        <v>354</v>
      </c>
      <c r="E9" s="27" t="s">
        <v>354</v>
      </c>
      <c r="F9" s="27" t="s">
        <v>354</v>
      </c>
      <c r="G9" s="28" t="str">
        <f t="shared" si="0"/>
        <v>111</v>
      </c>
      <c r="H9" s="29" t="str">
        <f t="shared" si="1"/>
        <v xml:space="preserve">BBN 1 </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row>
    <row r="10" spans="1:424" s="3" customFormat="1" ht="41.4" x14ac:dyDescent="0.3">
      <c r="A10" s="72" t="s">
        <v>435</v>
      </c>
      <c r="B10" s="69" t="s">
        <v>114</v>
      </c>
      <c r="C10" s="16" t="s">
        <v>222</v>
      </c>
      <c r="D10" s="27" t="s">
        <v>354</v>
      </c>
      <c r="E10" s="27" t="s">
        <v>354</v>
      </c>
      <c r="F10" s="27" t="s">
        <v>179</v>
      </c>
      <c r="G10" s="28" t="str">
        <f t="shared" si="0"/>
        <v>111</v>
      </c>
      <c r="H10" s="29" t="str">
        <f t="shared" si="1"/>
        <v xml:space="preserve">BBN 1 </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row>
    <row r="11" spans="1:424" s="3" customFormat="1" ht="55.2" x14ac:dyDescent="0.3">
      <c r="A11" s="72" t="s">
        <v>435</v>
      </c>
      <c r="B11" s="69" t="s">
        <v>115</v>
      </c>
      <c r="C11" s="16" t="s">
        <v>225</v>
      </c>
      <c r="D11" s="27" t="s">
        <v>179</v>
      </c>
      <c r="E11" s="27" t="s">
        <v>179</v>
      </c>
      <c r="F11" s="27" t="s">
        <v>179</v>
      </c>
      <c r="G11" s="28" t="str">
        <f t="shared" si="0"/>
        <v>111</v>
      </c>
      <c r="H11" s="29" t="str">
        <f t="shared" si="1"/>
        <v xml:space="preserve">BBN 1 </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row>
    <row r="12" spans="1:424" s="3" customFormat="1" ht="41.4" x14ac:dyDescent="0.3">
      <c r="A12" s="72" t="s">
        <v>435</v>
      </c>
      <c r="B12" s="69" t="s">
        <v>116</v>
      </c>
      <c r="C12" s="16" t="s">
        <v>226</v>
      </c>
      <c r="D12" s="27" t="s">
        <v>357</v>
      </c>
      <c r="E12" s="27" t="s">
        <v>357</v>
      </c>
      <c r="F12" s="27" t="s">
        <v>357</v>
      </c>
      <c r="G12" s="28" t="str">
        <f t="shared" si="0"/>
        <v>222</v>
      </c>
      <c r="H12" s="29" t="str">
        <f t="shared" si="1"/>
        <v>BBN 2</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row>
    <row r="13" spans="1:424" s="3" customFormat="1" ht="69" x14ac:dyDescent="0.3">
      <c r="A13" s="72" t="s">
        <v>435</v>
      </c>
      <c r="B13" s="69" t="s">
        <v>126</v>
      </c>
      <c r="C13" s="16" t="s">
        <v>237</v>
      </c>
      <c r="D13" s="27" t="s">
        <v>174</v>
      </c>
      <c r="E13" s="27" t="s">
        <v>365</v>
      </c>
      <c r="F13" s="27" t="s">
        <v>360</v>
      </c>
      <c r="G13" s="28" t="str">
        <f t="shared" si="0"/>
        <v>332</v>
      </c>
      <c r="H13" s="29" t="str">
        <f t="shared" si="1"/>
        <v>BBN 2 en Risicoanalyse voor beschikbaarheid en integriteit</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row>
    <row r="14" spans="1:424" s="3" customFormat="1" ht="27.6" x14ac:dyDescent="0.3">
      <c r="A14" s="72" t="s">
        <v>435</v>
      </c>
      <c r="B14" s="69" t="s">
        <v>127</v>
      </c>
      <c r="C14" s="16" t="s">
        <v>238</v>
      </c>
      <c r="D14" s="27" t="s">
        <v>357</v>
      </c>
      <c r="E14" s="27" t="s">
        <v>357</v>
      </c>
      <c r="F14" s="27" t="s">
        <v>357</v>
      </c>
      <c r="G14" s="28" t="str">
        <f t="shared" si="0"/>
        <v>222</v>
      </c>
      <c r="H14" s="29" t="str">
        <f t="shared" si="1"/>
        <v>BBN 2</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row>
    <row r="15" spans="1:424" s="3" customFormat="1" ht="14.4" x14ac:dyDescent="0.3">
      <c r="A15" s="72" t="s">
        <v>435</v>
      </c>
      <c r="B15" s="70" t="s">
        <v>403</v>
      </c>
      <c r="C15" s="16" t="e">
        <v>#N/A</v>
      </c>
      <c r="D15" s="27" t="s">
        <v>179</v>
      </c>
      <c r="E15" s="27" t="s">
        <v>179</v>
      </c>
      <c r="F15" s="27" t="s">
        <v>179</v>
      </c>
      <c r="G15" s="28" t="str">
        <f t="shared" si="0"/>
        <v>111</v>
      </c>
      <c r="H15" s="29" t="str">
        <f t="shared" si="1"/>
        <v xml:space="preserve">BBN 1 </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row>
    <row r="16" spans="1:424" s="3" customFormat="1" ht="41.4" x14ac:dyDescent="0.3">
      <c r="A16" s="72" t="s">
        <v>435</v>
      </c>
      <c r="B16" s="69" t="s">
        <v>129</v>
      </c>
      <c r="C16" s="16" t="s">
        <v>325</v>
      </c>
      <c r="D16" s="27" t="s">
        <v>358</v>
      </c>
      <c r="E16" s="27" t="s">
        <v>366</v>
      </c>
      <c r="F16" s="27" t="s">
        <v>360</v>
      </c>
      <c r="G16" s="28" t="str">
        <f t="shared" si="0"/>
        <v>222</v>
      </c>
      <c r="H16" s="29" t="str">
        <f t="shared" si="1"/>
        <v>BBN 2</v>
      </c>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c r="IY16" s="12"/>
      <c r="IZ16" s="12"/>
      <c r="JA16" s="12"/>
      <c r="JB16" s="12"/>
      <c r="JC16" s="12"/>
      <c r="JD16" s="12"/>
      <c r="JE16" s="12"/>
      <c r="JF16" s="12"/>
      <c r="JG16" s="12"/>
      <c r="JH16" s="12"/>
      <c r="JI16" s="12"/>
      <c r="JJ16" s="12"/>
      <c r="JK16" s="12"/>
      <c r="JL16" s="12"/>
      <c r="JM16" s="12"/>
      <c r="JN16" s="12"/>
      <c r="JO16" s="12"/>
      <c r="JP16" s="12"/>
      <c r="JQ16" s="12"/>
      <c r="JR16" s="12"/>
      <c r="JS16" s="12"/>
      <c r="JT16" s="12"/>
      <c r="JU16" s="12"/>
      <c r="JV16" s="12"/>
      <c r="JW16" s="12"/>
      <c r="JX16" s="12"/>
      <c r="JY16" s="12"/>
      <c r="JZ16" s="12"/>
      <c r="KA16" s="12"/>
      <c r="KB16" s="12"/>
      <c r="KC16" s="12"/>
      <c r="KD16" s="12"/>
      <c r="KE16" s="12"/>
      <c r="KF16" s="12"/>
      <c r="KG16" s="12"/>
      <c r="KH16" s="12"/>
      <c r="KI16" s="12"/>
      <c r="KJ16" s="12"/>
      <c r="KK16" s="12"/>
      <c r="KL16" s="12"/>
      <c r="KM16" s="12"/>
      <c r="KN16" s="12"/>
      <c r="KO16" s="12"/>
      <c r="KP16" s="12"/>
      <c r="KQ16" s="12"/>
      <c r="KR16" s="12"/>
      <c r="KS16" s="12"/>
      <c r="KT16" s="12"/>
      <c r="KU16" s="12"/>
      <c r="KV16" s="12"/>
      <c r="KW16" s="12"/>
      <c r="KX16" s="12"/>
      <c r="KY16" s="12"/>
      <c r="KZ16" s="12"/>
      <c r="LA16" s="12"/>
      <c r="LB16" s="12"/>
      <c r="LC16" s="12"/>
      <c r="LD16" s="12"/>
      <c r="LE16" s="12"/>
      <c r="LF16" s="12"/>
      <c r="LG16" s="12"/>
      <c r="LH16" s="12"/>
      <c r="LI16" s="12"/>
      <c r="LJ16" s="12"/>
      <c r="LK16" s="12"/>
      <c r="LL16" s="12"/>
      <c r="LM16" s="12"/>
      <c r="LN16" s="12"/>
      <c r="LO16" s="12"/>
      <c r="LP16" s="12"/>
      <c r="LQ16" s="12"/>
      <c r="LR16" s="12"/>
      <c r="LS16" s="12"/>
      <c r="LT16" s="12"/>
      <c r="LU16" s="12"/>
      <c r="LV16" s="12"/>
      <c r="LW16" s="12"/>
      <c r="LX16" s="12"/>
      <c r="LY16" s="12"/>
      <c r="LZ16" s="12"/>
      <c r="MA16" s="12"/>
      <c r="MB16" s="12"/>
      <c r="MC16" s="12"/>
      <c r="MD16" s="12"/>
      <c r="ME16" s="12"/>
      <c r="MF16" s="12"/>
      <c r="MG16" s="12"/>
      <c r="MH16" s="12"/>
      <c r="MI16" s="12"/>
      <c r="MJ16" s="12"/>
      <c r="MK16" s="12"/>
      <c r="ML16" s="12"/>
      <c r="MM16" s="12"/>
      <c r="MN16" s="12"/>
      <c r="MO16" s="12"/>
      <c r="MP16" s="12"/>
      <c r="MQ16" s="12"/>
      <c r="MR16" s="12"/>
      <c r="MS16" s="12"/>
      <c r="MT16" s="12"/>
      <c r="MU16" s="12"/>
      <c r="MV16" s="12"/>
      <c r="MW16" s="12"/>
      <c r="MX16" s="12"/>
      <c r="MY16" s="12"/>
      <c r="MZ16" s="12"/>
      <c r="NA16" s="12"/>
      <c r="NB16" s="12"/>
      <c r="NC16" s="12"/>
      <c r="ND16" s="12"/>
      <c r="NE16" s="12"/>
      <c r="NF16" s="12"/>
      <c r="NG16" s="12"/>
      <c r="NH16" s="12"/>
      <c r="NI16" s="12"/>
      <c r="NJ16" s="12"/>
      <c r="NK16" s="12"/>
      <c r="NL16" s="12"/>
      <c r="NM16" s="12"/>
      <c r="NN16" s="12"/>
      <c r="NO16" s="12"/>
      <c r="NP16" s="12"/>
      <c r="NQ16" s="12"/>
      <c r="NR16" s="12"/>
      <c r="NS16" s="12"/>
      <c r="NT16" s="12"/>
      <c r="NU16" s="12"/>
      <c r="NV16" s="12"/>
      <c r="NW16" s="12"/>
      <c r="NX16" s="14"/>
      <c r="NY16" s="14"/>
      <c r="NZ16" s="14"/>
      <c r="OA16" s="14"/>
      <c r="OB16" s="14"/>
      <c r="OC16" s="14"/>
      <c r="OD16" s="14"/>
      <c r="OE16" s="14"/>
      <c r="OF16" s="14"/>
      <c r="OG16" s="14"/>
      <c r="OH16" s="14"/>
      <c r="OI16" s="14"/>
      <c r="OJ16" s="14"/>
      <c r="OK16" s="14"/>
      <c r="OL16" s="14"/>
      <c r="OM16" s="14"/>
      <c r="ON16" s="14"/>
      <c r="OO16" s="14"/>
      <c r="OP16" s="14"/>
      <c r="OQ16" s="14"/>
      <c r="OR16" s="14"/>
      <c r="OS16" s="14"/>
      <c r="OT16" s="14"/>
      <c r="OU16" s="14"/>
      <c r="OV16" s="14"/>
      <c r="OW16" s="14"/>
      <c r="OX16" s="14"/>
      <c r="OY16" s="14"/>
      <c r="OZ16" s="14"/>
      <c r="PA16" s="14"/>
      <c r="PB16" s="14"/>
      <c r="PC16" s="14"/>
      <c r="PD16" s="14"/>
      <c r="PE16" s="14"/>
      <c r="PF16" s="14"/>
      <c r="PG16" s="14"/>
      <c r="PH16" s="14"/>
    </row>
    <row r="17" spans="1:424" s="3" customFormat="1" ht="43.95" customHeight="1" x14ac:dyDescent="0.3">
      <c r="A17" s="72" t="s">
        <v>435</v>
      </c>
      <c r="B17" s="69" t="s">
        <v>130</v>
      </c>
      <c r="C17" s="16" t="s">
        <v>258</v>
      </c>
      <c r="D17" s="27" t="s">
        <v>179</v>
      </c>
      <c r="E17" s="27" t="s">
        <v>179</v>
      </c>
      <c r="F17" s="27" t="s">
        <v>179</v>
      </c>
      <c r="G17" s="28" t="str">
        <f t="shared" si="0"/>
        <v>111</v>
      </c>
      <c r="H17" s="29" t="str">
        <f t="shared" si="1"/>
        <v xml:space="preserve">BBN 1 </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row>
    <row r="18" spans="1:424" s="4" customFormat="1" ht="41.4" x14ac:dyDescent="0.3">
      <c r="A18" s="72" t="s">
        <v>435</v>
      </c>
      <c r="B18" s="69" t="s">
        <v>130</v>
      </c>
      <c r="C18" s="16" t="s">
        <v>258</v>
      </c>
      <c r="D18" s="27" t="s">
        <v>358</v>
      </c>
      <c r="E18" s="27" t="s">
        <v>179</v>
      </c>
      <c r="F18" s="27" t="s">
        <v>360</v>
      </c>
      <c r="G18" s="28" t="str">
        <f t="shared" si="0"/>
        <v>212</v>
      </c>
      <c r="H18" s="29" t="str">
        <f t="shared" si="1"/>
        <v>BBN 2 en integriteitsmaatregelen op BBN1</v>
      </c>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row>
    <row r="19" spans="1:424" s="3" customFormat="1" ht="33" customHeight="1" x14ac:dyDescent="0.3">
      <c r="A19" s="72" t="s">
        <v>435</v>
      </c>
      <c r="B19" s="70" t="s">
        <v>131</v>
      </c>
      <c r="C19" s="16" t="s">
        <v>326</v>
      </c>
      <c r="D19" s="27" t="s">
        <v>354</v>
      </c>
      <c r="E19" s="27" t="s">
        <v>354</v>
      </c>
      <c r="F19" s="27" t="s">
        <v>354</v>
      </c>
      <c r="G19" s="28" t="str">
        <f t="shared" si="0"/>
        <v>111</v>
      </c>
      <c r="H19" s="29" t="str">
        <f t="shared" si="1"/>
        <v xml:space="preserve">BBN 1 </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row>
    <row r="20" spans="1:424" s="3" customFormat="1" ht="27.6" x14ac:dyDescent="0.3">
      <c r="A20" s="72" t="s">
        <v>435</v>
      </c>
      <c r="B20" s="69" t="s">
        <v>46</v>
      </c>
      <c r="C20" s="16" t="s">
        <v>265</v>
      </c>
      <c r="D20" s="27" t="s">
        <v>179</v>
      </c>
      <c r="E20" s="27" t="s">
        <v>357</v>
      </c>
      <c r="F20" s="27" t="s">
        <v>179</v>
      </c>
      <c r="G20" s="28" t="str">
        <f t="shared" si="0"/>
        <v>121</v>
      </c>
      <c r="H20" s="29" t="str">
        <f t="shared" si="1"/>
        <v>BBN 1 en BBN2 integriteitsmaatregelen</v>
      </c>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c r="IW20" s="12"/>
      <c r="IX20" s="12"/>
      <c r="IY20" s="12"/>
      <c r="IZ20" s="12"/>
      <c r="JA20" s="12"/>
      <c r="JB20" s="12"/>
      <c r="JC20" s="12"/>
      <c r="JD20" s="12"/>
      <c r="JE20" s="12"/>
      <c r="JF20" s="12"/>
      <c r="JG20" s="12"/>
      <c r="JH20" s="12"/>
      <c r="JI20" s="12"/>
      <c r="JJ20" s="12"/>
      <c r="JK20" s="12"/>
      <c r="JL20" s="12"/>
      <c r="JM20" s="12"/>
      <c r="JN20" s="12"/>
      <c r="JO20" s="12"/>
      <c r="JP20" s="12"/>
      <c r="JQ20" s="12"/>
      <c r="JR20" s="12"/>
      <c r="JS20" s="12"/>
      <c r="JT20" s="12"/>
      <c r="JU20" s="12"/>
      <c r="JV20" s="12"/>
      <c r="JW20" s="12"/>
      <c r="JX20" s="12"/>
      <c r="JY20" s="12"/>
      <c r="JZ20" s="12"/>
      <c r="KA20" s="12"/>
      <c r="KB20" s="12"/>
      <c r="KC20" s="12"/>
      <c r="KD20" s="12"/>
      <c r="KE20" s="12"/>
      <c r="KF20" s="12"/>
      <c r="KG20" s="12"/>
      <c r="KH20" s="12"/>
      <c r="KI20" s="12"/>
      <c r="KJ20" s="12"/>
      <c r="KK20" s="12"/>
      <c r="KL20" s="12"/>
      <c r="KM20" s="12"/>
      <c r="KN20" s="12"/>
      <c r="KO20" s="12"/>
      <c r="KP20" s="12"/>
      <c r="KQ20" s="12"/>
      <c r="KR20" s="12"/>
      <c r="KS20" s="12"/>
      <c r="KT20" s="12"/>
      <c r="KU20" s="12"/>
      <c r="KV20" s="12"/>
      <c r="KW20" s="12"/>
      <c r="KX20" s="12"/>
      <c r="KY20" s="12"/>
      <c r="KZ20" s="12"/>
      <c r="LA20" s="12"/>
      <c r="LB20" s="12"/>
      <c r="LC20" s="12"/>
      <c r="LD20" s="12"/>
      <c r="LE20" s="12"/>
      <c r="LF20" s="12"/>
      <c r="LG20" s="12"/>
      <c r="LH20" s="12"/>
      <c r="LI20" s="12"/>
      <c r="LJ20" s="12"/>
      <c r="LK20" s="12"/>
      <c r="LL20" s="12"/>
      <c r="LM20" s="12"/>
      <c r="LN20" s="12"/>
      <c r="LO20" s="12"/>
      <c r="LP20" s="12"/>
      <c r="LQ20" s="12"/>
      <c r="LR20" s="12"/>
      <c r="LS20" s="12"/>
      <c r="LT20" s="12"/>
      <c r="LU20" s="12"/>
      <c r="LV20" s="12"/>
      <c r="LW20" s="12"/>
      <c r="LX20" s="12"/>
      <c r="LY20" s="12"/>
      <c r="LZ20" s="12"/>
      <c r="MA20" s="12"/>
      <c r="MB20" s="12"/>
      <c r="MC20" s="12"/>
      <c r="MD20" s="12"/>
      <c r="ME20" s="12"/>
      <c r="MF20" s="12"/>
      <c r="MG20" s="12"/>
      <c r="MH20" s="12"/>
      <c r="MI20" s="12"/>
      <c r="MJ20" s="12"/>
      <c r="MK20" s="12"/>
      <c r="ML20" s="12"/>
      <c r="MM20" s="12"/>
      <c r="MN20" s="12"/>
      <c r="MO20" s="12"/>
      <c r="MP20" s="12"/>
      <c r="MQ20" s="12"/>
      <c r="MR20" s="12"/>
      <c r="MS20" s="12"/>
      <c r="MT20" s="12"/>
      <c r="MU20" s="12"/>
      <c r="MV20" s="12"/>
      <c r="MW20" s="12"/>
      <c r="MX20" s="12"/>
      <c r="MY20" s="12"/>
      <c r="MZ20" s="12"/>
      <c r="NA20" s="12"/>
      <c r="NB20" s="12"/>
      <c r="NC20" s="12"/>
      <c r="ND20" s="12"/>
      <c r="NE20" s="12"/>
      <c r="NF20" s="12"/>
      <c r="NG20" s="12"/>
      <c r="NH20" s="12"/>
      <c r="NI20" s="12"/>
      <c r="NJ20" s="12"/>
      <c r="NK20" s="12"/>
      <c r="NL20" s="12"/>
      <c r="NM20" s="12"/>
      <c r="NN20" s="12"/>
      <c r="NO20" s="12"/>
      <c r="NP20" s="12"/>
      <c r="NQ20" s="12"/>
      <c r="NR20" s="12"/>
      <c r="NS20" s="12"/>
      <c r="NT20" s="12"/>
      <c r="NU20" s="12"/>
      <c r="NV20" s="12"/>
      <c r="NW20" s="12"/>
      <c r="NX20" s="14"/>
      <c r="NY20" s="14"/>
      <c r="NZ20" s="14"/>
      <c r="OA20" s="14"/>
      <c r="OB20" s="14"/>
      <c r="OC20" s="14"/>
      <c r="OD20" s="14"/>
      <c r="OE20" s="14"/>
      <c r="OF20" s="14"/>
      <c r="OG20" s="14"/>
      <c r="OH20" s="14"/>
      <c r="OI20" s="14"/>
      <c r="OJ20" s="14"/>
      <c r="OK20" s="14"/>
      <c r="OL20" s="14"/>
      <c r="OM20" s="14"/>
      <c r="ON20" s="14"/>
      <c r="OO20" s="14"/>
      <c r="OP20" s="14"/>
      <c r="OQ20" s="14"/>
      <c r="OR20" s="14"/>
      <c r="OS20" s="14"/>
      <c r="OT20" s="14"/>
      <c r="OU20" s="14"/>
      <c r="OV20" s="14"/>
      <c r="OW20" s="14"/>
      <c r="OX20" s="14"/>
      <c r="OY20" s="14"/>
      <c r="OZ20" s="14"/>
      <c r="PA20" s="14"/>
      <c r="PB20" s="14"/>
      <c r="PC20" s="14"/>
      <c r="PD20" s="14"/>
      <c r="PE20" s="14"/>
      <c r="PF20" s="14"/>
      <c r="PG20" s="14"/>
      <c r="PH20" s="14"/>
    </row>
    <row r="21" spans="1:424" s="3" customFormat="1" x14ac:dyDescent="0.3">
      <c r="A21" s="72" t="s">
        <v>435</v>
      </c>
      <c r="B21" s="70" t="s">
        <v>47</v>
      </c>
      <c r="C21" s="16" t="s">
        <v>327</v>
      </c>
      <c r="D21" s="27" t="s">
        <v>179</v>
      </c>
      <c r="E21" s="27" t="s">
        <v>179</v>
      </c>
      <c r="F21" s="27" t="s">
        <v>179</v>
      </c>
      <c r="G21" s="28" t="str">
        <f t="shared" si="0"/>
        <v>111</v>
      </c>
      <c r="H21" s="29" t="str">
        <f t="shared" si="1"/>
        <v xml:space="preserve">BBN 1 </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row>
    <row r="22" spans="1:424" s="4" customFormat="1" ht="41.4" x14ac:dyDescent="0.3">
      <c r="A22" s="72" t="s">
        <v>435</v>
      </c>
      <c r="B22" s="70" t="s">
        <v>134</v>
      </c>
      <c r="C22" s="16" t="s">
        <v>267</v>
      </c>
      <c r="D22" s="27" t="s">
        <v>354</v>
      </c>
      <c r="E22" s="27" t="s">
        <v>368</v>
      </c>
      <c r="F22" s="27" t="s">
        <v>360</v>
      </c>
      <c r="G22" s="28" t="str">
        <f t="shared" si="0"/>
        <v>122</v>
      </c>
      <c r="H22" s="29" t="str">
        <f t="shared" si="1"/>
        <v>BBN 2 en beschikbaarheidsmaatregelen op BBN1</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row>
    <row r="23" spans="1:424" s="3" customFormat="1" ht="41.4" x14ac:dyDescent="0.3">
      <c r="A23" s="72" t="s">
        <v>435</v>
      </c>
      <c r="B23" s="70" t="s">
        <v>48</v>
      </c>
      <c r="C23" s="16" t="s">
        <v>270</v>
      </c>
      <c r="D23" s="27" t="s">
        <v>179</v>
      </c>
      <c r="E23" s="27" t="s">
        <v>179</v>
      </c>
      <c r="F23" s="27" t="s">
        <v>179</v>
      </c>
      <c r="G23" s="28" t="str">
        <f t="shared" si="0"/>
        <v>111</v>
      </c>
      <c r="H23" s="29" t="str">
        <f t="shared" si="1"/>
        <v xml:space="preserve">BBN 1 </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row>
    <row r="24" spans="1:424" s="3" customFormat="1" ht="27.45" customHeight="1" x14ac:dyDescent="0.3">
      <c r="A24" s="72" t="s">
        <v>435</v>
      </c>
      <c r="B24" s="70" t="s">
        <v>136</v>
      </c>
      <c r="C24" s="16" t="s">
        <v>271</v>
      </c>
      <c r="D24" s="27" t="s">
        <v>358</v>
      </c>
      <c r="E24" s="27" t="s">
        <v>356</v>
      </c>
      <c r="F24" s="27" t="s">
        <v>363</v>
      </c>
      <c r="G24" s="28" t="str">
        <f t="shared" si="0"/>
        <v>212</v>
      </c>
      <c r="H24" s="29" t="str">
        <f t="shared" si="1"/>
        <v>BBN 2 en integriteitsmaatregelen op BBN1</v>
      </c>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4"/>
      <c r="NY24" s="14"/>
      <c r="NZ24" s="14"/>
      <c r="OA24" s="14"/>
      <c r="OB24" s="14"/>
      <c r="OC24" s="14"/>
      <c r="OD24" s="14"/>
      <c r="OE24" s="14"/>
      <c r="OF24" s="14"/>
      <c r="OG24" s="14"/>
      <c r="OH24" s="14"/>
      <c r="OI24" s="14"/>
      <c r="OJ24" s="14"/>
      <c r="OK24" s="14"/>
      <c r="OL24" s="14"/>
      <c r="OM24" s="14"/>
      <c r="ON24" s="14"/>
      <c r="OO24" s="14"/>
      <c r="OP24" s="14"/>
      <c r="OQ24" s="14"/>
      <c r="OR24" s="14"/>
      <c r="OS24" s="14"/>
      <c r="OT24" s="14"/>
      <c r="OU24" s="14"/>
      <c r="OV24" s="14"/>
      <c r="OW24" s="14"/>
      <c r="OX24" s="14"/>
      <c r="OY24" s="14"/>
      <c r="OZ24" s="14"/>
      <c r="PA24" s="14"/>
      <c r="PB24" s="14"/>
      <c r="PC24" s="14"/>
      <c r="PD24" s="14"/>
      <c r="PE24" s="14"/>
      <c r="PF24" s="14"/>
      <c r="PG24" s="14"/>
      <c r="PH24" s="14"/>
    </row>
    <row r="25" spans="1:424" s="4" customFormat="1" ht="41.4" x14ac:dyDescent="0.3">
      <c r="A25" s="72" t="s">
        <v>435</v>
      </c>
      <c r="B25" s="70" t="s">
        <v>137</v>
      </c>
      <c r="C25" s="16" t="s">
        <v>328</v>
      </c>
      <c r="D25" s="27" t="s">
        <v>354</v>
      </c>
      <c r="E25" s="27" t="s">
        <v>368</v>
      </c>
      <c r="F25" s="27" t="s">
        <v>179</v>
      </c>
      <c r="G25" s="28" t="str">
        <f t="shared" si="0"/>
        <v>121</v>
      </c>
      <c r="H25" s="29" t="str">
        <f t="shared" si="1"/>
        <v>BBN 1 en BBN2 integriteitsmaatregelen</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row>
    <row r="26" spans="1:424" s="4" customFormat="1" ht="41.4" x14ac:dyDescent="0.3">
      <c r="A26" s="72" t="s">
        <v>435</v>
      </c>
      <c r="B26" s="70" t="s">
        <v>138</v>
      </c>
      <c r="C26" s="16" t="s">
        <v>272</v>
      </c>
      <c r="D26" s="27" t="s">
        <v>354</v>
      </c>
      <c r="E26" s="27" t="s">
        <v>354</v>
      </c>
      <c r="F26" s="27" t="s">
        <v>179</v>
      </c>
      <c r="G26" s="28" t="str">
        <f t="shared" si="0"/>
        <v>111</v>
      </c>
      <c r="H26" s="29" t="str">
        <f t="shared" si="1"/>
        <v xml:space="preserve">BBN 1 </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row>
    <row r="27" spans="1:424" s="3" customFormat="1" ht="42.45" customHeight="1" x14ac:dyDescent="0.3">
      <c r="A27" s="72" t="s">
        <v>435</v>
      </c>
      <c r="B27" s="69" t="s">
        <v>52</v>
      </c>
      <c r="C27" s="16" t="s">
        <v>280</v>
      </c>
      <c r="D27" s="27" t="s">
        <v>179</v>
      </c>
      <c r="E27" s="27" t="s">
        <v>179</v>
      </c>
      <c r="F27" s="27" t="s">
        <v>183</v>
      </c>
      <c r="G27" s="28" t="str">
        <f t="shared" si="0"/>
        <v>112</v>
      </c>
      <c r="H27" s="29" t="str">
        <f t="shared" si="1"/>
        <v>BBN 2 en beschikbaarheids- en integriteitsmaatregelen op BBN1</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row>
    <row r="28" spans="1:424" s="4" customFormat="1" ht="69" x14ac:dyDescent="0.3">
      <c r="A28" s="72" t="s">
        <v>435</v>
      </c>
      <c r="B28" s="69" t="s">
        <v>52</v>
      </c>
      <c r="C28" s="16" t="s">
        <v>280</v>
      </c>
      <c r="D28" s="27" t="s">
        <v>182</v>
      </c>
      <c r="E28" s="27" t="s">
        <v>368</v>
      </c>
      <c r="F28" s="27" t="s">
        <v>360</v>
      </c>
      <c r="G28" s="28" t="str">
        <f t="shared" si="0"/>
        <v>122</v>
      </c>
      <c r="H28" s="29" t="str">
        <f t="shared" si="1"/>
        <v>BBN 2 en beschikbaarheidsmaatregelen op BBN1</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row>
    <row r="29" spans="1:424" s="4" customFormat="1" ht="41.4" x14ac:dyDescent="0.3">
      <c r="A29" s="72" t="s">
        <v>435</v>
      </c>
      <c r="B29" s="69" t="s">
        <v>141</v>
      </c>
      <c r="C29" s="16" t="s">
        <v>329</v>
      </c>
      <c r="D29" s="27" t="s">
        <v>354</v>
      </c>
      <c r="E29" s="27" t="s">
        <v>354</v>
      </c>
      <c r="F29" s="27" t="s">
        <v>179</v>
      </c>
      <c r="G29" s="28" t="str">
        <f t="shared" si="0"/>
        <v>111</v>
      </c>
      <c r="H29" s="29" t="str">
        <f t="shared" si="1"/>
        <v xml:space="preserve">BBN 1 </v>
      </c>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4"/>
      <c r="NY29" s="14"/>
      <c r="NZ29" s="14"/>
      <c r="OA29" s="14"/>
      <c r="OB29" s="14"/>
      <c r="OC29" s="14"/>
      <c r="OD29" s="14"/>
      <c r="OE29" s="14"/>
      <c r="OF29" s="14"/>
      <c r="OG29" s="14"/>
      <c r="OH29" s="14"/>
      <c r="OI29" s="14"/>
      <c r="OJ29" s="14"/>
      <c r="OK29" s="14"/>
      <c r="OL29" s="14"/>
      <c r="OM29" s="14"/>
      <c r="ON29" s="14"/>
      <c r="OO29" s="14"/>
      <c r="OP29" s="14"/>
      <c r="OQ29" s="14"/>
      <c r="OR29" s="14"/>
      <c r="OS29" s="14"/>
      <c r="OT29" s="14"/>
      <c r="OU29" s="14"/>
      <c r="OV29" s="14"/>
      <c r="OW29" s="14"/>
      <c r="OX29" s="14"/>
      <c r="OY29" s="14"/>
      <c r="OZ29" s="14"/>
      <c r="PA29" s="14"/>
      <c r="PB29" s="14"/>
      <c r="PC29" s="14"/>
      <c r="PD29" s="14"/>
      <c r="PE29" s="14"/>
      <c r="PF29" s="14"/>
      <c r="PG29" s="14"/>
      <c r="PH29" s="14"/>
    </row>
    <row r="30" spans="1:424" s="4" customFormat="1" ht="41.4" x14ac:dyDescent="0.3">
      <c r="A30" s="72" t="s">
        <v>435</v>
      </c>
      <c r="B30" s="70" t="s">
        <v>145</v>
      </c>
      <c r="C30" s="16" t="s">
        <v>293</v>
      </c>
      <c r="D30" s="27" t="s">
        <v>179</v>
      </c>
      <c r="E30" s="27" t="s">
        <v>368</v>
      </c>
      <c r="F30" s="27" t="s">
        <v>363</v>
      </c>
      <c r="G30" s="28" t="str">
        <f t="shared" si="0"/>
        <v>122</v>
      </c>
      <c r="H30" s="29" t="str">
        <f t="shared" si="1"/>
        <v>BBN 2 en beschikbaarheidsmaatregelen op BBN1</v>
      </c>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4"/>
      <c r="NY30" s="14"/>
      <c r="NZ30" s="14"/>
      <c r="OA30" s="14"/>
      <c r="OB30" s="14"/>
      <c r="OC30" s="14"/>
      <c r="OD30" s="14"/>
      <c r="OE30" s="14"/>
      <c r="OF30" s="14"/>
      <c r="OG30" s="14"/>
      <c r="OH30" s="14"/>
      <c r="OI30" s="14"/>
      <c r="OJ30" s="14"/>
      <c r="OK30" s="14"/>
      <c r="OL30" s="14"/>
      <c r="OM30" s="14"/>
      <c r="ON30" s="14"/>
      <c r="OO30" s="14"/>
      <c r="OP30" s="14"/>
      <c r="OQ30" s="14"/>
      <c r="OR30" s="14"/>
      <c r="OS30" s="14"/>
      <c r="OT30" s="14"/>
      <c r="OU30" s="14"/>
      <c r="OV30" s="14"/>
      <c r="OW30" s="14"/>
      <c r="OX30" s="14"/>
      <c r="OY30" s="14"/>
      <c r="OZ30" s="14"/>
      <c r="PA30" s="14"/>
      <c r="PB30" s="14"/>
      <c r="PC30" s="14"/>
      <c r="PD30" s="14"/>
      <c r="PE30" s="14"/>
      <c r="PF30" s="14"/>
      <c r="PG30" s="14"/>
      <c r="PH30" s="14"/>
    </row>
    <row r="31" spans="1:424" s="3" customFormat="1" ht="41.4" x14ac:dyDescent="0.3">
      <c r="A31" s="72" t="s">
        <v>436</v>
      </c>
      <c r="B31" s="69" t="s">
        <v>4</v>
      </c>
      <c r="C31" s="16" t="s">
        <v>193</v>
      </c>
      <c r="D31" s="27" t="s">
        <v>179</v>
      </c>
      <c r="E31" s="27" t="s">
        <v>353</v>
      </c>
      <c r="F31" s="27" t="s">
        <v>179</v>
      </c>
      <c r="G31" s="28" t="str">
        <f t="shared" si="0"/>
        <v>111</v>
      </c>
      <c r="H31" s="29" t="str">
        <f t="shared" si="1"/>
        <v xml:space="preserve">BBN 1 </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row>
    <row r="32" spans="1:424" s="3" customFormat="1" ht="33.450000000000003" customHeight="1" x14ac:dyDescent="0.3">
      <c r="A32" s="72" t="s">
        <v>436</v>
      </c>
      <c r="B32" s="71" t="s">
        <v>420</v>
      </c>
      <c r="C32" s="30" t="s">
        <v>342</v>
      </c>
      <c r="D32" s="27" t="s">
        <v>346</v>
      </c>
      <c r="E32" s="27" t="s">
        <v>374</v>
      </c>
      <c r="F32" s="27" t="s">
        <v>179</v>
      </c>
      <c r="G32" s="28" t="str">
        <f t="shared" si="0"/>
        <v>221</v>
      </c>
      <c r="H32" s="29" t="str">
        <f t="shared" si="1"/>
        <v>BBN 1 en BBN2 beschikbaarheids en integriteitsmaatregelen</v>
      </c>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row>
    <row r="33" spans="1:424" s="3" customFormat="1" ht="41.4" x14ac:dyDescent="0.3">
      <c r="A33" s="72" t="s">
        <v>436</v>
      </c>
      <c r="B33" s="71" t="s">
        <v>411</v>
      </c>
      <c r="C33" s="30" t="s">
        <v>413</v>
      </c>
      <c r="D33" s="27" t="s">
        <v>174</v>
      </c>
      <c r="E33" s="27" t="s">
        <v>369</v>
      </c>
      <c r="F33" s="27" t="s">
        <v>179</v>
      </c>
      <c r="G33" s="28" t="str">
        <f t="shared" si="0"/>
        <v>321</v>
      </c>
      <c r="H33" s="29" t="str">
        <f t="shared" si="1"/>
        <v>BBN 1 en Risicoanalyse voor beschikbaarheid</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row>
    <row r="34" spans="1:424" s="3" customFormat="1" ht="14.4" x14ac:dyDescent="0.3">
      <c r="A34" s="72" t="s">
        <v>436</v>
      </c>
      <c r="B34" s="71" t="s">
        <v>418</v>
      </c>
      <c r="C34" s="30" t="s">
        <v>421</v>
      </c>
      <c r="D34" s="27" t="s">
        <v>369</v>
      </c>
      <c r="E34" s="27" t="s">
        <v>179</v>
      </c>
      <c r="F34" s="27" t="s">
        <v>179</v>
      </c>
      <c r="G34" s="28" t="str">
        <f t="shared" si="0"/>
        <v>211</v>
      </c>
      <c r="H34" s="29" t="str">
        <f t="shared" si="1"/>
        <v>BBN 1 en BBN2 beschikbaarheidsmaatregelen</v>
      </c>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row>
    <row r="35" spans="1:424" s="4" customFormat="1" ht="42.45" customHeight="1" x14ac:dyDescent="0.3">
      <c r="A35" s="72" t="s">
        <v>436</v>
      </c>
      <c r="B35" s="69" t="s">
        <v>95</v>
      </c>
      <c r="C35" s="16" t="s">
        <v>343</v>
      </c>
      <c r="D35" s="27" t="s">
        <v>358</v>
      </c>
      <c r="E35" s="27" t="s">
        <v>359</v>
      </c>
      <c r="F35" s="27" t="s">
        <v>360</v>
      </c>
      <c r="G35" s="28" t="str">
        <f t="shared" ref="G35:G66" si="2">CONCATENATE(LEFT(D35,1),LEFT(E35,1),LEFT(F35,1))</f>
        <v>222</v>
      </c>
      <c r="H35" s="29" t="str">
        <f t="shared" ref="H35:H66" si="3">VLOOKUP(_xlfn.NUMBERVALUE(G35),BIV_tabel,2)</f>
        <v>BBN 2</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row>
    <row r="36" spans="1:424" ht="28.8" x14ac:dyDescent="0.3">
      <c r="A36" s="72" t="s">
        <v>436</v>
      </c>
      <c r="B36" s="71" t="s">
        <v>96</v>
      </c>
      <c r="C36" s="30" t="s">
        <v>344</v>
      </c>
      <c r="D36" s="27" t="s">
        <v>179</v>
      </c>
      <c r="E36" s="27" t="s">
        <v>352</v>
      </c>
      <c r="F36" s="27" t="s">
        <v>352</v>
      </c>
      <c r="G36" s="28" t="str">
        <f t="shared" si="2"/>
        <v>111</v>
      </c>
      <c r="H36" s="29" t="str">
        <f t="shared" si="3"/>
        <v xml:space="preserve">BBN 1 </v>
      </c>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c r="IW36" s="12"/>
      <c r="IX36" s="12"/>
      <c r="IY36" s="12"/>
      <c r="IZ36" s="12"/>
      <c r="JA36" s="12"/>
      <c r="JB36" s="12"/>
      <c r="JC36" s="12"/>
      <c r="JD36" s="12"/>
      <c r="JE36" s="12"/>
      <c r="JF36" s="12"/>
      <c r="JG36" s="12"/>
      <c r="JH36" s="12"/>
      <c r="JI36" s="12"/>
      <c r="JJ36" s="12"/>
      <c r="JK36" s="12"/>
      <c r="JL36" s="12"/>
      <c r="JM36" s="12"/>
      <c r="JN36" s="12"/>
      <c r="JO36" s="12"/>
      <c r="JP36" s="12"/>
      <c r="JQ36" s="12"/>
      <c r="JR36" s="12"/>
      <c r="JS36" s="12"/>
      <c r="JT36" s="12"/>
      <c r="JU36" s="12"/>
      <c r="JV36" s="12"/>
      <c r="JW36" s="12"/>
      <c r="JX36" s="12"/>
      <c r="JY36" s="12"/>
      <c r="JZ36" s="12"/>
      <c r="KA36" s="12"/>
      <c r="KB36" s="12"/>
      <c r="KC36" s="12"/>
      <c r="KD36" s="12"/>
      <c r="KE36" s="12"/>
      <c r="KF36" s="12"/>
      <c r="KG36" s="12"/>
      <c r="KH36" s="12"/>
      <c r="KI36" s="12"/>
      <c r="KJ36" s="12"/>
      <c r="KK36" s="12"/>
      <c r="KL36" s="12"/>
      <c r="KM36" s="12"/>
      <c r="KN36" s="12"/>
      <c r="KO36" s="12"/>
      <c r="KP36" s="12"/>
      <c r="KQ36" s="12"/>
      <c r="KR36" s="12"/>
      <c r="KS36" s="12"/>
      <c r="KT36" s="12"/>
      <c r="KU36" s="12"/>
      <c r="KV36" s="12"/>
      <c r="KW36" s="12"/>
      <c r="KX36" s="12"/>
      <c r="KY36" s="12"/>
      <c r="KZ36" s="12"/>
      <c r="LA36" s="12"/>
      <c r="LB36" s="12"/>
      <c r="LC36" s="12"/>
      <c r="LD36" s="12"/>
      <c r="LE36" s="12"/>
      <c r="LF36" s="12"/>
      <c r="LG36" s="12"/>
      <c r="LH36" s="12"/>
      <c r="LI36" s="12"/>
      <c r="LJ36" s="12"/>
      <c r="LK36" s="12"/>
      <c r="LL36" s="12"/>
      <c r="LM36" s="12"/>
      <c r="LN36" s="12"/>
      <c r="LO36" s="12"/>
      <c r="LP36" s="12"/>
      <c r="LQ36" s="12"/>
      <c r="LR36" s="12"/>
      <c r="LS36" s="12"/>
      <c r="LT36" s="12"/>
      <c r="LU36" s="12"/>
      <c r="LV36" s="12"/>
      <c r="LW36" s="12"/>
      <c r="LX36" s="12"/>
      <c r="LY36" s="12"/>
      <c r="LZ36" s="12"/>
      <c r="MA36" s="12"/>
      <c r="MB36" s="12"/>
      <c r="MC36" s="12"/>
      <c r="MD36" s="12"/>
      <c r="ME36" s="12"/>
      <c r="MF36" s="12"/>
      <c r="MG36" s="12"/>
      <c r="MH36" s="12"/>
      <c r="MI36" s="12"/>
      <c r="MJ36" s="12"/>
      <c r="MK36" s="12"/>
      <c r="ML36" s="12"/>
      <c r="MM36" s="12"/>
      <c r="MN36" s="12"/>
      <c r="MO36" s="12"/>
      <c r="MP36" s="12"/>
      <c r="MQ36" s="12"/>
      <c r="MR36" s="12"/>
      <c r="MS36" s="12"/>
      <c r="MT36" s="12"/>
      <c r="MU36" s="12"/>
      <c r="MV36" s="12"/>
      <c r="MW36" s="12"/>
      <c r="MX36" s="12"/>
      <c r="MY36" s="12"/>
      <c r="MZ36" s="12"/>
      <c r="NA36" s="12"/>
      <c r="NB36" s="12"/>
      <c r="NC36" s="12"/>
      <c r="ND36" s="12"/>
      <c r="NE36" s="12"/>
      <c r="NF36" s="12"/>
      <c r="NG36" s="12"/>
      <c r="NH36" s="12"/>
      <c r="NI36" s="12"/>
      <c r="NJ36" s="12"/>
      <c r="NK36" s="12"/>
      <c r="NL36" s="12"/>
      <c r="NM36" s="12"/>
      <c r="NN36" s="12"/>
      <c r="NO36" s="12"/>
      <c r="NP36" s="12"/>
      <c r="NQ36" s="12"/>
      <c r="NR36" s="12"/>
      <c r="NS36" s="12"/>
      <c r="NT36" s="12"/>
      <c r="NU36" s="12"/>
      <c r="NV36" s="12"/>
      <c r="NW36" s="12"/>
      <c r="NX36" s="14"/>
      <c r="NY36" s="14"/>
      <c r="NZ36" s="14"/>
      <c r="OA36" s="14"/>
      <c r="OB36" s="14"/>
      <c r="OC36" s="14"/>
      <c r="OD36" s="14"/>
      <c r="OE36" s="14"/>
      <c r="OF36" s="14"/>
      <c r="OG36" s="14"/>
      <c r="OH36" s="14"/>
      <c r="OI36" s="14"/>
      <c r="OJ36" s="14"/>
      <c r="OK36" s="14"/>
      <c r="OL36" s="14"/>
      <c r="OM36" s="14"/>
      <c r="ON36" s="14"/>
      <c r="OO36" s="14"/>
      <c r="OP36" s="14"/>
      <c r="OQ36" s="14"/>
      <c r="OR36" s="14"/>
      <c r="OS36" s="14"/>
      <c r="OT36" s="14"/>
      <c r="OU36" s="14"/>
      <c r="OV36" s="14"/>
      <c r="OW36" s="14"/>
      <c r="OX36" s="14"/>
      <c r="OY36" s="14"/>
      <c r="OZ36" s="14"/>
      <c r="PA36" s="14"/>
      <c r="PB36" s="14"/>
      <c r="PC36" s="14"/>
      <c r="PD36" s="14"/>
      <c r="PE36" s="14"/>
      <c r="PF36" s="14"/>
      <c r="PG36" s="14"/>
      <c r="PH36" s="14"/>
    </row>
    <row r="37" spans="1:424" s="4" customFormat="1" ht="41.4" x14ac:dyDescent="0.3">
      <c r="A37" s="72" t="s">
        <v>436</v>
      </c>
      <c r="B37" s="69" t="s">
        <v>20</v>
      </c>
      <c r="C37" s="16" t="s">
        <v>214</v>
      </c>
      <c r="D37" s="27" t="s">
        <v>179</v>
      </c>
      <c r="E37" s="27" t="s">
        <v>179</v>
      </c>
      <c r="F37" s="27" t="s">
        <v>179</v>
      </c>
      <c r="G37" s="28" t="str">
        <f t="shared" si="2"/>
        <v>111</v>
      </c>
      <c r="H37" s="29" t="str">
        <f t="shared" si="3"/>
        <v xml:space="preserve">BBN 1 </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3"/>
      <c r="NY37" s="3"/>
      <c r="NZ37" s="3"/>
      <c r="OA37" s="3"/>
      <c r="OB37" s="3"/>
      <c r="OC37" s="3"/>
      <c r="OD37" s="3"/>
      <c r="OE37" s="3"/>
      <c r="OF37" s="3"/>
      <c r="OG37" s="3"/>
      <c r="OH37" s="3"/>
      <c r="OI37" s="3"/>
      <c r="OJ37" s="3"/>
      <c r="OK37" s="3"/>
      <c r="OL37" s="3"/>
      <c r="OM37" s="3"/>
      <c r="ON37" s="3"/>
      <c r="OO37" s="3"/>
      <c r="OP37" s="3"/>
      <c r="OQ37" s="3"/>
      <c r="OR37" s="3"/>
      <c r="OS37" s="3"/>
      <c r="OT37" s="3"/>
      <c r="OU37" s="3"/>
      <c r="OV37" s="3"/>
      <c r="OW37" s="3"/>
      <c r="OX37" s="3"/>
      <c r="OY37" s="3"/>
      <c r="OZ37" s="3"/>
      <c r="PA37" s="3"/>
      <c r="PB37" s="3"/>
      <c r="PC37" s="3"/>
      <c r="PD37" s="3"/>
      <c r="PE37" s="3"/>
      <c r="PF37" s="3"/>
      <c r="PG37" s="3"/>
      <c r="PH37" s="3"/>
    </row>
    <row r="38" spans="1:424" s="4" customFormat="1" ht="27.45" customHeight="1" x14ac:dyDescent="0.3">
      <c r="A38" s="72" t="s">
        <v>436</v>
      </c>
      <c r="B38" s="71" t="s">
        <v>415</v>
      </c>
      <c r="C38" s="30" t="s">
        <v>416</v>
      </c>
      <c r="D38" s="27" t="s">
        <v>355</v>
      </c>
      <c r="E38" s="27" t="s">
        <v>355</v>
      </c>
      <c r="F38" s="27" t="s">
        <v>179</v>
      </c>
      <c r="G38" s="28" t="str">
        <f t="shared" si="2"/>
        <v>111</v>
      </c>
      <c r="H38" s="29" t="str">
        <f t="shared" si="3"/>
        <v xml:space="preserve">BBN 1 </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row>
    <row r="39" spans="1:424" s="3" customFormat="1" ht="41.4" x14ac:dyDescent="0.3">
      <c r="A39" s="72" t="s">
        <v>436</v>
      </c>
      <c r="B39" s="71" t="s">
        <v>97</v>
      </c>
      <c r="C39" s="30" t="s">
        <v>339</v>
      </c>
      <c r="D39" s="27" t="s">
        <v>179</v>
      </c>
      <c r="E39" s="27" t="s">
        <v>350</v>
      </c>
      <c r="F39" s="27" t="s">
        <v>372</v>
      </c>
      <c r="G39" s="28" t="str">
        <f t="shared" si="2"/>
        <v>122</v>
      </c>
      <c r="H39" s="29" t="str">
        <f t="shared" si="3"/>
        <v>BBN 2 en beschikbaarheidsmaatregelen op BBN1</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row>
    <row r="40" spans="1:424" s="4" customFormat="1" ht="41.4" x14ac:dyDescent="0.3">
      <c r="A40" s="72" t="s">
        <v>436</v>
      </c>
      <c r="B40" s="71" t="s">
        <v>98</v>
      </c>
      <c r="C40" s="30" t="s">
        <v>336</v>
      </c>
      <c r="D40" s="27" t="s">
        <v>179</v>
      </c>
      <c r="E40" s="27" t="s">
        <v>365</v>
      </c>
      <c r="F40" s="27" t="s">
        <v>183</v>
      </c>
      <c r="G40" s="28" t="str">
        <f t="shared" si="2"/>
        <v>132</v>
      </c>
      <c r="H40" s="29" t="str">
        <f t="shared" si="3"/>
        <v>BBN 2 en beschikbaarheidsmaatregelen op BBN1 en Risicoanalyse voor Integriteit</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row>
    <row r="41" spans="1:424" s="4" customFormat="1" ht="29.55" customHeight="1" x14ac:dyDescent="0.3">
      <c r="A41" s="72" t="s">
        <v>436</v>
      </c>
      <c r="B41" s="71" t="s">
        <v>401</v>
      </c>
      <c r="C41" s="30" t="s">
        <v>402</v>
      </c>
      <c r="D41" s="27" t="s">
        <v>359</v>
      </c>
      <c r="E41" s="27" t="s">
        <v>366</v>
      </c>
      <c r="F41" s="27" t="s">
        <v>367</v>
      </c>
      <c r="G41" s="28" t="str">
        <f t="shared" si="2"/>
        <v>222</v>
      </c>
      <c r="H41" s="29" t="str">
        <f t="shared" si="3"/>
        <v>BBN 2</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row>
    <row r="42" spans="1:424" s="3" customFormat="1" ht="43.2" x14ac:dyDescent="0.3">
      <c r="A42" s="72" t="s">
        <v>436</v>
      </c>
      <c r="B42" s="71" t="s">
        <v>125</v>
      </c>
      <c r="C42" s="30" t="s">
        <v>398</v>
      </c>
      <c r="D42" s="31" t="s">
        <v>179</v>
      </c>
      <c r="E42" s="31" t="s">
        <v>369</v>
      </c>
      <c r="F42" s="31" t="s">
        <v>363</v>
      </c>
      <c r="G42" s="28" t="str">
        <f t="shared" si="2"/>
        <v>122</v>
      </c>
      <c r="H42" s="29" t="str">
        <f t="shared" si="3"/>
        <v>BBN 2 en beschikbaarheidsmaatregelen op BBN1</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row>
    <row r="43" spans="1:424" s="3" customFormat="1" ht="43.2" x14ac:dyDescent="0.3">
      <c r="A43" s="72" t="s">
        <v>436</v>
      </c>
      <c r="B43" s="71" t="s">
        <v>99</v>
      </c>
      <c r="C43" s="30" t="s">
        <v>399</v>
      </c>
      <c r="D43" s="31" t="s">
        <v>179</v>
      </c>
      <c r="E43" s="31" t="s">
        <v>369</v>
      </c>
      <c r="F43" s="31" t="s">
        <v>363</v>
      </c>
      <c r="G43" s="28" t="str">
        <f t="shared" si="2"/>
        <v>122</v>
      </c>
      <c r="H43" s="29" t="str">
        <f t="shared" si="3"/>
        <v>BBN 2 en beschikbaarheidsmaatregelen op BBN1</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row>
    <row r="44" spans="1:424" s="4" customFormat="1" ht="33.450000000000003" customHeight="1" x14ac:dyDescent="0.3">
      <c r="A44" s="72" t="s">
        <v>436</v>
      </c>
      <c r="B44" s="71" t="s">
        <v>100</v>
      </c>
      <c r="C44" s="30" t="s">
        <v>333</v>
      </c>
      <c r="D44" s="27" t="s">
        <v>179</v>
      </c>
      <c r="E44" s="27" t="s">
        <v>179</v>
      </c>
      <c r="F44" s="27" t="s">
        <v>179</v>
      </c>
      <c r="G44" s="28" t="str">
        <f t="shared" si="2"/>
        <v>111</v>
      </c>
      <c r="H44" s="29" t="str">
        <f t="shared" si="3"/>
        <v xml:space="preserve">BBN 1 </v>
      </c>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3"/>
      <c r="NY44" s="3"/>
      <c r="NZ44" s="3"/>
      <c r="OA44" s="3"/>
      <c r="OB44" s="3"/>
      <c r="OC44" s="3"/>
      <c r="OD44" s="3"/>
      <c r="OE44" s="3"/>
      <c r="OF44" s="3"/>
      <c r="OG44" s="3"/>
      <c r="OH44" s="3"/>
      <c r="OI44" s="3"/>
      <c r="OJ44" s="3"/>
      <c r="OK44" s="3"/>
      <c r="OL44" s="3"/>
      <c r="OM44" s="3"/>
      <c r="ON44" s="3"/>
      <c r="OO44" s="3"/>
      <c r="OP44" s="3"/>
      <c r="OQ44" s="3"/>
      <c r="OR44" s="3"/>
      <c r="OS44" s="3"/>
      <c r="OT44" s="3"/>
      <c r="OU44" s="3"/>
      <c r="OV44" s="3"/>
      <c r="OW44" s="3"/>
      <c r="OX44" s="3"/>
      <c r="OY44" s="3"/>
      <c r="OZ44" s="3"/>
      <c r="PA44" s="3"/>
      <c r="PB44" s="3"/>
      <c r="PC44" s="3"/>
      <c r="PD44" s="3"/>
      <c r="PE44" s="3"/>
      <c r="PF44" s="3"/>
      <c r="PG44" s="3"/>
      <c r="PH44" s="3"/>
    </row>
    <row r="45" spans="1:424" s="3" customFormat="1" ht="41.4" x14ac:dyDescent="0.3">
      <c r="A45" s="72" t="s">
        <v>436</v>
      </c>
      <c r="B45" s="71" t="s">
        <v>101</v>
      </c>
      <c r="C45" s="30" t="s">
        <v>332</v>
      </c>
      <c r="D45" s="27" t="s">
        <v>179</v>
      </c>
      <c r="E45" s="27" t="s">
        <v>179</v>
      </c>
      <c r="F45" s="27" t="s">
        <v>372</v>
      </c>
      <c r="G45" s="28" t="str">
        <f t="shared" si="2"/>
        <v>112</v>
      </c>
      <c r="H45" s="29" t="str">
        <f t="shared" si="3"/>
        <v>BBN 2 en beschikbaarheids- en integriteitsmaatregelen op BBN1</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row>
    <row r="46" spans="1:424" s="3" customFormat="1" ht="43.2" x14ac:dyDescent="0.3">
      <c r="A46" s="72" t="s">
        <v>436</v>
      </c>
      <c r="B46" s="71" t="s">
        <v>412</v>
      </c>
      <c r="C46" s="30" t="s">
        <v>417</v>
      </c>
      <c r="D46" s="27" t="s">
        <v>174</v>
      </c>
      <c r="E46" s="27" t="s">
        <v>369</v>
      </c>
      <c r="F46" s="27" t="s">
        <v>179</v>
      </c>
      <c r="G46" s="28" t="str">
        <f t="shared" si="2"/>
        <v>321</v>
      </c>
      <c r="H46" s="29" t="str">
        <f t="shared" si="3"/>
        <v>BBN 1 en Risicoanalyse voor beschikbaarheid</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row>
    <row r="47" spans="1:424" s="3" customFormat="1" ht="27" customHeight="1" x14ac:dyDescent="0.3">
      <c r="A47" s="72" t="s">
        <v>436</v>
      </c>
      <c r="B47" s="71" t="s">
        <v>102</v>
      </c>
      <c r="C47" s="30" t="s">
        <v>341</v>
      </c>
      <c r="D47" s="27" t="s">
        <v>351</v>
      </c>
      <c r="E47" s="27" t="s">
        <v>179</v>
      </c>
      <c r="F47" s="27" t="s">
        <v>372</v>
      </c>
      <c r="G47" s="28" t="str">
        <f t="shared" si="2"/>
        <v>112</v>
      </c>
      <c r="H47" s="29" t="str">
        <f t="shared" si="3"/>
        <v>BBN 2 en beschikbaarheids- en integriteitsmaatregelen op BBN1</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row>
    <row r="48" spans="1:424" s="4" customFormat="1" ht="43.2" x14ac:dyDescent="0.3">
      <c r="A48" s="72" t="s">
        <v>436</v>
      </c>
      <c r="B48" s="71" t="s">
        <v>103</v>
      </c>
      <c r="C48" s="30" t="s">
        <v>345</v>
      </c>
      <c r="D48" s="31" t="s">
        <v>359</v>
      </c>
      <c r="E48" s="31" t="s">
        <v>368</v>
      </c>
      <c r="F48" s="31" t="s">
        <v>183</v>
      </c>
      <c r="G48" s="28" t="str">
        <f t="shared" si="2"/>
        <v>222</v>
      </c>
      <c r="H48" s="29" t="str">
        <f t="shared" si="3"/>
        <v>BBN 2</v>
      </c>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row>
    <row r="49" spans="1:424" s="3" customFormat="1" ht="41.4" x14ac:dyDescent="0.3">
      <c r="A49" s="72" t="s">
        <v>436</v>
      </c>
      <c r="B49" s="71" t="s">
        <v>104</v>
      </c>
      <c r="C49" s="30" t="s">
        <v>334</v>
      </c>
      <c r="D49" s="27" t="s">
        <v>346</v>
      </c>
      <c r="E49" s="27" t="s">
        <v>347</v>
      </c>
      <c r="F49" s="27" t="s">
        <v>179</v>
      </c>
      <c r="G49" s="28" t="str">
        <f t="shared" si="2"/>
        <v>221</v>
      </c>
      <c r="H49" s="29" t="str">
        <f t="shared" si="3"/>
        <v>BBN 1 en BBN2 beschikbaarheids en integriteitsmaatregelen</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row>
    <row r="50" spans="1:424" s="3" customFormat="1" ht="43.2" x14ac:dyDescent="0.3">
      <c r="A50" s="72" t="s">
        <v>436</v>
      </c>
      <c r="B50" s="71" t="s">
        <v>396</v>
      </c>
      <c r="C50" s="30" t="s">
        <v>397</v>
      </c>
      <c r="D50" s="31" t="s">
        <v>179</v>
      </c>
      <c r="E50" s="31" t="s">
        <v>359</v>
      </c>
      <c r="F50" s="31" t="s">
        <v>360</v>
      </c>
      <c r="G50" s="28" t="str">
        <f t="shared" si="2"/>
        <v>122</v>
      </c>
      <c r="H50" s="29" t="str">
        <f t="shared" si="3"/>
        <v>BBN 2 en beschikbaarheidsmaatregelen op BBN1</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row>
    <row r="51" spans="1:424" s="4" customFormat="1" ht="43.2" x14ac:dyDescent="0.3">
      <c r="A51" s="72" t="s">
        <v>436</v>
      </c>
      <c r="B51" s="71" t="s">
        <v>409</v>
      </c>
      <c r="C51" s="30" t="s">
        <v>410</v>
      </c>
      <c r="D51" s="31" t="s">
        <v>179</v>
      </c>
      <c r="E51" s="31" t="s">
        <v>366</v>
      </c>
      <c r="F51" s="31" t="s">
        <v>183</v>
      </c>
      <c r="G51" s="28" t="str">
        <f t="shared" si="2"/>
        <v>122</v>
      </c>
      <c r="H51" s="29" t="str">
        <f t="shared" si="3"/>
        <v>BBN 2 en beschikbaarheidsmaatregelen op BBN1</v>
      </c>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row>
    <row r="52" spans="1:424" s="3" customFormat="1" ht="55.2" x14ac:dyDescent="0.3">
      <c r="A52" s="72" t="s">
        <v>436</v>
      </c>
      <c r="B52" s="71" t="s">
        <v>105</v>
      </c>
      <c r="C52" s="30" t="s">
        <v>338</v>
      </c>
      <c r="D52" s="27" t="s">
        <v>179</v>
      </c>
      <c r="E52" s="27" t="s">
        <v>373</v>
      </c>
      <c r="F52" s="27" t="s">
        <v>179</v>
      </c>
      <c r="G52" s="28" t="str">
        <f t="shared" si="2"/>
        <v>111</v>
      </c>
      <c r="H52" s="29" t="str">
        <f t="shared" si="3"/>
        <v xml:space="preserve">BBN 1 </v>
      </c>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row>
    <row r="53" spans="1:424" s="3" customFormat="1" ht="27.45" customHeight="1" x14ac:dyDescent="0.3">
      <c r="A53" s="72" t="s">
        <v>436</v>
      </c>
      <c r="B53" s="71" t="s">
        <v>106</v>
      </c>
      <c r="C53" s="30" t="s">
        <v>337</v>
      </c>
      <c r="D53" s="27" t="s">
        <v>179</v>
      </c>
      <c r="E53" s="27" t="s">
        <v>347</v>
      </c>
      <c r="F53" s="27" t="s">
        <v>348</v>
      </c>
      <c r="G53" s="28" t="str">
        <f t="shared" si="2"/>
        <v>122</v>
      </c>
      <c r="H53" s="29" t="str">
        <f t="shared" si="3"/>
        <v>BBN 2 en beschikbaarheidsmaatregelen op BBN1</v>
      </c>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row>
    <row r="54" spans="1:424" ht="40.200000000000003" customHeight="1" x14ac:dyDescent="0.3">
      <c r="A54" s="72" t="s">
        <v>436</v>
      </c>
      <c r="B54" s="71" t="s">
        <v>400</v>
      </c>
      <c r="C54" s="30" t="s">
        <v>340</v>
      </c>
      <c r="D54" s="27" t="s">
        <v>179</v>
      </c>
      <c r="E54" s="27" t="s">
        <v>366</v>
      </c>
      <c r="F54" s="27" t="s">
        <v>372</v>
      </c>
      <c r="G54" s="28" t="str">
        <f t="shared" si="2"/>
        <v>122</v>
      </c>
      <c r="H54" s="29" t="str">
        <f t="shared" si="3"/>
        <v>BBN 2 en beschikbaarheidsmaatregelen op BBN1</v>
      </c>
    </row>
    <row r="55" spans="1:424" s="3" customFormat="1" ht="28.8" x14ac:dyDescent="0.3">
      <c r="A55" s="72" t="s">
        <v>436</v>
      </c>
      <c r="B55" s="71" t="s">
        <v>406</v>
      </c>
      <c r="C55" s="30" t="s">
        <v>407</v>
      </c>
      <c r="D55" s="31" t="s">
        <v>179</v>
      </c>
      <c r="E55" s="31" t="s">
        <v>179</v>
      </c>
      <c r="F55" s="31" t="s">
        <v>354</v>
      </c>
      <c r="G55" s="28" t="str">
        <f t="shared" si="2"/>
        <v>111</v>
      </c>
      <c r="H55" s="29" t="str">
        <f t="shared" si="3"/>
        <v xml:space="preserve">BBN 1 </v>
      </c>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row>
    <row r="56" spans="1:424" ht="57.6" x14ac:dyDescent="0.3">
      <c r="A56" s="72" t="s">
        <v>436</v>
      </c>
      <c r="B56" s="71" t="s">
        <v>419</v>
      </c>
      <c r="C56" s="30" t="s">
        <v>414</v>
      </c>
      <c r="D56" s="27" t="s">
        <v>174</v>
      </c>
      <c r="E56" s="27" t="s">
        <v>369</v>
      </c>
      <c r="F56" s="27" t="s">
        <v>367</v>
      </c>
      <c r="G56" s="28" t="str">
        <f t="shared" si="2"/>
        <v>322</v>
      </c>
      <c r="H56" s="29" t="str">
        <f t="shared" si="3"/>
        <v>BBN 2 en Risicoanalyse voor beschikbaarheid</v>
      </c>
    </row>
    <row r="57" spans="1:424" s="3" customFormat="1" ht="28.95" customHeight="1" x14ac:dyDescent="0.3">
      <c r="A57" s="72" t="s">
        <v>436</v>
      </c>
      <c r="B57" s="71" t="s">
        <v>108</v>
      </c>
      <c r="C57" s="30" t="s">
        <v>335</v>
      </c>
      <c r="D57" s="27" t="s">
        <v>179</v>
      </c>
      <c r="E57" s="27" t="s">
        <v>348</v>
      </c>
      <c r="F57" s="27" t="s">
        <v>349</v>
      </c>
      <c r="G57" s="28" t="str">
        <f t="shared" si="2"/>
        <v>122</v>
      </c>
      <c r="H57" s="29" t="str">
        <f t="shared" si="3"/>
        <v>BBN 2 en beschikbaarheidsmaatregelen op BBN1</v>
      </c>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row>
    <row r="58" spans="1:424" s="3" customFormat="1" ht="40.950000000000003" customHeight="1" x14ac:dyDescent="0.3">
      <c r="A58" s="72" t="s">
        <v>437</v>
      </c>
      <c r="B58" s="69" t="s">
        <v>11</v>
      </c>
      <c r="C58" s="16" t="s">
        <v>200</v>
      </c>
      <c r="D58" s="27" t="s">
        <v>179</v>
      </c>
      <c r="E58" s="27" t="s">
        <v>356</v>
      </c>
      <c r="F58" s="27" t="s">
        <v>179</v>
      </c>
      <c r="G58" s="28" t="str">
        <f t="shared" si="2"/>
        <v>111</v>
      </c>
      <c r="H58" s="29" t="str">
        <f t="shared" si="3"/>
        <v xml:space="preserve">BBN 1 </v>
      </c>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row>
    <row r="59" spans="1:424" s="3" customFormat="1" ht="55.2" x14ac:dyDescent="0.3">
      <c r="A59" s="72" t="s">
        <v>437</v>
      </c>
      <c r="B59" s="69" t="s">
        <v>109</v>
      </c>
      <c r="C59" s="16" t="s">
        <v>201</v>
      </c>
      <c r="D59" s="27" t="s">
        <v>179</v>
      </c>
      <c r="E59" s="27" t="s">
        <v>356</v>
      </c>
      <c r="F59" s="27" t="s">
        <v>179</v>
      </c>
      <c r="G59" s="28" t="str">
        <f t="shared" si="2"/>
        <v>111</v>
      </c>
      <c r="H59" s="29" t="str">
        <f t="shared" si="3"/>
        <v xml:space="preserve">BBN 1 </v>
      </c>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c r="IW59" s="12"/>
      <c r="IX59" s="12"/>
      <c r="IY59" s="12"/>
      <c r="IZ59" s="12"/>
      <c r="JA59" s="12"/>
      <c r="JB59" s="12"/>
      <c r="JC59" s="12"/>
      <c r="JD59" s="12"/>
      <c r="JE59" s="12"/>
      <c r="JF59" s="12"/>
      <c r="JG59" s="12"/>
      <c r="JH59" s="12"/>
      <c r="JI59" s="12"/>
      <c r="JJ59" s="12"/>
      <c r="JK59" s="12"/>
      <c r="JL59" s="12"/>
      <c r="JM59" s="12"/>
      <c r="JN59" s="12"/>
      <c r="JO59" s="12"/>
      <c r="JP59" s="12"/>
      <c r="JQ59" s="12"/>
      <c r="JR59" s="12"/>
      <c r="JS59" s="12"/>
      <c r="JT59" s="12"/>
      <c r="JU59" s="12"/>
      <c r="JV59" s="12"/>
      <c r="JW59" s="12"/>
      <c r="JX59" s="12"/>
      <c r="JY59" s="12"/>
      <c r="JZ59" s="12"/>
      <c r="KA59" s="12"/>
      <c r="KB59" s="12"/>
      <c r="KC59" s="12"/>
      <c r="KD59" s="12"/>
      <c r="KE59" s="12"/>
      <c r="KF59" s="12"/>
      <c r="KG59" s="12"/>
      <c r="KH59" s="12"/>
      <c r="KI59" s="12"/>
      <c r="KJ59" s="12"/>
      <c r="KK59" s="12"/>
      <c r="KL59" s="12"/>
      <c r="KM59" s="12"/>
      <c r="KN59" s="12"/>
      <c r="KO59" s="12"/>
      <c r="KP59" s="12"/>
      <c r="KQ59" s="12"/>
      <c r="KR59" s="12"/>
      <c r="KS59" s="12"/>
      <c r="KT59" s="12"/>
      <c r="KU59" s="12"/>
      <c r="KV59" s="12"/>
      <c r="KW59" s="12"/>
      <c r="KX59" s="12"/>
      <c r="KY59" s="12"/>
      <c r="KZ59" s="12"/>
      <c r="LA59" s="12"/>
      <c r="LB59" s="12"/>
      <c r="LC59" s="12"/>
      <c r="LD59" s="12"/>
      <c r="LE59" s="12"/>
      <c r="LF59" s="12"/>
      <c r="LG59" s="12"/>
      <c r="LH59" s="12"/>
      <c r="LI59" s="12"/>
      <c r="LJ59" s="12"/>
      <c r="LK59" s="12"/>
      <c r="LL59" s="12"/>
      <c r="LM59" s="12"/>
      <c r="LN59" s="12"/>
      <c r="LO59" s="12"/>
      <c r="LP59" s="12"/>
      <c r="LQ59" s="12"/>
      <c r="LR59" s="12"/>
      <c r="LS59" s="12"/>
      <c r="LT59" s="12"/>
      <c r="LU59" s="12"/>
      <c r="LV59" s="12"/>
      <c r="LW59" s="12"/>
      <c r="LX59" s="12"/>
      <c r="LY59" s="12"/>
      <c r="LZ59" s="12"/>
      <c r="MA59" s="12"/>
      <c r="MB59" s="12"/>
      <c r="MC59" s="12"/>
      <c r="MD59" s="12"/>
      <c r="ME59" s="12"/>
      <c r="MF59" s="12"/>
      <c r="MG59" s="12"/>
      <c r="MH59" s="12"/>
      <c r="MI59" s="12"/>
      <c r="MJ59" s="12"/>
      <c r="MK59" s="12"/>
      <c r="ML59" s="12"/>
      <c r="MM59" s="12"/>
      <c r="MN59" s="12"/>
      <c r="MO59" s="12"/>
      <c r="MP59" s="12"/>
      <c r="MQ59" s="12"/>
      <c r="MR59" s="12"/>
      <c r="MS59" s="12"/>
      <c r="MT59" s="12"/>
      <c r="MU59" s="12"/>
      <c r="MV59" s="12"/>
      <c r="MW59" s="12"/>
      <c r="MX59" s="12"/>
      <c r="MY59" s="12"/>
      <c r="MZ59" s="12"/>
      <c r="NA59" s="12"/>
      <c r="NB59" s="12"/>
      <c r="NC59" s="12"/>
      <c r="ND59" s="12"/>
      <c r="NE59" s="12"/>
      <c r="NF59" s="12"/>
      <c r="NG59" s="12"/>
      <c r="NH59" s="12"/>
      <c r="NI59" s="12"/>
      <c r="NJ59" s="12"/>
      <c r="NK59" s="12"/>
      <c r="NL59" s="12"/>
      <c r="NM59" s="12"/>
      <c r="NN59" s="12"/>
      <c r="NO59" s="12"/>
      <c r="NP59" s="12"/>
      <c r="NQ59" s="12"/>
      <c r="NR59" s="12"/>
      <c r="NS59" s="12"/>
      <c r="NT59" s="12"/>
      <c r="NU59" s="12"/>
      <c r="NV59" s="12"/>
      <c r="NW59" s="12"/>
      <c r="NX59" s="12"/>
      <c r="NY59" s="12"/>
      <c r="NZ59" s="12"/>
      <c r="OA59" s="12"/>
      <c r="OB59" s="12"/>
      <c r="OC59" s="12"/>
      <c r="OD59" s="12"/>
      <c r="OE59" s="12"/>
      <c r="OF59" s="12"/>
      <c r="OG59" s="12"/>
      <c r="OH59" s="12"/>
      <c r="OI59" s="12"/>
      <c r="OJ59" s="12"/>
      <c r="OK59" s="12"/>
      <c r="OL59" s="12"/>
      <c r="OM59" s="12"/>
      <c r="ON59" s="12"/>
      <c r="OO59" s="12"/>
      <c r="OP59" s="12"/>
      <c r="OQ59" s="12"/>
      <c r="OR59" s="12"/>
      <c r="OS59" s="12"/>
      <c r="OT59" s="12"/>
      <c r="OU59" s="12"/>
      <c r="OV59" s="12"/>
      <c r="OW59" s="12"/>
      <c r="OX59" s="12"/>
      <c r="OY59" s="12"/>
      <c r="OZ59" s="12"/>
      <c r="PA59" s="12"/>
      <c r="PB59" s="12"/>
      <c r="PC59" s="12"/>
      <c r="PD59" s="12"/>
      <c r="PE59" s="12"/>
      <c r="PF59" s="12"/>
      <c r="PG59" s="12"/>
      <c r="PH59" s="12"/>
    </row>
    <row r="60" spans="1:424" s="3" customFormat="1" ht="27.6" x14ac:dyDescent="0.3">
      <c r="A60" s="72" t="s">
        <v>437</v>
      </c>
      <c r="B60" s="69" t="s">
        <v>13</v>
      </c>
      <c r="C60" s="16" t="s">
        <v>203</v>
      </c>
      <c r="D60" s="27" t="s">
        <v>179</v>
      </c>
      <c r="E60" s="27" t="s">
        <v>179</v>
      </c>
      <c r="F60" s="27" t="s">
        <v>179</v>
      </c>
      <c r="G60" s="28" t="str">
        <f t="shared" si="2"/>
        <v>111</v>
      </c>
      <c r="H60" s="29" t="str">
        <f t="shared" si="3"/>
        <v xml:space="preserve">BBN 1 </v>
      </c>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c r="HS60" s="12"/>
      <c r="HT60" s="12"/>
      <c r="HU60" s="12"/>
      <c r="HV60" s="12"/>
      <c r="HW60" s="12"/>
      <c r="HX60" s="12"/>
      <c r="HY60" s="12"/>
      <c r="HZ60" s="12"/>
      <c r="IA60" s="12"/>
      <c r="IB60" s="12"/>
      <c r="IC60" s="12"/>
      <c r="ID60" s="12"/>
      <c r="IE60" s="12"/>
      <c r="IF60" s="12"/>
      <c r="IG60" s="12"/>
      <c r="IH60" s="12"/>
      <c r="II60" s="12"/>
      <c r="IJ60" s="12"/>
      <c r="IK60" s="12"/>
      <c r="IL60" s="12"/>
      <c r="IM60" s="12"/>
      <c r="IN60" s="12"/>
      <c r="IO60" s="12"/>
      <c r="IP60" s="12"/>
      <c r="IQ60" s="12"/>
      <c r="IR60" s="12"/>
      <c r="IS60" s="12"/>
      <c r="IT60" s="12"/>
      <c r="IU60" s="12"/>
      <c r="IV60" s="12"/>
      <c r="IW60" s="12"/>
      <c r="IX60" s="12"/>
      <c r="IY60" s="12"/>
      <c r="IZ60" s="12"/>
      <c r="JA60" s="12"/>
      <c r="JB60" s="12"/>
      <c r="JC60" s="12"/>
      <c r="JD60" s="12"/>
      <c r="JE60" s="12"/>
      <c r="JF60" s="12"/>
      <c r="JG60" s="12"/>
      <c r="JH60" s="12"/>
      <c r="JI60" s="12"/>
      <c r="JJ60" s="12"/>
      <c r="JK60" s="12"/>
      <c r="JL60" s="12"/>
      <c r="JM60" s="12"/>
      <c r="JN60" s="12"/>
      <c r="JO60" s="12"/>
      <c r="JP60" s="12"/>
      <c r="JQ60" s="12"/>
      <c r="JR60" s="12"/>
      <c r="JS60" s="12"/>
      <c r="JT60" s="12"/>
      <c r="JU60" s="12"/>
      <c r="JV60" s="12"/>
      <c r="JW60" s="12"/>
      <c r="JX60" s="12"/>
      <c r="JY60" s="12"/>
      <c r="JZ60" s="12"/>
      <c r="KA60" s="12"/>
      <c r="KB60" s="12"/>
      <c r="KC60" s="12"/>
      <c r="KD60" s="12"/>
      <c r="KE60" s="12"/>
      <c r="KF60" s="12"/>
      <c r="KG60" s="12"/>
      <c r="KH60" s="12"/>
      <c r="KI60" s="12"/>
      <c r="KJ60" s="12"/>
      <c r="KK60" s="12"/>
      <c r="KL60" s="12"/>
      <c r="KM60" s="12"/>
      <c r="KN60" s="12"/>
      <c r="KO60" s="12"/>
      <c r="KP60" s="12"/>
      <c r="KQ60" s="12"/>
      <c r="KR60" s="12"/>
      <c r="KS60" s="12"/>
      <c r="KT60" s="12"/>
      <c r="KU60" s="12"/>
      <c r="KV60" s="12"/>
      <c r="KW60" s="12"/>
      <c r="KX60" s="12"/>
      <c r="KY60" s="12"/>
      <c r="KZ60" s="12"/>
      <c r="LA60" s="12"/>
      <c r="LB60" s="12"/>
      <c r="LC60" s="12"/>
      <c r="LD60" s="12"/>
      <c r="LE60" s="12"/>
      <c r="LF60" s="12"/>
      <c r="LG60" s="12"/>
      <c r="LH60" s="12"/>
      <c r="LI60" s="12"/>
      <c r="LJ60" s="12"/>
      <c r="LK60" s="12"/>
      <c r="LL60" s="12"/>
      <c r="LM60" s="12"/>
      <c r="LN60" s="12"/>
      <c r="LO60" s="12"/>
      <c r="LP60" s="12"/>
      <c r="LQ60" s="12"/>
      <c r="LR60" s="12"/>
      <c r="LS60" s="12"/>
      <c r="LT60" s="12"/>
      <c r="LU60" s="12"/>
      <c r="LV60" s="12"/>
      <c r="LW60" s="12"/>
      <c r="LX60" s="12"/>
      <c r="LY60" s="12"/>
      <c r="LZ60" s="12"/>
      <c r="MA60" s="12"/>
      <c r="MB60" s="12"/>
      <c r="MC60" s="12"/>
      <c r="MD60" s="12"/>
      <c r="ME60" s="12"/>
      <c r="MF60" s="12"/>
      <c r="MG60" s="12"/>
      <c r="MH60" s="12"/>
      <c r="MI60" s="12"/>
      <c r="MJ60" s="12"/>
      <c r="MK60" s="12"/>
      <c r="ML60" s="12"/>
      <c r="MM60" s="12"/>
      <c r="MN60" s="12"/>
      <c r="MO60" s="12"/>
      <c r="MP60" s="12"/>
      <c r="MQ60" s="12"/>
      <c r="MR60" s="12"/>
      <c r="MS60" s="12"/>
      <c r="MT60" s="12"/>
      <c r="MU60" s="12"/>
      <c r="MV60" s="12"/>
      <c r="MW60" s="12"/>
      <c r="MX60" s="12"/>
      <c r="MY60" s="12"/>
      <c r="MZ60" s="12"/>
      <c r="NA60" s="12"/>
      <c r="NB60" s="12"/>
      <c r="NC60" s="12"/>
      <c r="ND60" s="12"/>
      <c r="NE60" s="12"/>
      <c r="NF60" s="12"/>
      <c r="NG60" s="12"/>
      <c r="NH60" s="12"/>
      <c r="NI60" s="12"/>
      <c r="NJ60" s="12"/>
      <c r="NK60" s="12"/>
      <c r="NL60" s="12"/>
      <c r="NM60" s="12"/>
      <c r="NN60" s="12"/>
      <c r="NO60" s="12"/>
      <c r="NP60" s="12"/>
      <c r="NQ60" s="12"/>
      <c r="NR60" s="12"/>
      <c r="NS60" s="12"/>
      <c r="NT60" s="12"/>
      <c r="NU60" s="12"/>
      <c r="NV60" s="12"/>
      <c r="NW60" s="12"/>
      <c r="NX60" s="12"/>
      <c r="NY60" s="12"/>
      <c r="NZ60" s="12"/>
      <c r="OA60" s="12"/>
      <c r="OB60" s="12"/>
      <c r="OC60" s="12"/>
      <c r="OD60" s="12"/>
      <c r="OE60" s="12"/>
      <c r="OF60" s="12"/>
      <c r="OG60" s="12"/>
      <c r="OH60" s="12"/>
      <c r="OI60" s="12"/>
      <c r="OJ60" s="12"/>
      <c r="OK60" s="12"/>
      <c r="OL60" s="12"/>
      <c r="OM60" s="12"/>
      <c r="ON60" s="12"/>
      <c r="OO60" s="12"/>
      <c r="OP60" s="12"/>
      <c r="OQ60" s="12"/>
      <c r="OR60" s="12"/>
      <c r="OS60" s="12"/>
      <c r="OT60" s="12"/>
      <c r="OU60" s="12"/>
      <c r="OV60" s="12"/>
      <c r="OW60" s="12"/>
      <c r="OX60" s="12"/>
      <c r="OY60" s="12"/>
      <c r="OZ60" s="12"/>
      <c r="PA60" s="12"/>
      <c r="PB60" s="12"/>
      <c r="PC60" s="12"/>
      <c r="PD60" s="12"/>
      <c r="PE60" s="12"/>
      <c r="PF60" s="12"/>
      <c r="PG60" s="12"/>
      <c r="PH60" s="12"/>
    </row>
    <row r="61" spans="1:424" s="3" customFormat="1" ht="28.8" x14ac:dyDescent="0.3">
      <c r="A61" s="72" t="s">
        <v>437</v>
      </c>
      <c r="B61" s="71" t="s">
        <v>404</v>
      </c>
      <c r="C61" s="30" t="s">
        <v>405</v>
      </c>
      <c r="D61" s="31" t="s">
        <v>179</v>
      </c>
      <c r="E61" s="31" t="s">
        <v>369</v>
      </c>
      <c r="F61" s="31" t="s">
        <v>183</v>
      </c>
      <c r="G61" s="28" t="str">
        <f t="shared" si="2"/>
        <v>122</v>
      </c>
      <c r="H61" s="29" t="str">
        <f t="shared" si="3"/>
        <v>BBN 2 en beschikbaarheidsmaatregelen op BBN1</v>
      </c>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c r="HS61" s="12"/>
      <c r="HT61" s="12"/>
      <c r="HU61" s="12"/>
      <c r="HV61" s="12"/>
      <c r="HW61" s="12"/>
      <c r="HX61" s="12"/>
      <c r="HY61" s="12"/>
      <c r="HZ61" s="12"/>
      <c r="IA61" s="12"/>
      <c r="IB61" s="12"/>
      <c r="IC61" s="12"/>
      <c r="ID61" s="12"/>
      <c r="IE61" s="12"/>
      <c r="IF61" s="12"/>
      <c r="IG61" s="12"/>
      <c r="IH61" s="12"/>
      <c r="II61" s="12"/>
      <c r="IJ61" s="12"/>
      <c r="IK61" s="12"/>
      <c r="IL61" s="12"/>
      <c r="IM61" s="12"/>
      <c r="IN61" s="12"/>
      <c r="IO61" s="12"/>
      <c r="IP61" s="12"/>
      <c r="IQ61" s="12"/>
      <c r="IR61" s="12"/>
      <c r="IS61" s="12"/>
      <c r="IT61" s="12"/>
      <c r="IU61" s="12"/>
      <c r="IV61" s="12"/>
      <c r="IW61" s="12"/>
      <c r="IX61" s="12"/>
      <c r="IY61" s="12"/>
      <c r="IZ61" s="12"/>
      <c r="JA61" s="12"/>
      <c r="JB61" s="12"/>
      <c r="JC61" s="12"/>
      <c r="JD61" s="12"/>
      <c r="JE61" s="12"/>
      <c r="JF61" s="12"/>
      <c r="JG61" s="12"/>
      <c r="JH61" s="12"/>
      <c r="JI61" s="12"/>
      <c r="JJ61" s="12"/>
      <c r="JK61" s="12"/>
      <c r="JL61" s="12"/>
      <c r="JM61" s="12"/>
      <c r="JN61" s="12"/>
      <c r="JO61" s="12"/>
      <c r="JP61" s="12"/>
      <c r="JQ61" s="12"/>
      <c r="JR61" s="12"/>
      <c r="JS61" s="12"/>
      <c r="JT61" s="12"/>
      <c r="JU61" s="12"/>
      <c r="JV61" s="12"/>
      <c r="JW61" s="12"/>
      <c r="JX61" s="12"/>
      <c r="JY61" s="12"/>
      <c r="JZ61" s="12"/>
      <c r="KA61" s="12"/>
      <c r="KB61" s="12"/>
      <c r="KC61" s="12"/>
      <c r="KD61" s="12"/>
      <c r="KE61" s="12"/>
      <c r="KF61" s="12"/>
      <c r="KG61" s="12"/>
      <c r="KH61" s="12"/>
      <c r="KI61" s="12"/>
      <c r="KJ61" s="12"/>
      <c r="KK61" s="12"/>
      <c r="KL61" s="12"/>
      <c r="KM61" s="12"/>
      <c r="KN61" s="12"/>
      <c r="KO61" s="12"/>
      <c r="KP61" s="12"/>
      <c r="KQ61" s="12"/>
      <c r="KR61" s="12"/>
      <c r="KS61" s="12"/>
      <c r="KT61" s="12"/>
      <c r="KU61" s="12"/>
      <c r="KV61" s="12"/>
      <c r="KW61" s="12"/>
      <c r="KX61" s="12"/>
      <c r="KY61" s="12"/>
      <c r="KZ61" s="12"/>
      <c r="LA61" s="12"/>
      <c r="LB61" s="12"/>
      <c r="LC61" s="12"/>
      <c r="LD61" s="12"/>
      <c r="LE61" s="12"/>
      <c r="LF61" s="12"/>
      <c r="LG61" s="12"/>
      <c r="LH61" s="12"/>
      <c r="LI61" s="12"/>
      <c r="LJ61" s="12"/>
      <c r="LK61" s="12"/>
      <c r="LL61" s="12"/>
      <c r="LM61" s="12"/>
      <c r="LN61" s="12"/>
      <c r="LO61" s="12"/>
      <c r="LP61" s="12"/>
      <c r="LQ61" s="12"/>
      <c r="LR61" s="12"/>
      <c r="LS61" s="12"/>
      <c r="LT61" s="12"/>
      <c r="LU61" s="12"/>
      <c r="LV61" s="12"/>
      <c r="LW61" s="12"/>
      <c r="LX61" s="12"/>
      <c r="LY61" s="12"/>
      <c r="LZ61" s="12"/>
      <c r="MA61" s="12"/>
      <c r="MB61" s="12"/>
      <c r="MC61" s="12"/>
      <c r="MD61" s="12"/>
      <c r="ME61" s="12"/>
      <c r="MF61" s="12"/>
      <c r="MG61" s="12"/>
      <c r="MH61" s="12"/>
      <c r="MI61" s="12"/>
      <c r="MJ61" s="12"/>
      <c r="MK61" s="12"/>
      <c r="ML61" s="12"/>
      <c r="MM61" s="12"/>
      <c r="MN61" s="12"/>
      <c r="MO61" s="12"/>
      <c r="MP61" s="12"/>
      <c r="MQ61" s="12"/>
      <c r="MR61" s="12"/>
      <c r="MS61" s="12"/>
      <c r="MT61" s="12"/>
      <c r="MU61" s="12"/>
      <c r="MV61" s="12"/>
      <c r="MW61" s="12"/>
      <c r="MX61" s="12"/>
      <c r="MY61" s="12"/>
      <c r="MZ61" s="12"/>
      <c r="NA61" s="12"/>
      <c r="NB61" s="12"/>
      <c r="NC61" s="12"/>
      <c r="ND61" s="12"/>
      <c r="NE61" s="12"/>
      <c r="NF61" s="12"/>
      <c r="NG61" s="12"/>
      <c r="NH61" s="12"/>
      <c r="NI61" s="12"/>
      <c r="NJ61" s="12"/>
      <c r="NK61" s="12"/>
      <c r="NL61" s="12"/>
      <c r="NM61" s="12"/>
      <c r="NN61" s="12"/>
      <c r="NO61" s="12"/>
      <c r="NP61" s="12"/>
      <c r="NQ61" s="12"/>
      <c r="NR61" s="12"/>
      <c r="NS61" s="12"/>
      <c r="NT61" s="12"/>
      <c r="NU61" s="12"/>
      <c r="NV61" s="12"/>
      <c r="NW61" s="12"/>
      <c r="NX61" s="12"/>
      <c r="NY61" s="12"/>
      <c r="NZ61" s="12"/>
      <c r="OA61" s="12"/>
      <c r="OB61" s="12"/>
      <c r="OC61" s="12"/>
      <c r="OD61" s="12"/>
      <c r="OE61" s="12"/>
      <c r="OF61" s="12"/>
      <c r="OG61" s="12"/>
      <c r="OH61" s="12"/>
      <c r="OI61" s="12"/>
      <c r="OJ61" s="12"/>
      <c r="OK61" s="12"/>
      <c r="OL61" s="12"/>
      <c r="OM61" s="12"/>
      <c r="ON61" s="12"/>
      <c r="OO61" s="12"/>
      <c r="OP61" s="12"/>
      <c r="OQ61" s="12"/>
      <c r="OR61" s="12"/>
      <c r="OS61" s="12"/>
      <c r="OT61" s="12"/>
      <c r="OU61" s="12"/>
      <c r="OV61" s="12"/>
      <c r="OW61" s="12"/>
      <c r="OX61" s="12"/>
      <c r="OY61" s="12"/>
      <c r="OZ61" s="12"/>
      <c r="PA61" s="12"/>
      <c r="PB61" s="12"/>
      <c r="PC61" s="12"/>
      <c r="PD61" s="12"/>
      <c r="PE61" s="12"/>
      <c r="PF61" s="12"/>
      <c r="PG61" s="12"/>
      <c r="PH61" s="12"/>
    </row>
    <row r="62" spans="1:424" s="4" customFormat="1" ht="27.6" x14ac:dyDescent="0.3">
      <c r="A62" s="72" t="s">
        <v>437</v>
      </c>
      <c r="B62" s="70" t="s">
        <v>111</v>
      </c>
      <c r="C62" s="16" t="s">
        <v>322</v>
      </c>
      <c r="D62" s="27" t="s">
        <v>355</v>
      </c>
      <c r="E62" s="27" t="s">
        <v>355</v>
      </c>
      <c r="F62" s="27" t="s">
        <v>179</v>
      </c>
      <c r="G62" s="28" t="str">
        <f t="shared" si="2"/>
        <v>111</v>
      </c>
      <c r="H62" s="29" t="str">
        <f t="shared" si="3"/>
        <v xml:space="preserve">BBN 1 </v>
      </c>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row>
    <row r="63" spans="1:424" s="3" customFormat="1" ht="41.4" x14ac:dyDescent="0.3">
      <c r="A63" s="72" t="s">
        <v>437</v>
      </c>
      <c r="B63" s="69" t="s">
        <v>16</v>
      </c>
      <c r="C63" s="16" t="s">
        <v>209</v>
      </c>
      <c r="D63" s="27" t="s">
        <v>354</v>
      </c>
      <c r="E63" s="27" t="s">
        <v>354</v>
      </c>
      <c r="F63" s="27" t="s">
        <v>354</v>
      </c>
      <c r="G63" s="28" t="str">
        <f t="shared" si="2"/>
        <v>111</v>
      </c>
      <c r="H63" s="29" t="str">
        <f t="shared" si="3"/>
        <v xml:space="preserve">BBN 1 </v>
      </c>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row>
    <row r="64" spans="1:424" s="3" customFormat="1" ht="41.4" x14ac:dyDescent="0.3">
      <c r="A64" s="72" t="s">
        <v>437</v>
      </c>
      <c r="B64" s="69" t="s">
        <v>21</v>
      </c>
      <c r="C64" s="16" t="s">
        <v>215</v>
      </c>
      <c r="D64" s="27" t="s">
        <v>179</v>
      </c>
      <c r="E64" s="27" t="s">
        <v>359</v>
      </c>
      <c r="F64" s="27" t="s">
        <v>360</v>
      </c>
      <c r="G64" s="28" t="str">
        <f t="shared" si="2"/>
        <v>122</v>
      </c>
      <c r="H64" s="29" t="str">
        <f t="shared" si="3"/>
        <v>BBN 2 en beschikbaarheidsmaatregelen op BBN1</v>
      </c>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row>
    <row r="65" spans="1:424" s="3" customFormat="1" ht="46.2" customHeight="1" x14ac:dyDescent="0.3">
      <c r="A65" s="72" t="s">
        <v>437</v>
      </c>
      <c r="B65" s="70" t="s">
        <v>110</v>
      </c>
      <c r="C65" s="16" t="s">
        <v>207</v>
      </c>
      <c r="D65" s="27" t="s">
        <v>179</v>
      </c>
      <c r="E65" s="27" t="s">
        <v>179</v>
      </c>
      <c r="F65" s="27" t="s">
        <v>179</v>
      </c>
      <c r="G65" s="28" t="str">
        <f t="shared" si="2"/>
        <v>111</v>
      </c>
      <c r="H65" s="29" t="str">
        <f t="shared" si="3"/>
        <v xml:space="preserve">BBN 1 </v>
      </c>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row>
    <row r="66" spans="1:424" s="4" customFormat="1" ht="27.6" x14ac:dyDescent="0.3">
      <c r="A66" s="72" t="s">
        <v>437</v>
      </c>
      <c r="B66" s="69" t="s">
        <v>28</v>
      </c>
      <c r="C66" s="16" t="s">
        <v>223</v>
      </c>
      <c r="D66" s="27" t="s">
        <v>179</v>
      </c>
      <c r="E66" s="27" t="s">
        <v>179</v>
      </c>
      <c r="F66" s="27" t="s">
        <v>179</v>
      </c>
      <c r="G66" s="28" t="str">
        <f t="shared" si="2"/>
        <v>111</v>
      </c>
      <c r="H66" s="29" t="str">
        <f t="shared" si="3"/>
        <v xml:space="preserve">BBN 1 </v>
      </c>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row>
    <row r="67" spans="1:424" s="3" customFormat="1" ht="33.450000000000003" customHeight="1" x14ac:dyDescent="0.3">
      <c r="A67" s="72" t="s">
        <v>437</v>
      </c>
      <c r="B67" s="69" t="s">
        <v>117</v>
      </c>
      <c r="C67" s="16" t="e">
        <v>#N/A</v>
      </c>
      <c r="D67" s="27" t="s">
        <v>369</v>
      </c>
      <c r="E67" s="27" t="s">
        <v>179</v>
      </c>
      <c r="F67" s="27" t="s">
        <v>357</v>
      </c>
      <c r="G67" s="28" t="str">
        <f t="shared" ref="G67:G98" si="4">CONCATENATE(LEFT(D67,1),LEFT(E67,1),LEFT(F67,1))</f>
        <v>212</v>
      </c>
      <c r="H67" s="29" t="str">
        <f t="shared" ref="H67:H98" si="5">VLOOKUP(_xlfn.NUMBERVALUE(G67),BIV_tabel,2)</f>
        <v>BBN 2 en integriteitsmaatregelen op BBN1</v>
      </c>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row>
    <row r="68" spans="1:424" s="4" customFormat="1" ht="41.4" x14ac:dyDescent="0.3">
      <c r="A68" s="72" t="s">
        <v>437</v>
      </c>
      <c r="B68" s="69" t="s">
        <v>0</v>
      </c>
      <c r="C68" s="16" t="e">
        <v>#N/A</v>
      </c>
      <c r="D68" s="27" t="s">
        <v>366</v>
      </c>
      <c r="E68" s="27" t="s">
        <v>357</v>
      </c>
      <c r="F68" s="27" t="s">
        <v>357</v>
      </c>
      <c r="G68" s="28" t="str">
        <f t="shared" si="4"/>
        <v>222</v>
      </c>
      <c r="H68" s="29" t="str">
        <f t="shared" si="5"/>
        <v>BBN 2</v>
      </c>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row>
    <row r="69" spans="1:424" s="3" customFormat="1" ht="27.6" x14ac:dyDescent="0.3">
      <c r="A69" s="72" t="s">
        <v>437</v>
      </c>
      <c r="B69" s="69" t="s">
        <v>118</v>
      </c>
      <c r="C69" s="16" t="s">
        <v>227</v>
      </c>
      <c r="D69" s="27" t="s">
        <v>179</v>
      </c>
      <c r="E69" s="27" t="s">
        <v>179</v>
      </c>
      <c r="F69" s="27" t="s">
        <v>179</v>
      </c>
      <c r="G69" s="28" t="str">
        <f t="shared" si="4"/>
        <v>111</v>
      </c>
      <c r="H69" s="29" t="str">
        <f t="shared" si="5"/>
        <v xml:space="preserve">BBN 1 </v>
      </c>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row>
    <row r="70" spans="1:424" s="3" customFormat="1" ht="41.4" x14ac:dyDescent="0.3">
      <c r="A70" s="72" t="s">
        <v>437</v>
      </c>
      <c r="B70" s="70" t="s">
        <v>119</v>
      </c>
      <c r="C70" s="16" t="s">
        <v>228</v>
      </c>
      <c r="D70" s="27" t="s">
        <v>366</v>
      </c>
      <c r="E70" s="27" t="s">
        <v>181</v>
      </c>
      <c r="F70" s="27" t="s">
        <v>367</v>
      </c>
      <c r="G70" s="28" t="str">
        <f t="shared" si="4"/>
        <v>232</v>
      </c>
      <c r="H70" s="29" t="str">
        <f t="shared" si="5"/>
        <v>BBN 2 en Risicoanalyse voor Integriteit</v>
      </c>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row>
    <row r="71" spans="1:424" s="4" customFormat="1" ht="27.6" x14ac:dyDescent="0.3">
      <c r="A71" s="72" t="s">
        <v>437</v>
      </c>
      <c r="B71" s="70" t="s">
        <v>120</v>
      </c>
      <c r="C71" s="16" t="s">
        <v>229</v>
      </c>
      <c r="D71" s="27" t="s">
        <v>179</v>
      </c>
      <c r="E71" s="27" t="s">
        <v>355</v>
      </c>
      <c r="F71" s="27" t="s">
        <v>179</v>
      </c>
      <c r="G71" s="28" t="str">
        <f t="shared" si="4"/>
        <v>111</v>
      </c>
      <c r="H71" s="29" t="str">
        <f t="shared" si="5"/>
        <v xml:space="preserve">BBN 1 </v>
      </c>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3"/>
      <c r="NY71" s="3"/>
      <c r="NZ71" s="3"/>
      <c r="OA71" s="3"/>
      <c r="OB71" s="3"/>
      <c r="OC71" s="3"/>
      <c r="OD71" s="3"/>
      <c r="OE71" s="3"/>
      <c r="OF71" s="3"/>
      <c r="OG71" s="3"/>
      <c r="OH71" s="3"/>
      <c r="OI71" s="3"/>
      <c r="OJ71" s="3"/>
      <c r="OK71" s="3"/>
      <c r="OL71" s="3"/>
      <c r="OM71" s="3"/>
      <c r="ON71" s="3"/>
      <c r="OO71" s="3"/>
      <c r="OP71" s="3"/>
      <c r="OQ71" s="3"/>
      <c r="OR71" s="3"/>
      <c r="OS71" s="3"/>
      <c r="OT71" s="3"/>
      <c r="OU71" s="3"/>
      <c r="OV71" s="3"/>
      <c r="OW71" s="3"/>
      <c r="OX71" s="3"/>
      <c r="OY71" s="3"/>
      <c r="OZ71" s="3"/>
      <c r="PA71" s="3"/>
      <c r="PB71" s="3"/>
      <c r="PC71" s="3"/>
      <c r="PD71" s="3"/>
      <c r="PE71" s="3"/>
      <c r="PF71" s="3"/>
      <c r="PG71" s="3"/>
      <c r="PH71" s="3"/>
    </row>
    <row r="72" spans="1:424" s="4" customFormat="1" ht="41.4" x14ac:dyDescent="0.3">
      <c r="A72" s="72" t="s">
        <v>437</v>
      </c>
      <c r="B72" s="69" t="s">
        <v>121</v>
      </c>
      <c r="C72" s="16" t="s">
        <v>230</v>
      </c>
      <c r="D72" s="27" t="s">
        <v>358</v>
      </c>
      <c r="E72" s="27" t="s">
        <v>368</v>
      </c>
      <c r="F72" s="27" t="s">
        <v>360</v>
      </c>
      <c r="G72" s="28" t="str">
        <f t="shared" si="4"/>
        <v>222</v>
      </c>
      <c r="H72" s="29" t="str">
        <f t="shared" si="5"/>
        <v>BBN 2</v>
      </c>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3"/>
      <c r="NY72" s="3"/>
      <c r="NZ72" s="3"/>
      <c r="OA72" s="3"/>
      <c r="OB72" s="3"/>
      <c r="OC72" s="3"/>
      <c r="OD72" s="3"/>
      <c r="OE72" s="3"/>
      <c r="OF72" s="3"/>
      <c r="OG72" s="3"/>
      <c r="OH72" s="3"/>
      <c r="OI72" s="3"/>
      <c r="OJ72" s="3"/>
      <c r="OK72" s="3"/>
      <c r="OL72" s="3"/>
      <c r="OM72" s="3"/>
      <c r="ON72" s="3"/>
      <c r="OO72" s="3"/>
      <c r="OP72" s="3"/>
      <c r="OQ72" s="3"/>
      <c r="OR72" s="3"/>
      <c r="OS72" s="3"/>
      <c r="OT72" s="3"/>
      <c r="OU72" s="3"/>
      <c r="OV72" s="3"/>
      <c r="OW72" s="3"/>
      <c r="OX72" s="3"/>
      <c r="OY72" s="3"/>
      <c r="OZ72" s="3"/>
      <c r="PA72" s="3"/>
      <c r="PB72" s="3"/>
      <c r="PC72" s="3"/>
      <c r="PD72" s="3"/>
      <c r="PE72" s="3"/>
      <c r="PF72" s="3"/>
      <c r="PG72" s="3"/>
      <c r="PH72" s="3"/>
    </row>
    <row r="73" spans="1:424" ht="27.6" x14ac:dyDescent="0.3">
      <c r="A73" s="72" t="s">
        <v>437</v>
      </c>
      <c r="B73" s="70" t="s">
        <v>122</v>
      </c>
      <c r="C73" s="16" t="s">
        <v>231</v>
      </c>
      <c r="D73" s="27" t="s">
        <v>358</v>
      </c>
      <c r="E73" s="27" t="s">
        <v>368</v>
      </c>
      <c r="F73" s="27" t="s">
        <v>179</v>
      </c>
      <c r="G73" s="28" t="str">
        <f t="shared" si="4"/>
        <v>221</v>
      </c>
      <c r="H73" s="29" t="str">
        <f t="shared" si="5"/>
        <v>BBN 1 en BBN2 beschikbaarheids en integriteitsmaatregelen</v>
      </c>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c r="HR73" s="12"/>
      <c r="HS73" s="12"/>
      <c r="HT73" s="12"/>
      <c r="HU73" s="12"/>
      <c r="HV73" s="12"/>
      <c r="HW73" s="12"/>
      <c r="HX73" s="12"/>
      <c r="HY73" s="12"/>
      <c r="HZ73" s="12"/>
      <c r="IA73" s="12"/>
      <c r="IB73" s="12"/>
      <c r="IC73" s="12"/>
      <c r="ID73" s="12"/>
      <c r="IE73" s="12"/>
      <c r="IF73" s="12"/>
      <c r="IG73" s="12"/>
      <c r="IH73" s="12"/>
      <c r="II73" s="12"/>
      <c r="IJ73" s="12"/>
      <c r="IK73" s="12"/>
      <c r="IL73" s="12"/>
      <c r="IM73" s="12"/>
      <c r="IN73" s="12"/>
      <c r="IO73" s="12"/>
      <c r="IP73" s="12"/>
      <c r="IQ73" s="12"/>
      <c r="IR73" s="12"/>
      <c r="IS73" s="12"/>
      <c r="IT73" s="12"/>
      <c r="IU73" s="12"/>
      <c r="IV73" s="12"/>
      <c r="IW73" s="12"/>
      <c r="IX73" s="12"/>
      <c r="IY73" s="12"/>
      <c r="IZ73" s="12"/>
      <c r="JA73" s="12"/>
      <c r="JB73" s="12"/>
      <c r="JC73" s="12"/>
      <c r="JD73" s="12"/>
      <c r="JE73" s="12"/>
      <c r="JF73" s="12"/>
      <c r="JG73" s="12"/>
      <c r="JH73" s="12"/>
      <c r="JI73" s="12"/>
      <c r="JJ73" s="12"/>
      <c r="JK73" s="12"/>
      <c r="JL73" s="12"/>
      <c r="JM73" s="12"/>
      <c r="JN73" s="12"/>
      <c r="JO73" s="12"/>
      <c r="JP73" s="12"/>
      <c r="JQ73" s="12"/>
      <c r="JR73" s="12"/>
      <c r="JS73" s="12"/>
      <c r="JT73" s="12"/>
      <c r="JU73" s="12"/>
      <c r="JV73" s="12"/>
      <c r="JW73" s="12"/>
      <c r="JX73" s="12"/>
      <c r="JY73" s="12"/>
      <c r="JZ73" s="12"/>
      <c r="KA73" s="12"/>
      <c r="KB73" s="12"/>
      <c r="KC73" s="12"/>
      <c r="KD73" s="12"/>
      <c r="KE73" s="12"/>
      <c r="KF73" s="12"/>
      <c r="KG73" s="12"/>
      <c r="KH73" s="12"/>
      <c r="KI73" s="12"/>
      <c r="KJ73" s="12"/>
      <c r="KK73" s="12"/>
      <c r="KL73" s="12"/>
      <c r="KM73" s="12"/>
      <c r="KN73" s="12"/>
      <c r="KO73" s="12"/>
      <c r="KP73" s="12"/>
      <c r="KQ73" s="12"/>
      <c r="KR73" s="12"/>
      <c r="KS73" s="12"/>
      <c r="KT73" s="12"/>
      <c r="KU73" s="12"/>
      <c r="KV73" s="12"/>
      <c r="KW73" s="12"/>
      <c r="KX73" s="12"/>
      <c r="KY73" s="12"/>
      <c r="KZ73" s="12"/>
      <c r="LA73" s="12"/>
      <c r="LB73" s="12"/>
      <c r="LC73" s="12"/>
      <c r="LD73" s="12"/>
      <c r="LE73" s="12"/>
      <c r="LF73" s="12"/>
      <c r="LG73" s="12"/>
      <c r="LH73" s="12"/>
      <c r="LI73" s="12"/>
      <c r="LJ73" s="12"/>
      <c r="LK73" s="12"/>
      <c r="LL73" s="12"/>
      <c r="LM73" s="12"/>
      <c r="LN73" s="12"/>
      <c r="LO73" s="12"/>
      <c r="LP73" s="12"/>
      <c r="LQ73" s="12"/>
      <c r="LR73" s="12"/>
      <c r="LS73" s="12"/>
      <c r="LT73" s="12"/>
      <c r="LU73" s="12"/>
      <c r="LV73" s="12"/>
      <c r="LW73" s="12"/>
      <c r="LX73" s="12"/>
      <c r="LY73" s="12"/>
      <c r="LZ73" s="12"/>
      <c r="MA73" s="12"/>
      <c r="MB73" s="12"/>
      <c r="MC73" s="12"/>
      <c r="MD73" s="12"/>
      <c r="ME73" s="12"/>
      <c r="MF73" s="12"/>
      <c r="MG73" s="12"/>
      <c r="MH73" s="12"/>
      <c r="MI73" s="12"/>
      <c r="MJ73" s="12"/>
      <c r="MK73" s="12"/>
      <c r="ML73" s="12"/>
      <c r="MM73" s="12"/>
      <c r="MN73" s="12"/>
      <c r="MO73" s="12"/>
      <c r="MP73" s="12"/>
      <c r="MQ73" s="12"/>
      <c r="MR73" s="12"/>
      <c r="MS73" s="12"/>
      <c r="MT73" s="12"/>
      <c r="MU73" s="12"/>
      <c r="MV73" s="12"/>
      <c r="MW73" s="12"/>
      <c r="MX73" s="12"/>
      <c r="MY73" s="12"/>
      <c r="MZ73" s="12"/>
      <c r="NA73" s="12"/>
      <c r="NB73" s="12"/>
      <c r="NC73" s="12"/>
      <c r="ND73" s="12"/>
      <c r="NE73" s="12"/>
      <c r="NF73" s="12"/>
      <c r="NG73" s="12"/>
      <c r="NH73" s="12"/>
      <c r="NI73" s="12"/>
      <c r="NJ73" s="12"/>
      <c r="NK73" s="12"/>
      <c r="NL73" s="12"/>
      <c r="NM73" s="12"/>
      <c r="NN73" s="12"/>
      <c r="NO73" s="12"/>
      <c r="NP73" s="12"/>
      <c r="NQ73" s="12"/>
      <c r="NR73" s="12"/>
      <c r="NS73" s="12"/>
      <c r="NT73" s="12"/>
      <c r="NU73" s="12"/>
      <c r="NV73" s="12"/>
      <c r="NW73" s="12"/>
      <c r="NX73" s="13"/>
      <c r="NY73" s="13"/>
      <c r="NZ73" s="13"/>
      <c r="OA73" s="13"/>
      <c r="OB73" s="13"/>
      <c r="OC73" s="13"/>
      <c r="OD73" s="13"/>
      <c r="OE73" s="13"/>
      <c r="OF73" s="13"/>
      <c r="OG73" s="13"/>
      <c r="OH73" s="13"/>
      <c r="OI73" s="13"/>
      <c r="OJ73" s="13"/>
      <c r="OK73" s="13"/>
      <c r="OL73" s="13"/>
      <c r="OM73" s="13"/>
      <c r="ON73" s="13"/>
      <c r="OO73" s="13"/>
      <c r="OP73" s="13"/>
      <c r="OQ73" s="13"/>
      <c r="OR73" s="13"/>
      <c r="OS73" s="13"/>
      <c r="OT73" s="13"/>
      <c r="OU73" s="13"/>
      <c r="OV73" s="13"/>
      <c r="OW73" s="13"/>
      <c r="OX73" s="13"/>
      <c r="OY73" s="13"/>
      <c r="OZ73" s="13"/>
      <c r="PA73" s="13"/>
      <c r="PB73" s="13"/>
      <c r="PC73" s="13"/>
      <c r="PD73" s="13"/>
      <c r="PE73" s="13"/>
      <c r="PF73" s="13"/>
      <c r="PG73" s="13"/>
      <c r="PH73" s="13"/>
    </row>
    <row r="74" spans="1:424" s="3" customFormat="1" ht="31.2" customHeight="1" x14ac:dyDescent="0.3">
      <c r="A74" s="72" t="s">
        <v>437</v>
      </c>
      <c r="B74" s="69" t="s">
        <v>123</v>
      </c>
      <c r="C74" s="16" t="s">
        <v>232</v>
      </c>
      <c r="D74" s="27" t="s">
        <v>357</v>
      </c>
      <c r="E74" s="27" t="s">
        <v>369</v>
      </c>
      <c r="F74" s="27" t="s">
        <v>363</v>
      </c>
      <c r="G74" s="28" t="str">
        <f t="shared" si="4"/>
        <v>222</v>
      </c>
      <c r="H74" s="29" t="str">
        <f t="shared" si="5"/>
        <v>BBN 2</v>
      </c>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row>
    <row r="75" spans="1:424" s="4" customFormat="1" ht="27.6" x14ac:dyDescent="0.3">
      <c r="A75" s="72" t="s">
        <v>437</v>
      </c>
      <c r="B75" s="70" t="s">
        <v>32</v>
      </c>
      <c r="C75" s="16" t="s">
        <v>233</v>
      </c>
      <c r="D75" s="27" t="s">
        <v>179</v>
      </c>
      <c r="E75" s="27" t="s">
        <v>179</v>
      </c>
      <c r="F75" s="27" t="s">
        <v>179</v>
      </c>
      <c r="G75" s="28" t="str">
        <f t="shared" si="4"/>
        <v>111</v>
      </c>
      <c r="H75" s="29" t="str">
        <f t="shared" si="5"/>
        <v xml:space="preserve">BBN 1 </v>
      </c>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row>
    <row r="76" spans="1:424" s="3" customFormat="1" ht="55.2" x14ac:dyDescent="0.3">
      <c r="A76" s="72" t="s">
        <v>437</v>
      </c>
      <c r="B76" s="69" t="s">
        <v>33</v>
      </c>
      <c r="C76" s="16" t="s">
        <v>234</v>
      </c>
      <c r="D76" s="27" t="s">
        <v>173</v>
      </c>
      <c r="E76" s="27" t="s">
        <v>362</v>
      </c>
      <c r="F76" s="27" t="s">
        <v>370</v>
      </c>
      <c r="G76" s="28" t="str">
        <f t="shared" si="4"/>
        <v>122</v>
      </c>
      <c r="H76" s="29" t="str">
        <f t="shared" si="5"/>
        <v>BBN 2 en beschikbaarheidsmaatregelen op BBN1</v>
      </c>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c r="HM76" s="12"/>
      <c r="HN76" s="12"/>
      <c r="HO76" s="12"/>
      <c r="HP76" s="12"/>
      <c r="HQ76" s="12"/>
      <c r="HR76" s="12"/>
      <c r="HS76" s="12"/>
      <c r="HT76" s="12"/>
      <c r="HU76" s="12"/>
      <c r="HV76" s="12"/>
      <c r="HW76" s="12"/>
      <c r="HX76" s="12"/>
      <c r="HY76" s="12"/>
      <c r="HZ76" s="12"/>
      <c r="IA76" s="12"/>
      <c r="IB76" s="12"/>
      <c r="IC76" s="12"/>
      <c r="ID76" s="12"/>
      <c r="IE76" s="12"/>
      <c r="IF76" s="12"/>
      <c r="IG76" s="12"/>
      <c r="IH76" s="12"/>
      <c r="II76" s="12"/>
      <c r="IJ76" s="12"/>
      <c r="IK76" s="12"/>
      <c r="IL76" s="12"/>
      <c r="IM76" s="12"/>
      <c r="IN76" s="12"/>
      <c r="IO76" s="12"/>
      <c r="IP76" s="12"/>
      <c r="IQ76" s="12"/>
      <c r="IR76" s="12"/>
      <c r="IS76" s="12"/>
      <c r="IT76" s="12"/>
      <c r="IU76" s="12"/>
      <c r="IV76" s="12"/>
      <c r="IW76" s="12"/>
      <c r="IX76" s="12"/>
      <c r="IY76" s="12"/>
      <c r="IZ76" s="12"/>
      <c r="JA76" s="12"/>
      <c r="JB76" s="12"/>
      <c r="JC76" s="12"/>
      <c r="JD76" s="12"/>
      <c r="JE76" s="12"/>
      <c r="JF76" s="12"/>
      <c r="JG76" s="12"/>
      <c r="JH76" s="12"/>
      <c r="JI76" s="12"/>
      <c r="JJ76" s="12"/>
      <c r="JK76" s="12"/>
      <c r="JL76" s="12"/>
      <c r="JM76" s="12"/>
      <c r="JN76" s="12"/>
      <c r="JO76" s="12"/>
      <c r="JP76" s="12"/>
      <c r="JQ76" s="12"/>
      <c r="JR76" s="12"/>
      <c r="JS76" s="12"/>
      <c r="JT76" s="12"/>
      <c r="JU76" s="12"/>
      <c r="JV76" s="12"/>
      <c r="JW76" s="12"/>
      <c r="JX76" s="12"/>
      <c r="JY76" s="12"/>
      <c r="JZ76" s="12"/>
      <c r="KA76" s="12"/>
      <c r="KB76" s="12"/>
      <c r="KC76" s="12"/>
      <c r="KD76" s="12"/>
      <c r="KE76" s="12"/>
      <c r="KF76" s="12"/>
      <c r="KG76" s="12"/>
      <c r="KH76" s="12"/>
      <c r="KI76" s="12"/>
      <c r="KJ76" s="12"/>
      <c r="KK76" s="12"/>
      <c r="KL76" s="12"/>
      <c r="KM76" s="12"/>
      <c r="KN76" s="12"/>
      <c r="KO76" s="12"/>
      <c r="KP76" s="12"/>
      <c r="KQ76" s="12"/>
      <c r="KR76" s="12"/>
      <c r="KS76" s="12"/>
      <c r="KT76" s="12"/>
      <c r="KU76" s="12"/>
      <c r="KV76" s="12"/>
      <c r="KW76" s="12"/>
      <c r="KX76" s="12"/>
      <c r="KY76" s="12"/>
      <c r="KZ76" s="12"/>
      <c r="LA76" s="12"/>
      <c r="LB76" s="12"/>
      <c r="LC76" s="12"/>
      <c r="LD76" s="12"/>
      <c r="LE76" s="12"/>
      <c r="LF76" s="12"/>
      <c r="LG76" s="12"/>
      <c r="LH76" s="12"/>
      <c r="LI76" s="12"/>
      <c r="LJ76" s="12"/>
      <c r="LK76" s="12"/>
      <c r="LL76" s="12"/>
      <c r="LM76" s="12"/>
      <c r="LN76" s="12"/>
      <c r="LO76" s="12"/>
      <c r="LP76" s="12"/>
      <c r="LQ76" s="12"/>
      <c r="LR76" s="12"/>
      <c r="LS76" s="12"/>
      <c r="LT76" s="12"/>
      <c r="LU76" s="12"/>
      <c r="LV76" s="12"/>
      <c r="LW76" s="12"/>
      <c r="LX76" s="12"/>
      <c r="LY76" s="12"/>
      <c r="LZ76" s="12"/>
      <c r="MA76" s="12"/>
      <c r="MB76" s="12"/>
      <c r="MC76" s="12"/>
      <c r="MD76" s="12"/>
      <c r="ME76" s="12"/>
      <c r="MF76" s="12"/>
      <c r="MG76" s="12"/>
      <c r="MH76" s="12"/>
      <c r="MI76" s="12"/>
      <c r="MJ76" s="12"/>
      <c r="MK76" s="12"/>
      <c r="ML76" s="12"/>
      <c r="MM76" s="12"/>
      <c r="MN76" s="12"/>
      <c r="MO76" s="12"/>
      <c r="MP76" s="12"/>
      <c r="MQ76" s="12"/>
      <c r="MR76" s="12"/>
      <c r="MS76" s="12"/>
      <c r="MT76" s="12"/>
      <c r="MU76" s="12"/>
      <c r="MV76" s="12"/>
      <c r="MW76" s="12"/>
      <c r="MX76" s="12"/>
      <c r="MY76" s="12"/>
      <c r="MZ76" s="12"/>
      <c r="NA76" s="12"/>
      <c r="NB76" s="12"/>
      <c r="NC76" s="12"/>
      <c r="ND76" s="12"/>
      <c r="NE76" s="12"/>
      <c r="NF76" s="12"/>
      <c r="NG76" s="12"/>
      <c r="NH76" s="12"/>
      <c r="NI76" s="12"/>
      <c r="NJ76" s="12"/>
      <c r="NK76" s="12"/>
      <c r="NL76" s="12"/>
      <c r="NM76" s="12"/>
      <c r="NN76" s="12"/>
      <c r="NO76" s="12"/>
      <c r="NP76" s="12"/>
      <c r="NQ76" s="12"/>
      <c r="NR76" s="12"/>
      <c r="NS76" s="12"/>
      <c r="NT76" s="12"/>
      <c r="NU76" s="12"/>
      <c r="NV76" s="12"/>
      <c r="NW76" s="12"/>
      <c r="NX76" s="14"/>
      <c r="NY76" s="14"/>
      <c r="NZ76" s="14"/>
      <c r="OA76" s="14"/>
      <c r="OB76" s="14"/>
      <c r="OC76" s="14"/>
      <c r="OD76" s="14"/>
      <c r="OE76" s="14"/>
      <c r="OF76" s="14"/>
      <c r="OG76" s="14"/>
      <c r="OH76" s="14"/>
      <c r="OI76" s="14"/>
      <c r="OJ76" s="14"/>
      <c r="OK76" s="14"/>
      <c r="OL76" s="14"/>
      <c r="OM76" s="14"/>
      <c r="ON76" s="14"/>
      <c r="OO76" s="14"/>
      <c r="OP76" s="14"/>
      <c r="OQ76" s="14"/>
      <c r="OR76" s="14"/>
      <c r="OS76" s="14"/>
      <c r="OT76" s="14"/>
      <c r="OU76" s="14"/>
      <c r="OV76" s="14"/>
      <c r="OW76" s="14"/>
      <c r="OX76" s="14"/>
      <c r="OY76" s="14"/>
      <c r="OZ76" s="14"/>
      <c r="PA76" s="14"/>
      <c r="PB76" s="14"/>
      <c r="PC76" s="14"/>
      <c r="PD76" s="14"/>
      <c r="PE76" s="14"/>
      <c r="PF76" s="14"/>
      <c r="PG76" s="14"/>
      <c r="PH76" s="14"/>
    </row>
    <row r="77" spans="1:424" ht="69" x14ac:dyDescent="0.3">
      <c r="A77" s="72" t="s">
        <v>437</v>
      </c>
      <c r="B77" s="69" t="s">
        <v>35</v>
      </c>
      <c r="C77" s="16" t="s">
        <v>236</v>
      </c>
      <c r="D77" s="27" t="s">
        <v>179</v>
      </c>
      <c r="E77" s="27" t="s">
        <v>179</v>
      </c>
      <c r="F77" s="27" t="s">
        <v>179</v>
      </c>
      <c r="G77" s="28" t="str">
        <f t="shared" si="4"/>
        <v>111</v>
      </c>
      <c r="H77" s="29" t="str">
        <f t="shared" si="5"/>
        <v xml:space="preserve">BBN 1 </v>
      </c>
      <c r="NX77" s="3"/>
      <c r="NY77" s="3"/>
      <c r="NZ77" s="3"/>
      <c r="OA77" s="3"/>
      <c r="OB77" s="3"/>
      <c r="OC77" s="3"/>
      <c r="OD77" s="3"/>
      <c r="OE77" s="3"/>
      <c r="OF77" s="3"/>
      <c r="OG77" s="3"/>
      <c r="OH77" s="3"/>
      <c r="OI77" s="3"/>
      <c r="OJ77" s="3"/>
      <c r="OK77" s="3"/>
      <c r="OL77" s="3"/>
      <c r="OM77" s="3"/>
      <c r="ON77" s="3"/>
      <c r="OO77" s="3"/>
      <c r="OP77" s="3"/>
      <c r="OQ77" s="3"/>
      <c r="OR77" s="3"/>
      <c r="OS77" s="3"/>
      <c r="OT77" s="3"/>
      <c r="OU77" s="3"/>
      <c r="OV77" s="3"/>
      <c r="OW77" s="3"/>
      <c r="OX77" s="3"/>
      <c r="OY77" s="3"/>
      <c r="OZ77" s="3"/>
      <c r="PA77" s="3"/>
      <c r="PB77" s="3"/>
      <c r="PC77" s="3"/>
      <c r="PD77" s="3"/>
      <c r="PE77" s="3"/>
      <c r="PF77" s="3"/>
      <c r="PG77" s="3"/>
      <c r="PH77" s="3"/>
    </row>
    <row r="78" spans="1:424" s="3" customFormat="1" ht="41.4" x14ac:dyDescent="0.3">
      <c r="A78" s="72" t="s">
        <v>437</v>
      </c>
      <c r="B78" s="70" t="s">
        <v>240</v>
      </c>
      <c r="C78" s="16" t="s">
        <v>241</v>
      </c>
      <c r="D78" s="27" t="s">
        <v>366</v>
      </c>
      <c r="E78" s="27" t="s">
        <v>369</v>
      </c>
      <c r="F78" s="27" t="s">
        <v>363</v>
      </c>
      <c r="G78" s="28" t="str">
        <f t="shared" si="4"/>
        <v>222</v>
      </c>
      <c r="H78" s="29" t="str">
        <f t="shared" si="5"/>
        <v>BBN 2</v>
      </c>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c r="HM78" s="12"/>
      <c r="HN78" s="12"/>
      <c r="HO78" s="12"/>
      <c r="HP78" s="12"/>
      <c r="HQ78" s="12"/>
      <c r="HR78" s="12"/>
      <c r="HS78" s="12"/>
      <c r="HT78" s="12"/>
      <c r="HU78" s="12"/>
      <c r="HV78" s="12"/>
      <c r="HW78" s="12"/>
      <c r="HX78" s="12"/>
      <c r="HY78" s="12"/>
      <c r="HZ78" s="12"/>
      <c r="IA78" s="12"/>
      <c r="IB78" s="12"/>
      <c r="IC78" s="12"/>
      <c r="ID78" s="12"/>
      <c r="IE78" s="12"/>
      <c r="IF78" s="12"/>
      <c r="IG78" s="12"/>
      <c r="IH78" s="12"/>
      <c r="II78" s="12"/>
      <c r="IJ78" s="12"/>
      <c r="IK78" s="12"/>
      <c r="IL78" s="12"/>
      <c r="IM78" s="12"/>
      <c r="IN78" s="12"/>
      <c r="IO78" s="12"/>
      <c r="IP78" s="12"/>
      <c r="IQ78" s="12"/>
      <c r="IR78" s="12"/>
      <c r="IS78" s="12"/>
      <c r="IT78" s="12"/>
      <c r="IU78" s="12"/>
      <c r="IV78" s="12"/>
      <c r="IW78" s="12"/>
      <c r="IX78" s="12"/>
      <c r="IY78" s="12"/>
      <c r="IZ78" s="12"/>
      <c r="JA78" s="12"/>
      <c r="JB78" s="12"/>
      <c r="JC78" s="12"/>
      <c r="JD78" s="12"/>
      <c r="JE78" s="12"/>
      <c r="JF78" s="12"/>
      <c r="JG78" s="12"/>
      <c r="JH78" s="12"/>
      <c r="JI78" s="12"/>
      <c r="JJ78" s="12"/>
      <c r="JK78" s="12"/>
      <c r="JL78" s="12"/>
      <c r="JM78" s="12"/>
      <c r="JN78" s="12"/>
      <c r="JO78" s="12"/>
      <c r="JP78" s="12"/>
      <c r="JQ78" s="12"/>
      <c r="JR78" s="12"/>
      <c r="JS78" s="12"/>
      <c r="JT78" s="12"/>
      <c r="JU78" s="12"/>
      <c r="JV78" s="12"/>
      <c r="JW78" s="12"/>
      <c r="JX78" s="12"/>
      <c r="JY78" s="12"/>
      <c r="JZ78" s="12"/>
      <c r="KA78" s="12"/>
      <c r="KB78" s="12"/>
      <c r="KC78" s="12"/>
      <c r="KD78" s="12"/>
      <c r="KE78" s="12"/>
      <c r="KF78" s="12"/>
      <c r="KG78" s="12"/>
      <c r="KH78" s="12"/>
      <c r="KI78" s="12"/>
      <c r="KJ78" s="12"/>
      <c r="KK78" s="12"/>
      <c r="KL78" s="12"/>
      <c r="KM78" s="12"/>
      <c r="KN78" s="12"/>
      <c r="KO78" s="12"/>
      <c r="KP78" s="12"/>
      <c r="KQ78" s="12"/>
      <c r="KR78" s="12"/>
      <c r="KS78" s="12"/>
      <c r="KT78" s="12"/>
      <c r="KU78" s="12"/>
      <c r="KV78" s="12"/>
      <c r="KW78" s="12"/>
      <c r="KX78" s="12"/>
      <c r="KY78" s="12"/>
      <c r="KZ78" s="12"/>
      <c r="LA78" s="12"/>
      <c r="LB78" s="12"/>
      <c r="LC78" s="12"/>
      <c r="LD78" s="12"/>
      <c r="LE78" s="12"/>
      <c r="LF78" s="12"/>
      <c r="LG78" s="12"/>
      <c r="LH78" s="12"/>
      <c r="LI78" s="12"/>
      <c r="LJ78" s="12"/>
      <c r="LK78" s="12"/>
      <c r="LL78" s="12"/>
      <c r="LM78" s="12"/>
      <c r="LN78" s="12"/>
      <c r="LO78" s="12"/>
      <c r="LP78" s="12"/>
      <c r="LQ78" s="12"/>
      <c r="LR78" s="12"/>
      <c r="LS78" s="12"/>
      <c r="LT78" s="12"/>
      <c r="LU78" s="12"/>
      <c r="LV78" s="12"/>
      <c r="LW78" s="12"/>
      <c r="LX78" s="12"/>
      <c r="LY78" s="12"/>
      <c r="LZ78" s="12"/>
      <c r="MA78" s="12"/>
      <c r="MB78" s="12"/>
      <c r="MC78" s="12"/>
      <c r="MD78" s="12"/>
      <c r="ME78" s="12"/>
      <c r="MF78" s="12"/>
      <c r="MG78" s="12"/>
      <c r="MH78" s="12"/>
      <c r="MI78" s="12"/>
      <c r="MJ78" s="12"/>
      <c r="MK78" s="12"/>
      <c r="ML78" s="12"/>
      <c r="MM78" s="12"/>
      <c r="MN78" s="12"/>
      <c r="MO78" s="12"/>
      <c r="MP78" s="12"/>
      <c r="MQ78" s="12"/>
      <c r="MR78" s="12"/>
      <c r="MS78" s="12"/>
      <c r="MT78" s="12"/>
      <c r="MU78" s="12"/>
      <c r="MV78" s="12"/>
      <c r="MW78" s="12"/>
      <c r="MX78" s="12"/>
      <c r="MY78" s="12"/>
      <c r="MZ78" s="12"/>
      <c r="NA78" s="12"/>
      <c r="NB78" s="12"/>
      <c r="NC78" s="12"/>
      <c r="ND78" s="12"/>
      <c r="NE78" s="12"/>
      <c r="NF78" s="12"/>
      <c r="NG78" s="12"/>
      <c r="NH78" s="12"/>
      <c r="NI78" s="12"/>
      <c r="NJ78" s="12"/>
      <c r="NK78" s="12"/>
      <c r="NL78" s="12"/>
      <c r="NM78" s="12"/>
      <c r="NN78" s="12"/>
      <c r="NO78" s="12"/>
      <c r="NP78" s="12"/>
      <c r="NQ78" s="12"/>
      <c r="NR78" s="12"/>
      <c r="NS78" s="12"/>
      <c r="NT78" s="12"/>
      <c r="NU78" s="12"/>
      <c r="NV78" s="12"/>
      <c r="NW78" s="12"/>
      <c r="NX78" s="14"/>
      <c r="NY78" s="14"/>
      <c r="NZ78" s="14"/>
      <c r="OA78" s="14"/>
      <c r="OB78" s="14"/>
      <c r="OC78" s="14"/>
      <c r="OD78" s="14"/>
      <c r="OE78" s="14"/>
      <c r="OF78" s="14"/>
      <c r="OG78" s="14"/>
      <c r="OH78" s="14"/>
      <c r="OI78" s="14"/>
      <c r="OJ78" s="14"/>
      <c r="OK78" s="14"/>
      <c r="OL78" s="14"/>
      <c r="OM78" s="14"/>
      <c r="ON78" s="14"/>
      <c r="OO78" s="14"/>
      <c r="OP78" s="14"/>
      <c r="OQ78" s="14"/>
      <c r="OR78" s="14"/>
      <c r="OS78" s="14"/>
      <c r="OT78" s="14"/>
      <c r="OU78" s="14"/>
      <c r="OV78" s="14"/>
      <c r="OW78" s="14"/>
      <c r="OX78" s="14"/>
      <c r="OY78" s="14"/>
      <c r="OZ78" s="14"/>
      <c r="PA78" s="14"/>
      <c r="PB78" s="14"/>
      <c r="PC78" s="14"/>
      <c r="PD78" s="14"/>
      <c r="PE78" s="14"/>
      <c r="PF78" s="14"/>
      <c r="PG78" s="14"/>
      <c r="PH78" s="14"/>
    </row>
    <row r="79" spans="1:424" s="3" customFormat="1" ht="55.2" x14ac:dyDescent="0.3">
      <c r="A79" s="72" t="s">
        <v>437</v>
      </c>
      <c r="B79" s="69" t="s">
        <v>37</v>
      </c>
      <c r="C79" s="16" t="s">
        <v>247</v>
      </c>
      <c r="D79" s="27" t="s">
        <v>179</v>
      </c>
      <c r="E79" s="27" t="s">
        <v>179</v>
      </c>
      <c r="F79" s="27" t="s">
        <v>370</v>
      </c>
      <c r="G79" s="28" t="str">
        <f t="shared" si="4"/>
        <v>112</v>
      </c>
      <c r="H79" s="29" t="str">
        <f t="shared" si="5"/>
        <v>BBN 2 en beschikbaarheids- en integriteitsmaatregelen op BBN1</v>
      </c>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row>
    <row r="80" spans="1:424" s="4" customFormat="1" ht="55.2" x14ac:dyDescent="0.3">
      <c r="A80" s="72" t="s">
        <v>437</v>
      </c>
      <c r="B80" s="69" t="s">
        <v>38</v>
      </c>
      <c r="C80" s="16" t="s">
        <v>250</v>
      </c>
      <c r="D80" s="27" t="s">
        <v>179</v>
      </c>
      <c r="E80" s="27" t="s">
        <v>362</v>
      </c>
      <c r="F80" s="27" t="s">
        <v>360</v>
      </c>
      <c r="G80" s="28" t="str">
        <f t="shared" si="4"/>
        <v>122</v>
      </c>
      <c r="H80" s="29" t="str">
        <f t="shared" si="5"/>
        <v>BBN 2 en beschikbaarheidsmaatregelen op BBN1</v>
      </c>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row>
    <row r="81" spans="1:424" s="3" customFormat="1" ht="55.2" x14ac:dyDescent="0.3">
      <c r="A81" s="72" t="s">
        <v>437</v>
      </c>
      <c r="B81" s="69" t="s">
        <v>39</v>
      </c>
      <c r="C81" s="16" t="s">
        <v>251</v>
      </c>
      <c r="D81" s="27" t="s">
        <v>179</v>
      </c>
      <c r="E81" s="27" t="s">
        <v>179</v>
      </c>
      <c r="F81" s="27" t="s">
        <v>179</v>
      </c>
      <c r="G81" s="28" t="str">
        <f t="shared" si="4"/>
        <v>111</v>
      </c>
      <c r="H81" s="29" t="str">
        <f t="shared" si="5"/>
        <v xml:space="preserve">BBN 1 </v>
      </c>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row>
    <row r="82" spans="1:424" s="3" customFormat="1" ht="41.4" x14ac:dyDescent="0.3">
      <c r="A82" s="72" t="s">
        <v>437</v>
      </c>
      <c r="B82" s="69" t="s">
        <v>40</v>
      </c>
      <c r="C82" s="16" t="s">
        <v>253</v>
      </c>
      <c r="D82" s="27" t="s">
        <v>179</v>
      </c>
      <c r="E82" s="27" t="s">
        <v>179</v>
      </c>
      <c r="F82" s="27" t="s">
        <v>179</v>
      </c>
      <c r="G82" s="28" t="str">
        <f t="shared" si="4"/>
        <v>111</v>
      </c>
      <c r="H82" s="29" t="str">
        <f t="shared" si="5"/>
        <v xml:space="preserve">BBN 1 </v>
      </c>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row>
    <row r="83" spans="1:424" s="4" customFormat="1" ht="41.4" x14ac:dyDescent="0.3">
      <c r="A83" s="72" t="s">
        <v>437</v>
      </c>
      <c r="B83" s="70" t="s">
        <v>41</v>
      </c>
      <c r="C83" s="16" t="s">
        <v>248</v>
      </c>
      <c r="D83" s="27" t="s">
        <v>179</v>
      </c>
      <c r="E83" s="27" t="s">
        <v>355</v>
      </c>
      <c r="F83" s="27" t="s">
        <v>360</v>
      </c>
      <c r="G83" s="28" t="str">
        <f t="shared" si="4"/>
        <v>112</v>
      </c>
      <c r="H83" s="29" t="str">
        <f t="shared" si="5"/>
        <v>BBN 2 en beschikbaarheids- en integriteitsmaatregelen op BBN1</v>
      </c>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3"/>
      <c r="NY83" s="3"/>
      <c r="NZ83" s="3"/>
      <c r="OA83" s="3"/>
      <c r="OB83" s="3"/>
      <c r="OC83" s="3"/>
      <c r="OD83" s="3"/>
      <c r="OE83" s="3"/>
      <c r="OF83" s="3"/>
      <c r="OG83" s="3"/>
      <c r="OH83" s="3"/>
      <c r="OI83" s="3"/>
      <c r="OJ83" s="3"/>
      <c r="OK83" s="3"/>
      <c r="OL83" s="3"/>
      <c r="OM83" s="3"/>
      <c r="ON83" s="3"/>
      <c r="OO83" s="3"/>
      <c r="OP83" s="3"/>
      <c r="OQ83" s="3"/>
      <c r="OR83" s="3"/>
      <c r="OS83" s="3"/>
      <c r="OT83" s="3"/>
      <c r="OU83" s="3"/>
      <c r="OV83" s="3"/>
      <c r="OW83" s="3"/>
      <c r="OX83" s="3"/>
      <c r="OY83" s="3"/>
      <c r="OZ83" s="3"/>
      <c r="PA83" s="3"/>
      <c r="PB83" s="3"/>
      <c r="PC83" s="3"/>
      <c r="PD83" s="3"/>
      <c r="PE83" s="3"/>
      <c r="PF83" s="3"/>
      <c r="PG83" s="3"/>
      <c r="PH83" s="3"/>
    </row>
    <row r="84" spans="1:424" s="4" customFormat="1" ht="41.4" x14ac:dyDescent="0.3">
      <c r="A84" s="72" t="s">
        <v>437</v>
      </c>
      <c r="B84" s="69" t="s">
        <v>42</v>
      </c>
      <c r="C84" s="16" t="s">
        <v>256</v>
      </c>
      <c r="D84" s="27" t="s">
        <v>358</v>
      </c>
      <c r="E84" s="27" t="s">
        <v>179</v>
      </c>
      <c r="F84" s="27" t="s">
        <v>367</v>
      </c>
      <c r="G84" s="28" t="str">
        <f t="shared" si="4"/>
        <v>212</v>
      </c>
      <c r="H84" s="29" t="str">
        <f t="shared" si="5"/>
        <v>BBN 2 en integriteitsmaatregelen op BBN1</v>
      </c>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3"/>
      <c r="NY84" s="3"/>
      <c r="NZ84" s="3"/>
      <c r="OA84" s="3"/>
      <c r="OB84" s="3"/>
      <c r="OC84" s="3"/>
      <c r="OD84" s="3"/>
      <c r="OE84" s="3"/>
      <c r="OF84" s="3"/>
      <c r="OG84" s="3"/>
      <c r="OH84" s="3"/>
      <c r="OI84" s="3"/>
      <c r="OJ84" s="3"/>
      <c r="OK84" s="3"/>
      <c r="OL84" s="3"/>
      <c r="OM84" s="3"/>
      <c r="ON84" s="3"/>
      <c r="OO84" s="3"/>
      <c r="OP84" s="3"/>
      <c r="OQ84" s="3"/>
      <c r="OR84" s="3"/>
      <c r="OS84" s="3"/>
      <c r="OT84" s="3"/>
      <c r="OU84" s="3"/>
      <c r="OV84" s="3"/>
      <c r="OW84" s="3"/>
      <c r="OX84" s="3"/>
      <c r="OY84" s="3"/>
      <c r="OZ84" s="3"/>
      <c r="PA84" s="3"/>
      <c r="PB84" s="3"/>
      <c r="PC84" s="3"/>
      <c r="PD84" s="3"/>
      <c r="PE84" s="3"/>
      <c r="PF84" s="3"/>
      <c r="PG84" s="3"/>
      <c r="PH84" s="3"/>
    </row>
    <row r="85" spans="1:424" s="4" customFormat="1" ht="27.6" x14ac:dyDescent="0.3">
      <c r="A85" s="72" t="s">
        <v>437</v>
      </c>
      <c r="B85" s="69" t="s">
        <v>132</v>
      </c>
      <c r="C85" s="16" t="s">
        <v>260</v>
      </c>
      <c r="D85" s="27" t="s">
        <v>354</v>
      </c>
      <c r="E85" s="27" t="s">
        <v>354</v>
      </c>
      <c r="F85" s="27" t="s">
        <v>354</v>
      </c>
      <c r="G85" s="28" t="str">
        <f t="shared" si="4"/>
        <v>111</v>
      </c>
      <c r="H85" s="29" t="str">
        <f t="shared" si="5"/>
        <v xml:space="preserve">BBN 1 </v>
      </c>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row>
    <row r="86" spans="1:424" s="4" customFormat="1" ht="41.4" x14ac:dyDescent="0.3">
      <c r="A86" s="72" t="s">
        <v>437</v>
      </c>
      <c r="B86" s="69" t="s">
        <v>49</v>
      </c>
      <c r="C86" s="16" t="s">
        <v>274</v>
      </c>
      <c r="D86" s="27" t="s">
        <v>179</v>
      </c>
      <c r="E86" s="27" t="s">
        <v>366</v>
      </c>
      <c r="F86" s="27" t="s">
        <v>363</v>
      </c>
      <c r="G86" s="28" t="str">
        <f t="shared" si="4"/>
        <v>122</v>
      </c>
      <c r="H86" s="29" t="str">
        <f t="shared" si="5"/>
        <v>BBN 2 en beschikbaarheidsmaatregelen op BBN1</v>
      </c>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row>
    <row r="87" spans="1:424" s="19" customFormat="1" ht="41.4" x14ac:dyDescent="0.3">
      <c r="A87" s="72" t="s">
        <v>437</v>
      </c>
      <c r="B87" s="69" t="s">
        <v>50</v>
      </c>
      <c r="C87" s="16" t="s">
        <v>275</v>
      </c>
      <c r="D87" s="27" t="s">
        <v>179</v>
      </c>
      <c r="E87" s="27" t="s">
        <v>354</v>
      </c>
      <c r="F87" s="27" t="s">
        <v>360</v>
      </c>
      <c r="G87" s="28" t="str">
        <f t="shared" si="4"/>
        <v>112</v>
      </c>
      <c r="H87" s="29" t="str">
        <f t="shared" si="5"/>
        <v>BBN 2 en beschikbaarheids- en integriteitsmaatregelen op BBN1</v>
      </c>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row>
    <row r="88" spans="1:424" s="4" customFormat="1" ht="27.6" x14ac:dyDescent="0.3">
      <c r="A88" s="72" t="s">
        <v>437</v>
      </c>
      <c r="B88" s="69" t="s">
        <v>53</v>
      </c>
      <c r="C88" s="16" t="s">
        <v>282</v>
      </c>
      <c r="D88" s="27" t="s">
        <v>179</v>
      </c>
      <c r="E88" s="27" t="s">
        <v>179</v>
      </c>
      <c r="F88" s="27" t="s">
        <v>179</v>
      </c>
      <c r="G88" s="28" t="str">
        <f t="shared" si="4"/>
        <v>111</v>
      </c>
      <c r="H88" s="29" t="str">
        <f t="shared" si="5"/>
        <v xml:space="preserve">BBN 1 </v>
      </c>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row>
    <row r="89" spans="1:424" s="3" customFormat="1" ht="28.2" customHeight="1" x14ac:dyDescent="0.3">
      <c r="A89" s="72" t="s">
        <v>437</v>
      </c>
      <c r="B89" s="69" t="s">
        <v>54</v>
      </c>
      <c r="C89" s="16" t="s">
        <v>283</v>
      </c>
      <c r="D89" s="27" t="s">
        <v>179</v>
      </c>
      <c r="E89" s="27" t="s">
        <v>366</v>
      </c>
      <c r="F89" s="27" t="s">
        <v>363</v>
      </c>
      <c r="G89" s="28" t="str">
        <f t="shared" si="4"/>
        <v>122</v>
      </c>
      <c r="H89" s="29" t="str">
        <f t="shared" si="5"/>
        <v>BBN 2 en beschikbaarheidsmaatregelen op BBN1</v>
      </c>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row>
    <row r="90" spans="1:424" s="3" customFormat="1" ht="27.6" x14ac:dyDescent="0.3">
      <c r="A90" s="72" t="s">
        <v>437</v>
      </c>
      <c r="B90" s="70" t="s">
        <v>142</v>
      </c>
      <c r="C90" s="16" t="s">
        <v>284</v>
      </c>
      <c r="D90" s="27" t="s">
        <v>179</v>
      </c>
      <c r="E90" s="27" t="s">
        <v>179</v>
      </c>
      <c r="F90" s="27" t="s">
        <v>179</v>
      </c>
      <c r="G90" s="28" t="str">
        <f t="shared" si="4"/>
        <v>111</v>
      </c>
      <c r="H90" s="29" t="str">
        <f t="shared" si="5"/>
        <v xml:space="preserve">BBN 1 </v>
      </c>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row>
    <row r="91" spans="1:424" s="3" customFormat="1" ht="41.4" x14ac:dyDescent="0.3">
      <c r="A91" s="72" t="s">
        <v>437</v>
      </c>
      <c r="B91" s="69" t="s">
        <v>143</v>
      </c>
      <c r="C91" s="16" t="s">
        <v>287</v>
      </c>
      <c r="D91" s="27" t="s">
        <v>174</v>
      </c>
      <c r="E91" s="27" t="s">
        <v>181</v>
      </c>
      <c r="F91" s="27" t="s">
        <v>363</v>
      </c>
      <c r="G91" s="28" t="str">
        <f t="shared" si="4"/>
        <v>332</v>
      </c>
      <c r="H91" s="29" t="str">
        <f t="shared" si="5"/>
        <v>BBN 2 en Risicoanalyse voor beschikbaarheid en integriteit</v>
      </c>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row>
    <row r="92" spans="1:424" s="3" customFormat="1" ht="41.4" x14ac:dyDescent="0.3">
      <c r="A92" s="72" t="s">
        <v>437</v>
      </c>
      <c r="B92" s="70" t="s">
        <v>56</v>
      </c>
      <c r="C92" s="16" t="s">
        <v>289</v>
      </c>
      <c r="D92" s="27" t="s">
        <v>354</v>
      </c>
      <c r="E92" s="27" t="s">
        <v>354</v>
      </c>
      <c r="F92" s="27" t="s">
        <v>354</v>
      </c>
      <c r="G92" s="28" t="str">
        <f t="shared" si="4"/>
        <v>111</v>
      </c>
      <c r="H92" s="29" t="str">
        <f t="shared" si="5"/>
        <v xml:space="preserve">BBN 1 </v>
      </c>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row>
    <row r="93" spans="1:424" s="3" customFormat="1" ht="41.4" x14ac:dyDescent="0.3">
      <c r="A93" s="72" t="s">
        <v>437</v>
      </c>
      <c r="B93" s="71" t="s">
        <v>107</v>
      </c>
      <c r="C93" s="30" t="s">
        <v>408</v>
      </c>
      <c r="D93" s="27" t="s">
        <v>179</v>
      </c>
      <c r="E93" s="27" t="s">
        <v>359</v>
      </c>
      <c r="F93" s="27" t="s">
        <v>179</v>
      </c>
      <c r="G93" s="28" t="str">
        <f t="shared" si="4"/>
        <v>121</v>
      </c>
      <c r="H93" s="29" t="str">
        <f t="shared" si="5"/>
        <v>BBN 1 en BBN2 integriteitsmaatregelen</v>
      </c>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row>
    <row r="94" spans="1:424" s="3" customFormat="1" ht="27.6" x14ac:dyDescent="0.3">
      <c r="A94" s="72" t="s">
        <v>437</v>
      </c>
      <c r="B94" s="69" t="s">
        <v>58</v>
      </c>
      <c r="C94" s="16" t="s">
        <v>294</v>
      </c>
      <c r="D94" s="27" t="s">
        <v>179</v>
      </c>
      <c r="E94" s="27" t="s">
        <v>179</v>
      </c>
      <c r="F94" s="27" t="s">
        <v>179</v>
      </c>
      <c r="G94" s="28" t="str">
        <f t="shared" si="4"/>
        <v>111</v>
      </c>
      <c r="H94" s="29" t="str">
        <f t="shared" si="5"/>
        <v xml:space="preserve">BBN 1 </v>
      </c>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row>
    <row r="95" spans="1:424" s="3" customFormat="1" x14ac:dyDescent="0.3">
      <c r="A95" s="72" t="s">
        <v>437</v>
      </c>
      <c r="B95" s="70" t="s">
        <v>63</v>
      </c>
      <c r="C95" s="16" t="s">
        <v>303</v>
      </c>
      <c r="D95" s="27" t="s">
        <v>179</v>
      </c>
      <c r="E95" s="27" t="s">
        <v>179</v>
      </c>
      <c r="F95" s="27" t="s">
        <v>179</v>
      </c>
      <c r="G95" s="28" t="str">
        <f t="shared" si="4"/>
        <v>111</v>
      </c>
      <c r="H95" s="29" t="str">
        <f t="shared" si="5"/>
        <v xml:space="preserve">BBN 1 </v>
      </c>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HN95" s="12"/>
      <c r="HO95" s="12"/>
      <c r="HP95" s="12"/>
      <c r="HQ95" s="12"/>
      <c r="HR95" s="12"/>
      <c r="HS95" s="12"/>
      <c r="HT95" s="12"/>
      <c r="HU95" s="12"/>
      <c r="HV95" s="12"/>
      <c r="HW95" s="12"/>
      <c r="HX95" s="12"/>
      <c r="HY95" s="12"/>
      <c r="HZ95" s="12"/>
      <c r="IA95" s="12"/>
      <c r="IB95" s="12"/>
      <c r="IC95" s="12"/>
      <c r="ID95" s="12"/>
      <c r="IE95" s="12"/>
      <c r="IF95" s="12"/>
      <c r="IG95" s="12"/>
      <c r="IH95" s="12"/>
      <c r="II95" s="12"/>
      <c r="IJ95" s="12"/>
      <c r="IK95" s="12"/>
      <c r="IL95" s="12"/>
      <c r="IM95" s="12"/>
      <c r="IN95" s="12"/>
      <c r="IO95" s="12"/>
      <c r="IP95" s="12"/>
      <c r="IQ95" s="12"/>
      <c r="IR95" s="12"/>
      <c r="IS95" s="12"/>
      <c r="IT95" s="12"/>
      <c r="IU95" s="12"/>
      <c r="IV95" s="12"/>
      <c r="IW95" s="12"/>
      <c r="IX95" s="12"/>
      <c r="IY95" s="12"/>
      <c r="IZ95" s="12"/>
      <c r="JA95" s="12"/>
      <c r="JB95" s="12"/>
      <c r="JC95" s="12"/>
      <c r="JD95" s="12"/>
      <c r="JE95" s="12"/>
      <c r="JF95" s="12"/>
      <c r="JG95" s="12"/>
      <c r="JH95" s="12"/>
      <c r="JI95" s="12"/>
      <c r="JJ95" s="12"/>
      <c r="JK95" s="12"/>
      <c r="JL95" s="12"/>
      <c r="JM95" s="12"/>
      <c r="JN95" s="12"/>
      <c r="JO95" s="12"/>
      <c r="JP95" s="12"/>
      <c r="JQ95" s="12"/>
      <c r="JR95" s="12"/>
      <c r="JS95" s="12"/>
      <c r="JT95" s="12"/>
      <c r="JU95" s="12"/>
      <c r="JV95" s="12"/>
      <c r="JW95" s="12"/>
      <c r="JX95" s="12"/>
      <c r="JY95" s="12"/>
      <c r="JZ95" s="12"/>
      <c r="KA95" s="12"/>
      <c r="KB95" s="12"/>
      <c r="KC95" s="12"/>
      <c r="KD95" s="12"/>
      <c r="KE95" s="12"/>
      <c r="KF95" s="12"/>
      <c r="KG95" s="12"/>
      <c r="KH95" s="12"/>
      <c r="KI95" s="12"/>
      <c r="KJ95" s="12"/>
      <c r="KK95" s="12"/>
      <c r="KL95" s="12"/>
      <c r="KM95" s="12"/>
      <c r="KN95" s="12"/>
      <c r="KO95" s="12"/>
      <c r="KP95" s="12"/>
      <c r="KQ95" s="12"/>
      <c r="KR95" s="12"/>
      <c r="KS95" s="12"/>
      <c r="KT95" s="12"/>
      <c r="KU95" s="12"/>
      <c r="KV95" s="12"/>
      <c r="KW95" s="12"/>
      <c r="KX95" s="12"/>
      <c r="KY95" s="12"/>
      <c r="KZ95" s="12"/>
      <c r="LA95" s="12"/>
      <c r="LB95" s="12"/>
      <c r="LC95" s="12"/>
      <c r="LD95" s="12"/>
      <c r="LE95" s="12"/>
      <c r="LF95" s="12"/>
      <c r="LG95" s="12"/>
      <c r="LH95" s="12"/>
      <c r="LI95" s="12"/>
      <c r="LJ95" s="12"/>
      <c r="LK95" s="12"/>
      <c r="LL95" s="12"/>
      <c r="LM95" s="12"/>
      <c r="LN95" s="12"/>
      <c r="LO95" s="12"/>
      <c r="LP95" s="12"/>
      <c r="LQ95" s="12"/>
      <c r="LR95" s="12"/>
      <c r="LS95" s="12"/>
      <c r="LT95" s="12"/>
      <c r="LU95" s="12"/>
      <c r="LV95" s="12"/>
      <c r="LW95" s="12"/>
      <c r="LX95" s="12"/>
      <c r="LY95" s="12"/>
      <c r="LZ95" s="12"/>
      <c r="MA95" s="12"/>
      <c r="MB95" s="12"/>
      <c r="MC95" s="12"/>
      <c r="MD95" s="12"/>
      <c r="ME95" s="12"/>
      <c r="MF95" s="12"/>
      <c r="MG95" s="12"/>
      <c r="MH95" s="12"/>
      <c r="MI95" s="12"/>
      <c r="MJ95" s="12"/>
      <c r="MK95" s="12"/>
      <c r="ML95" s="12"/>
      <c r="MM95" s="12"/>
      <c r="MN95" s="12"/>
      <c r="MO95" s="12"/>
      <c r="MP95" s="12"/>
      <c r="MQ95" s="12"/>
      <c r="MR95" s="12"/>
      <c r="MS95" s="12"/>
      <c r="MT95" s="12"/>
      <c r="MU95" s="12"/>
      <c r="MV95" s="12"/>
      <c r="MW95" s="12"/>
      <c r="MX95" s="12"/>
      <c r="MY95" s="12"/>
      <c r="MZ95" s="12"/>
      <c r="NA95" s="12"/>
      <c r="NB95" s="12"/>
      <c r="NC95" s="12"/>
      <c r="ND95" s="12"/>
      <c r="NE95" s="12"/>
      <c r="NF95" s="12"/>
      <c r="NG95" s="12"/>
      <c r="NH95" s="12"/>
      <c r="NI95" s="12"/>
      <c r="NJ95" s="12"/>
      <c r="NK95" s="12"/>
      <c r="NL95" s="12"/>
      <c r="NM95" s="12"/>
      <c r="NN95" s="12"/>
      <c r="NO95" s="12"/>
      <c r="NP95" s="12"/>
      <c r="NQ95" s="12"/>
      <c r="NR95" s="12"/>
      <c r="NS95" s="12"/>
      <c r="NT95" s="12"/>
      <c r="NU95" s="12"/>
      <c r="NV95" s="12"/>
      <c r="NW95" s="12"/>
      <c r="NX95" s="12"/>
      <c r="NY95" s="12"/>
      <c r="NZ95" s="12"/>
      <c r="OA95" s="12"/>
      <c r="OB95" s="12"/>
      <c r="OC95" s="12"/>
      <c r="OD95" s="12"/>
      <c r="OE95" s="12"/>
      <c r="OF95" s="12"/>
      <c r="OG95" s="12"/>
      <c r="OH95" s="12"/>
      <c r="OI95" s="12"/>
      <c r="OJ95" s="12"/>
      <c r="OK95" s="12"/>
      <c r="OL95" s="12"/>
      <c r="OM95" s="12"/>
      <c r="ON95" s="12"/>
      <c r="OO95" s="12"/>
      <c r="OP95" s="12"/>
      <c r="OQ95" s="12"/>
      <c r="OR95" s="12"/>
      <c r="OS95" s="12"/>
      <c r="OT95" s="12"/>
      <c r="OU95" s="12"/>
      <c r="OV95" s="12"/>
      <c r="OW95" s="12"/>
      <c r="OX95" s="12"/>
      <c r="OY95" s="12"/>
      <c r="OZ95" s="12"/>
      <c r="PA95" s="12"/>
      <c r="PB95" s="12"/>
      <c r="PC95" s="12"/>
      <c r="PD95" s="12"/>
      <c r="PE95" s="12"/>
      <c r="PF95" s="12"/>
      <c r="PG95" s="12"/>
      <c r="PH95" s="12"/>
    </row>
    <row r="96" spans="1:424" s="4" customFormat="1" ht="27.6" x14ac:dyDescent="0.3">
      <c r="A96" s="72" t="s">
        <v>437</v>
      </c>
      <c r="B96" s="69" t="s">
        <v>149</v>
      </c>
      <c r="C96" s="16" t="s">
        <v>311</v>
      </c>
      <c r="D96" s="27" t="s">
        <v>358</v>
      </c>
      <c r="E96" s="27" t="s">
        <v>368</v>
      </c>
      <c r="F96" s="27" t="s">
        <v>357</v>
      </c>
      <c r="G96" s="28" t="str">
        <f t="shared" si="4"/>
        <v>222</v>
      </c>
      <c r="H96" s="29" t="str">
        <f t="shared" si="5"/>
        <v>BBN 2</v>
      </c>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c r="HS96" s="12"/>
      <c r="HT96" s="12"/>
      <c r="HU96" s="12"/>
      <c r="HV96" s="12"/>
      <c r="HW96" s="12"/>
      <c r="HX96" s="12"/>
      <c r="HY96" s="12"/>
      <c r="HZ96" s="12"/>
      <c r="IA96" s="12"/>
      <c r="IB96" s="12"/>
      <c r="IC96" s="12"/>
      <c r="ID96" s="12"/>
      <c r="IE96" s="12"/>
      <c r="IF96" s="12"/>
      <c r="IG96" s="12"/>
      <c r="IH96" s="12"/>
      <c r="II96" s="12"/>
      <c r="IJ96" s="12"/>
      <c r="IK96" s="12"/>
      <c r="IL96" s="12"/>
      <c r="IM96" s="12"/>
      <c r="IN96" s="12"/>
      <c r="IO96" s="12"/>
      <c r="IP96" s="12"/>
      <c r="IQ96" s="12"/>
      <c r="IR96" s="12"/>
      <c r="IS96" s="12"/>
      <c r="IT96" s="12"/>
      <c r="IU96" s="12"/>
      <c r="IV96" s="12"/>
      <c r="IW96" s="12"/>
      <c r="IX96" s="12"/>
      <c r="IY96" s="12"/>
      <c r="IZ96" s="12"/>
      <c r="JA96" s="12"/>
      <c r="JB96" s="12"/>
      <c r="JC96" s="12"/>
      <c r="JD96" s="12"/>
      <c r="JE96" s="12"/>
      <c r="JF96" s="12"/>
      <c r="JG96" s="12"/>
      <c r="JH96" s="12"/>
      <c r="JI96" s="12"/>
      <c r="JJ96" s="12"/>
      <c r="JK96" s="12"/>
      <c r="JL96" s="12"/>
      <c r="JM96" s="12"/>
      <c r="JN96" s="12"/>
      <c r="JO96" s="12"/>
      <c r="JP96" s="12"/>
      <c r="JQ96" s="12"/>
      <c r="JR96" s="12"/>
      <c r="JS96" s="12"/>
      <c r="JT96" s="12"/>
      <c r="JU96" s="12"/>
      <c r="JV96" s="12"/>
      <c r="JW96" s="12"/>
      <c r="JX96" s="12"/>
      <c r="JY96" s="12"/>
      <c r="JZ96" s="12"/>
      <c r="KA96" s="12"/>
      <c r="KB96" s="12"/>
      <c r="KC96" s="12"/>
      <c r="KD96" s="12"/>
      <c r="KE96" s="12"/>
      <c r="KF96" s="12"/>
      <c r="KG96" s="12"/>
      <c r="KH96" s="12"/>
      <c r="KI96" s="12"/>
      <c r="KJ96" s="12"/>
      <c r="KK96" s="12"/>
      <c r="KL96" s="12"/>
      <c r="KM96" s="12"/>
      <c r="KN96" s="12"/>
      <c r="KO96" s="12"/>
      <c r="KP96" s="12"/>
      <c r="KQ96" s="12"/>
      <c r="KR96" s="12"/>
      <c r="KS96" s="12"/>
      <c r="KT96" s="12"/>
      <c r="KU96" s="12"/>
      <c r="KV96" s="12"/>
      <c r="KW96" s="12"/>
      <c r="KX96" s="12"/>
      <c r="KY96" s="12"/>
      <c r="KZ96" s="12"/>
      <c r="LA96" s="12"/>
      <c r="LB96" s="12"/>
      <c r="LC96" s="12"/>
      <c r="LD96" s="12"/>
      <c r="LE96" s="12"/>
      <c r="LF96" s="12"/>
      <c r="LG96" s="12"/>
      <c r="LH96" s="12"/>
      <c r="LI96" s="12"/>
      <c r="LJ96" s="12"/>
      <c r="LK96" s="12"/>
      <c r="LL96" s="12"/>
      <c r="LM96" s="12"/>
      <c r="LN96" s="12"/>
      <c r="LO96" s="12"/>
      <c r="LP96" s="12"/>
      <c r="LQ96" s="12"/>
      <c r="LR96" s="12"/>
      <c r="LS96" s="12"/>
      <c r="LT96" s="12"/>
      <c r="LU96" s="12"/>
      <c r="LV96" s="12"/>
      <c r="LW96" s="12"/>
      <c r="LX96" s="12"/>
      <c r="LY96" s="12"/>
      <c r="LZ96" s="12"/>
      <c r="MA96" s="12"/>
      <c r="MB96" s="12"/>
      <c r="MC96" s="12"/>
      <c r="MD96" s="12"/>
      <c r="ME96" s="12"/>
      <c r="MF96" s="12"/>
      <c r="MG96" s="12"/>
      <c r="MH96" s="12"/>
      <c r="MI96" s="12"/>
      <c r="MJ96" s="12"/>
      <c r="MK96" s="12"/>
      <c r="ML96" s="12"/>
      <c r="MM96" s="12"/>
      <c r="MN96" s="12"/>
      <c r="MO96" s="12"/>
      <c r="MP96" s="12"/>
      <c r="MQ96" s="12"/>
      <c r="MR96" s="12"/>
      <c r="MS96" s="12"/>
      <c r="MT96" s="12"/>
      <c r="MU96" s="12"/>
      <c r="MV96" s="12"/>
      <c r="MW96" s="12"/>
      <c r="MX96" s="12"/>
      <c r="MY96" s="12"/>
      <c r="MZ96" s="12"/>
      <c r="NA96" s="12"/>
      <c r="NB96" s="12"/>
      <c r="NC96" s="12"/>
      <c r="ND96" s="12"/>
      <c r="NE96" s="12"/>
      <c r="NF96" s="12"/>
      <c r="NG96" s="12"/>
      <c r="NH96" s="12"/>
      <c r="NI96" s="12"/>
      <c r="NJ96" s="12"/>
      <c r="NK96" s="12"/>
      <c r="NL96" s="12"/>
      <c r="NM96" s="12"/>
      <c r="NN96" s="12"/>
      <c r="NO96" s="12"/>
      <c r="NP96" s="12"/>
      <c r="NQ96" s="12"/>
      <c r="NR96" s="12"/>
      <c r="NS96" s="12"/>
      <c r="NT96" s="12"/>
      <c r="NU96" s="12"/>
      <c r="NV96" s="12"/>
      <c r="NW96" s="12"/>
      <c r="NX96" s="12"/>
      <c r="NY96" s="12"/>
      <c r="NZ96" s="12"/>
      <c r="OA96" s="12"/>
      <c r="OB96" s="12"/>
      <c r="OC96" s="12"/>
      <c r="OD96" s="12"/>
      <c r="OE96" s="12"/>
      <c r="OF96" s="12"/>
      <c r="OG96" s="12"/>
      <c r="OH96" s="12"/>
      <c r="OI96" s="12"/>
      <c r="OJ96" s="12"/>
      <c r="OK96" s="12"/>
      <c r="OL96" s="12"/>
      <c r="OM96" s="12"/>
      <c r="ON96" s="12"/>
      <c r="OO96" s="12"/>
      <c r="OP96" s="12"/>
      <c r="OQ96" s="12"/>
      <c r="OR96" s="12"/>
      <c r="OS96" s="12"/>
      <c r="OT96" s="12"/>
      <c r="OU96" s="12"/>
      <c r="OV96" s="12"/>
      <c r="OW96" s="12"/>
      <c r="OX96" s="12"/>
      <c r="OY96" s="12"/>
      <c r="OZ96" s="12"/>
      <c r="PA96" s="12"/>
      <c r="PB96" s="12"/>
      <c r="PC96" s="12"/>
      <c r="PD96" s="12"/>
      <c r="PE96" s="12"/>
      <c r="PF96" s="12"/>
      <c r="PG96" s="12"/>
      <c r="PH96" s="12"/>
    </row>
    <row r="97" spans="1:424" s="4" customFormat="1" ht="41.4" x14ac:dyDescent="0.3">
      <c r="A97" s="72" t="s">
        <v>437</v>
      </c>
      <c r="B97" s="70" t="s">
        <v>150</v>
      </c>
      <c r="C97" s="16" t="s">
        <v>312</v>
      </c>
      <c r="D97" s="27" t="s">
        <v>179</v>
      </c>
      <c r="E97" s="27" t="s">
        <v>354</v>
      </c>
      <c r="F97" s="27" t="s">
        <v>363</v>
      </c>
      <c r="G97" s="28" t="str">
        <f t="shared" si="4"/>
        <v>112</v>
      </c>
      <c r="H97" s="29" t="str">
        <f t="shared" si="5"/>
        <v>BBN 2 en beschikbaarheids- en integriteitsmaatregelen op BBN1</v>
      </c>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c r="HS97" s="12"/>
      <c r="HT97" s="12"/>
      <c r="HU97" s="12"/>
      <c r="HV97" s="12"/>
      <c r="HW97" s="12"/>
      <c r="HX97" s="12"/>
      <c r="HY97" s="12"/>
      <c r="HZ97" s="12"/>
      <c r="IA97" s="12"/>
      <c r="IB97" s="12"/>
      <c r="IC97" s="12"/>
      <c r="ID97" s="12"/>
      <c r="IE97" s="12"/>
      <c r="IF97" s="12"/>
      <c r="IG97" s="12"/>
      <c r="IH97" s="12"/>
      <c r="II97" s="12"/>
      <c r="IJ97" s="12"/>
      <c r="IK97" s="12"/>
      <c r="IL97" s="12"/>
      <c r="IM97" s="12"/>
      <c r="IN97" s="12"/>
      <c r="IO97" s="12"/>
      <c r="IP97" s="12"/>
      <c r="IQ97" s="12"/>
      <c r="IR97" s="12"/>
      <c r="IS97" s="12"/>
      <c r="IT97" s="12"/>
      <c r="IU97" s="12"/>
      <c r="IV97" s="12"/>
      <c r="IW97" s="12"/>
      <c r="IX97" s="12"/>
      <c r="IY97" s="12"/>
      <c r="IZ97" s="12"/>
      <c r="JA97" s="12"/>
      <c r="JB97" s="12"/>
      <c r="JC97" s="12"/>
      <c r="JD97" s="12"/>
      <c r="JE97" s="12"/>
      <c r="JF97" s="12"/>
      <c r="JG97" s="12"/>
      <c r="JH97" s="12"/>
      <c r="JI97" s="12"/>
      <c r="JJ97" s="12"/>
      <c r="JK97" s="12"/>
      <c r="JL97" s="12"/>
      <c r="JM97" s="12"/>
      <c r="JN97" s="12"/>
      <c r="JO97" s="12"/>
      <c r="JP97" s="12"/>
      <c r="JQ97" s="12"/>
      <c r="JR97" s="12"/>
      <c r="JS97" s="12"/>
      <c r="JT97" s="12"/>
      <c r="JU97" s="12"/>
      <c r="JV97" s="12"/>
      <c r="JW97" s="12"/>
      <c r="JX97" s="12"/>
      <c r="JY97" s="12"/>
      <c r="JZ97" s="12"/>
      <c r="KA97" s="12"/>
      <c r="KB97" s="12"/>
      <c r="KC97" s="12"/>
      <c r="KD97" s="12"/>
      <c r="KE97" s="12"/>
      <c r="KF97" s="12"/>
      <c r="KG97" s="12"/>
      <c r="KH97" s="12"/>
      <c r="KI97" s="12"/>
      <c r="KJ97" s="12"/>
      <c r="KK97" s="12"/>
      <c r="KL97" s="12"/>
      <c r="KM97" s="12"/>
      <c r="KN97" s="12"/>
      <c r="KO97" s="12"/>
      <c r="KP97" s="12"/>
      <c r="KQ97" s="12"/>
      <c r="KR97" s="12"/>
      <c r="KS97" s="12"/>
      <c r="KT97" s="12"/>
      <c r="KU97" s="12"/>
      <c r="KV97" s="12"/>
      <c r="KW97" s="12"/>
      <c r="KX97" s="12"/>
      <c r="KY97" s="12"/>
      <c r="KZ97" s="12"/>
      <c r="LA97" s="12"/>
      <c r="LB97" s="12"/>
      <c r="LC97" s="12"/>
      <c r="LD97" s="12"/>
      <c r="LE97" s="12"/>
      <c r="LF97" s="12"/>
      <c r="LG97" s="12"/>
      <c r="LH97" s="12"/>
      <c r="LI97" s="12"/>
      <c r="LJ97" s="12"/>
      <c r="LK97" s="12"/>
      <c r="LL97" s="12"/>
      <c r="LM97" s="12"/>
      <c r="LN97" s="12"/>
      <c r="LO97" s="12"/>
      <c r="LP97" s="12"/>
      <c r="LQ97" s="12"/>
      <c r="LR97" s="12"/>
      <c r="LS97" s="12"/>
      <c r="LT97" s="12"/>
      <c r="LU97" s="12"/>
      <c r="LV97" s="12"/>
      <c r="LW97" s="12"/>
      <c r="LX97" s="12"/>
      <c r="LY97" s="12"/>
      <c r="LZ97" s="12"/>
      <c r="MA97" s="12"/>
      <c r="MB97" s="12"/>
      <c r="MC97" s="12"/>
      <c r="MD97" s="12"/>
      <c r="ME97" s="12"/>
      <c r="MF97" s="12"/>
      <c r="MG97" s="12"/>
      <c r="MH97" s="12"/>
      <c r="MI97" s="12"/>
      <c r="MJ97" s="12"/>
      <c r="MK97" s="12"/>
      <c r="ML97" s="12"/>
      <c r="MM97" s="12"/>
      <c r="MN97" s="12"/>
      <c r="MO97" s="12"/>
      <c r="MP97" s="12"/>
      <c r="MQ97" s="12"/>
      <c r="MR97" s="12"/>
      <c r="MS97" s="12"/>
      <c r="MT97" s="12"/>
      <c r="MU97" s="12"/>
      <c r="MV97" s="12"/>
      <c r="MW97" s="12"/>
      <c r="MX97" s="12"/>
      <c r="MY97" s="12"/>
      <c r="MZ97" s="12"/>
      <c r="NA97" s="12"/>
      <c r="NB97" s="12"/>
      <c r="NC97" s="12"/>
      <c r="ND97" s="12"/>
      <c r="NE97" s="12"/>
      <c r="NF97" s="12"/>
      <c r="NG97" s="12"/>
      <c r="NH97" s="12"/>
      <c r="NI97" s="12"/>
      <c r="NJ97" s="12"/>
      <c r="NK97" s="12"/>
      <c r="NL97" s="12"/>
      <c r="NM97" s="12"/>
      <c r="NN97" s="12"/>
      <c r="NO97" s="12"/>
      <c r="NP97" s="12"/>
      <c r="NQ97" s="12"/>
      <c r="NR97" s="12"/>
      <c r="NS97" s="12"/>
      <c r="NT97" s="12"/>
      <c r="NU97" s="12"/>
      <c r="NV97" s="12"/>
      <c r="NW97" s="12"/>
      <c r="NX97" s="12"/>
      <c r="NY97" s="12"/>
      <c r="NZ97" s="12"/>
      <c r="OA97" s="12"/>
      <c r="OB97" s="12"/>
      <c r="OC97" s="12"/>
      <c r="OD97" s="12"/>
      <c r="OE97" s="12"/>
      <c r="OF97" s="12"/>
      <c r="OG97" s="12"/>
      <c r="OH97" s="12"/>
      <c r="OI97" s="12"/>
      <c r="OJ97" s="12"/>
      <c r="OK97" s="12"/>
      <c r="OL97" s="12"/>
      <c r="OM97" s="12"/>
      <c r="ON97" s="12"/>
      <c r="OO97" s="12"/>
      <c r="OP97" s="12"/>
      <c r="OQ97" s="12"/>
      <c r="OR97" s="12"/>
      <c r="OS97" s="12"/>
      <c r="OT97" s="12"/>
      <c r="OU97" s="12"/>
      <c r="OV97" s="12"/>
      <c r="OW97" s="12"/>
      <c r="OX97" s="12"/>
      <c r="OY97" s="12"/>
      <c r="OZ97" s="12"/>
      <c r="PA97" s="12"/>
      <c r="PB97" s="12"/>
      <c r="PC97" s="12"/>
      <c r="PD97" s="12"/>
      <c r="PE97" s="12"/>
      <c r="PF97" s="12"/>
      <c r="PG97" s="12"/>
      <c r="PH97" s="12"/>
    </row>
    <row r="98" spans="1:424" s="3" customFormat="1" ht="27.6" x14ac:dyDescent="0.3">
      <c r="A98" s="72" t="s">
        <v>438</v>
      </c>
      <c r="B98" s="69" t="s">
        <v>9</v>
      </c>
      <c r="C98" s="16" t="s">
        <v>198</v>
      </c>
      <c r="D98" s="27" t="s">
        <v>179</v>
      </c>
      <c r="E98" s="27" t="s">
        <v>357</v>
      </c>
      <c r="F98" s="27" t="s">
        <v>179</v>
      </c>
      <c r="G98" s="28" t="str">
        <f t="shared" si="4"/>
        <v>121</v>
      </c>
      <c r="H98" s="29" t="str">
        <f t="shared" si="5"/>
        <v>BBN 1 en BBN2 integriteitsmaatregelen</v>
      </c>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row>
    <row r="99" spans="1:424" s="3" customFormat="1" ht="35.549999999999997" customHeight="1" x14ac:dyDescent="0.3">
      <c r="A99" s="72" t="s">
        <v>438</v>
      </c>
      <c r="B99" s="69" t="s">
        <v>27</v>
      </c>
      <c r="C99" s="16" t="s">
        <v>221</v>
      </c>
      <c r="D99" s="27" t="s">
        <v>179</v>
      </c>
      <c r="E99" s="27" t="s">
        <v>179</v>
      </c>
      <c r="F99" s="27" t="s">
        <v>357</v>
      </c>
      <c r="G99" s="28" t="str">
        <f t="shared" ref="G99:G130" si="6">CONCATENATE(LEFT(D99,1),LEFT(E99,1),LEFT(F99,1))</f>
        <v>112</v>
      </c>
      <c r="H99" s="29" t="str">
        <f t="shared" ref="H99:H130" si="7">VLOOKUP(_xlfn.NUMBERVALUE(G99),BIV_tabel,2)</f>
        <v>BBN 2 en beschikbaarheids- en integriteitsmaatregelen op BBN1</v>
      </c>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row>
    <row r="100" spans="1:424" s="4" customFormat="1" ht="41.4" x14ac:dyDescent="0.3">
      <c r="A100" s="72" t="s">
        <v>438</v>
      </c>
      <c r="B100" s="70" t="s">
        <v>29</v>
      </c>
      <c r="C100" s="16" t="s">
        <v>220</v>
      </c>
      <c r="D100" s="27" t="s">
        <v>180</v>
      </c>
      <c r="E100" s="27" t="s">
        <v>365</v>
      </c>
      <c r="F100" s="27" t="s">
        <v>360</v>
      </c>
      <c r="G100" s="28" t="str">
        <f t="shared" si="6"/>
        <v>332</v>
      </c>
      <c r="H100" s="29" t="str">
        <f t="shared" si="7"/>
        <v>BBN 2 en Risicoanalyse voor beschikbaarheid en integriteit</v>
      </c>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row>
    <row r="101" spans="1:424" s="4" customFormat="1" ht="22.95" customHeight="1" x14ac:dyDescent="0.3">
      <c r="A101" s="72" t="s">
        <v>438</v>
      </c>
      <c r="B101" s="69" t="s">
        <v>30</v>
      </c>
      <c r="C101" s="16" t="s">
        <v>324</v>
      </c>
      <c r="D101" s="27" t="s">
        <v>180</v>
      </c>
      <c r="E101" s="27" t="s">
        <v>357</v>
      </c>
      <c r="F101" s="27" t="s">
        <v>357</v>
      </c>
      <c r="G101" s="28" t="str">
        <f t="shared" si="6"/>
        <v>322</v>
      </c>
      <c r="H101" s="29" t="str">
        <f t="shared" si="7"/>
        <v>BBN 2 en Risicoanalyse voor beschikbaarheid</v>
      </c>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3"/>
      <c r="NY101" s="3"/>
      <c r="NZ101" s="3"/>
      <c r="OA101" s="3"/>
      <c r="OB101" s="3"/>
      <c r="OC101" s="3"/>
      <c r="OD101" s="3"/>
      <c r="OE101" s="3"/>
      <c r="OF101" s="3"/>
      <c r="OG101" s="3"/>
      <c r="OH101" s="3"/>
      <c r="OI101" s="3"/>
      <c r="OJ101" s="3"/>
      <c r="OK101" s="3"/>
      <c r="OL101" s="3"/>
      <c r="OM101" s="3"/>
      <c r="ON101" s="3"/>
      <c r="OO101" s="3"/>
      <c r="OP101" s="3"/>
      <c r="OQ101" s="3"/>
      <c r="OR101" s="3"/>
      <c r="OS101" s="3"/>
      <c r="OT101" s="3"/>
      <c r="OU101" s="3"/>
      <c r="OV101" s="3"/>
      <c r="OW101" s="3"/>
      <c r="OX101" s="3"/>
      <c r="OY101" s="3"/>
      <c r="OZ101" s="3"/>
      <c r="PA101" s="3"/>
      <c r="PB101" s="3"/>
      <c r="PC101" s="3"/>
      <c r="PD101" s="3"/>
      <c r="PE101" s="3"/>
      <c r="PF101" s="3"/>
      <c r="PG101" s="3"/>
      <c r="PH101" s="3"/>
    </row>
    <row r="102" spans="1:424" s="4" customFormat="1" ht="41.4" x14ac:dyDescent="0.3">
      <c r="A102" s="72" t="s">
        <v>438</v>
      </c>
      <c r="B102" s="70" t="s">
        <v>31</v>
      </c>
      <c r="C102" s="16" t="s">
        <v>224</v>
      </c>
      <c r="D102" s="27" t="s">
        <v>179</v>
      </c>
      <c r="E102" s="27" t="s">
        <v>359</v>
      </c>
      <c r="F102" s="27" t="s">
        <v>363</v>
      </c>
      <c r="G102" s="28" t="str">
        <f t="shared" si="6"/>
        <v>122</v>
      </c>
      <c r="H102" s="29" t="str">
        <f t="shared" si="7"/>
        <v>BBN 2 en beschikbaarheidsmaatregelen op BBN1</v>
      </c>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row>
    <row r="103" spans="1:424" s="3" customFormat="1" ht="41.4" x14ac:dyDescent="0.3">
      <c r="A103" s="72" t="s">
        <v>438</v>
      </c>
      <c r="B103" s="69" t="s">
        <v>59</v>
      </c>
      <c r="C103" s="16" t="s">
        <v>330</v>
      </c>
      <c r="D103" s="27" t="s">
        <v>179</v>
      </c>
      <c r="E103" s="27" t="s">
        <v>179</v>
      </c>
      <c r="F103" s="27" t="s">
        <v>360</v>
      </c>
      <c r="G103" s="28" t="str">
        <f t="shared" si="6"/>
        <v>112</v>
      </c>
      <c r="H103" s="29" t="str">
        <f t="shared" si="7"/>
        <v>BBN 2 en beschikbaarheids- en integriteitsmaatregelen op BBN1</v>
      </c>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row>
    <row r="104" spans="1:424" s="4" customFormat="1" ht="30.45" customHeight="1" x14ac:dyDescent="0.3">
      <c r="A104" s="72" t="s">
        <v>438</v>
      </c>
      <c r="B104" s="69" t="s">
        <v>60</v>
      </c>
      <c r="C104" s="16" t="s">
        <v>299</v>
      </c>
      <c r="D104" s="27" t="s">
        <v>354</v>
      </c>
      <c r="E104" s="27" t="s">
        <v>179</v>
      </c>
      <c r="F104" s="27" t="s">
        <v>179</v>
      </c>
      <c r="G104" s="28" t="str">
        <f t="shared" si="6"/>
        <v>111</v>
      </c>
      <c r="H104" s="29" t="str">
        <f t="shared" si="7"/>
        <v xml:space="preserve">BBN 1 </v>
      </c>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row>
    <row r="105" spans="1:424" s="4" customFormat="1" ht="31.2" customHeight="1" x14ac:dyDescent="0.3">
      <c r="A105" s="72" t="s">
        <v>438</v>
      </c>
      <c r="B105" s="69" t="s">
        <v>60</v>
      </c>
      <c r="C105" s="16" t="s">
        <v>299</v>
      </c>
      <c r="D105" s="27" t="s">
        <v>354</v>
      </c>
      <c r="E105" s="27" t="s">
        <v>368</v>
      </c>
      <c r="F105" s="27" t="s">
        <v>363</v>
      </c>
      <c r="G105" s="28" t="str">
        <f t="shared" si="6"/>
        <v>122</v>
      </c>
      <c r="H105" s="29" t="str">
        <f t="shared" si="7"/>
        <v>BBN 2 en beschikbaarheidsmaatregelen op BBN1</v>
      </c>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c r="HR105" s="12"/>
      <c r="HS105" s="12"/>
      <c r="HT105" s="12"/>
      <c r="HU105" s="12"/>
      <c r="HV105" s="12"/>
      <c r="HW105" s="12"/>
      <c r="HX105" s="12"/>
      <c r="HY105" s="12"/>
      <c r="HZ105" s="12"/>
      <c r="IA105" s="12"/>
      <c r="IB105" s="12"/>
      <c r="IC105" s="12"/>
      <c r="ID105" s="12"/>
      <c r="IE105" s="12"/>
      <c r="IF105" s="12"/>
      <c r="IG105" s="12"/>
      <c r="IH105" s="12"/>
      <c r="II105" s="12"/>
      <c r="IJ105" s="12"/>
      <c r="IK105" s="12"/>
      <c r="IL105" s="12"/>
      <c r="IM105" s="12"/>
      <c r="IN105" s="12"/>
      <c r="IO105" s="12"/>
      <c r="IP105" s="12"/>
      <c r="IQ105" s="12"/>
      <c r="IR105" s="12"/>
      <c r="IS105" s="12"/>
      <c r="IT105" s="12"/>
      <c r="IU105" s="12"/>
      <c r="IV105" s="12"/>
      <c r="IW105" s="12"/>
      <c r="IX105" s="12"/>
      <c r="IY105" s="12"/>
      <c r="IZ105" s="12"/>
      <c r="JA105" s="12"/>
      <c r="JB105" s="12"/>
      <c r="JC105" s="12"/>
      <c r="JD105" s="12"/>
      <c r="JE105" s="12"/>
      <c r="JF105" s="12"/>
      <c r="JG105" s="12"/>
      <c r="JH105" s="12"/>
      <c r="JI105" s="12"/>
      <c r="JJ105" s="12"/>
      <c r="JK105" s="12"/>
      <c r="JL105" s="12"/>
      <c r="JM105" s="12"/>
      <c r="JN105" s="12"/>
      <c r="JO105" s="12"/>
      <c r="JP105" s="12"/>
      <c r="JQ105" s="12"/>
      <c r="JR105" s="12"/>
      <c r="JS105" s="12"/>
      <c r="JT105" s="12"/>
      <c r="JU105" s="12"/>
      <c r="JV105" s="12"/>
      <c r="JW105" s="12"/>
      <c r="JX105" s="12"/>
      <c r="JY105" s="12"/>
      <c r="JZ105" s="12"/>
      <c r="KA105" s="12"/>
      <c r="KB105" s="12"/>
      <c r="KC105" s="12"/>
      <c r="KD105" s="12"/>
      <c r="KE105" s="12"/>
      <c r="KF105" s="12"/>
      <c r="KG105" s="12"/>
      <c r="KH105" s="12"/>
      <c r="KI105" s="12"/>
      <c r="KJ105" s="12"/>
      <c r="KK105" s="12"/>
      <c r="KL105" s="12"/>
      <c r="KM105" s="12"/>
      <c r="KN105" s="12"/>
      <c r="KO105" s="12"/>
      <c r="KP105" s="12"/>
      <c r="KQ105" s="12"/>
      <c r="KR105" s="12"/>
      <c r="KS105" s="12"/>
      <c r="KT105" s="12"/>
      <c r="KU105" s="12"/>
      <c r="KV105" s="12"/>
      <c r="KW105" s="12"/>
      <c r="KX105" s="12"/>
      <c r="KY105" s="12"/>
      <c r="KZ105" s="12"/>
      <c r="LA105" s="12"/>
      <c r="LB105" s="12"/>
      <c r="LC105" s="12"/>
      <c r="LD105" s="12"/>
      <c r="LE105" s="12"/>
      <c r="LF105" s="12"/>
      <c r="LG105" s="12"/>
      <c r="LH105" s="12"/>
      <c r="LI105" s="12"/>
      <c r="LJ105" s="12"/>
      <c r="LK105" s="12"/>
      <c r="LL105" s="12"/>
      <c r="LM105" s="12"/>
      <c r="LN105" s="12"/>
      <c r="LO105" s="12"/>
      <c r="LP105" s="12"/>
      <c r="LQ105" s="12"/>
      <c r="LR105" s="12"/>
      <c r="LS105" s="12"/>
      <c r="LT105" s="12"/>
      <c r="LU105" s="12"/>
      <c r="LV105" s="12"/>
      <c r="LW105" s="12"/>
      <c r="LX105" s="12"/>
      <c r="LY105" s="12"/>
      <c r="LZ105" s="12"/>
      <c r="MA105" s="12"/>
      <c r="MB105" s="12"/>
      <c r="MC105" s="12"/>
      <c r="MD105" s="12"/>
      <c r="ME105" s="12"/>
      <c r="MF105" s="12"/>
      <c r="MG105" s="12"/>
      <c r="MH105" s="12"/>
      <c r="MI105" s="12"/>
      <c r="MJ105" s="12"/>
      <c r="MK105" s="12"/>
      <c r="ML105" s="12"/>
      <c r="MM105" s="12"/>
      <c r="MN105" s="12"/>
      <c r="MO105" s="12"/>
      <c r="MP105" s="12"/>
      <c r="MQ105" s="12"/>
      <c r="MR105" s="12"/>
      <c r="MS105" s="12"/>
      <c r="MT105" s="12"/>
      <c r="MU105" s="12"/>
      <c r="MV105" s="12"/>
      <c r="MW105" s="12"/>
      <c r="MX105" s="12"/>
      <c r="MY105" s="12"/>
      <c r="MZ105" s="12"/>
      <c r="NA105" s="12"/>
      <c r="NB105" s="12"/>
      <c r="NC105" s="12"/>
      <c r="ND105" s="12"/>
      <c r="NE105" s="12"/>
      <c r="NF105" s="12"/>
      <c r="NG105" s="12"/>
      <c r="NH105" s="12"/>
      <c r="NI105" s="12"/>
      <c r="NJ105" s="12"/>
      <c r="NK105" s="12"/>
      <c r="NL105" s="12"/>
      <c r="NM105" s="12"/>
      <c r="NN105" s="12"/>
      <c r="NO105" s="12"/>
      <c r="NP105" s="12"/>
      <c r="NQ105" s="12"/>
      <c r="NR105" s="12"/>
      <c r="NS105" s="12"/>
      <c r="NT105" s="12"/>
      <c r="NU105" s="12"/>
      <c r="NV105" s="12"/>
      <c r="NW105" s="12"/>
      <c r="NX105" s="12"/>
      <c r="NY105" s="12"/>
      <c r="NZ105" s="12"/>
      <c r="OA105" s="12"/>
      <c r="OB105" s="12"/>
      <c r="OC105" s="12"/>
      <c r="OD105" s="12"/>
      <c r="OE105" s="12"/>
      <c r="OF105" s="12"/>
      <c r="OG105" s="12"/>
      <c r="OH105" s="12"/>
      <c r="OI105" s="12"/>
      <c r="OJ105" s="12"/>
      <c r="OK105" s="12"/>
      <c r="OL105" s="12"/>
      <c r="OM105" s="12"/>
      <c r="ON105" s="12"/>
      <c r="OO105" s="12"/>
      <c r="OP105" s="12"/>
      <c r="OQ105" s="12"/>
      <c r="OR105" s="12"/>
      <c r="OS105" s="12"/>
      <c r="OT105" s="12"/>
      <c r="OU105" s="12"/>
      <c r="OV105" s="12"/>
      <c r="OW105" s="12"/>
      <c r="OX105" s="12"/>
      <c r="OY105" s="12"/>
      <c r="OZ105" s="12"/>
      <c r="PA105" s="12"/>
      <c r="PB105" s="12"/>
      <c r="PC105" s="12"/>
      <c r="PD105" s="12"/>
      <c r="PE105" s="12"/>
      <c r="PF105" s="12"/>
      <c r="PG105" s="12"/>
      <c r="PH105" s="12"/>
    </row>
    <row r="106" spans="1:424" s="4" customFormat="1" ht="27.6" x14ac:dyDescent="0.3">
      <c r="A106" s="72" t="s">
        <v>439</v>
      </c>
      <c r="B106" s="70" t="s">
        <v>15</v>
      </c>
      <c r="C106" s="16" t="s">
        <v>208</v>
      </c>
      <c r="D106" s="27" t="s">
        <v>358</v>
      </c>
      <c r="E106" s="27" t="s">
        <v>354</v>
      </c>
      <c r="F106" s="27" t="s">
        <v>354</v>
      </c>
      <c r="G106" s="28" t="str">
        <f t="shared" si="6"/>
        <v>211</v>
      </c>
      <c r="H106" s="29" t="str">
        <f t="shared" si="7"/>
        <v>BBN 1 en BBN2 beschikbaarheidsmaatregelen</v>
      </c>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c r="HS106" s="12"/>
      <c r="HT106" s="12"/>
      <c r="HU106" s="12"/>
      <c r="HV106" s="12"/>
      <c r="HW106" s="12"/>
      <c r="HX106" s="12"/>
      <c r="HY106" s="12"/>
      <c r="HZ106" s="12"/>
      <c r="IA106" s="12"/>
      <c r="IB106" s="12"/>
      <c r="IC106" s="12"/>
      <c r="ID106" s="12"/>
      <c r="IE106" s="12"/>
      <c r="IF106" s="12"/>
      <c r="IG106" s="12"/>
      <c r="IH106" s="12"/>
      <c r="II106" s="12"/>
      <c r="IJ106" s="12"/>
      <c r="IK106" s="12"/>
      <c r="IL106" s="12"/>
      <c r="IM106" s="12"/>
      <c r="IN106" s="12"/>
      <c r="IO106" s="12"/>
      <c r="IP106" s="12"/>
      <c r="IQ106" s="12"/>
      <c r="IR106" s="12"/>
      <c r="IS106" s="12"/>
      <c r="IT106" s="12"/>
      <c r="IU106" s="12"/>
      <c r="IV106" s="12"/>
      <c r="IW106" s="12"/>
      <c r="IX106" s="12"/>
      <c r="IY106" s="12"/>
      <c r="IZ106" s="12"/>
      <c r="JA106" s="12"/>
      <c r="JB106" s="12"/>
      <c r="JC106" s="12"/>
      <c r="JD106" s="12"/>
      <c r="JE106" s="12"/>
      <c r="JF106" s="12"/>
      <c r="JG106" s="12"/>
      <c r="JH106" s="12"/>
      <c r="JI106" s="12"/>
      <c r="JJ106" s="12"/>
      <c r="JK106" s="12"/>
      <c r="JL106" s="12"/>
      <c r="JM106" s="12"/>
      <c r="JN106" s="12"/>
      <c r="JO106" s="12"/>
      <c r="JP106" s="12"/>
      <c r="JQ106" s="12"/>
      <c r="JR106" s="12"/>
      <c r="JS106" s="12"/>
      <c r="JT106" s="12"/>
      <c r="JU106" s="12"/>
      <c r="JV106" s="12"/>
      <c r="JW106" s="12"/>
      <c r="JX106" s="12"/>
      <c r="JY106" s="12"/>
      <c r="JZ106" s="12"/>
      <c r="KA106" s="12"/>
      <c r="KB106" s="12"/>
      <c r="KC106" s="12"/>
      <c r="KD106" s="12"/>
      <c r="KE106" s="12"/>
      <c r="KF106" s="12"/>
      <c r="KG106" s="12"/>
      <c r="KH106" s="12"/>
      <c r="KI106" s="12"/>
      <c r="KJ106" s="12"/>
      <c r="KK106" s="12"/>
      <c r="KL106" s="12"/>
      <c r="KM106" s="12"/>
      <c r="KN106" s="12"/>
      <c r="KO106" s="12"/>
      <c r="KP106" s="12"/>
      <c r="KQ106" s="12"/>
      <c r="KR106" s="12"/>
      <c r="KS106" s="12"/>
      <c r="KT106" s="12"/>
      <c r="KU106" s="12"/>
      <c r="KV106" s="12"/>
      <c r="KW106" s="12"/>
      <c r="KX106" s="12"/>
      <c r="KY106" s="12"/>
      <c r="KZ106" s="12"/>
      <c r="LA106" s="12"/>
      <c r="LB106" s="12"/>
      <c r="LC106" s="12"/>
      <c r="LD106" s="12"/>
      <c r="LE106" s="12"/>
      <c r="LF106" s="12"/>
      <c r="LG106" s="12"/>
      <c r="LH106" s="12"/>
      <c r="LI106" s="12"/>
      <c r="LJ106" s="12"/>
      <c r="LK106" s="12"/>
      <c r="LL106" s="12"/>
      <c r="LM106" s="12"/>
      <c r="LN106" s="12"/>
      <c r="LO106" s="12"/>
      <c r="LP106" s="12"/>
      <c r="LQ106" s="12"/>
      <c r="LR106" s="12"/>
      <c r="LS106" s="12"/>
      <c r="LT106" s="12"/>
      <c r="LU106" s="12"/>
      <c r="LV106" s="12"/>
      <c r="LW106" s="12"/>
      <c r="LX106" s="12"/>
      <c r="LY106" s="12"/>
      <c r="LZ106" s="12"/>
      <c r="MA106" s="12"/>
      <c r="MB106" s="12"/>
      <c r="MC106" s="12"/>
      <c r="MD106" s="12"/>
      <c r="ME106" s="12"/>
      <c r="MF106" s="12"/>
      <c r="MG106" s="12"/>
      <c r="MH106" s="12"/>
      <c r="MI106" s="12"/>
      <c r="MJ106" s="12"/>
      <c r="MK106" s="12"/>
      <c r="ML106" s="12"/>
      <c r="MM106" s="12"/>
      <c r="MN106" s="12"/>
      <c r="MO106" s="12"/>
      <c r="MP106" s="12"/>
      <c r="MQ106" s="12"/>
      <c r="MR106" s="12"/>
      <c r="MS106" s="12"/>
      <c r="MT106" s="12"/>
      <c r="MU106" s="12"/>
      <c r="MV106" s="12"/>
      <c r="MW106" s="12"/>
      <c r="MX106" s="12"/>
      <c r="MY106" s="12"/>
      <c r="MZ106" s="12"/>
      <c r="NA106" s="12"/>
      <c r="NB106" s="12"/>
      <c r="NC106" s="12"/>
      <c r="ND106" s="12"/>
      <c r="NE106" s="12"/>
      <c r="NF106" s="12"/>
      <c r="NG106" s="12"/>
      <c r="NH106" s="12"/>
      <c r="NI106" s="12"/>
      <c r="NJ106" s="12"/>
      <c r="NK106" s="12"/>
      <c r="NL106" s="12"/>
      <c r="NM106" s="12"/>
      <c r="NN106" s="12"/>
      <c r="NO106" s="12"/>
      <c r="NP106" s="12"/>
      <c r="NQ106" s="12"/>
      <c r="NR106" s="12"/>
      <c r="NS106" s="12"/>
      <c r="NT106" s="12"/>
      <c r="NU106" s="12"/>
      <c r="NV106" s="12"/>
      <c r="NW106" s="12"/>
      <c r="NX106" s="12"/>
      <c r="NY106" s="12"/>
      <c r="NZ106" s="12"/>
      <c r="OA106" s="12"/>
      <c r="OB106" s="12"/>
      <c r="OC106" s="12"/>
      <c r="OD106" s="12"/>
      <c r="OE106" s="12"/>
      <c r="OF106" s="12"/>
      <c r="OG106" s="12"/>
      <c r="OH106" s="12"/>
      <c r="OI106" s="12"/>
      <c r="OJ106" s="12"/>
      <c r="OK106" s="12"/>
      <c r="OL106" s="12"/>
      <c r="OM106" s="12"/>
      <c r="ON106" s="12"/>
      <c r="OO106" s="12"/>
      <c r="OP106" s="12"/>
      <c r="OQ106" s="12"/>
      <c r="OR106" s="12"/>
      <c r="OS106" s="12"/>
      <c r="OT106" s="12"/>
      <c r="OU106" s="12"/>
      <c r="OV106" s="12"/>
      <c r="OW106" s="12"/>
      <c r="OX106" s="12"/>
      <c r="OY106" s="12"/>
      <c r="OZ106" s="12"/>
      <c r="PA106" s="12"/>
      <c r="PB106" s="12"/>
      <c r="PC106" s="12"/>
      <c r="PD106" s="12"/>
      <c r="PE106" s="12"/>
      <c r="PF106" s="12"/>
      <c r="PG106" s="12"/>
      <c r="PH106" s="12"/>
    </row>
    <row r="107" spans="1:424" s="3" customFormat="1" ht="27.6" x14ac:dyDescent="0.3">
      <c r="A107" s="72" t="s">
        <v>439</v>
      </c>
      <c r="B107" s="69" t="s">
        <v>17</v>
      </c>
      <c r="C107" s="16" t="s">
        <v>210</v>
      </c>
      <c r="D107" s="27" t="s">
        <v>179</v>
      </c>
      <c r="E107" s="27" t="s">
        <v>179</v>
      </c>
      <c r="F107" s="27" t="s">
        <v>179</v>
      </c>
      <c r="G107" s="28" t="str">
        <f t="shared" si="6"/>
        <v>111</v>
      </c>
      <c r="H107" s="29" t="str">
        <f t="shared" si="7"/>
        <v xml:space="preserve">BBN 1 </v>
      </c>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row>
    <row r="108" spans="1:424" s="4" customFormat="1" ht="41.4" x14ac:dyDescent="0.3">
      <c r="A108" s="72" t="s">
        <v>439</v>
      </c>
      <c r="B108" s="69" t="s">
        <v>25</v>
      </c>
      <c r="C108" s="16" t="s">
        <v>218</v>
      </c>
      <c r="D108" s="27" t="s">
        <v>359</v>
      </c>
      <c r="E108" s="27" t="s">
        <v>361</v>
      </c>
      <c r="F108" s="27" t="s">
        <v>360</v>
      </c>
      <c r="G108" s="28" t="str">
        <f t="shared" si="6"/>
        <v>232</v>
      </c>
      <c r="H108" s="29" t="str">
        <f t="shared" si="7"/>
        <v>BBN 2 en Risicoanalyse voor Integriteit</v>
      </c>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row>
    <row r="109" spans="1:424" s="3" customFormat="1" ht="27.6" x14ac:dyDescent="0.3">
      <c r="A109" s="72" t="s">
        <v>439</v>
      </c>
      <c r="B109" s="69" t="s">
        <v>26</v>
      </c>
      <c r="C109" s="16" t="s">
        <v>323</v>
      </c>
      <c r="D109" s="27" t="s">
        <v>358</v>
      </c>
      <c r="E109" s="27" t="s">
        <v>354</v>
      </c>
      <c r="F109" s="27" t="s">
        <v>354</v>
      </c>
      <c r="G109" s="28" t="str">
        <f t="shared" si="6"/>
        <v>211</v>
      </c>
      <c r="H109" s="29" t="str">
        <f t="shared" si="7"/>
        <v>BBN 1 en BBN2 beschikbaarheidsmaatregelen</v>
      </c>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row>
    <row r="110" spans="1:424" s="3" customFormat="1" ht="41.4" x14ac:dyDescent="0.3">
      <c r="A110" s="72" t="s">
        <v>439</v>
      </c>
      <c r="B110" s="70" t="s">
        <v>34</v>
      </c>
      <c r="C110" s="16" t="s">
        <v>235</v>
      </c>
      <c r="D110" s="27" t="s">
        <v>358</v>
      </c>
      <c r="E110" s="27" t="s">
        <v>365</v>
      </c>
      <c r="F110" s="27" t="s">
        <v>367</v>
      </c>
      <c r="G110" s="28" t="str">
        <f t="shared" si="6"/>
        <v>232</v>
      </c>
      <c r="H110" s="29" t="str">
        <f t="shared" si="7"/>
        <v>BBN 2 en Risicoanalyse voor Integriteit</v>
      </c>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row>
    <row r="111" spans="1:424" s="3" customFormat="1" ht="41.4" x14ac:dyDescent="0.3">
      <c r="A111" s="72" t="s">
        <v>439</v>
      </c>
      <c r="B111" s="69" t="s">
        <v>124</v>
      </c>
      <c r="C111" s="16" t="e">
        <v>#N/A</v>
      </c>
      <c r="D111" s="27" t="s">
        <v>359</v>
      </c>
      <c r="E111" s="27" t="s">
        <v>368</v>
      </c>
      <c r="F111" s="27" t="s">
        <v>360</v>
      </c>
      <c r="G111" s="28" t="str">
        <f t="shared" si="6"/>
        <v>222</v>
      </c>
      <c r="H111" s="29" t="str">
        <f t="shared" si="7"/>
        <v>BBN 2</v>
      </c>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c r="HS111" s="12"/>
      <c r="HT111" s="12"/>
      <c r="HU111" s="12"/>
      <c r="HV111" s="12"/>
      <c r="HW111" s="12"/>
      <c r="HX111" s="12"/>
      <c r="HY111" s="12"/>
      <c r="HZ111" s="12"/>
      <c r="IA111" s="12"/>
      <c r="IB111" s="12"/>
      <c r="IC111" s="12"/>
      <c r="ID111" s="12"/>
      <c r="IE111" s="12"/>
      <c r="IF111" s="12"/>
      <c r="IG111" s="12"/>
      <c r="IH111" s="12"/>
      <c r="II111" s="12"/>
      <c r="IJ111" s="12"/>
      <c r="IK111" s="12"/>
      <c r="IL111" s="12"/>
      <c r="IM111" s="12"/>
      <c r="IN111" s="12"/>
      <c r="IO111" s="12"/>
      <c r="IP111" s="12"/>
      <c r="IQ111" s="12"/>
      <c r="IR111" s="12"/>
      <c r="IS111" s="12"/>
      <c r="IT111" s="12"/>
      <c r="IU111" s="12"/>
      <c r="IV111" s="12"/>
      <c r="IW111" s="12"/>
      <c r="IX111" s="12"/>
      <c r="IY111" s="12"/>
      <c r="IZ111" s="12"/>
      <c r="JA111" s="12"/>
      <c r="JB111" s="12"/>
      <c r="JC111" s="12"/>
      <c r="JD111" s="12"/>
      <c r="JE111" s="12"/>
      <c r="JF111" s="12"/>
      <c r="JG111" s="12"/>
      <c r="JH111" s="12"/>
      <c r="JI111" s="12"/>
      <c r="JJ111" s="12"/>
      <c r="JK111" s="12"/>
      <c r="JL111" s="12"/>
      <c r="JM111" s="12"/>
      <c r="JN111" s="12"/>
      <c r="JO111" s="12"/>
      <c r="JP111" s="12"/>
      <c r="JQ111" s="12"/>
      <c r="JR111" s="12"/>
      <c r="JS111" s="12"/>
      <c r="JT111" s="12"/>
      <c r="JU111" s="12"/>
      <c r="JV111" s="12"/>
      <c r="JW111" s="12"/>
      <c r="JX111" s="12"/>
      <c r="JY111" s="12"/>
      <c r="JZ111" s="12"/>
      <c r="KA111" s="12"/>
      <c r="KB111" s="12"/>
      <c r="KC111" s="12"/>
      <c r="KD111" s="12"/>
      <c r="KE111" s="12"/>
      <c r="KF111" s="12"/>
      <c r="KG111" s="12"/>
      <c r="KH111" s="12"/>
      <c r="KI111" s="12"/>
      <c r="KJ111" s="12"/>
      <c r="KK111" s="12"/>
      <c r="KL111" s="12"/>
      <c r="KM111" s="12"/>
      <c r="KN111" s="12"/>
      <c r="KO111" s="12"/>
      <c r="KP111" s="12"/>
      <c r="KQ111" s="12"/>
      <c r="KR111" s="12"/>
      <c r="KS111" s="12"/>
      <c r="KT111" s="12"/>
      <c r="KU111" s="12"/>
      <c r="KV111" s="12"/>
      <c r="KW111" s="12"/>
      <c r="KX111" s="12"/>
      <c r="KY111" s="12"/>
      <c r="KZ111" s="12"/>
      <c r="LA111" s="12"/>
      <c r="LB111" s="12"/>
      <c r="LC111" s="12"/>
      <c r="LD111" s="12"/>
      <c r="LE111" s="12"/>
      <c r="LF111" s="12"/>
      <c r="LG111" s="12"/>
      <c r="LH111" s="12"/>
      <c r="LI111" s="12"/>
      <c r="LJ111" s="12"/>
      <c r="LK111" s="12"/>
      <c r="LL111" s="12"/>
      <c r="LM111" s="12"/>
      <c r="LN111" s="12"/>
      <c r="LO111" s="12"/>
      <c r="LP111" s="12"/>
      <c r="LQ111" s="12"/>
      <c r="LR111" s="12"/>
      <c r="LS111" s="12"/>
      <c r="LT111" s="12"/>
      <c r="LU111" s="12"/>
      <c r="LV111" s="12"/>
      <c r="LW111" s="12"/>
      <c r="LX111" s="12"/>
      <c r="LY111" s="12"/>
      <c r="LZ111" s="12"/>
      <c r="MA111" s="12"/>
      <c r="MB111" s="12"/>
      <c r="MC111" s="12"/>
      <c r="MD111" s="12"/>
      <c r="ME111" s="12"/>
      <c r="MF111" s="12"/>
      <c r="MG111" s="12"/>
      <c r="MH111" s="12"/>
      <c r="MI111" s="12"/>
      <c r="MJ111" s="12"/>
      <c r="MK111" s="12"/>
      <c r="ML111" s="12"/>
      <c r="MM111" s="12"/>
      <c r="MN111" s="12"/>
      <c r="MO111" s="12"/>
      <c r="MP111" s="12"/>
      <c r="MQ111" s="12"/>
      <c r="MR111" s="12"/>
      <c r="MS111" s="12"/>
      <c r="MT111" s="12"/>
      <c r="MU111" s="12"/>
      <c r="MV111" s="12"/>
      <c r="MW111" s="12"/>
      <c r="MX111" s="12"/>
      <c r="MY111" s="12"/>
      <c r="MZ111" s="12"/>
      <c r="NA111" s="12"/>
      <c r="NB111" s="12"/>
      <c r="NC111" s="12"/>
      <c r="ND111" s="12"/>
      <c r="NE111" s="12"/>
      <c r="NF111" s="12"/>
      <c r="NG111" s="12"/>
      <c r="NH111" s="12"/>
      <c r="NI111" s="12"/>
      <c r="NJ111" s="12"/>
      <c r="NK111" s="12"/>
      <c r="NL111" s="12"/>
      <c r="NM111" s="12"/>
      <c r="NN111" s="12"/>
      <c r="NO111" s="12"/>
      <c r="NP111" s="12"/>
      <c r="NQ111" s="12"/>
      <c r="NR111" s="12"/>
      <c r="NS111" s="12"/>
      <c r="NT111" s="12"/>
      <c r="NU111" s="12"/>
      <c r="NV111" s="12"/>
      <c r="NW111" s="12"/>
      <c r="NX111" s="13"/>
      <c r="NY111" s="13"/>
      <c r="NZ111" s="13"/>
      <c r="OA111" s="13"/>
      <c r="OB111" s="13"/>
      <c r="OC111" s="13"/>
      <c r="OD111" s="13"/>
      <c r="OE111" s="13"/>
      <c r="OF111" s="13"/>
      <c r="OG111" s="13"/>
      <c r="OH111" s="13"/>
      <c r="OI111" s="13"/>
      <c r="OJ111" s="13"/>
      <c r="OK111" s="13"/>
      <c r="OL111" s="13"/>
      <c r="OM111" s="13"/>
      <c r="ON111" s="13"/>
      <c r="OO111" s="13"/>
      <c r="OP111" s="13"/>
      <c r="OQ111" s="13"/>
      <c r="OR111" s="13"/>
      <c r="OS111" s="13"/>
      <c r="OT111" s="13"/>
      <c r="OU111" s="13"/>
      <c r="OV111" s="13"/>
      <c r="OW111" s="13"/>
      <c r="OX111" s="13"/>
      <c r="OY111" s="13"/>
      <c r="OZ111" s="13"/>
      <c r="PA111" s="13"/>
      <c r="PB111" s="13"/>
      <c r="PC111" s="13"/>
      <c r="PD111" s="13"/>
      <c r="PE111" s="13"/>
      <c r="PF111" s="13"/>
      <c r="PG111" s="13"/>
      <c r="PH111" s="13"/>
    </row>
    <row r="112" spans="1:424" s="4" customFormat="1" ht="40.200000000000003" customHeight="1" x14ac:dyDescent="0.3">
      <c r="A112" s="72" t="s">
        <v>439</v>
      </c>
      <c r="B112" s="69" t="s">
        <v>36</v>
      </c>
      <c r="C112" s="16" t="s">
        <v>243</v>
      </c>
      <c r="D112" s="27" t="s">
        <v>354</v>
      </c>
      <c r="E112" s="27" t="s">
        <v>354</v>
      </c>
      <c r="F112" s="27" t="s">
        <v>354</v>
      </c>
      <c r="G112" s="28" t="str">
        <f t="shared" si="6"/>
        <v>111</v>
      </c>
      <c r="H112" s="29" t="str">
        <f t="shared" si="7"/>
        <v xml:space="preserve">BBN 1 </v>
      </c>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row>
    <row r="113" spans="1:424" s="3" customFormat="1" ht="42.45" customHeight="1" x14ac:dyDescent="0.3">
      <c r="A113" s="72" t="s">
        <v>439</v>
      </c>
      <c r="B113" s="69" t="s">
        <v>43</v>
      </c>
      <c r="C113" s="16" t="s">
        <v>257</v>
      </c>
      <c r="D113" s="27" t="s">
        <v>179</v>
      </c>
      <c r="E113" s="27" t="s">
        <v>179</v>
      </c>
      <c r="F113" s="27" t="s">
        <v>179</v>
      </c>
      <c r="G113" s="28" t="str">
        <f t="shared" si="6"/>
        <v>111</v>
      </c>
      <c r="H113" s="29" t="str">
        <f t="shared" si="7"/>
        <v xml:space="preserve">BBN 1 </v>
      </c>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4"/>
      <c r="NY113" s="4"/>
      <c r="NZ113" s="4"/>
      <c r="OA113" s="4"/>
      <c r="OB113" s="4"/>
      <c r="OC113" s="4"/>
      <c r="OD113" s="4"/>
      <c r="OE113" s="4"/>
      <c r="OF113" s="4"/>
      <c r="OG113" s="4"/>
      <c r="OH113" s="4"/>
      <c r="OI113" s="4"/>
      <c r="OJ113" s="4"/>
      <c r="OK113" s="4"/>
      <c r="OL113" s="4"/>
      <c r="OM113" s="4"/>
      <c r="ON113" s="4"/>
      <c r="OO113" s="4"/>
      <c r="OP113" s="4"/>
      <c r="OQ113" s="4"/>
      <c r="OR113" s="4"/>
      <c r="OS113" s="4"/>
      <c r="OT113" s="4"/>
      <c r="OU113" s="4"/>
      <c r="OV113" s="4"/>
      <c r="OW113" s="4"/>
      <c r="OX113" s="4"/>
      <c r="OY113" s="4"/>
      <c r="OZ113" s="4"/>
      <c r="PA113" s="4"/>
      <c r="PB113" s="4"/>
      <c r="PC113" s="4"/>
      <c r="PD113" s="4"/>
      <c r="PE113" s="4"/>
      <c r="PF113" s="4"/>
      <c r="PG113" s="4"/>
      <c r="PH113" s="4"/>
    </row>
    <row r="114" spans="1:424" s="3" customFormat="1" ht="27.6" x14ac:dyDescent="0.3">
      <c r="A114" s="72" t="s">
        <v>439</v>
      </c>
      <c r="B114" s="70" t="s">
        <v>44</v>
      </c>
      <c r="C114" s="16" t="s">
        <v>259</v>
      </c>
      <c r="D114" s="27" t="s">
        <v>354</v>
      </c>
      <c r="E114" s="27" t="s">
        <v>354</v>
      </c>
      <c r="F114" s="27" t="s">
        <v>354</v>
      </c>
      <c r="G114" s="28" t="str">
        <f t="shared" si="6"/>
        <v>111</v>
      </c>
      <c r="H114" s="29" t="str">
        <f t="shared" si="7"/>
        <v xml:space="preserve">BBN 1 </v>
      </c>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row>
    <row r="115" spans="1:424" s="4" customFormat="1" ht="27.6" x14ac:dyDescent="0.3">
      <c r="A115" s="72" t="s">
        <v>439</v>
      </c>
      <c r="B115" s="70" t="s">
        <v>45</v>
      </c>
      <c r="C115" s="16" t="s">
        <v>261</v>
      </c>
      <c r="D115" s="27" t="s">
        <v>354</v>
      </c>
      <c r="E115" s="27" t="s">
        <v>354</v>
      </c>
      <c r="F115" s="27" t="s">
        <v>354</v>
      </c>
      <c r="G115" s="28" t="str">
        <f t="shared" si="6"/>
        <v>111</v>
      </c>
      <c r="H115" s="29" t="str">
        <f t="shared" si="7"/>
        <v xml:space="preserve">BBN 1 </v>
      </c>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3"/>
      <c r="NY115" s="3"/>
      <c r="NZ115" s="3"/>
      <c r="OA115" s="3"/>
      <c r="OB115" s="3"/>
      <c r="OC115" s="3"/>
      <c r="OD115" s="3"/>
      <c r="OE115" s="3"/>
      <c r="OF115" s="3"/>
      <c r="OG115" s="3"/>
      <c r="OH115" s="3"/>
      <c r="OI115" s="3"/>
      <c r="OJ115" s="3"/>
      <c r="OK115" s="3"/>
      <c r="OL115" s="3"/>
      <c r="OM115" s="3"/>
      <c r="ON115" s="3"/>
      <c r="OO115" s="3"/>
      <c r="OP115" s="3"/>
      <c r="OQ115" s="3"/>
      <c r="OR115" s="3"/>
      <c r="OS115" s="3"/>
      <c r="OT115" s="3"/>
      <c r="OU115" s="3"/>
      <c r="OV115" s="3"/>
      <c r="OW115" s="3"/>
      <c r="OX115" s="3"/>
      <c r="OY115" s="3"/>
      <c r="OZ115" s="3"/>
      <c r="PA115" s="3"/>
      <c r="PB115" s="3"/>
      <c r="PC115" s="3"/>
      <c r="PD115" s="3"/>
      <c r="PE115" s="3"/>
      <c r="PF115" s="3"/>
      <c r="PG115" s="3"/>
      <c r="PH115" s="3"/>
    </row>
    <row r="116" spans="1:424" s="3" customFormat="1" ht="27.6" x14ac:dyDescent="0.3">
      <c r="A116" s="72" t="s">
        <v>439</v>
      </c>
      <c r="B116" s="69" t="s">
        <v>133</v>
      </c>
      <c r="C116" s="16" t="e">
        <v>#N/A</v>
      </c>
      <c r="D116" s="27" t="s">
        <v>358</v>
      </c>
      <c r="E116" s="27" t="s">
        <v>357</v>
      </c>
      <c r="F116" s="27" t="s">
        <v>179</v>
      </c>
      <c r="G116" s="28" t="str">
        <f t="shared" si="6"/>
        <v>221</v>
      </c>
      <c r="H116" s="29" t="str">
        <f t="shared" si="7"/>
        <v>BBN 1 en BBN2 beschikbaarheids en integriteitsmaatregelen</v>
      </c>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row>
    <row r="117" spans="1:424" s="3" customFormat="1" ht="28.2" customHeight="1" x14ac:dyDescent="0.3">
      <c r="A117" s="72" t="s">
        <v>439</v>
      </c>
      <c r="B117" s="70" t="s">
        <v>140</v>
      </c>
      <c r="C117" s="16" t="s">
        <v>277</v>
      </c>
      <c r="D117" s="27" t="s">
        <v>354</v>
      </c>
      <c r="E117" s="27" t="s">
        <v>354</v>
      </c>
      <c r="F117" s="27" t="s">
        <v>354</v>
      </c>
      <c r="G117" s="28" t="str">
        <f t="shared" si="6"/>
        <v>111</v>
      </c>
      <c r="H117" s="29" t="str">
        <f t="shared" si="7"/>
        <v xml:space="preserve">BBN 1 </v>
      </c>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row>
    <row r="118" spans="1:424" s="4" customFormat="1" ht="39" customHeight="1" x14ac:dyDescent="0.3">
      <c r="A118" s="72" t="s">
        <v>439</v>
      </c>
      <c r="B118" s="69" t="s">
        <v>55</v>
      </c>
      <c r="C118" s="16" t="s">
        <v>285</v>
      </c>
      <c r="D118" s="27" t="s">
        <v>179</v>
      </c>
      <c r="E118" s="27" t="s">
        <v>356</v>
      </c>
      <c r="F118" s="27" t="s">
        <v>371</v>
      </c>
      <c r="G118" s="28" t="str">
        <f t="shared" si="6"/>
        <v>111</v>
      </c>
      <c r="H118" s="29" t="str">
        <f t="shared" si="7"/>
        <v xml:space="preserve">BBN 1 </v>
      </c>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row>
    <row r="119" spans="1:424" s="3" customFormat="1" ht="41.4" x14ac:dyDescent="0.3">
      <c r="A119" s="72" t="s">
        <v>439</v>
      </c>
      <c r="B119" s="70" t="s">
        <v>144</v>
      </c>
      <c r="C119" s="16" t="s">
        <v>288</v>
      </c>
      <c r="D119" s="27" t="s">
        <v>369</v>
      </c>
      <c r="E119" s="27" t="s">
        <v>369</v>
      </c>
      <c r="F119" s="27" t="s">
        <v>363</v>
      </c>
      <c r="G119" s="28" t="str">
        <f t="shared" si="6"/>
        <v>222</v>
      </c>
      <c r="H119" s="29" t="str">
        <f t="shared" si="7"/>
        <v>BBN 2</v>
      </c>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row>
    <row r="120" spans="1:424" ht="41.4" x14ac:dyDescent="0.3">
      <c r="A120" s="72" t="s">
        <v>439</v>
      </c>
      <c r="B120" s="69" t="s">
        <v>57</v>
      </c>
      <c r="C120" s="16" t="s">
        <v>292</v>
      </c>
      <c r="D120" s="27" t="s">
        <v>179</v>
      </c>
      <c r="E120" s="27" t="s">
        <v>359</v>
      </c>
      <c r="F120" s="27" t="s">
        <v>360</v>
      </c>
      <c r="G120" s="28" t="str">
        <f t="shared" si="6"/>
        <v>122</v>
      </c>
      <c r="H120" s="29" t="str">
        <f t="shared" si="7"/>
        <v>BBN 2 en beschikbaarheidsmaatregelen op BBN1</v>
      </c>
      <c r="NX120" s="3"/>
      <c r="NY120" s="3"/>
      <c r="NZ120" s="3"/>
      <c r="OA120" s="3"/>
      <c r="OB120" s="3"/>
      <c r="OC120" s="3"/>
      <c r="OD120" s="3"/>
      <c r="OE120" s="3"/>
      <c r="OF120" s="3"/>
      <c r="OG120" s="3"/>
      <c r="OH120" s="3"/>
      <c r="OI120" s="3"/>
      <c r="OJ120" s="3"/>
      <c r="OK120" s="3"/>
      <c r="OL120" s="3"/>
      <c r="OM120" s="3"/>
      <c r="ON120" s="3"/>
      <c r="OO120" s="3"/>
      <c r="OP120" s="3"/>
      <c r="OQ120" s="3"/>
      <c r="OR120" s="3"/>
      <c r="OS120" s="3"/>
      <c r="OT120" s="3"/>
      <c r="OU120" s="3"/>
      <c r="OV120" s="3"/>
      <c r="OW120" s="3"/>
      <c r="OX120" s="3"/>
      <c r="OY120" s="3"/>
      <c r="OZ120" s="3"/>
      <c r="PA120" s="3"/>
      <c r="PB120" s="3"/>
      <c r="PC120" s="3"/>
      <c r="PD120" s="3"/>
      <c r="PE120" s="3"/>
      <c r="PF120" s="3"/>
      <c r="PG120" s="3"/>
      <c r="PH120" s="3"/>
    </row>
    <row r="121" spans="1:424" s="4" customFormat="1" ht="40.950000000000003" customHeight="1" x14ac:dyDescent="0.3">
      <c r="A121" s="72" t="s">
        <v>439</v>
      </c>
      <c r="B121" s="69" t="s">
        <v>61</v>
      </c>
      <c r="C121" s="16" t="s">
        <v>302</v>
      </c>
      <c r="D121" s="27" t="s">
        <v>358</v>
      </c>
      <c r="E121" s="27" t="s">
        <v>178</v>
      </c>
      <c r="F121" s="27" t="s">
        <v>354</v>
      </c>
      <c r="G121" s="28" t="str">
        <f t="shared" si="6"/>
        <v>231</v>
      </c>
      <c r="H121" s="29" t="str">
        <f t="shared" si="7"/>
        <v>BBN 1 en Risicoanalyse voor Integriteit</v>
      </c>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c r="GR121" s="12"/>
      <c r="GS121" s="12"/>
      <c r="GT121" s="12"/>
      <c r="GU121" s="12"/>
      <c r="GV121" s="12"/>
      <c r="GW121" s="12"/>
      <c r="GX121" s="12"/>
      <c r="GY121" s="12"/>
      <c r="GZ121" s="12"/>
      <c r="HA121" s="12"/>
      <c r="HB121" s="12"/>
      <c r="HC121" s="12"/>
      <c r="HD121" s="12"/>
      <c r="HE121" s="12"/>
      <c r="HF121" s="12"/>
      <c r="HG121" s="12"/>
      <c r="HH121" s="12"/>
      <c r="HI121" s="12"/>
      <c r="HJ121" s="12"/>
      <c r="HK121" s="12"/>
      <c r="HL121" s="12"/>
      <c r="HM121" s="12"/>
      <c r="HN121" s="12"/>
      <c r="HO121" s="12"/>
      <c r="HP121" s="12"/>
      <c r="HQ121" s="12"/>
      <c r="HR121" s="12"/>
      <c r="HS121" s="12"/>
      <c r="HT121" s="12"/>
      <c r="HU121" s="12"/>
      <c r="HV121" s="12"/>
      <c r="HW121" s="12"/>
      <c r="HX121" s="12"/>
      <c r="HY121" s="12"/>
      <c r="HZ121" s="12"/>
      <c r="IA121" s="12"/>
      <c r="IB121" s="12"/>
      <c r="IC121" s="12"/>
      <c r="ID121" s="12"/>
      <c r="IE121" s="12"/>
      <c r="IF121" s="12"/>
      <c r="IG121" s="12"/>
      <c r="IH121" s="12"/>
      <c r="II121" s="12"/>
      <c r="IJ121" s="12"/>
      <c r="IK121" s="12"/>
      <c r="IL121" s="12"/>
      <c r="IM121" s="12"/>
      <c r="IN121" s="12"/>
      <c r="IO121" s="12"/>
      <c r="IP121" s="12"/>
      <c r="IQ121" s="12"/>
      <c r="IR121" s="12"/>
      <c r="IS121" s="12"/>
      <c r="IT121" s="12"/>
      <c r="IU121" s="12"/>
      <c r="IV121" s="12"/>
      <c r="IW121" s="12"/>
      <c r="IX121" s="12"/>
      <c r="IY121" s="12"/>
      <c r="IZ121" s="12"/>
      <c r="JA121" s="12"/>
      <c r="JB121" s="12"/>
      <c r="JC121" s="12"/>
      <c r="JD121" s="12"/>
      <c r="JE121" s="12"/>
      <c r="JF121" s="12"/>
      <c r="JG121" s="12"/>
      <c r="JH121" s="12"/>
      <c r="JI121" s="12"/>
      <c r="JJ121" s="12"/>
      <c r="JK121" s="12"/>
      <c r="JL121" s="12"/>
      <c r="JM121" s="12"/>
      <c r="JN121" s="12"/>
      <c r="JO121" s="12"/>
      <c r="JP121" s="12"/>
      <c r="JQ121" s="12"/>
      <c r="JR121" s="12"/>
      <c r="JS121" s="12"/>
      <c r="JT121" s="12"/>
      <c r="JU121" s="12"/>
      <c r="JV121" s="12"/>
      <c r="JW121" s="12"/>
      <c r="JX121" s="12"/>
      <c r="JY121" s="12"/>
      <c r="JZ121" s="12"/>
      <c r="KA121" s="12"/>
      <c r="KB121" s="12"/>
      <c r="KC121" s="12"/>
      <c r="KD121" s="12"/>
      <c r="KE121" s="12"/>
      <c r="KF121" s="12"/>
      <c r="KG121" s="12"/>
      <c r="KH121" s="12"/>
      <c r="KI121" s="12"/>
      <c r="KJ121" s="12"/>
      <c r="KK121" s="12"/>
      <c r="KL121" s="12"/>
      <c r="KM121" s="12"/>
      <c r="KN121" s="12"/>
      <c r="KO121" s="12"/>
      <c r="KP121" s="12"/>
      <c r="KQ121" s="12"/>
      <c r="KR121" s="12"/>
      <c r="KS121" s="12"/>
      <c r="KT121" s="12"/>
      <c r="KU121" s="12"/>
      <c r="KV121" s="12"/>
      <c r="KW121" s="12"/>
      <c r="KX121" s="12"/>
      <c r="KY121" s="12"/>
      <c r="KZ121" s="12"/>
      <c r="LA121" s="12"/>
      <c r="LB121" s="12"/>
      <c r="LC121" s="12"/>
      <c r="LD121" s="12"/>
      <c r="LE121" s="12"/>
      <c r="LF121" s="12"/>
      <c r="LG121" s="12"/>
      <c r="LH121" s="12"/>
      <c r="LI121" s="12"/>
      <c r="LJ121" s="12"/>
      <c r="LK121" s="12"/>
      <c r="LL121" s="12"/>
      <c r="LM121" s="12"/>
      <c r="LN121" s="12"/>
      <c r="LO121" s="12"/>
      <c r="LP121" s="12"/>
      <c r="LQ121" s="12"/>
      <c r="LR121" s="12"/>
      <c r="LS121" s="12"/>
      <c r="LT121" s="12"/>
      <c r="LU121" s="12"/>
      <c r="LV121" s="12"/>
      <c r="LW121" s="12"/>
      <c r="LX121" s="12"/>
      <c r="LY121" s="12"/>
      <c r="LZ121" s="12"/>
      <c r="MA121" s="12"/>
      <c r="MB121" s="12"/>
      <c r="MC121" s="12"/>
      <c r="MD121" s="12"/>
      <c r="ME121" s="12"/>
      <c r="MF121" s="12"/>
      <c r="MG121" s="12"/>
      <c r="MH121" s="12"/>
      <c r="MI121" s="12"/>
      <c r="MJ121" s="12"/>
      <c r="MK121" s="12"/>
      <c r="ML121" s="12"/>
      <c r="MM121" s="12"/>
      <c r="MN121" s="12"/>
      <c r="MO121" s="12"/>
      <c r="MP121" s="12"/>
      <c r="MQ121" s="12"/>
      <c r="MR121" s="12"/>
      <c r="MS121" s="12"/>
      <c r="MT121" s="12"/>
      <c r="MU121" s="12"/>
      <c r="MV121" s="12"/>
      <c r="MW121" s="12"/>
      <c r="MX121" s="12"/>
      <c r="MY121" s="12"/>
      <c r="MZ121" s="12"/>
      <c r="NA121" s="12"/>
      <c r="NB121" s="12"/>
      <c r="NC121" s="12"/>
      <c r="ND121" s="12"/>
      <c r="NE121" s="12"/>
      <c r="NF121" s="12"/>
      <c r="NG121" s="12"/>
      <c r="NH121" s="12"/>
      <c r="NI121" s="12"/>
      <c r="NJ121" s="12"/>
      <c r="NK121" s="12"/>
      <c r="NL121" s="12"/>
      <c r="NM121" s="12"/>
      <c r="NN121" s="12"/>
      <c r="NO121" s="12"/>
      <c r="NP121" s="12"/>
      <c r="NQ121" s="12"/>
      <c r="NR121" s="12"/>
      <c r="NS121" s="12"/>
      <c r="NT121" s="12"/>
      <c r="NU121" s="12"/>
      <c r="NV121" s="12"/>
      <c r="NW121" s="12"/>
      <c r="NX121" s="14"/>
      <c r="NY121" s="14"/>
      <c r="NZ121" s="14"/>
      <c r="OA121" s="14"/>
      <c r="OB121" s="14"/>
      <c r="OC121" s="14"/>
      <c r="OD121" s="14"/>
      <c r="OE121" s="14"/>
      <c r="OF121" s="14"/>
      <c r="OG121" s="14"/>
      <c r="OH121" s="14"/>
      <c r="OI121" s="14"/>
      <c r="OJ121" s="14"/>
      <c r="OK121" s="14"/>
      <c r="OL121" s="14"/>
      <c r="OM121" s="14"/>
      <c r="ON121" s="14"/>
      <c r="OO121" s="14"/>
      <c r="OP121" s="14"/>
      <c r="OQ121" s="14"/>
      <c r="OR121" s="14"/>
      <c r="OS121" s="14"/>
      <c r="OT121" s="14"/>
      <c r="OU121" s="14"/>
      <c r="OV121" s="14"/>
      <c r="OW121" s="14"/>
      <c r="OX121" s="14"/>
      <c r="OY121" s="14"/>
      <c r="OZ121" s="14"/>
      <c r="PA121" s="14"/>
      <c r="PB121" s="14"/>
      <c r="PC121" s="14"/>
      <c r="PD121" s="14"/>
      <c r="PE121" s="14"/>
      <c r="PF121" s="14"/>
      <c r="PG121" s="14"/>
      <c r="PH121" s="14"/>
    </row>
    <row r="122" spans="1:424" s="8" customFormat="1" ht="41.4" x14ac:dyDescent="0.3">
      <c r="A122" s="72" t="s">
        <v>439</v>
      </c>
      <c r="B122" s="70" t="s">
        <v>62</v>
      </c>
      <c r="C122" s="16" t="s">
        <v>296</v>
      </c>
      <c r="D122" s="27" t="s">
        <v>358</v>
      </c>
      <c r="E122" s="27" t="s">
        <v>363</v>
      </c>
      <c r="F122" s="27" t="s">
        <v>363</v>
      </c>
      <c r="G122" s="28" t="str">
        <f t="shared" si="6"/>
        <v>222</v>
      </c>
      <c r="H122" s="29" t="str">
        <f t="shared" si="7"/>
        <v>BBN 2</v>
      </c>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3"/>
      <c r="NY122" s="3"/>
      <c r="NZ122" s="3"/>
      <c r="OA122" s="3"/>
      <c r="OB122" s="3"/>
      <c r="OC122" s="3"/>
      <c r="OD122" s="3"/>
      <c r="OE122" s="3"/>
      <c r="OF122" s="3"/>
      <c r="OG122" s="3"/>
      <c r="OH122" s="3"/>
      <c r="OI122" s="3"/>
      <c r="OJ122" s="3"/>
      <c r="OK122" s="3"/>
      <c r="OL122" s="3"/>
      <c r="OM122" s="3"/>
      <c r="ON122" s="3"/>
      <c r="OO122" s="3"/>
      <c r="OP122" s="3"/>
      <c r="OQ122" s="3"/>
      <c r="OR122" s="3"/>
      <c r="OS122" s="3"/>
      <c r="OT122" s="3"/>
      <c r="OU122" s="3"/>
      <c r="OV122" s="3"/>
      <c r="OW122" s="3"/>
      <c r="OX122" s="3"/>
      <c r="OY122" s="3"/>
      <c r="OZ122" s="3"/>
      <c r="PA122" s="3"/>
      <c r="PB122" s="3"/>
      <c r="PC122" s="3"/>
      <c r="PD122" s="3"/>
      <c r="PE122" s="3"/>
      <c r="PF122" s="3"/>
      <c r="PG122" s="3"/>
      <c r="PH122" s="3"/>
    </row>
    <row r="123" spans="1:424" s="3" customFormat="1" ht="28.95" customHeight="1" x14ac:dyDescent="0.3">
      <c r="A123" s="72" t="s">
        <v>439</v>
      </c>
      <c r="B123" s="69" t="s">
        <v>148</v>
      </c>
      <c r="C123" s="16" t="s">
        <v>309</v>
      </c>
      <c r="D123" s="27" t="s">
        <v>358</v>
      </c>
      <c r="E123" s="27" t="s">
        <v>368</v>
      </c>
      <c r="F123" s="27" t="s">
        <v>354</v>
      </c>
      <c r="G123" s="28" t="str">
        <f t="shared" si="6"/>
        <v>221</v>
      </c>
      <c r="H123" s="29" t="str">
        <f t="shared" si="7"/>
        <v>BBN 1 en BBN2 beschikbaarheids en integriteitsmaatregelen</v>
      </c>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EB123" s="12"/>
      <c r="EC123" s="12"/>
      <c r="ED123" s="12"/>
      <c r="EE123" s="12"/>
      <c r="EF123" s="12"/>
      <c r="EG123" s="12"/>
      <c r="EH123" s="12"/>
      <c r="EI123" s="12"/>
      <c r="EJ123" s="12"/>
      <c r="EK123" s="12"/>
      <c r="EL123" s="12"/>
      <c r="EM123" s="12"/>
      <c r="EN123" s="12"/>
      <c r="EO123" s="12"/>
      <c r="EP123" s="12"/>
      <c r="EQ123" s="12"/>
      <c r="ER123" s="12"/>
      <c r="ES123" s="12"/>
      <c r="ET123" s="12"/>
      <c r="EU123" s="12"/>
      <c r="EV123" s="12"/>
      <c r="EW123" s="12"/>
      <c r="EX123" s="12"/>
      <c r="EY123" s="12"/>
      <c r="EZ123" s="12"/>
      <c r="FA123" s="12"/>
      <c r="FB123" s="12"/>
      <c r="FC123" s="12"/>
      <c r="FD123" s="12"/>
      <c r="FE123" s="12"/>
      <c r="FF123" s="12"/>
      <c r="FG123" s="12"/>
      <c r="FH123" s="12"/>
      <c r="FI123" s="12"/>
      <c r="FJ123" s="12"/>
      <c r="FK123" s="12"/>
      <c r="FL123" s="12"/>
      <c r="FM123" s="12"/>
      <c r="FN123" s="12"/>
      <c r="FO123" s="12"/>
      <c r="FP123" s="12"/>
      <c r="FQ123" s="12"/>
      <c r="FR123" s="12"/>
      <c r="FS123" s="12"/>
      <c r="FT123" s="12"/>
      <c r="FU123" s="12"/>
      <c r="FV123" s="12"/>
      <c r="FW123" s="12"/>
      <c r="FX123" s="12"/>
      <c r="FY123" s="12"/>
      <c r="FZ123" s="12"/>
      <c r="GA123" s="12"/>
      <c r="GB123" s="12"/>
      <c r="GC123" s="12"/>
      <c r="GD123" s="12"/>
      <c r="GE123" s="12"/>
      <c r="GF123" s="12"/>
      <c r="GG123" s="12"/>
      <c r="GH123" s="12"/>
      <c r="GI123" s="12"/>
      <c r="GJ123" s="12"/>
      <c r="GK123" s="12"/>
      <c r="GL123" s="12"/>
      <c r="GM123" s="12"/>
      <c r="GN123" s="12"/>
      <c r="GO123" s="12"/>
      <c r="GP123" s="12"/>
      <c r="GQ123" s="12"/>
      <c r="GR123" s="12"/>
      <c r="GS123" s="12"/>
      <c r="GT123" s="12"/>
      <c r="GU123" s="12"/>
      <c r="GV123" s="12"/>
      <c r="GW123" s="12"/>
      <c r="GX123" s="12"/>
      <c r="GY123" s="12"/>
      <c r="GZ123" s="12"/>
      <c r="HA123" s="12"/>
      <c r="HB123" s="12"/>
      <c r="HC123" s="12"/>
      <c r="HD123" s="12"/>
      <c r="HE123" s="12"/>
      <c r="HF123" s="12"/>
      <c r="HG123" s="12"/>
      <c r="HH123" s="12"/>
      <c r="HI123" s="12"/>
      <c r="HJ123" s="12"/>
      <c r="HK123" s="12"/>
      <c r="HL123" s="12"/>
      <c r="HM123" s="12"/>
      <c r="HN123" s="12"/>
      <c r="HO123" s="12"/>
      <c r="HP123" s="12"/>
      <c r="HQ123" s="12"/>
      <c r="HR123" s="12"/>
      <c r="HS123" s="12"/>
      <c r="HT123" s="12"/>
      <c r="HU123" s="12"/>
      <c r="HV123" s="12"/>
      <c r="HW123" s="12"/>
      <c r="HX123" s="12"/>
      <c r="HY123" s="12"/>
      <c r="HZ123" s="12"/>
      <c r="IA123" s="12"/>
      <c r="IB123" s="12"/>
      <c r="IC123" s="12"/>
      <c r="ID123" s="12"/>
      <c r="IE123" s="12"/>
      <c r="IF123" s="12"/>
      <c r="IG123" s="12"/>
      <c r="IH123" s="12"/>
      <c r="II123" s="12"/>
      <c r="IJ123" s="12"/>
      <c r="IK123" s="12"/>
      <c r="IL123" s="12"/>
      <c r="IM123" s="12"/>
      <c r="IN123" s="12"/>
      <c r="IO123" s="12"/>
      <c r="IP123" s="12"/>
      <c r="IQ123" s="12"/>
      <c r="IR123" s="12"/>
      <c r="IS123" s="12"/>
      <c r="IT123" s="12"/>
      <c r="IU123" s="12"/>
      <c r="IV123" s="12"/>
      <c r="IW123" s="12"/>
      <c r="IX123" s="12"/>
      <c r="IY123" s="12"/>
      <c r="IZ123" s="12"/>
      <c r="JA123" s="12"/>
      <c r="JB123" s="12"/>
      <c r="JC123" s="12"/>
      <c r="JD123" s="12"/>
      <c r="JE123" s="12"/>
      <c r="JF123" s="12"/>
      <c r="JG123" s="12"/>
      <c r="JH123" s="12"/>
      <c r="JI123" s="12"/>
      <c r="JJ123" s="12"/>
      <c r="JK123" s="12"/>
      <c r="JL123" s="12"/>
      <c r="JM123" s="12"/>
      <c r="JN123" s="12"/>
      <c r="JO123" s="12"/>
      <c r="JP123" s="12"/>
      <c r="JQ123" s="12"/>
      <c r="JR123" s="12"/>
      <c r="JS123" s="12"/>
      <c r="JT123" s="12"/>
      <c r="JU123" s="12"/>
      <c r="JV123" s="12"/>
      <c r="JW123" s="12"/>
      <c r="JX123" s="12"/>
      <c r="JY123" s="12"/>
      <c r="JZ123" s="12"/>
      <c r="KA123" s="12"/>
      <c r="KB123" s="12"/>
      <c r="KC123" s="12"/>
      <c r="KD123" s="12"/>
      <c r="KE123" s="12"/>
      <c r="KF123" s="12"/>
      <c r="KG123" s="12"/>
      <c r="KH123" s="12"/>
      <c r="KI123" s="12"/>
      <c r="KJ123" s="12"/>
      <c r="KK123" s="12"/>
      <c r="KL123" s="12"/>
      <c r="KM123" s="12"/>
      <c r="KN123" s="12"/>
      <c r="KO123" s="12"/>
      <c r="KP123" s="12"/>
      <c r="KQ123" s="12"/>
      <c r="KR123" s="12"/>
      <c r="KS123" s="12"/>
      <c r="KT123" s="12"/>
      <c r="KU123" s="12"/>
      <c r="KV123" s="12"/>
      <c r="KW123" s="12"/>
      <c r="KX123" s="12"/>
      <c r="KY123" s="12"/>
      <c r="KZ123" s="12"/>
      <c r="LA123" s="12"/>
      <c r="LB123" s="12"/>
      <c r="LC123" s="12"/>
      <c r="LD123" s="12"/>
      <c r="LE123" s="12"/>
      <c r="LF123" s="12"/>
      <c r="LG123" s="12"/>
      <c r="LH123" s="12"/>
      <c r="LI123" s="12"/>
      <c r="LJ123" s="12"/>
      <c r="LK123" s="12"/>
      <c r="LL123" s="12"/>
      <c r="LM123" s="12"/>
      <c r="LN123" s="12"/>
      <c r="LO123" s="12"/>
      <c r="LP123" s="12"/>
      <c r="LQ123" s="12"/>
      <c r="LR123" s="12"/>
      <c r="LS123" s="12"/>
      <c r="LT123" s="12"/>
      <c r="LU123" s="12"/>
      <c r="LV123" s="12"/>
      <c r="LW123" s="12"/>
      <c r="LX123" s="12"/>
      <c r="LY123" s="12"/>
      <c r="LZ123" s="12"/>
      <c r="MA123" s="12"/>
      <c r="MB123" s="12"/>
      <c r="MC123" s="12"/>
      <c r="MD123" s="12"/>
      <c r="ME123" s="12"/>
      <c r="MF123" s="12"/>
      <c r="MG123" s="12"/>
      <c r="MH123" s="12"/>
      <c r="MI123" s="12"/>
      <c r="MJ123" s="12"/>
      <c r="MK123" s="12"/>
      <c r="ML123" s="12"/>
      <c r="MM123" s="12"/>
      <c r="MN123" s="12"/>
      <c r="MO123" s="12"/>
      <c r="MP123" s="12"/>
      <c r="MQ123" s="12"/>
      <c r="MR123" s="12"/>
      <c r="MS123" s="12"/>
      <c r="MT123" s="12"/>
      <c r="MU123" s="12"/>
      <c r="MV123" s="12"/>
      <c r="MW123" s="12"/>
      <c r="MX123" s="12"/>
      <c r="MY123" s="12"/>
      <c r="MZ123" s="12"/>
      <c r="NA123" s="12"/>
      <c r="NB123" s="12"/>
      <c r="NC123" s="12"/>
      <c r="ND123" s="12"/>
      <c r="NE123" s="12"/>
      <c r="NF123" s="12"/>
      <c r="NG123" s="12"/>
      <c r="NH123" s="12"/>
      <c r="NI123" s="12"/>
      <c r="NJ123" s="12"/>
      <c r="NK123" s="12"/>
      <c r="NL123" s="12"/>
      <c r="NM123" s="12"/>
      <c r="NN123" s="12"/>
      <c r="NO123" s="12"/>
      <c r="NP123" s="12"/>
      <c r="NQ123" s="12"/>
      <c r="NR123" s="12"/>
      <c r="NS123" s="12"/>
      <c r="NT123" s="12"/>
      <c r="NU123" s="12"/>
      <c r="NV123" s="12"/>
      <c r="NW123" s="12"/>
      <c r="NX123" s="14"/>
      <c r="NY123" s="14"/>
      <c r="NZ123" s="14"/>
      <c r="OA123" s="14"/>
      <c r="OB123" s="14"/>
      <c r="OC123" s="14"/>
      <c r="OD123" s="14"/>
      <c r="OE123" s="14"/>
      <c r="OF123" s="14"/>
      <c r="OG123" s="14"/>
      <c r="OH123" s="14"/>
      <c r="OI123" s="14"/>
      <c r="OJ123" s="14"/>
      <c r="OK123" s="14"/>
      <c r="OL123" s="14"/>
      <c r="OM123" s="14"/>
      <c r="ON123" s="14"/>
      <c r="OO123" s="14"/>
      <c r="OP123" s="14"/>
      <c r="OQ123" s="14"/>
      <c r="OR123" s="14"/>
      <c r="OS123" s="14"/>
      <c r="OT123" s="14"/>
      <c r="OU123" s="14"/>
      <c r="OV123" s="14"/>
      <c r="OW123" s="14"/>
      <c r="OX123" s="14"/>
      <c r="OY123" s="14"/>
      <c r="OZ123" s="14"/>
      <c r="PA123" s="14"/>
      <c r="PB123" s="14"/>
      <c r="PC123" s="14"/>
      <c r="PD123" s="14"/>
      <c r="PE123" s="14"/>
      <c r="PF123" s="14"/>
      <c r="PG123" s="14"/>
      <c r="PH123" s="14"/>
    </row>
    <row r="124" spans="1:424" s="4" customFormat="1" ht="68.55" customHeight="1" x14ac:dyDescent="0.3">
      <c r="A124" s="72" t="s">
        <v>439</v>
      </c>
      <c r="B124" s="70" t="s">
        <v>146</v>
      </c>
      <c r="C124" s="16" t="s">
        <v>305</v>
      </c>
      <c r="D124" s="27" t="s">
        <v>179</v>
      </c>
      <c r="E124" s="27" t="s">
        <v>370</v>
      </c>
      <c r="F124" s="27" t="s">
        <v>179</v>
      </c>
      <c r="G124" s="28" t="str">
        <f t="shared" si="6"/>
        <v>121</v>
      </c>
      <c r="H124" s="29" t="str">
        <f t="shared" si="7"/>
        <v>BBN 1 en BBN2 integriteitsmaatregelen</v>
      </c>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row>
    <row r="125" spans="1:424" ht="41.4" x14ac:dyDescent="0.3">
      <c r="A125" s="72" t="s">
        <v>439</v>
      </c>
      <c r="B125" s="70" t="s">
        <v>64</v>
      </c>
      <c r="C125" s="16" t="s">
        <v>306</v>
      </c>
      <c r="D125" s="27" t="s">
        <v>179</v>
      </c>
      <c r="E125" s="27" t="s">
        <v>363</v>
      </c>
      <c r="F125" s="27" t="s">
        <v>179</v>
      </c>
      <c r="G125" s="28" t="str">
        <f t="shared" si="6"/>
        <v>121</v>
      </c>
      <c r="H125" s="29" t="str">
        <f t="shared" si="7"/>
        <v>BBN 1 en BBN2 integriteitsmaatregelen</v>
      </c>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c r="FS125" s="12"/>
      <c r="FT125" s="12"/>
      <c r="FU125" s="12"/>
      <c r="FV125" s="12"/>
      <c r="FW125" s="12"/>
      <c r="FX125" s="12"/>
      <c r="FY125" s="12"/>
      <c r="FZ125" s="12"/>
      <c r="GA125" s="12"/>
      <c r="GB125" s="12"/>
      <c r="GC125" s="12"/>
      <c r="GD125" s="12"/>
      <c r="GE125" s="12"/>
      <c r="GF125" s="12"/>
      <c r="GG125" s="12"/>
      <c r="GH125" s="12"/>
      <c r="GI125" s="12"/>
      <c r="GJ125" s="12"/>
      <c r="GK125" s="12"/>
      <c r="GL125" s="12"/>
      <c r="GM125" s="12"/>
      <c r="GN125" s="12"/>
      <c r="GO125" s="12"/>
      <c r="GP125" s="12"/>
      <c r="GQ125" s="12"/>
      <c r="GR125" s="12"/>
      <c r="GS125" s="12"/>
      <c r="GT125" s="12"/>
      <c r="GU125" s="12"/>
      <c r="GV125" s="12"/>
      <c r="GW125" s="12"/>
      <c r="GX125" s="12"/>
      <c r="GY125" s="12"/>
      <c r="GZ125" s="12"/>
      <c r="HA125" s="12"/>
      <c r="HB125" s="12"/>
      <c r="HC125" s="12"/>
      <c r="HD125" s="12"/>
      <c r="HE125" s="12"/>
      <c r="HF125" s="12"/>
      <c r="HG125" s="12"/>
      <c r="HH125" s="12"/>
      <c r="HI125" s="12"/>
      <c r="HJ125" s="12"/>
      <c r="HK125" s="12"/>
      <c r="HL125" s="12"/>
      <c r="HM125" s="12"/>
      <c r="HN125" s="12"/>
      <c r="HO125" s="12"/>
      <c r="HP125" s="12"/>
      <c r="HQ125" s="12"/>
      <c r="HR125" s="12"/>
      <c r="HS125" s="12"/>
      <c r="HT125" s="12"/>
      <c r="HU125" s="12"/>
      <c r="HV125" s="12"/>
      <c r="HW125" s="12"/>
      <c r="HX125" s="12"/>
      <c r="HY125" s="12"/>
      <c r="HZ125" s="12"/>
      <c r="IA125" s="12"/>
      <c r="IB125" s="12"/>
      <c r="IC125" s="12"/>
      <c r="ID125" s="12"/>
      <c r="IE125" s="12"/>
      <c r="IF125" s="12"/>
      <c r="IG125" s="12"/>
      <c r="IH125" s="12"/>
      <c r="II125" s="12"/>
      <c r="IJ125" s="12"/>
      <c r="IK125" s="12"/>
      <c r="IL125" s="12"/>
      <c r="IM125" s="12"/>
      <c r="IN125" s="12"/>
      <c r="IO125" s="12"/>
      <c r="IP125" s="12"/>
      <c r="IQ125" s="12"/>
      <c r="IR125" s="12"/>
      <c r="IS125" s="12"/>
      <c r="IT125" s="12"/>
      <c r="IU125" s="12"/>
      <c r="IV125" s="12"/>
      <c r="IW125" s="12"/>
      <c r="IX125" s="12"/>
      <c r="IY125" s="12"/>
      <c r="IZ125" s="12"/>
      <c r="JA125" s="12"/>
      <c r="JB125" s="12"/>
      <c r="JC125" s="12"/>
      <c r="JD125" s="12"/>
      <c r="JE125" s="12"/>
      <c r="JF125" s="12"/>
      <c r="JG125" s="12"/>
      <c r="JH125" s="12"/>
      <c r="JI125" s="12"/>
      <c r="JJ125" s="12"/>
      <c r="JK125" s="12"/>
      <c r="JL125" s="12"/>
      <c r="JM125" s="12"/>
      <c r="JN125" s="12"/>
      <c r="JO125" s="12"/>
      <c r="JP125" s="12"/>
      <c r="JQ125" s="12"/>
      <c r="JR125" s="12"/>
      <c r="JS125" s="12"/>
      <c r="JT125" s="12"/>
      <c r="JU125" s="12"/>
      <c r="JV125" s="12"/>
      <c r="JW125" s="12"/>
      <c r="JX125" s="12"/>
      <c r="JY125" s="12"/>
      <c r="JZ125" s="12"/>
      <c r="KA125" s="12"/>
      <c r="KB125" s="12"/>
      <c r="KC125" s="12"/>
      <c r="KD125" s="12"/>
      <c r="KE125" s="12"/>
      <c r="KF125" s="12"/>
      <c r="KG125" s="12"/>
      <c r="KH125" s="12"/>
      <c r="KI125" s="12"/>
      <c r="KJ125" s="12"/>
      <c r="KK125" s="12"/>
      <c r="KL125" s="12"/>
      <c r="KM125" s="12"/>
      <c r="KN125" s="12"/>
      <c r="KO125" s="12"/>
      <c r="KP125" s="12"/>
      <c r="KQ125" s="12"/>
      <c r="KR125" s="12"/>
      <c r="KS125" s="12"/>
      <c r="KT125" s="12"/>
      <c r="KU125" s="12"/>
      <c r="KV125" s="12"/>
      <c r="KW125" s="12"/>
      <c r="KX125" s="12"/>
      <c r="KY125" s="12"/>
      <c r="KZ125" s="12"/>
      <c r="LA125" s="12"/>
      <c r="LB125" s="12"/>
      <c r="LC125" s="12"/>
      <c r="LD125" s="12"/>
      <c r="LE125" s="12"/>
      <c r="LF125" s="12"/>
      <c r="LG125" s="12"/>
      <c r="LH125" s="12"/>
      <c r="LI125" s="12"/>
      <c r="LJ125" s="12"/>
      <c r="LK125" s="12"/>
      <c r="LL125" s="12"/>
      <c r="LM125" s="12"/>
      <c r="LN125" s="12"/>
      <c r="LO125" s="12"/>
      <c r="LP125" s="12"/>
      <c r="LQ125" s="12"/>
      <c r="LR125" s="12"/>
      <c r="LS125" s="12"/>
      <c r="LT125" s="12"/>
      <c r="LU125" s="12"/>
      <c r="LV125" s="12"/>
      <c r="LW125" s="12"/>
      <c r="LX125" s="12"/>
      <c r="LY125" s="12"/>
      <c r="LZ125" s="12"/>
      <c r="MA125" s="12"/>
      <c r="MB125" s="12"/>
      <c r="MC125" s="12"/>
      <c r="MD125" s="12"/>
      <c r="ME125" s="12"/>
      <c r="MF125" s="12"/>
      <c r="MG125" s="12"/>
      <c r="MH125" s="12"/>
      <c r="MI125" s="12"/>
      <c r="MJ125" s="12"/>
      <c r="MK125" s="12"/>
      <c r="ML125" s="12"/>
      <c r="MM125" s="12"/>
      <c r="MN125" s="12"/>
      <c r="MO125" s="12"/>
      <c r="MP125" s="12"/>
      <c r="MQ125" s="12"/>
      <c r="MR125" s="12"/>
      <c r="MS125" s="12"/>
      <c r="MT125" s="12"/>
      <c r="MU125" s="12"/>
      <c r="MV125" s="12"/>
      <c r="MW125" s="12"/>
      <c r="MX125" s="12"/>
      <c r="MY125" s="12"/>
      <c r="MZ125" s="12"/>
      <c r="NA125" s="12"/>
      <c r="NB125" s="12"/>
      <c r="NC125" s="12"/>
      <c r="ND125" s="12"/>
      <c r="NE125" s="12"/>
      <c r="NF125" s="12"/>
      <c r="NG125" s="12"/>
      <c r="NH125" s="12"/>
      <c r="NI125" s="12"/>
      <c r="NJ125" s="12"/>
      <c r="NK125" s="12"/>
      <c r="NL125" s="12"/>
      <c r="NM125" s="12"/>
      <c r="NN125" s="12"/>
      <c r="NO125" s="12"/>
      <c r="NP125" s="12"/>
      <c r="NQ125" s="12"/>
      <c r="NR125" s="12"/>
      <c r="NS125" s="12"/>
      <c r="NT125" s="12"/>
      <c r="NU125" s="12"/>
      <c r="NV125" s="12"/>
      <c r="NW125" s="12"/>
      <c r="NX125" s="14"/>
      <c r="NY125" s="14"/>
      <c r="NZ125" s="14"/>
      <c r="OA125" s="14"/>
      <c r="OB125" s="14"/>
      <c r="OC125" s="14"/>
      <c r="OD125" s="14"/>
      <c r="OE125" s="14"/>
      <c r="OF125" s="14"/>
      <c r="OG125" s="14"/>
      <c r="OH125" s="14"/>
      <c r="OI125" s="14"/>
      <c r="OJ125" s="14"/>
      <c r="OK125" s="14"/>
      <c r="OL125" s="14"/>
      <c r="OM125" s="14"/>
      <c r="ON125" s="14"/>
      <c r="OO125" s="14"/>
      <c r="OP125" s="14"/>
      <c r="OQ125" s="14"/>
      <c r="OR125" s="14"/>
      <c r="OS125" s="14"/>
      <c r="OT125" s="14"/>
      <c r="OU125" s="14"/>
      <c r="OV125" s="14"/>
      <c r="OW125" s="14"/>
      <c r="OX125" s="14"/>
      <c r="OY125" s="14"/>
      <c r="OZ125" s="14"/>
      <c r="PA125" s="14"/>
      <c r="PB125" s="14"/>
      <c r="PC125" s="14"/>
      <c r="PD125" s="14"/>
      <c r="PE125" s="14"/>
      <c r="PF125" s="14"/>
      <c r="PG125" s="14"/>
      <c r="PH125" s="14"/>
    </row>
    <row r="126" spans="1:424" s="3" customFormat="1" ht="30.45" customHeight="1" x14ac:dyDescent="0.3">
      <c r="A126" s="72" t="s">
        <v>439</v>
      </c>
      <c r="B126" s="70" t="s">
        <v>147</v>
      </c>
      <c r="C126" s="16" t="s">
        <v>307</v>
      </c>
      <c r="D126" s="27" t="s">
        <v>354</v>
      </c>
      <c r="E126" s="27" t="s">
        <v>363</v>
      </c>
      <c r="F126" s="27" t="s">
        <v>179</v>
      </c>
      <c r="G126" s="28" t="str">
        <f t="shared" si="6"/>
        <v>121</v>
      </c>
      <c r="H126" s="29" t="str">
        <f t="shared" si="7"/>
        <v>BBN 1 en BBN2 integriteitsmaatregelen</v>
      </c>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row>
    <row r="127" spans="1:424" s="3" customFormat="1" ht="27.6" x14ac:dyDescent="0.3">
      <c r="A127" s="72" t="s">
        <v>439</v>
      </c>
      <c r="B127" s="70" t="s">
        <v>153</v>
      </c>
      <c r="C127" s="16" t="s">
        <v>315</v>
      </c>
      <c r="D127" s="27" t="s">
        <v>354</v>
      </c>
      <c r="E127" s="27" t="s">
        <v>354</v>
      </c>
      <c r="F127" s="27" t="s">
        <v>354</v>
      </c>
      <c r="G127" s="28" t="str">
        <f t="shared" si="6"/>
        <v>111</v>
      </c>
      <c r="H127" s="29" t="str">
        <f t="shared" si="7"/>
        <v xml:space="preserve">BBN 1 </v>
      </c>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4"/>
      <c r="NY127" s="4"/>
      <c r="NZ127" s="4"/>
      <c r="OA127" s="4"/>
      <c r="OB127" s="4"/>
      <c r="OC127" s="4"/>
      <c r="OD127" s="4"/>
      <c r="OE127" s="4"/>
      <c r="OF127" s="4"/>
      <c r="OG127" s="4"/>
      <c r="OH127" s="4"/>
      <c r="OI127" s="4"/>
      <c r="OJ127" s="4"/>
      <c r="OK127" s="4"/>
      <c r="OL127" s="4"/>
      <c r="OM127" s="4"/>
      <c r="ON127" s="4"/>
      <c r="OO127" s="4"/>
      <c r="OP127" s="4"/>
      <c r="OQ127" s="4"/>
      <c r="OR127" s="4"/>
      <c r="OS127" s="4"/>
      <c r="OT127" s="4"/>
      <c r="OU127" s="4"/>
      <c r="OV127" s="4"/>
      <c r="OW127" s="4"/>
      <c r="OX127" s="4"/>
      <c r="OY127" s="4"/>
      <c r="OZ127" s="4"/>
      <c r="PA127" s="4"/>
      <c r="PB127" s="4"/>
      <c r="PC127" s="4"/>
      <c r="PD127" s="4"/>
      <c r="PE127" s="4"/>
      <c r="PF127" s="4"/>
      <c r="PG127" s="4"/>
      <c r="PH127" s="4"/>
    </row>
    <row r="128" spans="1:424" s="3" customFormat="1" ht="27.6" x14ac:dyDescent="0.3">
      <c r="A128" s="72" t="s">
        <v>440</v>
      </c>
      <c r="B128" s="70" t="s">
        <v>7</v>
      </c>
      <c r="C128" s="16" t="s">
        <v>196</v>
      </c>
      <c r="D128" s="27" t="s">
        <v>355</v>
      </c>
      <c r="E128" s="27" t="s">
        <v>355</v>
      </c>
      <c r="F128" s="27" t="s">
        <v>179</v>
      </c>
      <c r="G128" s="28" t="str">
        <f t="shared" si="6"/>
        <v>111</v>
      </c>
      <c r="H128" s="29" t="str">
        <f t="shared" si="7"/>
        <v xml:space="preserve">BBN 1 </v>
      </c>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EB128" s="12"/>
      <c r="EC128" s="12"/>
      <c r="ED128" s="12"/>
      <c r="EE128" s="12"/>
      <c r="EF128" s="12"/>
      <c r="EG128" s="12"/>
      <c r="EH128" s="12"/>
      <c r="EI128" s="12"/>
      <c r="EJ128" s="12"/>
      <c r="EK128" s="12"/>
      <c r="EL128" s="12"/>
      <c r="EM128" s="12"/>
      <c r="EN128" s="12"/>
      <c r="EO128" s="12"/>
      <c r="EP128" s="12"/>
      <c r="EQ128" s="12"/>
      <c r="ER128" s="12"/>
      <c r="ES128" s="12"/>
      <c r="ET128" s="12"/>
      <c r="EU128" s="12"/>
      <c r="EV128" s="12"/>
      <c r="EW128" s="12"/>
      <c r="EX128" s="12"/>
      <c r="EY128" s="12"/>
      <c r="EZ128" s="12"/>
      <c r="FA128" s="12"/>
      <c r="FB128" s="12"/>
      <c r="FC128" s="12"/>
      <c r="FD128" s="12"/>
      <c r="FE128" s="12"/>
      <c r="FF128" s="12"/>
      <c r="FG128" s="12"/>
      <c r="FH128" s="12"/>
      <c r="FI128" s="12"/>
      <c r="FJ128" s="12"/>
      <c r="FK128" s="12"/>
      <c r="FL128" s="12"/>
      <c r="FM128" s="12"/>
      <c r="FN128" s="12"/>
      <c r="FO128" s="12"/>
      <c r="FP128" s="12"/>
      <c r="FQ128" s="12"/>
      <c r="FR128" s="12"/>
      <c r="FS128" s="12"/>
      <c r="FT128" s="12"/>
      <c r="FU128" s="12"/>
      <c r="FV128" s="12"/>
      <c r="FW128" s="12"/>
      <c r="FX128" s="12"/>
      <c r="FY128" s="12"/>
      <c r="FZ128" s="12"/>
      <c r="GA128" s="12"/>
      <c r="GB128" s="12"/>
      <c r="GC128" s="12"/>
      <c r="GD128" s="12"/>
      <c r="GE128" s="12"/>
      <c r="GF128" s="12"/>
      <c r="GG128" s="12"/>
      <c r="GH128" s="12"/>
      <c r="GI128" s="12"/>
      <c r="GJ128" s="12"/>
      <c r="GK128" s="12"/>
      <c r="GL128" s="12"/>
      <c r="GM128" s="12"/>
      <c r="GN128" s="12"/>
      <c r="GO128" s="12"/>
      <c r="GP128" s="12"/>
      <c r="GQ128" s="12"/>
      <c r="GR128" s="12"/>
      <c r="GS128" s="12"/>
      <c r="GT128" s="12"/>
      <c r="GU128" s="12"/>
      <c r="GV128" s="12"/>
      <c r="GW128" s="12"/>
      <c r="GX128" s="12"/>
      <c r="GY128" s="12"/>
      <c r="GZ128" s="12"/>
      <c r="HA128" s="12"/>
      <c r="HB128" s="12"/>
      <c r="HC128" s="12"/>
      <c r="HD128" s="12"/>
      <c r="HE128" s="12"/>
      <c r="HF128" s="12"/>
      <c r="HG128" s="12"/>
      <c r="HH128" s="12"/>
      <c r="HI128" s="12"/>
      <c r="HJ128" s="12"/>
      <c r="HK128" s="12"/>
      <c r="HL128" s="12"/>
      <c r="HM128" s="12"/>
      <c r="HN128" s="12"/>
      <c r="HO128" s="12"/>
      <c r="HP128" s="12"/>
      <c r="HQ128" s="12"/>
      <c r="HR128" s="12"/>
      <c r="HS128" s="12"/>
      <c r="HT128" s="12"/>
      <c r="HU128" s="12"/>
      <c r="HV128" s="12"/>
      <c r="HW128" s="12"/>
      <c r="HX128" s="12"/>
      <c r="HY128" s="12"/>
      <c r="HZ128" s="12"/>
      <c r="IA128" s="12"/>
      <c r="IB128" s="12"/>
      <c r="IC128" s="12"/>
      <c r="ID128" s="12"/>
      <c r="IE128" s="12"/>
      <c r="IF128" s="12"/>
      <c r="IG128" s="12"/>
      <c r="IH128" s="12"/>
      <c r="II128" s="12"/>
      <c r="IJ128" s="12"/>
      <c r="IK128" s="12"/>
      <c r="IL128" s="12"/>
      <c r="IM128" s="12"/>
      <c r="IN128" s="12"/>
      <c r="IO128" s="12"/>
      <c r="IP128" s="12"/>
      <c r="IQ128" s="12"/>
      <c r="IR128" s="12"/>
      <c r="IS128" s="12"/>
      <c r="IT128" s="12"/>
      <c r="IU128" s="12"/>
      <c r="IV128" s="12"/>
      <c r="IW128" s="12"/>
      <c r="IX128" s="12"/>
      <c r="IY128" s="12"/>
      <c r="IZ128" s="12"/>
      <c r="JA128" s="12"/>
      <c r="JB128" s="12"/>
      <c r="JC128" s="12"/>
      <c r="JD128" s="12"/>
      <c r="JE128" s="12"/>
      <c r="JF128" s="12"/>
      <c r="JG128" s="12"/>
      <c r="JH128" s="12"/>
      <c r="JI128" s="12"/>
      <c r="JJ128" s="12"/>
      <c r="JK128" s="12"/>
      <c r="JL128" s="12"/>
      <c r="JM128" s="12"/>
      <c r="JN128" s="12"/>
      <c r="JO128" s="12"/>
      <c r="JP128" s="12"/>
      <c r="JQ128" s="12"/>
      <c r="JR128" s="12"/>
      <c r="JS128" s="12"/>
      <c r="JT128" s="12"/>
      <c r="JU128" s="12"/>
      <c r="JV128" s="12"/>
      <c r="JW128" s="12"/>
      <c r="JX128" s="12"/>
      <c r="JY128" s="12"/>
      <c r="JZ128" s="12"/>
      <c r="KA128" s="12"/>
      <c r="KB128" s="12"/>
      <c r="KC128" s="12"/>
      <c r="KD128" s="12"/>
      <c r="KE128" s="12"/>
      <c r="KF128" s="12"/>
      <c r="KG128" s="12"/>
      <c r="KH128" s="12"/>
      <c r="KI128" s="12"/>
      <c r="KJ128" s="12"/>
      <c r="KK128" s="12"/>
      <c r="KL128" s="12"/>
      <c r="KM128" s="12"/>
      <c r="KN128" s="12"/>
      <c r="KO128" s="12"/>
      <c r="KP128" s="12"/>
      <c r="KQ128" s="12"/>
      <c r="KR128" s="12"/>
      <c r="KS128" s="12"/>
      <c r="KT128" s="12"/>
      <c r="KU128" s="12"/>
      <c r="KV128" s="12"/>
      <c r="KW128" s="12"/>
      <c r="KX128" s="12"/>
      <c r="KY128" s="12"/>
      <c r="KZ128" s="12"/>
      <c r="LA128" s="12"/>
      <c r="LB128" s="12"/>
      <c r="LC128" s="12"/>
      <c r="LD128" s="12"/>
      <c r="LE128" s="12"/>
      <c r="LF128" s="12"/>
      <c r="LG128" s="12"/>
      <c r="LH128" s="12"/>
      <c r="LI128" s="12"/>
      <c r="LJ128" s="12"/>
      <c r="LK128" s="12"/>
      <c r="LL128" s="12"/>
      <c r="LM128" s="12"/>
      <c r="LN128" s="12"/>
      <c r="LO128" s="12"/>
      <c r="LP128" s="12"/>
      <c r="LQ128" s="12"/>
      <c r="LR128" s="12"/>
      <c r="LS128" s="12"/>
      <c r="LT128" s="12"/>
      <c r="LU128" s="12"/>
      <c r="LV128" s="12"/>
      <c r="LW128" s="12"/>
      <c r="LX128" s="12"/>
      <c r="LY128" s="12"/>
      <c r="LZ128" s="12"/>
      <c r="MA128" s="12"/>
      <c r="MB128" s="12"/>
      <c r="MC128" s="12"/>
      <c r="MD128" s="12"/>
      <c r="ME128" s="12"/>
      <c r="MF128" s="12"/>
      <c r="MG128" s="12"/>
      <c r="MH128" s="12"/>
      <c r="MI128" s="12"/>
      <c r="MJ128" s="12"/>
      <c r="MK128" s="12"/>
      <c r="ML128" s="12"/>
      <c r="MM128" s="12"/>
      <c r="MN128" s="12"/>
      <c r="MO128" s="12"/>
      <c r="MP128" s="12"/>
      <c r="MQ128" s="12"/>
      <c r="MR128" s="12"/>
      <c r="MS128" s="12"/>
      <c r="MT128" s="12"/>
      <c r="MU128" s="12"/>
      <c r="MV128" s="12"/>
      <c r="MW128" s="12"/>
      <c r="MX128" s="12"/>
      <c r="MY128" s="12"/>
      <c r="MZ128" s="12"/>
      <c r="NA128" s="12"/>
      <c r="NB128" s="12"/>
      <c r="NC128" s="12"/>
      <c r="ND128" s="12"/>
      <c r="NE128" s="12"/>
      <c r="NF128" s="12"/>
      <c r="NG128" s="12"/>
      <c r="NH128" s="12"/>
      <c r="NI128" s="12"/>
      <c r="NJ128" s="12"/>
      <c r="NK128" s="12"/>
      <c r="NL128" s="12"/>
      <c r="NM128" s="12"/>
      <c r="NN128" s="12"/>
      <c r="NO128" s="12"/>
      <c r="NP128" s="12"/>
      <c r="NQ128" s="12"/>
      <c r="NR128" s="12"/>
      <c r="NS128" s="12"/>
      <c r="NT128" s="12"/>
      <c r="NU128" s="12"/>
      <c r="NV128" s="12"/>
      <c r="NW128" s="12"/>
      <c r="NX128" s="14"/>
      <c r="NY128" s="14"/>
      <c r="NZ128" s="14"/>
      <c r="OA128" s="14"/>
      <c r="OB128" s="14"/>
      <c r="OC128" s="14"/>
      <c r="OD128" s="14"/>
      <c r="OE128" s="14"/>
      <c r="OF128" s="14"/>
      <c r="OG128" s="14"/>
      <c r="OH128" s="14"/>
      <c r="OI128" s="14"/>
      <c r="OJ128" s="14"/>
      <c r="OK128" s="14"/>
      <c r="OL128" s="14"/>
      <c r="OM128" s="14"/>
      <c r="ON128" s="14"/>
      <c r="OO128" s="14"/>
      <c r="OP128" s="14"/>
      <c r="OQ128" s="14"/>
      <c r="OR128" s="14"/>
      <c r="OS128" s="14"/>
      <c r="OT128" s="14"/>
      <c r="OU128" s="14"/>
      <c r="OV128" s="14"/>
      <c r="OW128" s="14"/>
      <c r="OX128" s="14"/>
      <c r="OY128" s="14"/>
      <c r="OZ128" s="14"/>
      <c r="PA128" s="14"/>
      <c r="PB128" s="14"/>
      <c r="PC128" s="14"/>
      <c r="PD128" s="14"/>
      <c r="PE128" s="14"/>
      <c r="PF128" s="14"/>
      <c r="PG128" s="14"/>
      <c r="PH128" s="14"/>
    </row>
    <row r="129" spans="1:424" s="4" customFormat="1" ht="33.450000000000003" customHeight="1" x14ac:dyDescent="0.3">
      <c r="A129" s="72" t="s">
        <v>440</v>
      </c>
      <c r="B129" s="70" t="s">
        <v>8</v>
      </c>
      <c r="C129" s="16" t="s">
        <v>197</v>
      </c>
      <c r="D129" s="27" t="s">
        <v>356</v>
      </c>
      <c r="E129" s="27" t="s">
        <v>354</v>
      </c>
      <c r="F129" s="27" t="s">
        <v>354</v>
      </c>
      <c r="G129" s="28" t="str">
        <f t="shared" si="6"/>
        <v>111</v>
      </c>
      <c r="H129" s="29" t="str">
        <f t="shared" si="7"/>
        <v xml:space="preserve">BBN 1 </v>
      </c>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3"/>
      <c r="NY129" s="3"/>
      <c r="NZ129" s="3"/>
      <c r="OA129" s="3"/>
      <c r="OB129" s="3"/>
      <c r="OC129" s="3"/>
      <c r="OD129" s="3"/>
      <c r="OE129" s="3"/>
      <c r="OF129" s="3"/>
      <c r="OG129" s="3"/>
      <c r="OH129" s="3"/>
      <c r="OI129" s="3"/>
      <c r="OJ129" s="3"/>
      <c r="OK129" s="3"/>
      <c r="OL129" s="3"/>
      <c r="OM129" s="3"/>
      <c r="ON129" s="3"/>
      <c r="OO129" s="3"/>
      <c r="OP129" s="3"/>
      <c r="OQ129" s="3"/>
      <c r="OR129" s="3"/>
      <c r="OS129" s="3"/>
      <c r="OT129" s="3"/>
      <c r="OU129" s="3"/>
      <c r="OV129" s="3"/>
      <c r="OW129" s="3"/>
      <c r="OX129" s="3"/>
      <c r="OY129" s="3"/>
      <c r="OZ129" s="3"/>
      <c r="PA129" s="3"/>
      <c r="PB129" s="3"/>
      <c r="PC129" s="3"/>
      <c r="PD129" s="3"/>
      <c r="PE129" s="3"/>
      <c r="PF129" s="3"/>
      <c r="PG129" s="3"/>
      <c r="PH129" s="3"/>
    </row>
    <row r="130" spans="1:424" s="3" customFormat="1" ht="40.950000000000003" customHeight="1" x14ac:dyDescent="0.3">
      <c r="A130" s="72" t="s">
        <v>440</v>
      </c>
      <c r="B130" s="69" t="s">
        <v>10</v>
      </c>
      <c r="C130" s="16" t="s">
        <v>199</v>
      </c>
      <c r="D130" s="27" t="s">
        <v>179</v>
      </c>
      <c r="E130" s="27" t="s">
        <v>179</v>
      </c>
      <c r="F130" s="27" t="s">
        <v>179</v>
      </c>
      <c r="G130" s="28" t="str">
        <f t="shared" si="6"/>
        <v>111</v>
      </c>
      <c r="H130" s="29" t="str">
        <f t="shared" si="7"/>
        <v xml:space="preserve">BBN 1 </v>
      </c>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c r="GR130" s="12"/>
      <c r="GS130" s="12"/>
      <c r="GT130" s="12"/>
      <c r="GU130" s="12"/>
      <c r="GV130" s="12"/>
      <c r="GW130" s="12"/>
      <c r="GX130" s="12"/>
      <c r="GY130" s="12"/>
      <c r="GZ130" s="12"/>
      <c r="HA130" s="12"/>
      <c r="HB130" s="12"/>
      <c r="HC130" s="12"/>
      <c r="HD130" s="12"/>
      <c r="HE130" s="12"/>
      <c r="HF130" s="12"/>
      <c r="HG130" s="12"/>
      <c r="HH130" s="12"/>
      <c r="HI130" s="12"/>
      <c r="HJ130" s="12"/>
      <c r="HK130" s="12"/>
      <c r="HL130" s="12"/>
      <c r="HM130" s="12"/>
      <c r="HN130" s="12"/>
      <c r="HO130" s="12"/>
      <c r="HP130" s="12"/>
      <c r="HQ130" s="12"/>
      <c r="HR130" s="12"/>
      <c r="HS130" s="12"/>
      <c r="HT130" s="12"/>
      <c r="HU130" s="12"/>
      <c r="HV130" s="12"/>
      <c r="HW130" s="12"/>
      <c r="HX130" s="12"/>
      <c r="HY130" s="12"/>
      <c r="HZ130" s="12"/>
      <c r="IA130" s="12"/>
      <c r="IB130" s="12"/>
      <c r="IC130" s="12"/>
      <c r="ID130" s="12"/>
      <c r="IE130" s="12"/>
      <c r="IF130" s="12"/>
      <c r="IG130" s="12"/>
      <c r="IH130" s="12"/>
      <c r="II130" s="12"/>
      <c r="IJ130" s="12"/>
      <c r="IK130" s="12"/>
      <c r="IL130" s="12"/>
      <c r="IM130" s="12"/>
      <c r="IN130" s="12"/>
      <c r="IO130" s="12"/>
      <c r="IP130" s="12"/>
      <c r="IQ130" s="12"/>
      <c r="IR130" s="12"/>
      <c r="IS130" s="12"/>
      <c r="IT130" s="12"/>
      <c r="IU130" s="12"/>
      <c r="IV130" s="12"/>
      <c r="IW130" s="12"/>
      <c r="IX130" s="12"/>
      <c r="IY130" s="12"/>
      <c r="IZ130" s="12"/>
      <c r="JA130" s="12"/>
      <c r="JB130" s="12"/>
      <c r="JC130" s="12"/>
      <c r="JD130" s="12"/>
      <c r="JE130" s="12"/>
      <c r="JF130" s="12"/>
      <c r="JG130" s="12"/>
      <c r="JH130" s="12"/>
      <c r="JI130" s="12"/>
      <c r="JJ130" s="12"/>
      <c r="JK130" s="12"/>
      <c r="JL130" s="12"/>
      <c r="JM130" s="12"/>
      <c r="JN130" s="12"/>
      <c r="JO130" s="12"/>
      <c r="JP130" s="12"/>
      <c r="JQ130" s="12"/>
      <c r="JR130" s="12"/>
      <c r="JS130" s="12"/>
      <c r="JT130" s="12"/>
      <c r="JU130" s="12"/>
      <c r="JV130" s="12"/>
      <c r="JW130" s="12"/>
      <c r="JX130" s="12"/>
      <c r="JY130" s="12"/>
      <c r="JZ130" s="12"/>
      <c r="KA130" s="12"/>
      <c r="KB130" s="12"/>
      <c r="KC130" s="12"/>
      <c r="KD130" s="12"/>
      <c r="KE130" s="12"/>
      <c r="KF130" s="12"/>
      <c r="KG130" s="12"/>
      <c r="KH130" s="12"/>
      <c r="KI130" s="12"/>
      <c r="KJ130" s="12"/>
      <c r="KK130" s="12"/>
      <c r="KL130" s="12"/>
      <c r="KM130" s="12"/>
      <c r="KN130" s="12"/>
      <c r="KO130" s="12"/>
      <c r="KP130" s="12"/>
      <c r="KQ130" s="12"/>
      <c r="KR130" s="12"/>
      <c r="KS130" s="12"/>
      <c r="KT130" s="12"/>
      <c r="KU130" s="12"/>
      <c r="KV130" s="12"/>
      <c r="KW130" s="12"/>
      <c r="KX130" s="12"/>
      <c r="KY130" s="12"/>
      <c r="KZ130" s="12"/>
      <c r="LA130" s="12"/>
      <c r="LB130" s="12"/>
      <c r="LC130" s="12"/>
      <c r="LD130" s="12"/>
      <c r="LE130" s="12"/>
      <c r="LF130" s="12"/>
      <c r="LG130" s="12"/>
      <c r="LH130" s="12"/>
      <c r="LI130" s="12"/>
      <c r="LJ130" s="12"/>
      <c r="LK130" s="12"/>
      <c r="LL130" s="12"/>
      <c r="LM130" s="12"/>
      <c r="LN130" s="12"/>
      <c r="LO130" s="12"/>
      <c r="LP130" s="12"/>
      <c r="LQ130" s="12"/>
      <c r="LR130" s="12"/>
      <c r="LS130" s="12"/>
      <c r="LT130" s="12"/>
      <c r="LU130" s="12"/>
      <c r="LV130" s="12"/>
      <c r="LW130" s="12"/>
      <c r="LX130" s="12"/>
      <c r="LY130" s="12"/>
      <c r="LZ130" s="12"/>
      <c r="MA130" s="12"/>
      <c r="MB130" s="12"/>
      <c r="MC130" s="12"/>
      <c r="MD130" s="12"/>
      <c r="ME130" s="12"/>
      <c r="MF130" s="12"/>
      <c r="MG130" s="12"/>
      <c r="MH130" s="12"/>
      <c r="MI130" s="12"/>
      <c r="MJ130" s="12"/>
      <c r="MK130" s="12"/>
      <c r="ML130" s="12"/>
      <c r="MM130" s="12"/>
      <c r="MN130" s="12"/>
      <c r="MO130" s="12"/>
      <c r="MP130" s="12"/>
      <c r="MQ130" s="12"/>
      <c r="MR130" s="12"/>
      <c r="MS130" s="12"/>
      <c r="MT130" s="12"/>
      <c r="MU130" s="12"/>
      <c r="MV130" s="12"/>
      <c r="MW130" s="12"/>
      <c r="MX130" s="12"/>
      <c r="MY130" s="12"/>
      <c r="MZ130" s="12"/>
      <c r="NA130" s="12"/>
      <c r="NB130" s="12"/>
      <c r="NC130" s="12"/>
      <c r="ND130" s="12"/>
      <c r="NE130" s="12"/>
      <c r="NF130" s="12"/>
      <c r="NG130" s="12"/>
      <c r="NH130" s="12"/>
      <c r="NI130" s="12"/>
      <c r="NJ130" s="12"/>
      <c r="NK130" s="12"/>
      <c r="NL130" s="12"/>
      <c r="NM130" s="12"/>
      <c r="NN130" s="12"/>
      <c r="NO130" s="12"/>
      <c r="NP130" s="12"/>
      <c r="NQ130" s="12"/>
      <c r="NR130" s="12"/>
      <c r="NS130" s="12"/>
      <c r="NT130" s="12"/>
      <c r="NU130" s="12"/>
      <c r="NV130" s="12"/>
      <c r="NW130" s="12"/>
      <c r="NX130" s="12"/>
      <c r="NY130" s="12"/>
      <c r="NZ130" s="12"/>
      <c r="OA130" s="12"/>
      <c r="OB130" s="12"/>
      <c r="OC130" s="12"/>
      <c r="OD130" s="12"/>
      <c r="OE130" s="12"/>
      <c r="OF130" s="12"/>
      <c r="OG130" s="12"/>
      <c r="OH130" s="12"/>
      <c r="OI130" s="12"/>
      <c r="OJ130" s="12"/>
      <c r="OK130" s="12"/>
      <c r="OL130" s="12"/>
      <c r="OM130" s="12"/>
      <c r="ON130" s="12"/>
      <c r="OO130" s="12"/>
      <c r="OP130" s="12"/>
      <c r="OQ130" s="12"/>
      <c r="OR130" s="12"/>
      <c r="OS130" s="12"/>
      <c r="OT130" s="12"/>
      <c r="OU130" s="12"/>
      <c r="OV130" s="12"/>
      <c r="OW130" s="12"/>
      <c r="OX130" s="12"/>
      <c r="OY130" s="12"/>
      <c r="OZ130" s="12"/>
      <c r="PA130" s="12"/>
      <c r="PB130" s="12"/>
      <c r="PC130" s="12"/>
      <c r="PD130" s="12"/>
      <c r="PE130" s="12"/>
      <c r="PF130" s="12"/>
      <c r="PG130" s="12"/>
      <c r="PH130" s="12"/>
    </row>
    <row r="131" spans="1:424" s="3" customFormat="1" ht="41.4" x14ac:dyDescent="0.3">
      <c r="A131" s="72" t="s">
        <v>440</v>
      </c>
      <c r="B131" s="69" t="s">
        <v>14</v>
      </c>
      <c r="C131" s="16" t="s">
        <v>204</v>
      </c>
      <c r="D131" s="27" t="s">
        <v>358</v>
      </c>
      <c r="E131" s="27" t="s">
        <v>361</v>
      </c>
      <c r="F131" s="27" t="s">
        <v>354</v>
      </c>
      <c r="G131" s="28" t="str">
        <f t="shared" ref="G131:G162" si="8">CONCATENATE(LEFT(D131,1),LEFT(E131,1),LEFT(F131,1))</f>
        <v>231</v>
      </c>
      <c r="H131" s="29" t="str">
        <f t="shared" ref="H131:H162" si="9">VLOOKUP(_xlfn.NUMBERVALUE(G131),BIV_tabel,2)</f>
        <v>BBN 1 en Risicoanalyse voor Integriteit</v>
      </c>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EB131" s="12"/>
      <c r="EC131" s="12"/>
      <c r="ED131" s="12"/>
      <c r="EE131" s="12"/>
      <c r="EF131" s="12"/>
      <c r="EG131" s="12"/>
      <c r="EH131" s="12"/>
      <c r="EI131" s="12"/>
      <c r="EJ131" s="12"/>
      <c r="EK131" s="12"/>
      <c r="EL131" s="12"/>
      <c r="EM131" s="12"/>
      <c r="EN131" s="12"/>
      <c r="EO131" s="12"/>
      <c r="EP131" s="12"/>
      <c r="EQ131" s="12"/>
      <c r="ER131" s="12"/>
      <c r="ES131" s="12"/>
      <c r="ET131" s="12"/>
      <c r="EU131" s="12"/>
      <c r="EV131" s="12"/>
      <c r="EW131" s="12"/>
      <c r="EX131" s="12"/>
      <c r="EY131" s="12"/>
      <c r="EZ131" s="12"/>
      <c r="FA131" s="12"/>
      <c r="FB131" s="12"/>
      <c r="FC131" s="12"/>
      <c r="FD131" s="12"/>
      <c r="FE131" s="12"/>
      <c r="FF131" s="12"/>
      <c r="FG131" s="12"/>
      <c r="FH131" s="12"/>
      <c r="FI131" s="12"/>
      <c r="FJ131" s="12"/>
      <c r="FK131" s="12"/>
      <c r="FL131" s="12"/>
      <c r="FM131" s="12"/>
      <c r="FN131" s="12"/>
      <c r="FO131" s="12"/>
      <c r="FP131" s="12"/>
      <c r="FQ131" s="12"/>
      <c r="FR131" s="12"/>
      <c r="FS131" s="12"/>
      <c r="FT131" s="12"/>
      <c r="FU131" s="12"/>
      <c r="FV131" s="12"/>
      <c r="FW131" s="12"/>
      <c r="FX131" s="12"/>
      <c r="FY131" s="12"/>
      <c r="FZ131" s="12"/>
      <c r="GA131" s="12"/>
      <c r="GB131" s="12"/>
      <c r="GC131" s="12"/>
      <c r="GD131" s="12"/>
      <c r="GE131" s="12"/>
      <c r="GF131" s="12"/>
      <c r="GG131" s="12"/>
      <c r="GH131" s="12"/>
      <c r="GI131" s="12"/>
      <c r="GJ131" s="12"/>
      <c r="GK131" s="12"/>
      <c r="GL131" s="12"/>
      <c r="GM131" s="12"/>
      <c r="GN131" s="12"/>
      <c r="GO131" s="12"/>
      <c r="GP131" s="12"/>
      <c r="GQ131" s="12"/>
      <c r="GR131" s="12"/>
      <c r="GS131" s="12"/>
      <c r="GT131" s="12"/>
      <c r="GU131" s="12"/>
      <c r="GV131" s="12"/>
      <c r="GW131" s="12"/>
      <c r="GX131" s="12"/>
      <c r="GY131" s="12"/>
      <c r="GZ131" s="12"/>
      <c r="HA131" s="12"/>
      <c r="HB131" s="12"/>
      <c r="HC131" s="12"/>
      <c r="HD131" s="12"/>
      <c r="HE131" s="12"/>
      <c r="HF131" s="12"/>
      <c r="HG131" s="12"/>
      <c r="HH131" s="12"/>
      <c r="HI131" s="12"/>
      <c r="HJ131" s="12"/>
      <c r="HK131" s="12"/>
      <c r="HL131" s="12"/>
      <c r="HM131" s="12"/>
      <c r="HN131" s="12"/>
      <c r="HO131" s="12"/>
      <c r="HP131" s="12"/>
      <c r="HQ131" s="12"/>
      <c r="HR131" s="12"/>
      <c r="HS131" s="12"/>
      <c r="HT131" s="12"/>
      <c r="HU131" s="12"/>
      <c r="HV131" s="12"/>
      <c r="HW131" s="12"/>
      <c r="HX131" s="12"/>
      <c r="HY131" s="12"/>
      <c r="HZ131" s="12"/>
      <c r="IA131" s="12"/>
      <c r="IB131" s="12"/>
      <c r="IC131" s="12"/>
      <c r="ID131" s="12"/>
      <c r="IE131" s="12"/>
      <c r="IF131" s="12"/>
      <c r="IG131" s="12"/>
      <c r="IH131" s="12"/>
      <c r="II131" s="12"/>
      <c r="IJ131" s="12"/>
      <c r="IK131" s="12"/>
      <c r="IL131" s="12"/>
      <c r="IM131" s="12"/>
      <c r="IN131" s="12"/>
      <c r="IO131" s="12"/>
      <c r="IP131" s="12"/>
      <c r="IQ131" s="12"/>
      <c r="IR131" s="12"/>
      <c r="IS131" s="12"/>
      <c r="IT131" s="12"/>
      <c r="IU131" s="12"/>
      <c r="IV131" s="12"/>
      <c r="IW131" s="12"/>
      <c r="IX131" s="12"/>
      <c r="IY131" s="12"/>
      <c r="IZ131" s="12"/>
      <c r="JA131" s="12"/>
      <c r="JB131" s="12"/>
      <c r="JC131" s="12"/>
      <c r="JD131" s="12"/>
      <c r="JE131" s="12"/>
      <c r="JF131" s="12"/>
      <c r="JG131" s="12"/>
      <c r="JH131" s="12"/>
      <c r="JI131" s="12"/>
      <c r="JJ131" s="12"/>
      <c r="JK131" s="12"/>
      <c r="JL131" s="12"/>
      <c r="JM131" s="12"/>
      <c r="JN131" s="12"/>
      <c r="JO131" s="12"/>
      <c r="JP131" s="12"/>
      <c r="JQ131" s="12"/>
      <c r="JR131" s="12"/>
      <c r="JS131" s="12"/>
      <c r="JT131" s="12"/>
      <c r="JU131" s="12"/>
      <c r="JV131" s="12"/>
      <c r="JW131" s="12"/>
      <c r="JX131" s="12"/>
      <c r="JY131" s="12"/>
      <c r="JZ131" s="12"/>
      <c r="KA131" s="12"/>
      <c r="KB131" s="12"/>
      <c r="KC131" s="12"/>
      <c r="KD131" s="12"/>
      <c r="KE131" s="12"/>
      <c r="KF131" s="12"/>
      <c r="KG131" s="12"/>
      <c r="KH131" s="12"/>
      <c r="KI131" s="12"/>
      <c r="KJ131" s="12"/>
      <c r="KK131" s="12"/>
      <c r="KL131" s="12"/>
      <c r="KM131" s="12"/>
      <c r="KN131" s="12"/>
      <c r="KO131" s="12"/>
      <c r="KP131" s="12"/>
      <c r="KQ131" s="12"/>
      <c r="KR131" s="12"/>
      <c r="KS131" s="12"/>
      <c r="KT131" s="12"/>
      <c r="KU131" s="12"/>
      <c r="KV131" s="12"/>
      <c r="KW131" s="12"/>
      <c r="KX131" s="12"/>
      <c r="KY131" s="12"/>
      <c r="KZ131" s="12"/>
      <c r="LA131" s="12"/>
      <c r="LB131" s="12"/>
      <c r="LC131" s="12"/>
      <c r="LD131" s="12"/>
      <c r="LE131" s="12"/>
      <c r="LF131" s="12"/>
      <c r="LG131" s="12"/>
      <c r="LH131" s="12"/>
      <c r="LI131" s="12"/>
      <c r="LJ131" s="12"/>
      <c r="LK131" s="12"/>
      <c r="LL131" s="12"/>
      <c r="LM131" s="12"/>
      <c r="LN131" s="12"/>
      <c r="LO131" s="12"/>
      <c r="LP131" s="12"/>
      <c r="LQ131" s="12"/>
      <c r="LR131" s="12"/>
      <c r="LS131" s="12"/>
      <c r="LT131" s="12"/>
      <c r="LU131" s="12"/>
      <c r="LV131" s="12"/>
      <c r="LW131" s="12"/>
      <c r="LX131" s="12"/>
      <c r="LY131" s="12"/>
      <c r="LZ131" s="12"/>
      <c r="MA131" s="12"/>
      <c r="MB131" s="12"/>
      <c r="MC131" s="12"/>
      <c r="MD131" s="12"/>
      <c r="ME131" s="12"/>
      <c r="MF131" s="12"/>
      <c r="MG131" s="12"/>
      <c r="MH131" s="12"/>
      <c r="MI131" s="12"/>
      <c r="MJ131" s="12"/>
      <c r="MK131" s="12"/>
      <c r="ML131" s="12"/>
      <c r="MM131" s="12"/>
      <c r="MN131" s="12"/>
      <c r="MO131" s="12"/>
      <c r="MP131" s="12"/>
      <c r="MQ131" s="12"/>
      <c r="MR131" s="12"/>
      <c r="MS131" s="12"/>
      <c r="MT131" s="12"/>
      <c r="MU131" s="12"/>
      <c r="MV131" s="12"/>
      <c r="MW131" s="12"/>
      <c r="MX131" s="12"/>
      <c r="MY131" s="12"/>
      <c r="MZ131" s="12"/>
      <c r="NA131" s="12"/>
      <c r="NB131" s="12"/>
      <c r="NC131" s="12"/>
      <c r="ND131" s="12"/>
      <c r="NE131" s="12"/>
      <c r="NF131" s="12"/>
      <c r="NG131" s="12"/>
      <c r="NH131" s="12"/>
      <c r="NI131" s="12"/>
      <c r="NJ131" s="12"/>
      <c r="NK131" s="12"/>
      <c r="NL131" s="12"/>
      <c r="NM131" s="12"/>
      <c r="NN131" s="12"/>
      <c r="NO131" s="12"/>
      <c r="NP131" s="12"/>
      <c r="NQ131" s="12"/>
      <c r="NR131" s="12"/>
      <c r="NS131" s="12"/>
      <c r="NT131" s="12"/>
      <c r="NU131" s="12"/>
      <c r="NV131" s="12"/>
      <c r="NW131" s="12"/>
      <c r="NX131" s="14"/>
      <c r="NY131" s="14"/>
      <c r="NZ131" s="14"/>
      <c r="OA131" s="14"/>
      <c r="OB131" s="14"/>
      <c r="OC131" s="14"/>
      <c r="OD131" s="14"/>
      <c r="OE131" s="14"/>
      <c r="OF131" s="14"/>
      <c r="OG131" s="14"/>
      <c r="OH131" s="14"/>
      <c r="OI131" s="14"/>
      <c r="OJ131" s="14"/>
      <c r="OK131" s="14"/>
      <c r="OL131" s="14"/>
      <c r="OM131" s="14"/>
      <c r="ON131" s="14"/>
      <c r="OO131" s="14"/>
      <c r="OP131" s="14"/>
      <c r="OQ131" s="14"/>
      <c r="OR131" s="14"/>
      <c r="OS131" s="14"/>
      <c r="OT131" s="14"/>
      <c r="OU131" s="14"/>
      <c r="OV131" s="14"/>
      <c r="OW131" s="14"/>
      <c r="OX131" s="14"/>
      <c r="OY131" s="14"/>
      <c r="OZ131" s="14"/>
      <c r="PA131" s="14"/>
      <c r="PB131" s="14"/>
      <c r="PC131" s="14"/>
      <c r="PD131" s="14"/>
      <c r="PE131" s="14"/>
      <c r="PF131" s="14"/>
      <c r="PG131" s="14"/>
      <c r="PH131" s="14"/>
    </row>
    <row r="132" spans="1:424" s="4" customFormat="1" ht="55.2" x14ac:dyDescent="0.3">
      <c r="A132" s="72" t="s">
        <v>440</v>
      </c>
      <c r="B132" s="70" t="s">
        <v>18</v>
      </c>
      <c r="C132" s="16" t="s">
        <v>211</v>
      </c>
      <c r="D132" s="27" t="s">
        <v>179</v>
      </c>
      <c r="E132" s="27" t="s">
        <v>362</v>
      </c>
      <c r="F132" s="27" t="s">
        <v>179</v>
      </c>
      <c r="G132" s="28" t="str">
        <f t="shared" si="8"/>
        <v>121</v>
      </c>
      <c r="H132" s="29" t="str">
        <f t="shared" si="9"/>
        <v>BBN 1 en BBN2 integriteitsmaatregelen</v>
      </c>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EB132" s="12"/>
      <c r="EC132" s="12"/>
      <c r="ED132" s="12"/>
      <c r="EE132" s="12"/>
      <c r="EF132" s="12"/>
      <c r="EG132" s="12"/>
      <c r="EH132" s="12"/>
      <c r="EI132" s="12"/>
      <c r="EJ132" s="12"/>
      <c r="EK132" s="12"/>
      <c r="EL132" s="12"/>
      <c r="EM132" s="12"/>
      <c r="EN132" s="12"/>
      <c r="EO132" s="12"/>
      <c r="EP132" s="12"/>
      <c r="EQ132" s="12"/>
      <c r="ER132" s="12"/>
      <c r="ES132" s="12"/>
      <c r="ET132" s="12"/>
      <c r="EU132" s="12"/>
      <c r="EV132" s="12"/>
      <c r="EW132" s="12"/>
      <c r="EX132" s="12"/>
      <c r="EY132" s="12"/>
      <c r="EZ132" s="12"/>
      <c r="FA132" s="12"/>
      <c r="FB132" s="12"/>
      <c r="FC132" s="12"/>
      <c r="FD132" s="12"/>
      <c r="FE132" s="12"/>
      <c r="FF132" s="12"/>
      <c r="FG132" s="12"/>
      <c r="FH132" s="12"/>
      <c r="FI132" s="12"/>
      <c r="FJ132" s="12"/>
      <c r="FK132" s="12"/>
      <c r="FL132" s="12"/>
      <c r="FM132" s="12"/>
      <c r="FN132" s="12"/>
      <c r="FO132" s="12"/>
      <c r="FP132" s="12"/>
      <c r="FQ132" s="12"/>
      <c r="FR132" s="12"/>
      <c r="FS132" s="12"/>
      <c r="FT132" s="12"/>
      <c r="FU132" s="12"/>
      <c r="FV132" s="12"/>
      <c r="FW132" s="12"/>
      <c r="FX132" s="12"/>
      <c r="FY132" s="12"/>
      <c r="FZ132" s="12"/>
      <c r="GA132" s="12"/>
      <c r="GB132" s="12"/>
      <c r="GC132" s="12"/>
      <c r="GD132" s="12"/>
      <c r="GE132" s="12"/>
      <c r="GF132" s="12"/>
      <c r="GG132" s="12"/>
      <c r="GH132" s="12"/>
      <c r="GI132" s="12"/>
      <c r="GJ132" s="12"/>
      <c r="GK132" s="12"/>
      <c r="GL132" s="12"/>
      <c r="GM132" s="12"/>
      <c r="GN132" s="12"/>
      <c r="GO132" s="12"/>
      <c r="GP132" s="12"/>
      <c r="GQ132" s="12"/>
      <c r="GR132" s="12"/>
      <c r="GS132" s="12"/>
      <c r="GT132" s="12"/>
      <c r="GU132" s="12"/>
      <c r="GV132" s="12"/>
      <c r="GW132" s="12"/>
      <c r="GX132" s="12"/>
      <c r="GY132" s="12"/>
      <c r="GZ132" s="12"/>
      <c r="HA132" s="12"/>
      <c r="HB132" s="12"/>
      <c r="HC132" s="12"/>
      <c r="HD132" s="12"/>
      <c r="HE132" s="12"/>
      <c r="HF132" s="12"/>
      <c r="HG132" s="12"/>
      <c r="HH132" s="12"/>
      <c r="HI132" s="12"/>
      <c r="HJ132" s="12"/>
      <c r="HK132" s="12"/>
      <c r="HL132" s="12"/>
      <c r="HM132" s="12"/>
      <c r="HN132" s="12"/>
      <c r="HO132" s="12"/>
      <c r="HP132" s="12"/>
      <c r="HQ132" s="12"/>
      <c r="HR132" s="12"/>
      <c r="HS132" s="12"/>
      <c r="HT132" s="12"/>
      <c r="HU132" s="12"/>
      <c r="HV132" s="12"/>
      <c r="HW132" s="12"/>
      <c r="HX132" s="12"/>
      <c r="HY132" s="12"/>
      <c r="HZ132" s="12"/>
      <c r="IA132" s="12"/>
      <c r="IB132" s="12"/>
      <c r="IC132" s="12"/>
      <c r="ID132" s="12"/>
      <c r="IE132" s="12"/>
      <c r="IF132" s="12"/>
      <c r="IG132" s="12"/>
      <c r="IH132" s="12"/>
      <c r="II132" s="12"/>
      <c r="IJ132" s="12"/>
      <c r="IK132" s="12"/>
      <c r="IL132" s="12"/>
      <c r="IM132" s="12"/>
      <c r="IN132" s="12"/>
      <c r="IO132" s="12"/>
      <c r="IP132" s="12"/>
      <c r="IQ132" s="12"/>
      <c r="IR132" s="12"/>
      <c r="IS132" s="12"/>
      <c r="IT132" s="12"/>
      <c r="IU132" s="12"/>
      <c r="IV132" s="12"/>
      <c r="IW132" s="12"/>
      <c r="IX132" s="12"/>
      <c r="IY132" s="12"/>
      <c r="IZ132" s="12"/>
      <c r="JA132" s="12"/>
      <c r="JB132" s="12"/>
      <c r="JC132" s="12"/>
      <c r="JD132" s="12"/>
      <c r="JE132" s="12"/>
      <c r="JF132" s="12"/>
      <c r="JG132" s="12"/>
      <c r="JH132" s="12"/>
      <c r="JI132" s="12"/>
      <c r="JJ132" s="12"/>
      <c r="JK132" s="12"/>
      <c r="JL132" s="12"/>
      <c r="JM132" s="12"/>
      <c r="JN132" s="12"/>
      <c r="JO132" s="12"/>
      <c r="JP132" s="12"/>
      <c r="JQ132" s="12"/>
      <c r="JR132" s="12"/>
      <c r="JS132" s="12"/>
      <c r="JT132" s="12"/>
      <c r="JU132" s="12"/>
      <c r="JV132" s="12"/>
      <c r="JW132" s="12"/>
      <c r="JX132" s="12"/>
      <c r="JY132" s="12"/>
      <c r="JZ132" s="12"/>
      <c r="KA132" s="12"/>
      <c r="KB132" s="12"/>
      <c r="KC132" s="12"/>
      <c r="KD132" s="12"/>
      <c r="KE132" s="12"/>
      <c r="KF132" s="12"/>
      <c r="KG132" s="12"/>
      <c r="KH132" s="12"/>
      <c r="KI132" s="12"/>
      <c r="KJ132" s="12"/>
      <c r="KK132" s="12"/>
      <c r="KL132" s="12"/>
      <c r="KM132" s="12"/>
      <c r="KN132" s="12"/>
      <c r="KO132" s="12"/>
      <c r="KP132" s="12"/>
      <c r="KQ132" s="12"/>
      <c r="KR132" s="12"/>
      <c r="KS132" s="12"/>
      <c r="KT132" s="12"/>
      <c r="KU132" s="12"/>
      <c r="KV132" s="12"/>
      <c r="KW132" s="12"/>
      <c r="KX132" s="12"/>
      <c r="KY132" s="12"/>
      <c r="KZ132" s="12"/>
      <c r="LA132" s="12"/>
      <c r="LB132" s="12"/>
      <c r="LC132" s="12"/>
      <c r="LD132" s="12"/>
      <c r="LE132" s="12"/>
      <c r="LF132" s="12"/>
      <c r="LG132" s="12"/>
      <c r="LH132" s="12"/>
      <c r="LI132" s="12"/>
      <c r="LJ132" s="12"/>
      <c r="LK132" s="12"/>
      <c r="LL132" s="12"/>
      <c r="LM132" s="12"/>
      <c r="LN132" s="12"/>
      <c r="LO132" s="12"/>
      <c r="LP132" s="12"/>
      <c r="LQ132" s="12"/>
      <c r="LR132" s="12"/>
      <c r="LS132" s="12"/>
      <c r="LT132" s="12"/>
      <c r="LU132" s="12"/>
      <c r="LV132" s="12"/>
      <c r="LW132" s="12"/>
      <c r="LX132" s="12"/>
      <c r="LY132" s="12"/>
      <c r="LZ132" s="12"/>
      <c r="MA132" s="12"/>
      <c r="MB132" s="12"/>
      <c r="MC132" s="12"/>
      <c r="MD132" s="12"/>
      <c r="ME132" s="12"/>
      <c r="MF132" s="12"/>
      <c r="MG132" s="12"/>
      <c r="MH132" s="12"/>
      <c r="MI132" s="12"/>
      <c r="MJ132" s="12"/>
      <c r="MK132" s="12"/>
      <c r="ML132" s="12"/>
      <c r="MM132" s="12"/>
      <c r="MN132" s="12"/>
      <c r="MO132" s="12"/>
      <c r="MP132" s="12"/>
      <c r="MQ132" s="12"/>
      <c r="MR132" s="12"/>
      <c r="MS132" s="12"/>
      <c r="MT132" s="12"/>
      <c r="MU132" s="12"/>
      <c r="MV132" s="12"/>
      <c r="MW132" s="12"/>
      <c r="MX132" s="12"/>
      <c r="MY132" s="12"/>
      <c r="MZ132" s="12"/>
      <c r="NA132" s="12"/>
      <c r="NB132" s="12"/>
      <c r="NC132" s="12"/>
      <c r="ND132" s="12"/>
      <c r="NE132" s="12"/>
      <c r="NF132" s="12"/>
      <c r="NG132" s="12"/>
      <c r="NH132" s="12"/>
      <c r="NI132" s="12"/>
      <c r="NJ132" s="12"/>
      <c r="NK132" s="12"/>
      <c r="NL132" s="12"/>
      <c r="NM132" s="12"/>
      <c r="NN132" s="12"/>
      <c r="NO132" s="12"/>
      <c r="NP132" s="12"/>
      <c r="NQ132" s="12"/>
      <c r="NR132" s="12"/>
      <c r="NS132" s="12"/>
      <c r="NT132" s="12"/>
      <c r="NU132" s="12"/>
      <c r="NV132" s="12"/>
      <c r="NW132" s="12"/>
      <c r="NX132" s="14"/>
      <c r="NY132" s="14"/>
      <c r="NZ132" s="14"/>
      <c r="OA132" s="14"/>
      <c r="OB132" s="14"/>
      <c r="OC132" s="14"/>
      <c r="OD132" s="14"/>
      <c r="OE132" s="14"/>
      <c r="OF132" s="14"/>
      <c r="OG132" s="14"/>
      <c r="OH132" s="14"/>
      <c r="OI132" s="14"/>
      <c r="OJ132" s="14"/>
      <c r="OK132" s="14"/>
      <c r="OL132" s="14"/>
      <c r="OM132" s="14"/>
      <c r="ON132" s="14"/>
      <c r="OO132" s="14"/>
      <c r="OP132" s="14"/>
      <c r="OQ132" s="14"/>
      <c r="OR132" s="14"/>
      <c r="OS132" s="14"/>
      <c r="OT132" s="14"/>
      <c r="OU132" s="14"/>
      <c r="OV132" s="14"/>
      <c r="OW132" s="14"/>
      <c r="OX132" s="14"/>
      <c r="OY132" s="14"/>
      <c r="OZ132" s="14"/>
      <c r="PA132" s="14"/>
      <c r="PB132" s="14"/>
      <c r="PC132" s="14"/>
      <c r="PD132" s="14"/>
      <c r="PE132" s="14"/>
      <c r="PF132" s="14"/>
      <c r="PG132" s="14"/>
      <c r="PH132" s="14"/>
    </row>
    <row r="133" spans="1:424" s="4" customFormat="1" ht="96.6" x14ac:dyDescent="0.3">
      <c r="A133" s="72" t="s">
        <v>440</v>
      </c>
      <c r="B133" s="69" t="s">
        <v>22</v>
      </c>
      <c r="C133" s="16" t="s">
        <v>205</v>
      </c>
      <c r="D133" s="27" t="s">
        <v>357</v>
      </c>
      <c r="E133" s="27" t="s">
        <v>361</v>
      </c>
      <c r="F133" s="27" t="s">
        <v>354</v>
      </c>
      <c r="G133" s="28" t="str">
        <f t="shared" si="8"/>
        <v>231</v>
      </c>
      <c r="H133" s="29" t="str">
        <f t="shared" si="9"/>
        <v>BBN 1 en Risicoanalyse voor Integriteit</v>
      </c>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EB133" s="12"/>
      <c r="EC133" s="12"/>
      <c r="ED133" s="12"/>
      <c r="EE133" s="12"/>
      <c r="EF133" s="12"/>
      <c r="EG133" s="12"/>
      <c r="EH133" s="12"/>
      <c r="EI133" s="12"/>
      <c r="EJ133" s="12"/>
      <c r="EK133" s="12"/>
      <c r="EL133" s="12"/>
      <c r="EM133" s="12"/>
      <c r="EN133" s="12"/>
      <c r="EO133" s="12"/>
      <c r="EP133" s="12"/>
      <c r="EQ133" s="12"/>
      <c r="ER133" s="12"/>
      <c r="ES133" s="12"/>
      <c r="ET133" s="12"/>
      <c r="EU133" s="12"/>
      <c r="EV133" s="12"/>
      <c r="EW133" s="12"/>
      <c r="EX133" s="12"/>
      <c r="EY133" s="12"/>
      <c r="EZ133" s="12"/>
      <c r="FA133" s="12"/>
      <c r="FB133" s="12"/>
      <c r="FC133" s="12"/>
      <c r="FD133" s="12"/>
      <c r="FE133" s="12"/>
      <c r="FF133" s="12"/>
      <c r="FG133" s="12"/>
      <c r="FH133" s="12"/>
      <c r="FI133" s="12"/>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c r="GR133" s="12"/>
      <c r="GS133" s="12"/>
      <c r="GT133" s="12"/>
      <c r="GU133" s="12"/>
      <c r="GV133" s="12"/>
      <c r="GW133" s="12"/>
      <c r="GX133" s="12"/>
      <c r="GY133" s="12"/>
      <c r="GZ133" s="12"/>
      <c r="HA133" s="12"/>
      <c r="HB133" s="12"/>
      <c r="HC133" s="12"/>
      <c r="HD133" s="12"/>
      <c r="HE133" s="12"/>
      <c r="HF133" s="12"/>
      <c r="HG133" s="12"/>
      <c r="HH133" s="12"/>
      <c r="HI133" s="12"/>
      <c r="HJ133" s="12"/>
      <c r="HK133" s="12"/>
      <c r="HL133" s="12"/>
      <c r="HM133" s="12"/>
      <c r="HN133" s="12"/>
      <c r="HO133" s="12"/>
      <c r="HP133" s="12"/>
      <c r="HQ133" s="12"/>
      <c r="HR133" s="12"/>
      <c r="HS133" s="12"/>
      <c r="HT133" s="12"/>
      <c r="HU133" s="12"/>
      <c r="HV133" s="12"/>
      <c r="HW133" s="12"/>
      <c r="HX133" s="12"/>
      <c r="HY133" s="12"/>
      <c r="HZ133" s="12"/>
      <c r="IA133" s="12"/>
      <c r="IB133" s="12"/>
      <c r="IC133" s="12"/>
      <c r="ID133" s="12"/>
      <c r="IE133" s="12"/>
      <c r="IF133" s="12"/>
      <c r="IG133" s="12"/>
      <c r="IH133" s="12"/>
      <c r="II133" s="12"/>
      <c r="IJ133" s="12"/>
      <c r="IK133" s="12"/>
      <c r="IL133" s="12"/>
      <c r="IM133" s="12"/>
      <c r="IN133" s="12"/>
      <c r="IO133" s="12"/>
      <c r="IP133" s="12"/>
      <c r="IQ133" s="12"/>
      <c r="IR133" s="12"/>
      <c r="IS133" s="12"/>
      <c r="IT133" s="12"/>
      <c r="IU133" s="12"/>
      <c r="IV133" s="12"/>
      <c r="IW133" s="12"/>
      <c r="IX133" s="12"/>
      <c r="IY133" s="12"/>
      <c r="IZ133" s="12"/>
      <c r="JA133" s="12"/>
      <c r="JB133" s="12"/>
      <c r="JC133" s="12"/>
      <c r="JD133" s="12"/>
      <c r="JE133" s="12"/>
      <c r="JF133" s="12"/>
      <c r="JG133" s="12"/>
      <c r="JH133" s="12"/>
      <c r="JI133" s="12"/>
      <c r="JJ133" s="12"/>
      <c r="JK133" s="12"/>
      <c r="JL133" s="12"/>
      <c r="JM133" s="12"/>
      <c r="JN133" s="12"/>
      <c r="JO133" s="12"/>
      <c r="JP133" s="12"/>
      <c r="JQ133" s="12"/>
      <c r="JR133" s="12"/>
      <c r="JS133" s="12"/>
      <c r="JT133" s="12"/>
      <c r="JU133" s="12"/>
      <c r="JV133" s="12"/>
      <c r="JW133" s="12"/>
      <c r="JX133" s="12"/>
      <c r="JY133" s="12"/>
      <c r="JZ133" s="12"/>
      <c r="KA133" s="12"/>
      <c r="KB133" s="12"/>
      <c r="KC133" s="12"/>
      <c r="KD133" s="12"/>
      <c r="KE133" s="12"/>
      <c r="KF133" s="12"/>
      <c r="KG133" s="12"/>
      <c r="KH133" s="12"/>
      <c r="KI133" s="12"/>
      <c r="KJ133" s="12"/>
      <c r="KK133" s="12"/>
      <c r="KL133" s="12"/>
      <c r="KM133" s="12"/>
      <c r="KN133" s="12"/>
      <c r="KO133" s="12"/>
      <c r="KP133" s="12"/>
      <c r="KQ133" s="12"/>
      <c r="KR133" s="12"/>
      <c r="KS133" s="12"/>
      <c r="KT133" s="12"/>
      <c r="KU133" s="12"/>
      <c r="KV133" s="12"/>
      <c r="KW133" s="12"/>
      <c r="KX133" s="12"/>
      <c r="KY133" s="12"/>
      <c r="KZ133" s="12"/>
      <c r="LA133" s="12"/>
      <c r="LB133" s="12"/>
      <c r="LC133" s="12"/>
      <c r="LD133" s="12"/>
      <c r="LE133" s="12"/>
      <c r="LF133" s="12"/>
      <c r="LG133" s="12"/>
      <c r="LH133" s="12"/>
      <c r="LI133" s="12"/>
      <c r="LJ133" s="12"/>
      <c r="LK133" s="12"/>
      <c r="LL133" s="12"/>
      <c r="LM133" s="12"/>
      <c r="LN133" s="12"/>
      <c r="LO133" s="12"/>
      <c r="LP133" s="12"/>
      <c r="LQ133" s="12"/>
      <c r="LR133" s="12"/>
      <c r="LS133" s="12"/>
      <c r="LT133" s="12"/>
      <c r="LU133" s="12"/>
      <c r="LV133" s="12"/>
      <c r="LW133" s="12"/>
      <c r="LX133" s="12"/>
      <c r="LY133" s="12"/>
      <c r="LZ133" s="12"/>
      <c r="MA133" s="12"/>
      <c r="MB133" s="12"/>
      <c r="MC133" s="12"/>
      <c r="MD133" s="12"/>
      <c r="ME133" s="12"/>
      <c r="MF133" s="12"/>
      <c r="MG133" s="12"/>
      <c r="MH133" s="12"/>
      <c r="MI133" s="12"/>
      <c r="MJ133" s="12"/>
      <c r="MK133" s="12"/>
      <c r="ML133" s="12"/>
      <c r="MM133" s="12"/>
      <c r="MN133" s="12"/>
      <c r="MO133" s="12"/>
      <c r="MP133" s="12"/>
      <c r="MQ133" s="12"/>
      <c r="MR133" s="12"/>
      <c r="MS133" s="12"/>
      <c r="MT133" s="12"/>
      <c r="MU133" s="12"/>
      <c r="MV133" s="12"/>
      <c r="MW133" s="12"/>
      <c r="MX133" s="12"/>
      <c r="MY133" s="12"/>
      <c r="MZ133" s="12"/>
      <c r="NA133" s="12"/>
      <c r="NB133" s="12"/>
      <c r="NC133" s="12"/>
      <c r="ND133" s="12"/>
      <c r="NE133" s="12"/>
      <c r="NF133" s="12"/>
      <c r="NG133" s="12"/>
      <c r="NH133" s="12"/>
      <c r="NI133" s="12"/>
      <c r="NJ133" s="12"/>
      <c r="NK133" s="12"/>
      <c r="NL133" s="12"/>
      <c r="NM133" s="12"/>
      <c r="NN133" s="12"/>
      <c r="NO133" s="12"/>
      <c r="NP133" s="12"/>
      <c r="NQ133" s="12"/>
      <c r="NR133" s="12"/>
      <c r="NS133" s="12"/>
      <c r="NT133" s="12"/>
      <c r="NU133" s="12"/>
      <c r="NV133" s="12"/>
      <c r="NW133" s="12"/>
      <c r="NX133" s="14"/>
      <c r="NY133" s="14"/>
      <c r="NZ133" s="14"/>
      <c r="OA133" s="14"/>
      <c r="OB133" s="14"/>
      <c r="OC133" s="14"/>
      <c r="OD133" s="14"/>
      <c r="OE133" s="14"/>
      <c r="OF133" s="14"/>
      <c r="OG133" s="14"/>
      <c r="OH133" s="14"/>
      <c r="OI133" s="14"/>
      <c r="OJ133" s="14"/>
      <c r="OK133" s="14"/>
      <c r="OL133" s="14"/>
      <c r="OM133" s="14"/>
      <c r="ON133" s="14"/>
      <c r="OO133" s="14"/>
      <c r="OP133" s="14"/>
      <c r="OQ133" s="14"/>
      <c r="OR133" s="14"/>
      <c r="OS133" s="14"/>
      <c r="OT133" s="14"/>
      <c r="OU133" s="14"/>
      <c r="OV133" s="14"/>
      <c r="OW133" s="14"/>
      <c r="OX133" s="14"/>
      <c r="OY133" s="14"/>
      <c r="OZ133" s="14"/>
      <c r="PA133" s="14"/>
      <c r="PB133" s="14"/>
      <c r="PC133" s="14"/>
      <c r="PD133" s="14"/>
      <c r="PE133" s="14"/>
      <c r="PF133" s="14"/>
      <c r="PG133" s="14"/>
      <c r="PH133" s="14"/>
    </row>
    <row r="134" spans="1:424" s="3" customFormat="1" ht="41.4" x14ac:dyDescent="0.3">
      <c r="A134" s="72" t="s">
        <v>440</v>
      </c>
      <c r="B134" s="69" t="s">
        <v>23</v>
      </c>
      <c r="C134" s="16" t="s">
        <v>216</v>
      </c>
      <c r="D134" s="27" t="s">
        <v>179</v>
      </c>
      <c r="E134" s="27" t="s">
        <v>179</v>
      </c>
      <c r="F134" s="27" t="s">
        <v>179</v>
      </c>
      <c r="G134" s="28" t="str">
        <f t="shared" si="8"/>
        <v>111</v>
      </c>
      <c r="H134" s="29" t="str">
        <f t="shared" si="9"/>
        <v xml:space="preserve">BBN 1 </v>
      </c>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row>
    <row r="135" spans="1:424" s="3" customFormat="1" ht="27.6" x14ac:dyDescent="0.3">
      <c r="A135" s="72" t="s">
        <v>440</v>
      </c>
      <c r="B135" s="69" t="s">
        <v>24</v>
      </c>
      <c r="C135" s="16" t="s">
        <v>206</v>
      </c>
      <c r="D135" s="27" t="s">
        <v>179</v>
      </c>
      <c r="E135" s="27" t="s">
        <v>179</v>
      </c>
      <c r="F135" s="27" t="s">
        <v>179</v>
      </c>
      <c r="G135" s="28" t="str">
        <f t="shared" si="8"/>
        <v>111</v>
      </c>
      <c r="H135" s="29" t="str">
        <f t="shared" si="9"/>
        <v xml:space="preserve">BBN 1 </v>
      </c>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row>
    <row r="136" spans="1:424" s="3" customFormat="1" ht="55.2" x14ac:dyDescent="0.3">
      <c r="A136" s="72" t="s">
        <v>440</v>
      </c>
      <c r="B136" s="70" t="s">
        <v>65</v>
      </c>
      <c r="C136" s="16" t="s">
        <v>239</v>
      </c>
      <c r="D136" s="27" t="s">
        <v>355</v>
      </c>
      <c r="E136" s="27" t="s">
        <v>356</v>
      </c>
      <c r="F136" s="27" t="s">
        <v>354</v>
      </c>
      <c r="G136" s="28" t="str">
        <f t="shared" si="8"/>
        <v>111</v>
      </c>
      <c r="H136" s="29" t="str">
        <f t="shared" si="9"/>
        <v xml:space="preserve">BBN 1 </v>
      </c>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row>
    <row r="137" spans="1:424" ht="27.6" x14ac:dyDescent="0.3">
      <c r="A137" s="72" t="s">
        <v>440</v>
      </c>
      <c r="B137" s="69" t="s">
        <v>128</v>
      </c>
      <c r="C137" s="16" t="e">
        <v>#N/A</v>
      </c>
      <c r="D137" s="27" t="s">
        <v>354</v>
      </c>
      <c r="E137" s="27" t="s">
        <v>354</v>
      </c>
      <c r="F137" s="27" t="s">
        <v>354</v>
      </c>
      <c r="G137" s="28" t="str">
        <f t="shared" si="8"/>
        <v>111</v>
      </c>
      <c r="H137" s="29" t="str">
        <f t="shared" si="9"/>
        <v xml:space="preserve">BBN 1 </v>
      </c>
    </row>
    <row r="138" spans="1:424" s="4" customFormat="1" ht="41.4" x14ac:dyDescent="0.3">
      <c r="A138" s="72" t="s">
        <v>440</v>
      </c>
      <c r="B138" s="69" t="s">
        <v>66</v>
      </c>
      <c r="C138" s="16" t="s">
        <v>242</v>
      </c>
      <c r="D138" s="27" t="s">
        <v>179</v>
      </c>
      <c r="E138" s="27" t="s">
        <v>366</v>
      </c>
      <c r="F138" s="27" t="s">
        <v>371</v>
      </c>
      <c r="G138" s="28" t="str">
        <f t="shared" si="8"/>
        <v>121</v>
      </c>
      <c r="H138" s="29" t="str">
        <f t="shared" si="9"/>
        <v>BBN 1 en BBN2 integriteitsmaatregelen</v>
      </c>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row>
    <row r="139" spans="1:424" ht="27.6" x14ac:dyDescent="0.3">
      <c r="A139" s="72" t="s">
        <v>440</v>
      </c>
      <c r="B139" s="70" t="s">
        <v>67</v>
      </c>
      <c r="C139" s="16" t="s">
        <v>244</v>
      </c>
      <c r="D139" s="27" t="s">
        <v>354</v>
      </c>
      <c r="E139" s="27" t="s">
        <v>368</v>
      </c>
      <c r="F139" s="27" t="s">
        <v>354</v>
      </c>
      <c r="G139" s="28" t="str">
        <f t="shared" si="8"/>
        <v>121</v>
      </c>
      <c r="H139" s="29" t="str">
        <f t="shared" si="9"/>
        <v>BBN 1 en BBN2 integriteitsmaatregelen</v>
      </c>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c r="MW139"/>
      <c r="MX139"/>
      <c r="MY139"/>
      <c r="MZ139"/>
      <c r="NA139"/>
      <c r="NB139"/>
      <c r="NC139"/>
      <c r="ND139"/>
      <c r="NE139"/>
      <c r="NF139"/>
      <c r="NG139"/>
      <c r="NH139"/>
      <c r="NI139"/>
      <c r="NJ139"/>
      <c r="NK139"/>
      <c r="NL139"/>
      <c r="NM139"/>
      <c r="NN139"/>
      <c r="NO139"/>
      <c r="NP139"/>
      <c r="NQ139"/>
      <c r="NR139"/>
      <c r="NS139"/>
      <c r="NT139"/>
      <c r="NU139"/>
      <c r="NV139"/>
      <c r="NW139"/>
      <c r="NX139"/>
      <c r="NY139"/>
      <c r="NZ139"/>
      <c r="OA139"/>
      <c r="OB139"/>
      <c r="OC139"/>
      <c r="OD139"/>
      <c r="OE139"/>
      <c r="OF139"/>
      <c r="OG139"/>
      <c r="OH139"/>
      <c r="OI139"/>
      <c r="OJ139"/>
      <c r="OK139"/>
      <c r="OL139"/>
      <c r="OM139"/>
      <c r="ON139"/>
      <c r="OO139"/>
      <c r="OP139"/>
      <c r="OQ139"/>
      <c r="OR139"/>
      <c r="OS139"/>
      <c r="OT139"/>
      <c r="OU139"/>
      <c r="OV139"/>
      <c r="OW139"/>
      <c r="OX139"/>
      <c r="OY139"/>
      <c r="OZ139"/>
      <c r="PA139"/>
      <c r="PB139"/>
      <c r="PC139"/>
      <c r="PD139"/>
      <c r="PE139"/>
      <c r="PF139"/>
      <c r="PG139"/>
      <c r="PH139"/>
    </row>
    <row r="140" spans="1:424" ht="27.6" x14ac:dyDescent="0.3">
      <c r="A140" s="72" t="s">
        <v>440</v>
      </c>
      <c r="B140" s="69" t="s">
        <v>68</v>
      </c>
      <c r="C140" s="16" t="s">
        <v>245</v>
      </c>
      <c r="D140" s="27" t="s">
        <v>179</v>
      </c>
      <c r="E140" s="27" t="s">
        <v>179</v>
      </c>
      <c r="F140" s="27" t="s">
        <v>179</v>
      </c>
      <c r="G140" s="28" t="str">
        <f t="shared" si="8"/>
        <v>111</v>
      </c>
      <c r="H140" s="29" t="str">
        <f t="shared" si="9"/>
        <v xml:space="preserve">BBN 1 </v>
      </c>
      <c r="NX140" s="3"/>
      <c r="NY140" s="3"/>
      <c r="NZ140" s="3"/>
      <c r="OA140" s="3"/>
      <c r="OB140" s="3"/>
      <c r="OC140" s="3"/>
      <c r="OD140" s="3"/>
      <c r="OE140" s="3"/>
      <c r="OF140" s="3"/>
      <c r="OG140" s="3"/>
      <c r="OH140" s="3"/>
      <c r="OI140" s="3"/>
      <c r="OJ140" s="3"/>
      <c r="OK140" s="3"/>
      <c r="OL140" s="3"/>
      <c r="OM140" s="3"/>
      <c r="ON140" s="3"/>
      <c r="OO140" s="3"/>
      <c r="OP140" s="3"/>
      <c r="OQ140" s="3"/>
      <c r="OR140" s="3"/>
      <c r="OS140" s="3"/>
      <c r="OT140" s="3"/>
      <c r="OU140" s="3"/>
      <c r="OV140" s="3"/>
      <c r="OW140" s="3"/>
      <c r="OX140" s="3"/>
      <c r="OY140" s="3"/>
      <c r="OZ140" s="3"/>
      <c r="PA140" s="3"/>
      <c r="PB140" s="3"/>
      <c r="PC140" s="3"/>
      <c r="PD140" s="3"/>
      <c r="PE140" s="3"/>
      <c r="PF140" s="3"/>
      <c r="PG140" s="3"/>
      <c r="PH140" s="3"/>
    </row>
    <row r="141" spans="1:424" s="4" customFormat="1" ht="41.4" x14ac:dyDescent="0.3">
      <c r="A141" s="72" t="s">
        <v>440</v>
      </c>
      <c r="B141" s="69" t="s">
        <v>69</v>
      </c>
      <c r="C141" s="16" t="s">
        <v>246</v>
      </c>
      <c r="D141" s="27" t="s">
        <v>179</v>
      </c>
      <c r="E141" s="27" t="s">
        <v>354</v>
      </c>
      <c r="F141" s="27" t="s">
        <v>354</v>
      </c>
      <c r="G141" s="28" t="str">
        <f t="shared" si="8"/>
        <v>111</v>
      </c>
      <c r="H141" s="29" t="str">
        <f t="shared" si="9"/>
        <v xml:space="preserve">BBN 1 </v>
      </c>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row>
    <row r="142" spans="1:424" s="3" customFormat="1" ht="41.4" x14ac:dyDescent="0.3">
      <c r="A142" s="72" t="s">
        <v>440</v>
      </c>
      <c r="B142" s="70" t="s">
        <v>70</v>
      </c>
      <c r="C142" s="16" t="s">
        <v>252</v>
      </c>
      <c r="D142" s="27" t="s">
        <v>179</v>
      </c>
      <c r="E142" s="27" t="s">
        <v>368</v>
      </c>
      <c r="F142" s="27" t="s">
        <v>363</v>
      </c>
      <c r="G142" s="28" t="str">
        <f t="shared" si="8"/>
        <v>122</v>
      </c>
      <c r="H142" s="29" t="str">
        <f t="shared" si="9"/>
        <v>BBN 2 en beschikbaarheidsmaatregelen op BBN1</v>
      </c>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row>
    <row r="143" spans="1:424" s="4" customFormat="1" ht="55.2" x14ac:dyDescent="0.3">
      <c r="A143" s="72" t="s">
        <v>440</v>
      </c>
      <c r="B143" s="70" t="s">
        <v>71</v>
      </c>
      <c r="C143" s="16" t="s">
        <v>255</v>
      </c>
      <c r="D143" s="27" t="s">
        <v>359</v>
      </c>
      <c r="E143" s="27" t="s">
        <v>359</v>
      </c>
      <c r="F143" s="27" t="s">
        <v>179</v>
      </c>
      <c r="G143" s="28" t="str">
        <f t="shared" si="8"/>
        <v>221</v>
      </c>
      <c r="H143" s="29" t="str">
        <f t="shared" si="9"/>
        <v>BBN 1 en BBN2 beschikbaarheids en integriteitsmaatregelen</v>
      </c>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3"/>
      <c r="NY143" s="3"/>
      <c r="NZ143" s="3"/>
      <c r="OA143" s="3"/>
      <c r="OB143" s="3"/>
      <c r="OC143" s="3"/>
      <c r="OD143" s="3"/>
      <c r="OE143" s="3"/>
      <c r="OF143" s="3"/>
      <c r="OG143" s="3"/>
      <c r="OH143" s="3"/>
      <c r="OI143" s="3"/>
      <c r="OJ143" s="3"/>
      <c r="OK143" s="3"/>
      <c r="OL143" s="3"/>
      <c r="OM143" s="3"/>
      <c r="ON143" s="3"/>
      <c r="OO143" s="3"/>
      <c r="OP143" s="3"/>
      <c r="OQ143" s="3"/>
      <c r="OR143" s="3"/>
      <c r="OS143" s="3"/>
      <c r="OT143" s="3"/>
      <c r="OU143" s="3"/>
      <c r="OV143" s="3"/>
      <c r="OW143" s="3"/>
      <c r="OX143" s="3"/>
      <c r="OY143" s="3"/>
      <c r="OZ143" s="3"/>
      <c r="PA143" s="3"/>
      <c r="PB143" s="3"/>
      <c r="PC143" s="3"/>
      <c r="PD143" s="3"/>
      <c r="PE143" s="3"/>
      <c r="PF143" s="3"/>
      <c r="PG143" s="3"/>
      <c r="PH143" s="3"/>
    </row>
    <row r="144" spans="1:424" s="8" customFormat="1" ht="29.55" customHeight="1" x14ac:dyDescent="0.3">
      <c r="A144" s="72" t="s">
        <v>440</v>
      </c>
      <c r="B144" s="69" t="s">
        <v>72</v>
      </c>
      <c r="C144" s="16" t="s">
        <v>266</v>
      </c>
      <c r="D144" s="27" t="s">
        <v>179</v>
      </c>
      <c r="E144" s="27" t="s">
        <v>179</v>
      </c>
      <c r="F144" s="27" t="s">
        <v>360</v>
      </c>
      <c r="G144" s="28" t="str">
        <f t="shared" si="8"/>
        <v>112</v>
      </c>
      <c r="H144" s="29" t="str">
        <f t="shared" si="9"/>
        <v>BBN 2 en beschikbaarheids- en integriteitsmaatregelen op BBN1</v>
      </c>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3"/>
      <c r="NY144" s="3"/>
      <c r="NZ144" s="3"/>
      <c r="OA144" s="3"/>
      <c r="OB144" s="3"/>
      <c r="OC144" s="3"/>
      <c r="OD144" s="3"/>
      <c r="OE144" s="3"/>
      <c r="OF144" s="3"/>
      <c r="OG144" s="3"/>
      <c r="OH144" s="3"/>
      <c r="OI144" s="3"/>
      <c r="OJ144" s="3"/>
      <c r="OK144" s="3"/>
      <c r="OL144" s="3"/>
      <c r="OM144" s="3"/>
      <c r="ON144" s="3"/>
      <c r="OO144" s="3"/>
      <c r="OP144" s="3"/>
      <c r="OQ144" s="3"/>
      <c r="OR144" s="3"/>
      <c r="OS144" s="3"/>
      <c r="OT144" s="3"/>
      <c r="OU144" s="3"/>
      <c r="OV144" s="3"/>
      <c r="OW144" s="3"/>
      <c r="OX144" s="3"/>
      <c r="OY144" s="3"/>
      <c r="OZ144" s="3"/>
      <c r="PA144" s="3"/>
      <c r="PB144" s="3"/>
      <c r="PC144" s="3"/>
      <c r="PD144" s="3"/>
      <c r="PE144" s="3"/>
      <c r="PF144" s="3"/>
      <c r="PG144" s="3"/>
      <c r="PH144" s="3"/>
    </row>
    <row r="145" spans="1:424" s="3" customFormat="1" ht="42" customHeight="1" x14ac:dyDescent="0.3">
      <c r="A145" s="72" t="s">
        <v>440</v>
      </c>
      <c r="B145" s="69" t="s">
        <v>135</v>
      </c>
      <c r="C145" s="16" t="s">
        <v>268</v>
      </c>
      <c r="D145" s="27" t="s">
        <v>179</v>
      </c>
      <c r="E145" s="27" t="s">
        <v>354</v>
      </c>
      <c r="F145" s="27" t="s">
        <v>179</v>
      </c>
      <c r="G145" s="28" t="str">
        <f t="shared" si="8"/>
        <v>111</v>
      </c>
      <c r="H145" s="29" t="str">
        <f t="shared" si="9"/>
        <v xml:space="preserve">BBN 1 </v>
      </c>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row>
    <row r="146" spans="1:424" s="3" customFormat="1" ht="41.4" x14ac:dyDescent="0.3">
      <c r="A146" s="72" t="s">
        <v>440</v>
      </c>
      <c r="B146" s="69" t="s">
        <v>73</v>
      </c>
      <c r="C146" s="16" t="s">
        <v>269</v>
      </c>
      <c r="D146" s="27" t="s">
        <v>179</v>
      </c>
      <c r="E146" s="27" t="s">
        <v>179</v>
      </c>
      <c r="F146" s="27" t="s">
        <v>179</v>
      </c>
      <c r="G146" s="28" t="str">
        <f t="shared" si="8"/>
        <v>111</v>
      </c>
      <c r="H146" s="29" t="str">
        <f t="shared" si="9"/>
        <v xml:space="preserve">BBN 1 </v>
      </c>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12"/>
      <c r="CX146" s="12"/>
      <c r="CY146" s="12"/>
      <c r="CZ146" s="12"/>
      <c r="DA146" s="12"/>
      <c r="DB146" s="12"/>
      <c r="DC146" s="12"/>
      <c r="DD146" s="12"/>
      <c r="DE146" s="12"/>
      <c r="DF146" s="12"/>
      <c r="DG146" s="12"/>
      <c r="DH146" s="12"/>
      <c r="DI146" s="12"/>
      <c r="DJ146" s="12"/>
      <c r="DK146" s="12"/>
      <c r="DL146" s="12"/>
      <c r="DM146" s="12"/>
      <c r="DN146" s="12"/>
      <c r="DO146" s="12"/>
      <c r="DP146" s="12"/>
      <c r="DQ146" s="12"/>
      <c r="DR146" s="12"/>
      <c r="DS146" s="12"/>
      <c r="DT146" s="12"/>
      <c r="DU146" s="12"/>
      <c r="DV146" s="12"/>
      <c r="DW146" s="12"/>
      <c r="DX146" s="12"/>
      <c r="DY146" s="12"/>
      <c r="DZ146" s="12"/>
      <c r="EA146" s="12"/>
      <c r="EB146" s="12"/>
      <c r="EC146" s="12"/>
      <c r="ED146" s="12"/>
      <c r="EE146" s="12"/>
      <c r="EF146" s="12"/>
      <c r="EG146" s="12"/>
      <c r="EH146" s="12"/>
      <c r="EI146" s="12"/>
      <c r="EJ146" s="12"/>
      <c r="EK146" s="12"/>
      <c r="EL146" s="12"/>
      <c r="EM146" s="12"/>
      <c r="EN146" s="12"/>
      <c r="EO146" s="12"/>
      <c r="EP146" s="12"/>
      <c r="EQ146" s="12"/>
      <c r="ER146" s="12"/>
      <c r="ES146" s="12"/>
      <c r="ET146" s="12"/>
      <c r="EU146" s="12"/>
      <c r="EV146" s="12"/>
      <c r="EW146" s="12"/>
      <c r="EX146" s="12"/>
      <c r="EY146" s="12"/>
      <c r="EZ146" s="12"/>
      <c r="FA146" s="12"/>
      <c r="FB146" s="12"/>
      <c r="FC146" s="12"/>
      <c r="FD146" s="12"/>
      <c r="FE146" s="12"/>
      <c r="FF146" s="12"/>
      <c r="FG146" s="12"/>
      <c r="FH146" s="12"/>
      <c r="FI146" s="12"/>
      <c r="FJ146" s="12"/>
      <c r="FK146" s="12"/>
      <c r="FL146" s="12"/>
      <c r="FM146" s="12"/>
      <c r="FN146" s="12"/>
      <c r="FO146" s="12"/>
      <c r="FP146" s="12"/>
      <c r="FQ146" s="12"/>
      <c r="FR146" s="12"/>
      <c r="FS146" s="12"/>
      <c r="FT146" s="12"/>
      <c r="FU146" s="12"/>
      <c r="FV146" s="12"/>
      <c r="FW146" s="12"/>
      <c r="FX146" s="12"/>
      <c r="FY146" s="12"/>
      <c r="FZ146" s="12"/>
      <c r="GA146" s="12"/>
      <c r="GB146" s="12"/>
      <c r="GC146" s="12"/>
      <c r="GD146" s="12"/>
      <c r="GE146" s="12"/>
      <c r="GF146" s="12"/>
      <c r="GG146" s="12"/>
      <c r="GH146" s="12"/>
      <c r="GI146" s="12"/>
      <c r="GJ146" s="12"/>
      <c r="GK146" s="12"/>
      <c r="GL146" s="12"/>
      <c r="GM146" s="12"/>
      <c r="GN146" s="12"/>
      <c r="GO146" s="12"/>
      <c r="GP146" s="12"/>
      <c r="GQ146" s="12"/>
      <c r="GR146" s="12"/>
      <c r="GS146" s="12"/>
      <c r="GT146" s="12"/>
      <c r="GU146" s="12"/>
      <c r="GV146" s="12"/>
      <c r="GW146" s="12"/>
      <c r="GX146" s="12"/>
      <c r="GY146" s="12"/>
      <c r="GZ146" s="12"/>
      <c r="HA146" s="12"/>
      <c r="HB146" s="12"/>
      <c r="HC146" s="12"/>
      <c r="HD146" s="12"/>
      <c r="HE146" s="12"/>
      <c r="HF146" s="12"/>
      <c r="HG146" s="12"/>
      <c r="HH146" s="12"/>
      <c r="HI146" s="12"/>
      <c r="HJ146" s="12"/>
      <c r="HK146" s="12"/>
      <c r="HL146" s="12"/>
      <c r="HM146" s="12"/>
      <c r="HN146" s="12"/>
      <c r="HO146" s="12"/>
      <c r="HP146" s="12"/>
      <c r="HQ146" s="12"/>
      <c r="HR146" s="12"/>
      <c r="HS146" s="12"/>
      <c r="HT146" s="12"/>
      <c r="HU146" s="12"/>
      <c r="HV146" s="12"/>
      <c r="HW146" s="12"/>
      <c r="HX146" s="12"/>
      <c r="HY146" s="12"/>
      <c r="HZ146" s="12"/>
      <c r="IA146" s="12"/>
      <c r="IB146" s="12"/>
      <c r="IC146" s="12"/>
      <c r="ID146" s="12"/>
      <c r="IE146" s="12"/>
      <c r="IF146" s="12"/>
      <c r="IG146" s="12"/>
      <c r="IH146" s="12"/>
      <c r="II146" s="12"/>
      <c r="IJ146" s="12"/>
      <c r="IK146" s="12"/>
      <c r="IL146" s="12"/>
      <c r="IM146" s="12"/>
      <c r="IN146" s="12"/>
      <c r="IO146" s="12"/>
      <c r="IP146" s="12"/>
      <c r="IQ146" s="12"/>
      <c r="IR146" s="12"/>
      <c r="IS146" s="12"/>
      <c r="IT146" s="12"/>
      <c r="IU146" s="12"/>
      <c r="IV146" s="12"/>
      <c r="IW146" s="12"/>
      <c r="IX146" s="12"/>
      <c r="IY146" s="12"/>
      <c r="IZ146" s="12"/>
      <c r="JA146" s="12"/>
      <c r="JB146" s="12"/>
      <c r="JC146" s="12"/>
      <c r="JD146" s="12"/>
      <c r="JE146" s="12"/>
      <c r="JF146" s="12"/>
      <c r="JG146" s="12"/>
      <c r="JH146" s="12"/>
      <c r="JI146" s="12"/>
      <c r="JJ146" s="12"/>
      <c r="JK146" s="12"/>
      <c r="JL146" s="12"/>
      <c r="JM146" s="12"/>
      <c r="JN146" s="12"/>
      <c r="JO146" s="12"/>
      <c r="JP146" s="12"/>
      <c r="JQ146" s="12"/>
      <c r="JR146" s="12"/>
      <c r="JS146" s="12"/>
      <c r="JT146" s="12"/>
      <c r="JU146" s="12"/>
      <c r="JV146" s="12"/>
      <c r="JW146" s="12"/>
      <c r="JX146" s="12"/>
      <c r="JY146" s="12"/>
      <c r="JZ146" s="12"/>
      <c r="KA146" s="12"/>
      <c r="KB146" s="12"/>
      <c r="KC146" s="12"/>
      <c r="KD146" s="12"/>
      <c r="KE146" s="12"/>
      <c r="KF146" s="12"/>
      <c r="KG146" s="12"/>
      <c r="KH146" s="12"/>
      <c r="KI146" s="12"/>
      <c r="KJ146" s="12"/>
      <c r="KK146" s="12"/>
      <c r="KL146" s="12"/>
      <c r="KM146" s="12"/>
      <c r="KN146" s="12"/>
      <c r="KO146" s="12"/>
      <c r="KP146" s="12"/>
      <c r="KQ146" s="12"/>
      <c r="KR146" s="12"/>
      <c r="KS146" s="12"/>
      <c r="KT146" s="12"/>
      <c r="KU146" s="12"/>
      <c r="KV146" s="12"/>
      <c r="KW146" s="12"/>
      <c r="KX146" s="12"/>
      <c r="KY146" s="12"/>
      <c r="KZ146" s="12"/>
      <c r="LA146" s="12"/>
      <c r="LB146" s="12"/>
      <c r="LC146" s="12"/>
      <c r="LD146" s="12"/>
      <c r="LE146" s="12"/>
      <c r="LF146" s="12"/>
      <c r="LG146" s="12"/>
      <c r="LH146" s="12"/>
      <c r="LI146" s="12"/>
      <c r="LJ146" s="12"/>
      <c r="LK146" s="12"/>
      <c r="LL146" s="12"/>
      <c r="LM146" s="12"/>
      <c r="LN146" s="12"/>
      <c r="LO146" s="12"/>
      <c r="LP146" s="12"/>
      <c r="LQ146" s="12"/>
      <c r="LR146" s="12"/>
      <c r="LS146" s="12"/>
      <c r="LT146" s="12"/>
      <c r="LU146" s="12"/>
      <c r="LV146" s="12"/>
      <c r="LW146" s="12"/>
      <c r="LX146" s="12"/>
      <c r="LY146" s="12"/>
      <c r="LZ146" s="12"/>
      <c r="MA146" s="12"/>
      <c r="MB146" s="12"/>
      <c r="MC146" s="12"/>
      <c r="MD146" s="12"/>
      <c r="ME146" s="12"/>
      <c r="MF146" s="12"/>
      <c r="MG146" s="12"/>
      <c r="MH146" s="12"/>
      <c r="MI146" s="12"/>
      <c r="MJ146" s="12"/>
      <c r="MK146" s="12"/>
      <c r="ML146" s="12"/>
      <c r="MM146" s="12"/>
      <c r="MN146" s="12"/>
      <c r="MO146" s="12"/>
      <c r="MP146" s="12"/>
      <c r="MQ146" s="12"/>
      <c r="MR146" s="12"/>
      <c r="MS146" s="12"/>
      <c r="MT146" s="12"/>
      <c r="MU146" s="12"/>
      <c r="MV146" s="12"/>
      <c r="MW146" s="12"/>
      <c r="MX146" s="12"/>
      <c r="MY146" s="12"/>
      <c r="MZ146" s="12"/>
      <c r="NA146" s="12"/>
      <c r="NB146" s="12"/>
      <c r="NC146" s="12"/>
      <c r="ND146" s="12"/>
      <c r="NE146" s="12"/>
      <c r="NF146" s="12"/>
      <c r="NG146" s="12"/>
      <c r="NH146" s="12"/>
      <c r="NI146" s="12"/>
      <c r="NJ146" s="12"/>
      <c r="NK146" s="12"/>
      <c r="NL146" s="12"/>
      <c r="NM146" s="12"/>
      <c r="NN146" s="12"/>
      <c r="NO146" s="12"/>
      <c r="NP146" s="12"/>
      <c r="NQ146" s="12"/>
      <c r="NR146" s="12"/>
      <c r="NS146" s="12"/>
      <c r="NT146" s="12"/>
      <c r="NU146" s="12"/>
      <c r="NV146" s="12"/>
      <c r="NW146" s="12"/>
      <c r="NX146" s="12"/>
      <c r="NY146" s="12"/>
      <c r="NZ146" s="12"/>
      <c r="OA146" s="12"/>
      <c r="OB146" s="12"/>
      <c r="OC146" s="12"/>
      <c r="OD146" s="12"/>
      <c r="OE146" s="12"/>
      <c r="OF146" s="12"/>
      <c r="OG146" s="12"/>
      <c r="OH146" s="12"/>
      <c r="OI146" s="12"/>
      <c r="OJ146" s="12"/>
      <c r="OK146" s="12"/>
      <c r="OL146" s="12"/>
      <c r="OM146" s="12"/>
      <c r="ON146" s="12"/>
      <c r="OO146" s="12"/>
      <c r="OP146" s="12"/>
      <c r="OQ146" s="12"/>
      <c r="OR146" s="12"/>
      <c r="OS146" s="12"/>
      <c r="OT146" s="12"/>
      <c r="OU146" s="12"/>
      <c r="OV146" s="12"/>
      <c r="OW146" s="12"/>
      <c r="OX146" s="12"/>
      <c r="OY146" s="12"/>
      <c r="OZ146" s="12"/>
      <c r="PA146" s="12"/>
      <c r="PB146" s="12"/>
      <c r="PC146" s="12"/>
      <c r="PD146" s="12"/>
      <c r="PE146" s="12"/>
      <c r="PF146" s="12"/>
      <c r="PG146" s="12"/>
      <c r="PH146" s="12"/>
    </row>
    <row r="147" spans="1:424" s="3" customFormat="1" ht="41.4" x14ac:dyDescent="0.3">
      <c r="A147" s="72" t="s">
        <v>440</v>
      </c>
      <c r="B147" s="69" t="s">
        <v>74</v>
      </c>
      <c r="C147" s="16" t="s">
        <v>273</v>
      </c>
      <c r="D147" s="27" t="s">
        <v>179</v>
      </c>
      <c r="E147" s="27" t="s">
        <v>354</v>
      </c>
      <c r="F147" s="27" t="s">
        <v>354</v>
      </c>
      <c r="G147" s="28" t="str">
        <f t="shared" si="8"/>
        <v>111</v>
      </c>
      <c r="H147" s="29" t="str">
        <f t="shared" si="9"/>
        <v xml:space="preserve">BBN 1 </v>
      </c>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row>
    <row r="148" spans="1:424" s="4" customFormat="1" ht="27.6" x14ac:dyDescent="0.3">
      <c r="A148" s="72" t="s">
        <v>440</v>
      </c>
      <c r="B148" s="69" t="s">
        <v>51</v>
      </c>
      <c r="C148" s="16" t="s">
        <v>278</v>
      </c>
      <c r="D148" s="27" t="s">
        <v>179</v>
      </c>
      <c r="E148" s="27" t="s">
        <v>179</v>
      </c>
      <c r="F148" s="27" t="s">
        <v>179</v>
      </c>
      <c r="G148" s="28" t="str">
        <f t="shared" si="8"/>
        <v>111</v>
      </c>
      <c r="H148" s="29" t="str">
        <f t="shared" si="9"/>
        <v xml:space="preserve">BBN 1 </v>
      </c>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c r="MA148"/>
      <c r="MB148"/>
      <c r="MC148"/>
      <c r="MD148"/>
      <c r="ME148"/>
      <c r="MF148"/>
      <c r="MG148"/>
      <c r="MH148"/>
      <c r="MI148"/>
      <c r="MJ148"/>
      <c r="MK148"/>
      <c r="ML148"/>
      <c r="MM148"/>
      <c r="MN148"/>
      <c r="MO148"/>
      <c r="MP148"/>
      <c r="MQ148"/>
      <c r="MR148"/>
      <c r="MS148"/>
      <c r="MT148"/>
      <c r="MU148"/>
      <c r="MV148"/>
      <c r="MW148"/>
      <c r="MX148"/>
      <c r="MY148"/>
      <c r="MZ148"/>
      <c r="NA148"/>
      <c r="NB148"/>
      <c r="NC148"/>
      <c r="ND148"/>
      <c r="NE148"/>
      <c r="NF148"/>
      <c r="NG148"/>
      <c r="NH148"/>
      <c r="NI148"/>
      <c r="NJ148"/>
      <c r="NK148"/>
      <c r="NL148"/>
      <c r="NM148"/>
      <c r="NN148"/>
      <c r="NO148"/>
      <c r="NP148"/>
      <c r="NQ148"/>
      <c r="NR148"/>
      <c r="NS148"/>
      <c r="NT148"/>
      <c r="NU148"/>
      <c r="NV148"/>
      <c r="NW148"/>
      <c r="NX148"/>
      <c r="NY148"/>
      <c r="NZ148"/>
      <c r="OA148"/>
      <c r="OB148"/>
      <c r="OC148"/>
      <c r="OD148"/>
      <c r="OE148"/>
      <c r="OF148"/>
      <c r="OG148"/>
      <c r="OH148"/>
      <c r="OI148"/>
      <c r="OJ148"/>
      <c r="OK148"/>
      <c r="OL148"/>
      <c r="OM148"/>
      <c r="ON148"/>
      <c r="OO148"/>
      <c r="OP148"/>
      <c r="OQ148"/>
      <c r="OR148"/>
      <c r="OS148"/>
      <c r="OT148"/>
      <c r="OU148"/>
      <c r="OV148"/>
      <c r="OW148"/>
      <c r="OX148"/>
      <c r="OY148"/>
      <c r="OZ148"/>
      <c r="PA148"/>
      <c r="PB148"/>
      <c r="PC148"/>
      <c r="PD148"/>
      <c r="PE148"/>
      <c r="PF148"/>
      <c r="PG148"/>
      <c r="PH148"/>
    </row>
    <row r="149" spans="1:424" s="4" customFormat="1" ht="27.6" x14ac:dyDescent="0.3">
      <c r="A149" s="72" t="s">
        <v>440</v>
      </c>
      <c r="B149" s="70" t="s">
        <v>75</v>
      </c>
      <c r="C149" s="16" t="s">
        <v>291</v>
      </c>
      <c r="D149" s="27" t="s">
        <v>179</v>
      </c>
      <c r="E149" s="27" t="s">
        <v>178</v>
      </c>
      <c r="F149" s="27" t="s">
        <v>179</v>
      </c>
      <c r="G149" s="28" t="str">
        <f t="shared" si="8"/>
        <v>131</v>
      </c>
      <c r="H149" s="29" t="str">
        <f t="shared" si="9"/>
        <v>BBN 1 en Risicoanalyse voor Integriteit</v>
      </c>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c r="MW149"/>
      <c r="MX149"/>
      <c r="MY149"/>
      <c r="MZ149"/>
      <c r="NA149"/>
      <c r="NB149"/>
      <c r="NC149"/>
      <c r="ND149"/>
      <c r="NE149"/>
      <c r="NF149"/>
      <c r="NG149"/>
      <c r="NH149"/>
      <c r="NI149"/>
      <c r="NJ149"/>
      <c r="NK149"/>
      <c r="NL149"/>
      <c r="NM149"/>
      <c r="NN149"/>
      <c r="NO149"/>
      <c r="NP149"/>
      <c r="NQ149"/>
      <c r="NR149"/>
      <c r="NS149"/>
      <c r="NT149"/>
      <c r="NU149"/>
      <c r="NV149"/>
      <c r="NW149"/>
      <c r="NX149"/>
      <c r="NY149"/>
      <c r="NZ149"/>
      <c r="OA149"/>
      <c r="OB149"/>
      <c r="OC149"/>
      <c r="OD149"/>
      <c r="OE149"/>
      <c r="OF149"/>
      <c r="OG149"/>
      <c r="OH149"/>
      <c r="OI149"/>
      <c r="OJ149"/>
      <c r="OK149"/>
      <c r="OL149"/>
      <c r="OM149"/>
      <c r="ON149"/>
      <c r="OO149"/>
      <c r="OP149"/>
      <c r="OQ149"/>
      <c r="OR149"/>
      <c r="OS149"/>
      <c r="OT149"/>
      <c r="OU149"/>
      <c r="OV149"/>
      <c r="OW149"/>
      <c r="OX149"/>
      <c r="OY149"/>
      <c r="OZ149"/>
      <c r="PA149"/>
      <c r="PB149"/>
      <c r="PC149"/>
      <c r="PD149"/>
      <c r="PE149"/>
      <c r="PF149"/>
      <c r="PG149"/>
      <c r="PH149"/>
    </row>
    <row r="150" spans="1:424" s="4" customFormat="1" ht="40.950000000000003" customHeight="1" x14ac:dyDescent="0.3">
      <c r="A150" s="72" t="s">
        <v>440</v>
      </c>
      <c r="B150" s="69" t="s">
        <v>76</v>
      </c>
      <c r="C150" s="16" t="s">
        <v>298</v>
      </c>
      <c r="D150" s="27" t="s">
        <v>179</v>
      </c>
      <c r="E150" s="27" t="s">
        <v>354</v>
      </c>
      <c r="F150" s="27" t="s">
        <v>179</v>
      </c>
      <c r="G150" s="28" t="str">
        <f t="shared" si="8"/>
        <v>111</v>
      </c>
      <c r="H150" s="29" t="str">
        <f t="shared" si="9"/>
        <v xml:space="preserve">BBN 1 </v>
      </c>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c r="MW150"/>
      <c r="MX150"/>
      <c r="MY150"/>
      <c r="MZ150"/>
      <c r="NA150"/>
      <c r="NB150"/>
      <c r="NC150"/>
      <c r="ND150"/>
      <c r="NE150"/>
      <c r="NF150"/>
      <c r="NG150"/>
      <c r="NH150"/>
      <c r="NI150"/>
      <c r="NJ150"/>
      <c r="NK150"/>
      <c r="NL150"/>
      <c r="NM150"/>
      <c r="NN150"/>
      <c r="NO150"/>
      <c r="NP150"/>
      <c r="NQ150"/>
      <c r="NR150"/>
      <c r="NS150"/>
      <c r="NT150"/>
      <c r="NU150"/>
      <c r="NV150"/>
      <c r="NW150"/>
      <c r="NX150"/>
      <c r="NY150"/>
      <c r="NZ150"/>
      <c r="OA150"/>
      <c r="OB150"/>
      <c r="OC150"/>
      <c r="OD150"/>
      <c r="OE150"/>
      <c r="OF150"/>
      <c r="OG150"/>
      <c r="OH150"/>
      <c r="OI150"/>
      <c r="OJ150"/>
      <c r="OK150"/>
      <c r="OL150"/>
      <c r="OM150"/>
      <c r="ON150"/>
      <c r="OO150"/>
      <c r="OP150"/>
      <c r="OQ150"/>
      <c r="OR150"/>
      <c r="OS150"/>
      <c r="OT150"/>
      <c r="OU150"/>
      <c r="OV150"/>
      <c r="OW150"/>
      <c r="OX150"/>
      <c r="OY150"/>
      <c r="OZ150"/>
      <c r="PA150"/>
      <c r="PB150"/>
      <c r="PC150"/>
      <c r="PD150"/>
      <c r="PE150"/>
      <c r="PF150"/>
      <c r="PG150"/>
      <c r="PH150"/>
    </row>
    <row r="151" spans="1:424" s="4" customFormat="1" ht="30" customHeight="1" x14ac:dyDescent="0.3">
      <c r="A151" s="72" t="s">
        <v>440</v>
      </c>
      <c r="B151" s="69" t="s">
        <v>77</v>
      </c>
      <c r="C151" s="16" t="s">
        <v>300</v>
      </c>
      <c r="D151" s="27" t="s">
        <v>354</v>
      </c>
      <c r="E151" s="27" t="s">
        <v>354</v>
      </c>
      <c r="F151" s="27" t="s">
        <v>354</v>
      </c>
      <c r="G151" s="28" t="str">
        <f t="shared" si="8"/>
        <v>111</v>
      </c>
      <c r="H151" s="29" t="str">
        <f t="shared" si="9"/>
        <v xml:space="preserve">BBN 1 </v>
      </c>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c r="MA151"/>
      <c r="MB151"/>
      <c r="MC151"/>
      <c r="MD151"/>
      <c r="ME151"/>
      <c r="MF151"/>
      <c r="MG151"/>
      <c r="MH151"/>
      <c r="MI151"/>
      <c r="MJ151"/>
      <c r="MK151"/>
      <c r="ML151"/>
      <c r="MM151"/>
      <c r="MN151"/>
      <c r="MO151"/>
      <c r="MP151"/>
      <c r="MQ151"/>
      <c r="MR151"/>
      <c r="MS151"/>
      <c r="MT151"/>
      <c r="MU151"/>
      <c r="MV151"/>
      <c r="MW151"/>
      <c r="MX151"/>
      <c r="MY151"/>
      <c r="MZ151"/>
      <c r="NA151"/>
      <c r="NB151"/>
      <c r="NC151"/>
      <c r="ND151"/>
      <c r="NE151"/>
      <c r="NF151"/>
      <c r="NG151"/>
      <c r="NH151"/>
      <c r="NI151"/>
      <c r="NJ151"/>
      <c r="NK151"/>
      <c r="NL151"/>
      <c r="NM151"/>
      <c r="NN151"/>
      <c r="NO151"/>
      <c r="NP151"/>
      <c r="NQ151"/>
      <c r="NR151"/>
      <c r="NS151"/>
      <c r="NT151"/>
      <c r="NU151"/>
      <c r="NV151"/>
      <c r="NW151"/>
      <c r="NX151"/>
      <c r="NY151"/>
      <c r="NZ151"/>
      <c r="OA151"/>
      <c r="OB151"/>
      <c r="OC151"/>
      <c r="OD151"/>
      <c r="OE151"/>
      <c r="OF151"/>
      <c r="OG151"/>
      <c r="OH151"/>
      <c r="OI151"/>
      <c r="OJ151"/>
      <c r="OK151"/>
      <c r="OL151"/>
      <c r="OM151"/>
      <c r="ON151"/>
      <c r="OO151"/>
      <c r="OP151"/>
      <c r="OQ151"/>
      <c r="OR151"/>
      <c r="OS151"/>
      <c r="OT151"/>
      <c r="OU151"/>
      <c r="OV151"/>
      <c r="OW151"/>
      <c r="OX151"/>
      <c r="OY151"/>
      <c r="OZ151"/>
      <c r="PA151"/>
      <c r="PB151"/>
      <c r="PC151"/>
      <c r="PD151"/>
      <c r="PE151"/>
      <c r="PF151"/>
      <c r="PG151"/>
      <c r="PH151"/>
    </row>
    <row r="152" spans="1:424" s="4" customFormat="1" ht="29.55" customHeight="1" x14ac:dyDescent="0.3">
      <c r="A152" s="72" t="s">
        <v>440</v>
      </c>
      <c r="B152" s="70" t="s">
        <v>78</v>
      </c>
      <c r="C152" s="16" t="s">
        <v>301</v>
      </c>
      <c r="D152" s="27" t="s">
        <v>358</v>
      </c>
      <c r="E152" s="27" t="s">
        <v>354</v>
      </c>
      <c r="F152" s="27" t="s">
        <v>179</v>
      </c>
      <c r="G152" s="28" t="str">
        <f t="shared" si="8"/>
        <v>211</v>
      </c>
      <c r="H152" s="29" t="str">
        <f t="shared" si="9"/>
        <v>BBN 1 en BBN2 beschikbaarheidsmaatregelen</v>
      </c>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c r="MA152"/>
      <c r="MB152"/>
      <c r="MC152"/>
      <c r="MD152"/>
      <c r="ME152"/>
      <c r="MF152"/>
      <c r="MG152"/>
      <c r="MH152"/>
      <c r="MI152"/>
      <c r="MJ152"/>
      <c r="MK152"/>
      <c r="ML152"/>
      <c r="MM152"/>
      <c r="MN152"/>
      <c r="MO152"/>
      <c r="MP152"/>
      <c r="MQ152"/>
      <c r="MR152"/>
      <c r="MS152"/>
      <c r="MT152"/>
      <c r="MU152"/>
      <c r="MV152"/>
      <c r="MW152"/>
      <c r="MX152"/>
      <c r="MY152"/>
      <c r="MZ152"/>
      <c r="NA152"/>
      <c r="NB152"/>
      <c r="NC152"/>
      <c r="ND152"/>
      <c r="NE152"/>
      <c r="NF152"/>
      <c r="NG152"/>
      <c r="NH152"/>
      <c r="NI152"/>
      <c r="NJ152"/>
      <c r="NK152"/>
      <c r="NL152"/>
      <c r="NM152"/>
      <c r="NN152"/>
      <c r="NO152"/>
      <c r="NP152"/>
      <c r="NQ152"/>
      <c r="NR152"/>
      <c r="NS152"/>
      <c r="NT152"/>
      <c r="NU152"/>
      <c r="NV152"/>
      <c r="NW152"/>
      <c r="NX152"/>
      <c r="NY152"/>
      <c r="NZ152"/>
      <c r="OA152"/>
      <c r="OB152"/>
      <c r="OC152"/>
      <c r="OD152"/>
      <c r="OE152"/>
      <c r="OF152"/>
      <c r="OG152"/>
      <c r="OH152"/>
      <c r="OI152"/>
      <c r="OJ152"/>
      <c r="OK152"/>
      <c r="OL152"/>
      <c r="OM152"/>
      <c r="ON152"/>
      <c r="OO152"/>
      <c r="OP152"/>
      <c r="OQ152"/>
      <c r="OR152"/>
      <c r="OS152"/>
      <c r="OT152"/>
      <c r="OU152"/>
      <c r="OV152"/>
      <c r="OW152"/>
      <c r="OX152"/>
      <c r="OY152"/>
      <c r="OZ152"/>
      <c r="PA152"/>
      <c r="PB152"/>
      <c r="PC152"/>
      <c r="PD152"/>
      <c r="PE152"/>
      <c r="PF152"/>
      <c r="PG152"/>
      <c r="PH152"/>
    </row>
    <row r="153" spans="1:424" s="6" customFormat="1" ht="30.45" customHeight="1" x14ac:dyDescent="0.3">
      <c r="A153" s="72" t="s">
        <v>440</v>
      </c>
      <c r="B153" s="70" t="s">
        <v>79</v>
      </c>
      <c r="C153" s="16" t="s">
        <v>310</v>
      </c>
      <c r="D153" s="27" t="s">
        <v>179</v>
      </c>
      <c r="E153" s="27" t="s">
        <v>370</v>
      </c>
      <c r="F153" s="27" t="s">
        <v>179</v>
      </c>
      <c r="G153" s="28" t="str">
        <f t="shared" si="8"/>
        <v>121</v>
      </c>
      <c r="H153" s="29" t="str">
        <f t="shared" si="9"/>
        <v>BBN 1 en BBN2 integriteitsmaatregelen</v>
      </c>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c r="MA153"/>
      <c r="MB153"/>
      <c r="MC153"/>
      <c r="MD153"/>
      <c r="ME153"/>
      <c r="MF153"/>
      <c r="MG153"/>
      <c r="MH153"/>
      <c r="MI153"/>
      <c r="MJ153"/>
      <c r="MK153"/>
      <c r="ML153"/>
      <c r="MM153"/>
      <c r="MN153"/>
      <c r="MO153"/>
      <c r="MP153"/>
      <c r="MQ153"/>
      <c r="MR153"/>
      <c r="MS153"/>
      <c r="MT153"/>
      <c r="MU153"/>
      <c r="MV153"/>
      <c r="MW153"/>
      <c r="MX153"/>
      <c r="MY153"/>
      <c r="MZ153"/>
      <c r="NA153"/>
      <c r="NB153"/>
      <c r="NC153"/>
      <c r="ND153"/>
      <c r="NE153"/>
      <c r="NF153"/>
      <c r="NG153"/>
      <c r="NH153"/>
      <c r="NI153"/>
      <c r="NJ153"/>
      <c r="NK153"/>
      <c r="NL153"/>
      <c r="NM153"/>
      <c r="NN153"/>
      <c r="NO153"/>
      <c r="NP153"/>
      <c r="NQ153"/>
      <c r="NR153"/>
      <c r="NS153"/>
      <c r="NT153"/>
      <c r="NU153"/>
      <c r="NV153"/>
      <c r="NW153"/>
      <c r="NX153"/>
      <c r="NY153"/>
      <c r="NZ153"/>
      <c r="OA153"/>
      <c r="OB153"/>
      <c r="OC153"/>
      <c r="OD153"/>
      <c r="OE153"/>
      <c r="OF153"/>
      <c r="OG153"/>
      <c r="OH153"/>
      <c r="OI153"/>
      <c r="OJ153"/>
      <c r="OK153"/>
      <c r="OL153"/>
      <c r="OM153"/>
      <c r="ON153"/>
      <c r="OO153"/>
      <c r="OP153"/>
      <c r="OQ153"/>
      <c r="OR153"/>
      <c r="OS153"/>
      <c r="OT153"/>
      <c r="OU153"/>
      <c r="OV153"/>
      <c r="OW153"/>
      <c r="OX153"/>
      <c r="OY153"/>
      <c r="OZ153"/>
      <c r="PA153"/>
      <c r="PB153"/>
      <c r="PC153"/>
      <c r="PD153"/>
      <c r="PE153"/>
      <c r="PF153"/>
      <c r="PG153"/>
      <c r="PH153"/>
    </row>
    <row r="154" spans="1:424" s="3" customFormat="1" ht="31.2" customHeight="1" x14ac:dyDescent="0.3">
      <c r="A154" s="72" t="s">
        <v>440</v>
      </c>
      <c r="B154" s="69" t="s">
        <v>80</v>
      </c>
      <c r="C154" s="16" t="s">
        <v>308</v>
      </c>
      <c r="D154" s="27" t="s">
        <v>179</v>
      </c>
      <c r="E154" s="27" t="s">
        <v>179</v>
      </c>
      <c r="F154" s="27" t="s">
        <v>179</v>
      </c>
      <c r="G154" s="28" t="str">
        <f t="shared" si="8"/>
        <v>111</v>
      </c>
      <c r="H154" s="29" t="str">
        <f t="shared" si="9"/>
        <v xml:space="preserve">BBN 1 </v>
      </c>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row>
    <row r="155" spans="1:424" s="3" customFormat="1" ht="41.4" x14ac:dyDescent="0.3">
      <c r="A155" s="72" t="s">
        <v>441</v>
      </c>
      <c r="B155" s="69" t="s">
        <v>81</v>
      </c>
      <c r="C155" s="16" t="s">
        <v>217</v>
      </c>
      <c r="D155" s="27" t="s">
        <v>354</v>
      </c>
      <c r="E155" s="27" t="s">
        <v>359</v>
      </c>
      <c r="F155" s="27" t="s">
        <v>363</v>
      </c>
      <c r="G155" s="28" t="str">
        <f t="shared" si="8"/>
        <v>122</v>
      </c>
      <c r="H155" s="29" t="str">
        <f t="shared" si="9"/>
        <v>BBN 2 en beschikbaarheidsmaatregelen op BBN1</v>
      </c>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c r="CP155" s="12"/>
      <c r="CQ155" s="12"/>
      <c r="CR155" s="12"/>
      <c r="CS155" s="12"/>
      <c r="CT155" s="12"/>
      <c r="CU155" s="12"/>
      <c r="CV155" s="12"/>
      <c r="CW155" s="12"/>
      <c r="CX155" s="12"/>
      <c r="CY155" s="12"/>
      <c r="CZ155" s="12"/>
      <c r="DA155" s="12"/>
      <c r="DB155" s="12"/>
      <c r="DC155" s="12"/>
      <c r="DD155" s="12"/>
      <c r="DE155" s="12"/>
      <c r="DF155" s="12"/>
      <c r="DG155" s="12"/>
      <c r="DH155" s="12"/>
      <c r="DI155" s="12"/>
      <c r="DJ155" s="12"/>
      <c r="DK155" s="12"/>
      <c r="DL155" s="12"/>
      <c r="DM155" s="12"/>
      <c r="DN155" s="12"/>
      <c r="DO155" s="12"/>
      <c r="DP155" s="12"/>
      <c r="DQ155" s="12"/>
      <c r="DR155" s="12"/>
      <c r="DS155" s="12"/>
      <c r="DT155" s="12"/>
      <c r="DU155" s="12"/>
      <c r="DV155" s="12"/>
      <c r="DW155" s="12"/>
      <c r="DX155" s="12"/>
      <c r="DY155" s="12"/>
      <c r="DZ155" s="12"/>
      <c r="EA155" s="12"/>
      <c r="EB155" s="12"/>
      <c r="EC155" s="12"/>
      <c r="ED155" s="12"/>
      <c r="EE155" s="12"/>
      <c r="EF155" s="12"/>
      <c r="EG155" s="12"/>
      <c r="EH155" s="12"/>
      <c r="EI155" s="12"/>
      <c r="EJ155" s="12"/>
      <c r="EK155" s="12"/>
      <c r="EL155" s="12"/>
      <c r="EM155" s="12"/>
      <c r="EN155" s="12"/>
      <c r="EO155" s="12"/>
      <c r="EP155" s="12"/>
      <c r="EQ155" s="12"/>
      <c r="ER155" s="12"/>
      <c r="ES155" s="12"/>
      <c r="ET155" s="12"/>
      <c r="EU155" s="12"/>
      <c r="EV155" s="12"/>
      <c r="EW155" s="12"/>
      <c r="EX155" s="12"/>
      <c r="EY155" s="12"/>
      <c r="EZ155" s="12"/>
      <c r="FA155" s="12"/>
      <c r="FB155" s="12"/>
      <c r="FC155" s="12"/>
      <c r="FD155" s="12"/>
      <c r="FE155" s="12"/>
      <c r="FF155" s="12"/>
      <c r="FG155" s="12"/>
      <c r="FH155" s="12"/>
      <c r="FI155" s="12"/>
      <c r="FJ155" s="12"/>
      <c r="FK155" s="12"/>
      <c r="FL155" s="12"/>
      <c r="FM155" s="12"/>
      <c r="FN155" s="12"/>
      <c r="FO155" s="12"/>
      <c r="FP155" s="12"/>
      <c r="FQ155" s="12"/>
      <c r="FR155" s="12"/>
      <c r="FS155" s="12"/>
      <c r="FT155" s="12"/>
      <c r="FU155" s="12"/>
      <c r="FV155" s="12"/>
      <c r="FW155" s="12"/>
      <c r="FX155" s="12"/>
      <c r="FY155" s="12"/>
      <c r="FZ155" s="12"/>
      <c r="GA155" s="12"/>
      <c r="GB155" s="12"/>
      <c r="GC155" s="12"/>
      <c r="GD155" s="12"/>
      <c r="GE155" s="12"/>
      <c r="GF155" s="12"/>
      <c r="GG155" s="12"/>
      <c r="GH155" s="12"/>
      <c r="GI155" s="12"/>
      <c r="GJ155" s="12"/>
      <c r="GK155" s="12"/>
      <c r="GL155" s="12"/>
      <c r="GM155" s="12"/>
      <c r="GN155" s="12"/>
      <c r="GO155" s="12"/>
      <c r="GP155" s="12"/>
      <c r="GQ155" s="12"/>
      <c r="GR155" s="12"/>
      <c r="GS155" s="12"/>
      <c r="GT155" s="12"/>
      <c r="GU155" s="12"/>
      <c r="GV155" s="12"/>
      <c r="GW155" s="12"/>
      <c r="GX155" s="12"/>
      <c r="GY155" s="12"/>
      <c r="GZ155" s="12"/>
      <c r="HA155" s="12"/>
      <c r="HB155" s="12"/>
      <c r="HC155" s="12"/>
      <c r="HD155" s="12"/>
      <c r="HE155" s="12"/>
      <c r="HF155" s="12"/>
      <c r="HG155" s="12"/>
      <c r="HH155" s="12"/>
      <c r="HI155" s="12"/>
      <c r="HJ155" s="12"/>
      <c r="HK155" s="12"/>
      <c r="HL155" s="12"/>
      <c r="HM155" s="12"/>
      <c r="HN155" s="12"/>
      <c r="HO155" s="12"/>
      <c r="HP155" s="12"/>
      <c r="HQ155" s="12"/>
      <c r="HR155" s="12"/>
      <c r="HS155" s="12"/>
      <c r="HT155" s="12"/>
      <c r="HU155" s="12"/>
      <c r="HV155" s="12"/>
      <c r="HW155" s="12"/>
      <c r="HX155" s="12"/>
      <c r="HY155" s="12"/>
      <c r="HZ155" s="12"/>
      <c r="IA155" s="12"/>
      <c r="IB155" s="12"/>
      <c r="IC155" s="12"/>
      <c r="ID155" s="12"/>
      <c r="IE155" s="12"/>
      <c r="IF155" s="12"/>
      <c r="IG155" s="12"/>
      <c r="IH155" s="12"/>
      <c r="II155" s="12"/>
      <c r="IJ155" s="12"/>
      <c r="IK155" s="12"/>
      <c r="IL155" s="12"/>
      <c r="IM155" s="12"/>
      <c r="IN155" s="12"/>
      <c r="IO155" s="12"/>
      <c r="IP155" s="12"/>
      <c r="IQ155" s="12"/>
      <c r="IR155" s="12"/>
      <c r="IS155" s="12"/>
      <c r="IT155" s="12"/>
      <c r="IU155" s="12"/>
      <c r="IV155" s="12"/>
      <c r="IW155" s="12"/>
      <c r="IX155" s="12"/>
      <c r="IY155" s="12"/>
      <c r="IZ155" s="12"/>
      <c r="JA155" s="12"/>
      <c r="JB155" s="12"/>
      <c r="JC155" s="12"/>
      <c r="JD155" s="12"/>
      <c r="JE155" s="12"/>
      <c r="JF155" s="12"/>
      <c r="JG155" s="12"/>
      <c r="JH155" s="12"/>
      <c r="JI155" s="12"/>
      <c r="JJ155" s="12"/>
      <c r="JK155" s="12"/>
      <c r="JL155" s="12"/>
      <c r="JM155" s="12"/>
      <c r="JN155" s="12"/>
      <c r="JO155" s="12"/>
      <c r="JP155" s="12"/>
      <c r="JQ155" s="12"/>
      <c r="JR155" s="12"/>
      <c r="JS155" s="12"/>
      <c r="JT155" s="12"/>
      <c r="JU155" s="12"/>
      <c r="JV155" s="12"/>
      <c r="JW155" s="12"/>
      <c r="JX155" s="12"/>
      <c r="JY155" s="12"/>
      <c r="JZ155" s="12"/>
      <c r="KA155" s="12"/>
      <c r="KB155" s="12"/>
      <c r="KC155" s="12"/>
      <c r="KD155" s="12"/>
      <c r="KE155" s="12"/>
      <c r="KF155" s="12"/>
      <c r="KG155" s="12"/>
      <c r="KH155" s="12"/>
      <c r="KI155" s="12"/>
      <c r="KJ155" s="12"/>
      <c r="KK155" s="12"/>
      <c r="KL155" s="12"/>
      <c r="KM155" s="12"/>
      <c r="KN155" s="12"/>
      <c r="KO155" s="12"/>
      <c r="KP155" s="12"/>
      <c r="KQ155" s="12"/>
      <c r="KR155" s="12"/>
      <c r="KS155" s="12"/>
      <c r="KT155" s="12"/>
      <c r="KU155" s="12"/>
      <c r="KV155" s="12"/>
      <c r="KW155" s="12"/>
      <c r="KX155" s="12"/>
      <c r="KY155" s="12"/>
      <c r="KZ155" s="12"/>
      <c r="LA155" s="12"/>
      <c r="LB155" s="12"/>
      <c r="LC155" s="12"/>
      <c r="LD155" s="12"/>
      <c r="LE155" s="12"/>
      <c r="LF155" s="12"/>
      <c r="LG155" s="12"/>
      <c r="LH155" s="12"/>
      <c r="LI155" s="12"/>
      <c r="LJ155" s="12"/>
      <c r="LK155" s="12"/>
      <c r="LL155" s="12"/>
      <c r="LM155" s="12"/>
      <c r="LN155" s="12"/>
      <c r="LO155" s="12"/>
      <c r="LP155" s="12"/>
      <c r="LQ155" s="12"/>
      <c r="LR155" s="12"/>
      <c r="LS155" s="12"/>
      <c r="LT155" s="12"/>
      <c r="LU155" s="12"/>
      <c r="LV155" s="12"/>
      <c r="LW155" s="12"/>
      <c r="LX155" s="12"/>
      <c r="LY155" s="12"/>
      <c r="LZ155" s="12"/>
      <c r="MA155" s="12"/>
      <c r="MB155" s="12"/>
      <c r="MC155" s="12"/>
      <c r="MD155" s="12"/>
      <c r="ME155" s="12"/>
      <c r="MF155" s="12"/>
      <c r="MG155" s="12"/>
      <c r="MH155" s="12"/>
      <c r="MI155" s="12"/>
      <c r="MJ155" s="12"/>
      <c r="MK155" s="12"/>
      <c r="ML155" s="12"/>
      <c r="MM155" s="12"/>
      <c r="MN155" s="12"/>
      <c r="MO155" s="12"/>
      <c r="MP155" s="12"/>
      <c r="MQ155" s="12"/>
      <c r="MR155" s="12"/>
      <c r="MS155" s="12"/>
      <c r="MT155" s="12"/>
      <c r="MU155" s="12"/>
      <c r="MV155" s="12"/>
      <c r="MW155" s="12"/>
      <c r="MX155" s="12"/>
      <c r="MY155" s="12"/>
      <c r="MZ155" s="12"/>
      <c r="NA155" s="12"/>
      <c r="NB155" s="12"/>
      <c r="NC155" s="12"/>
      <c r="ND155" s="12"/>
      <c r="NE155" s="12"/>
      <c r="NF155" s="12"/>
      <c r="NG155" s="12"/>
      <c r="NH155" s="12"/>
      <c r="NI155" s="12"/>
      <c r="NJ155" s="12"/>
      <c r="NK155" s="12"/>
      <c r="NL155" s="12"/>
      <c r="NM155" s="12"/>
      <c r="NN155" s="12"/>
      <c r="NO155" s="12"/>
      <c r="NP155" s="12"/>
      <c r="NQ155" s="12"/>
      <c r="NR155" s="12"/>
      <c r="NS155" s="12"/>
      <c r="NT155" s="12"/>
      <c r="NU155" s="12"/>
      <c r="NV155" s="12"/>
      <c r="NW155" s="12"/>
      <c r="NX155" s="14"/>
      <c r="NY155" s="14"/>
      <c r="NZ155" s="14"/>
      <c r="OA155" s="14"/>
      <c r="OB155" s="14"/>
      <c r="OC155" s="14"/>
      <c r="OD155" s="14"/>
      <c r="OE155" s="14"/>
      <c r="OF155" s="14"/>
      <c r="OG155" s="14"/>
      <c r="OH155" s="14"/>
      <c r="OI155" s="14"/>
      <c r="OJ155" s="14"/>
      <c r="OK155" s="14"/>
      <c r="OL155" s="14"/>
      <c r="OM155" s="14"/>
      <c r="ON155" s="14"/>
      <c r="OO155" s="14"/>
      <c r="OP155" s="14"/>
      <c r="OQ155" s="14"/>
      <c r="OR155" s="14"/>
      <c r="OS155" s="14"/>
      <c r="OT155" s="14"/>
      <c r="OU155" s="14"/>
      <c r="OV155" s="14"/>
      <c r="OW155" s="14"/>
      <c r="OX155" s="14"/>
      <c r="OY155" s="14"/>
      <c r="OZ155" s="14"/>
      <c r="PA155" s="14"/>
      <c r="PB155" s="14"/>
      <c r="PC155" s="14"/>
      <c r="PD155" s="14"/>
      <c r="PE155" s="14"/>
      <c r="PF155" s="14"/>
      <c r="PG155" s="14"/>
      <c r="PH155" s="14"/>
    </row>
    <row r="156" spans="1:424" s="4" customFormat="1" ht="22.2" customHeight="1" x14ac:dyDescent="0.3">
      <c r="A156" s="72" t="s">
        <v>441</v>
      </c>
      <c r="B156" s="70" t="s">
        <v>82</v>
      </c>
      <c r="C156" s="16" t="s">
        <v>331</v>
      </c>
      <c r="D156" s="27" t="s">
        <v>179</v>
      </c>
      <c r="E156" s="27" t="s">
        <v>359</v>
      </c>
      <c r="F156" s="27" t="s">
        <v>364</v>
      </c>
      <c r="G156" s="28" t="str">
        <f t="shared" si="8"/>
        <v>123</v>
      </c>
      <c r="H156" s="29" t="str">
        <f t="shared" si="9"/>
        <v>BBN 3 en beschikbaarheidsmaatregelen op BBN-1 en integriteitsmaatregelen op BBN2</v>
      </c>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c r="CO156" s="12"/>
      <c r="CP156" s="12"/>
      <c r="CQ156" s="12"/>
      <c r="CR156" s="12"/>
      <c r="CS156" s="12"/>
      <c r="CT156" s="12"/>
      <c r="CU156" s="12"/>
      <c r="CV156" s="12"/>
      <c r="CW156" s="12"/>
      <c r="CX156" s="12"/>
      <c r="CY156" s="12"/>
      <c r="CZ156" s="12"/>
      <c r="DA156" s="12"/>
      <c r="DB156" s="12"/>
      <c r="DC156" s="12"/>
      <c r="DD156" s="12"/>
      <c r="DE156" s="12"/>
      <c r="DF156" s="12"/>
      <c r="DG156" s="12"/>
      <c r="DH156" s="12"/>
      <c r="DI156" s="12"/>
      <c r="DJ156" s="12"/>
      <c r="DK156" s="12"/>
      <c r="DL156" s="12"/>
      <c r="DM156" s="12"/>
      <c r="DN156" s="12"/>
      <c r="DO156" s="12"/>
      <c r="DP156" s="12"/>
      <c r="DQ156" s="12"/>
      <c r="DR156" s="12"/>
      <c r="DS156" s="12"/>
      <c r="DT156" s="12"/>
      <c r="DU156" s="12"/>
      <c r="DV156" s="12"/>
      <c r="DW156" s="12"/>
      <c r="DX156" s="12"/>
      <c r="DY156" s="12"/>
      <c r="DZ156" s="12"/>
      <c r="EA156" s="12"/>
      <c r="EB156" s="12"/>
      <c r="EC156" s="12"/>
      <c r="ED156" s="12"/>
      <c r="EE156" s="12"/>
      <c r="EF156" s="12"/>
      <c r="EG156" s="12"/>
      <c r="EH156" s="12"/>
      <c r="EI156" s="12"/>
      <c r="EJ156" s="12"/>
      <c r="EK156" s="12"/>
      <c r="EL156" s="12"/>
      <c r="EM156" s="12"/>
      <c r="EN156" s="12"/>
      <c r="EO156" s="12"/>
      <c r="EP156" s="12"/>
      <c r="EQ156" s="12"/>
      <c r="ER156" s="12"/>
      <c r="ES156" s="12"/>
      <c r="ET156" s="12"/>
      <c r="EU156" s="12"/>
      <c r="EV156" s="12"/>
      <c r="EW156" s="12"/>
      <c r="EX156" s="12"/>
      <c r="EY156" s="12"/>
      <c r="EZ156" s="12"/>
      <c r="FA156" s="12"/>
      <c r="FB156" s="12"/>
      <c r="FC156" s="12"/>
      <c r="FD156" s="12"/>
      <c r="FE156" s="12"/>
      <c r="FF156" s="12"/>
      <c r="FG156" s="12"/>
      <c r="FH156" s="12"/>
      <c r="FI156" s="12"/>
      <c r="FJ156" s="12"/>
      <c r="FK156" s="12"/>
      <c r="FL156" s="12"/>
      <c r="FM156" s="12"/>
      <c r="FN156" s="12"/>
      <c r="FO156" s="12"/>
      <c r="FP156" s="12"/>
      <c r="FQ156" s="12"/>
      <c r="FR156" s="12"/>
      <c r="FS156" s="12"/>
      <c r="FT156" s="12"/>
      <c r="FU156" s="12"/>
      <c r="FV156" s="12"/>
      <c r="FW156" s="12"/>
      <c r="FX156" s="12"/>
      <c r="FY156" s="12"/>
      <c r="FZ156" s="12"/>
      <c r="GA156" s="12"/>
      <c r="GB156" s="12"/>
      <c r="GC156" s="12"/>
      <c r="GD156" s="12"/>
      <c r="GE156" s="12"/>
      <c r="GF156" s="12"/>
      <c r="GG156" s="12"/>
      <c r="GH156" s="12"/>
      <c r="GI156" s="12"/>
      <c r="GJ156" s="12"/>
      <c r="GK156" s="12"/>
      <c r="GL156" s="12"/>
      <c r="GM156" s="12"/>
      <c r="GN156" s="12"/>
      <c r="GO156" s="12"/>
      <c r="GP156" s="12"/>
      <c r="GQ156" s="12"/>
      <c r="GR156" s="12"/>
      <c r="GS156" s="12"/>
      <c r="GT156" s="12"/>
      <c r="GU156" s="12"/>
      <c r="GV156" s="12"/>
      <c r="GW156" s="12"/>
      <c r="GX156" s="12"/>
      <c r="GY156" s="12"/>
      <c r="GZ156" s="12"/>
      <c r="HA156" s="12"/>
      <c r="HB156" s="12"/>
      <c r="HC156" s="12"/>
      <c r="HD156" s="12"/>
      <c r="HE156" s="12"/>
      <c r="HF156" s="12"/>
      <c r="HG156" s="12"/>
      <c r="HH156" s="12"/>
      <c r="HI156" s="12"/>
      <c r="HJ156" s="12"/>
      <c r="HK156" s="12"/>
      <c r="HL156" s="12"/>
      <c r="HM156" s="12"/>
      <c r="HN156" s="12"/>
      <c r="HO156" s="12"/>
      <c r="HP156" s="12"/>
      <c r="HQ156" s="12"/>
      <c r="HR156" s="12"/>
      <c r="HS156" s="12"/>
      <c r="HT156" s="12"/>
      <c r="HU156" s="12"/>
      <c r="HV156" s="12"/>
      <c r="HW156" s="12"/>
      <c r="HX156" s="12"/>
      <c r="HY156" s="12"/>
      <c r="HZ156" s="12"/>
      <c r="IA156" s="12"/>
      <c r="IB156" s="12"/>
      <c r="IC156" s="12"/>
      <c r="ID156" s="12"/>
      <c r="IE156" s="12"/>
      <c r="IF156" s="12"/>
      <c r="IG156" s="12"/>
      <c r="IH156" s="12"/>
      <c r="II156" s="12"/>
      <c r="IJ156" s="12"/>
      <c r="IK156" s="12"/>
      <c r="IL156" s="12"/>
      <c r="IM156" s="12"/>
      <c r="IN156" s="12"/>
      <c r="IO156" s="12"/>
      <c r="IP156" s="12"/>
      <c r="IQ156" s="12"/>
      <c r="IR156" s="12"/>
      <c r="IS156" s="12"/>
      <c r="IT156" s="12"/>
      <c r="IU156" s="12"/>
      <c r="IV156" s="12"/>
      <c r="IW156" s="12"/>
      <c r="IX156" s="12"/>
      <c r="IY156" s="12"/>
      <c r="IZ156" s="12"/>
      <c r="JA156" s="12"/>
      <c r="JB156" s="12"/>
      <c r="JC156" s="12"/>
      <c r="JD156" s="12"/>
      <c r="JE156" s="12"/>
      <c r="JF156" s="12"/>
      <c r="JG156" s="12"/>
      <c r="JH156" s="12"/>
      <c r="JI156" s="12"/>
      <c r="JJ156" s="12"/>
      <c r="JK156" s="12"/>
      <c r="JL156" s="12"/>
      <c r="JM156" s="12"/>
      <c r="JN156" s="12"/>
      <c r="JO156" s="12"/>
      <c r="JP156" s="12"/>
      <c r="JQ156" s="12"/>
      <c r="JR156" s="12"/>
      <c r="JS156" s="12"/>
      <c r="JT156" s="12"/>
      <c r="JU156" s="12"/>
      <c r="JV156" s="12"/>
      <c r="JW156" s="12"/>
      <c r="JX156" s="12"/>
      <c r="JY156" s="12"/>
      <c r="JZ156" s="12"/>
      <c r="KA156" s="12"/>
      <c r="KB156" s="12"/>
      <c r="KC156" s="12"/>
      <c r="KD156" s="12"/>
      <c r="KE156" s="12"/>
      <c r="KF156" s="12"/>
      <c r="KG156" s="12"/>
      <c r="KH156" s="12"/>
      <c r="KI156" s="12"/>
      <c r="KJ156" s="12"/>
      <c r="KK156" s="12"/>
      <c r="KL156" s="12"/>
      <c r="KM156" s="12"/>
      <c r="KN156" s="12"/>
      <c r="KO156" s="12"/>
      <c r="KP156" s="12"/>
      <c r="KQ156" s="12"/>
      <c r="KR156" s="12"/>
      <c r="KS156" s="12"/>
      <c r="KT156" s="12"/>
      <c r="KU156" s="12"/>
      <c r="KV156" s="12"/>
      <c r="KW156" s="12"/>
      <c r="KX156" s="12"/>
      <c r="KY156" s="12"/>
      <c r="KZ156" s="12"/>
      <c r="LA156" s="12"/>
      <c r="LB156" s="12"/>
      <c r="LC156" s="12"/>
      <c r="LD156" s="12"/>
      <c r="LE156" s="12"/>
      <c r="LF156" s="12"/>
      <c r="LG156" s="12"/>
      <c r="LH156" s="12"/>
      <c r="LI156" s="12"/>
      <c r="LJ156" s="12"/>
      <c r="LK156" s="12"/>
      <c r="LL156" s="12"/>
      <c r="LM156" s="12"/>
      <c r="LN156" s="12"/>
      <c r="LO156" s="12"/>
      <c r="LP156" s="12"/>
      <c r="LQ156" s="12"/>
      <c r="LR156" s="12"/>
      <c r="LS156" s="12"/>
      <c r="LT156" s="12"/>
      <c r="LU156" s="12"/>
      <c r="LV156" s="12"/>
      <c r="LW156" s="12"/>
      <c r="LX156" s="12"/>
      <c r="LY156" s="12"/>
      <c r="LZ156" s="12"/>
      <c r="MA156" s="12"/>
      <c r="MB156" s="12"/>
      <c r="MC156" s="12"/>
      <c r="MD156" s="12"/>
      <c r="ME156" s="12"/>
      <c r="MF156" s="12"/>
      <c r="MG156" s="12"/>
      <c r="MH156" s="12"/>
      <c r="MI156" s="12"/>
      <c r="MJ156" s="12"/>
      <c r="MK156" s="12"/>
      <c r="ML156" s="12"/>
      <c r="MM156" s="12"/>
      <c r="MN156" s="12"/>
      <c r="MO156" s="12"/>
      <c r="MP156" s="12"/>
      <c r="MQ156" s="12"/>
      <c r="MR156" s="12"/>
      <c r="MS156" s="12"/>
      <c r="MT156" s="12"/>
      <c r="MU156" s="12"/>
      <c r="MV156" s="12"/>
      <c r="MW156" s="12"/>
      <c r="MX156" s="12"/>
      <c r="MY156" s="12"/>
      <c r="MZ156" s="12"/>
      <c r="NA156" s="12"/>
      <c r="NB156" s="12"/>
      <c r="NC156" s="12"/>
      <c r="ND156" s="12"/>
      <c r="NE156" s="12"/>
      <c r="NF156" s="12"/>
      <c r="NG156" s="12"/>
      <c r="NH156" s="12"/>
      <c r="NI156" s="12"/>
      <c r="NJ156" s="12"/>
      <c r="NK156" s="12"/>
      <c r="NL156" s="12"/>
      <c r="NM156" s="12"/>
      <c r="NN156" s="12"/>
      <c r="NO156" s="12"/>
      <c r="NP156" s="12"/>
      <c r="NQ156" s="12"/>
      <c r="NR156" s="12"/>
      <c r="NS156" s="12"/>
      <c r="NT156" s="12"/>
      <c r="NU156" s="12"/>
      <c r="NV156" s="12"/>
      <c r="NW156" s="12"/>
      <c r="NX156" s="12"/>
      <c r="NY156" s="12"/>
      <c r="NZ156" s="12"/>
      <c r="OA156" s="12"/>
      <c r="OB156" s="12"/>
      <c r="OC156" s="12"/>
      <c r="OD156" s="12"/>
      <c r="OE156" s="12"/>
      <c r="OF156" s="12"/>
      <c r="OG156" s="12"/>
      <c r="OH156" s="12"/>
      <c r="OI156" s="12"/>
      <c r="OJ156" s="12"/>
      <c r="OK156" s="12"/>
      <c r="OL156" s="12"/>
      <c r="OM156" s="12"/>
      <c r="ON156" s="12"/>
      <c r="OO156" s="12"/>
      <c r="OP156" s="12"/>
      <c r="OQ156" s="12"/>
      <c r="OR156" s="12"/>
      <c r="OS156" s="12"/>
      <c r="OT156" s="12"/>
      <c r="OU156" s="12"/>
      <c r="OV156" s="12"/>
      <c r="OW156" s="12"/>
      <c r="OX156" s="12"/>
      <c r="OY156" s="12"/>
      <c r="OZ156" s="12"/>
      <c r="PA156" s="12"/>
      <c r="PB156" s="12"/>
      <c r="PC156" s="12"/>
      <c r="PD156" s="12"/>
      <c r="PE156" s="12"/>
      <c r="PF156" s="12"/>
      <c r="PG156" s="12"/>
      <c r="PH156" s="12"/>
    </row>
    <row r="157" spans="1:424" s="4" customFormat="1" ht="41.4" x14ac:dyDescent="0.3">
      <c r="A157" s="72" t="s">
        <v>441</v>
      </c>
      <c r="B157" s="69" t="s">
        <v>83</v>
      </c>
      <c r="C157" s="16" t="s">
        <v>249</v>
      </c>
      <c r="D157" s="27" t="s">
        <v>354</v>
      </c>
      <c r="E157" s="27" t="s">
        <v>359</v>
      </c>
      <c r="F157" s="27" t="s">
        <v>363</v>
      </c>
      <c r="G157" s="28" t="str">
        <f t="shared" si="8"/>
        <v>122</v>
      </c>
      <c r="H157" s="29" t="str">
        <f t="shared" si="9"/>
        <v>BBN 2 en beschikbaarheidsmaatregelen op BBN1</v>
      </c>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12"/>
      <c r="CX157" s="12"/>
      <c r="CY157" s="12"/>
      <c r="CZ157" s="12"/>
      <c r="DA157" s="12"/>
      <c r="DB157" s="12"/>
      <c r="DC157" s="12"/>
      <c r="DD157" s="12"/>
      <c r="DE157" s="12"/>
      <c r="DF157" s="12"/>
      <c r="DG157" s="12"/>
      <c r="DH157" s="12"/>
      <c r="DI157" s="12"/>
      <c r="DJ157" s="12"/>
      <c r="DK157" s="12"/>
      <c r="DL157" s="12"/>
      <c r="DM157" s="12"/>
      <c r="DN157" s="12"/>
      <c r="DO157" s="12"/>
      <c r="DP157" s="12"/>
      <c r="DQ157" s="12"/>
      <c r="DR157" s="12"/>
      <c r="DS157" s="12"/>
      <c r="DT157" s="12"/>
      <c r="DU157" s="12"/>
      <c r="DV157" s="12"/>
      <c r="DW157" s="12"/>
      <c r="DX157" s="12"/>
      <c r="DY157" s="12"/>
      <c r="DZ157" s="12"/>
      <c r="EA157" s="12"/>
      <c r="EB157" s="12"/>
      <c r="EC157" s="12"/>
      <c r="ED157" s="12"/>
      <c r="EE157" s="12"/>
      <c r="EF157" s="12"/>
      <c r="EG157" s="12"/>
      <c r="EH157" s="12"/>
      <c r="EI157" s="12"/>
      <c r="EJ157" s="12"/>
      <c r="EK157" s="12"/>
      <c r="EL157" s="12"/>
      <c r="EM157" s="12"/>
      <c r="EN157" s="12"/>
      <c r="EO157" s="12"/>
      <c r="EP157" s="12"/>
      <c r="EQ157" s="12"/>
      <c r="ER157" s="12"/>
      <c r="ES157" s="12"/>
      <c r="ET157" s="12"/>
      <c r="EU157" s="12"/>
      <c r="EV157" s="12"/>
      <c r="EW157" s="12"/>
      <c r="EX157" s="12"/>
      <c r="EY157" s="12"/>
      <c r="EZ157" s="12"/>
      <c r="FA157" s="12"/>
      <c r="FB157" s="12"/>
      <c r="FC157" s="12"/>
      <c r="FD157" s="12"/>
      <c r="FE157" s="12"/>
      <c r="FF157" s="12"/>
      <c r="FG157" s="12"/>
      <c r="FH157" s="12"/>
      <c r="FI157" s="12"/>
      <c r="FJ157" s="12"/>
      <c r="FK157" s="12"/>
      <c r="FL157" s="12"/>
      <c r="FM157" s="12"/>
      <c r="FN157" s="12"/>
      <c r="FO157" s="12"/>
      <c r="FP157" s="12"/>
      <c r="FQ157" s="12"/>
      <c r="FR157" s="12"/>
      <c r="FS157" s="12"/>
      <c r="FT157" s="12"/>
      <c r="FU157" s="12"/>
      <c r="FV157" s="12"/>
      <c r="FW157" s="12"/>
      <c r="FX157" s="12"/>
      <c r="FY157" s="12"/>
      <c r="FZ157" s="12"/>
      <c r="GA157" s="12"/>
      <c r="GB157" s="12"/>
      <c r="GC157" s="12"/>
      <c r="GD157" s="12"/>
      <c r="GE157" s="12"/>
      <c r="GF157" s="12"/>
      <c r="GG157" s="12"/>
      <c r="GH157" s="12"/>
      <c r="GI157" s="12"/>
      <c r="GJ157" s="12"/>
      <c r="GK157" s="12"/>
      <c r="GL157" s="12"/>
      <c r="GM157" s="12"/>
      <c r="GN157" s="12"/>
      <c r="GO157" s="12"/>
      <c r="GP157" s="12"/>
      <c r="GQ157" s="12"/>
      <c r="GR157" s="12"/>
      <c r="GS157" s="12"/>
      <c r="GT157" s="12"/>
      <c r="GU157" s="12"/>
      <c r="GV157" s="12"/>
      <c r="GW157" s="12"/>
      <c r="GX157" s="12"/>
      <c r="GY157" s="12"/>
      <c r="GZ157" s="12"/>
      <c r="HA157" s="12"/>
      <c r="HB157" s="12"/>
      <c r="HC157" s="12"/>
      <c r="HD157" s="12"/>
      <c r="HE157" s="12"/>
      <c r="HF157" s="12"/>
      <c r="HG157" s="12"/>
      <c r="HH157" s="12"/>
      <c r="HI157" s="12"/>
      <c r="HJ157" s="12"/>
      <c r="HK157" s="12"/>
      <c r="HL157" s="12"/>
      <c r="HM157" s="12"/>
      <c r="HN157" s="12"/>
      <c r="HO157" s="12"/>
      <c r="HP157" s="12"/>
      <c r="HQ157" s="12"/>
      <c r="HR157" s="12"/>
      <c r="HS157" s="12"/>
      <c r="HT157" s="12"/>
      <c r="HU157" s="12"/>
      <c r="HV157" s="12"/>
      <c r="HW157" s="12"/>
      <c r="HX157" s="12"/>
      <c r="HY157" s="12"/>
      <c r="HZ157" s="12"/>
      <c r="IA157" s="12"/>
      <c r="IB157" s="12"/>
      <c r="IC157" s="12"/>
      <c r="ID157" s="12"/>
      <c r="IE157" s="12"/>
      <c r="IF157" s="12"/>
      <c r="IG157" s="12"/>
      <c r="IH157" s="12"/>
      <c r="II157" s="12"/>
      <c r="IJ157" s="12"/>
      <c r="IK157" s="12"/>
      <c r="IL157" s="12"/>
      <c r="IM157" s="12"/>
      <c r="IN157" s="12"/>
      <c r="IO157" s="12"/>
      <c r="IP157" s="12"/>
      <c r="IQ157" s="12"/>
      <c r="IR157" s="12"/>
      <c r="IS157" s="12"/>
      <c r="IT157" s="12"/>
      <c r="IU157" s="12"/>
      <c r="IV157" s="12"/>
      <c r="IW157" s="12"/>
      <c r="IX157" s="12"/>
      <c r="IY157" s="12"/>
      <c r="IZ157" s="12"/>
      <c r="JA157" s="12"/>
      <c r="JB157" s="12"/>
      <c r="JC157" s="12"/>
      <c r="JD157" s="12"/>
      <c r="JE157" s="12"/>
      <c r="JF157" s="12"/>
      <c r="JG157" s="12"/>
      <c r="JH157" s="12"/>
      <c r="JI157" s="12"/>
      <c r="JJ157" s="12"/>
      <c r="JK157" s="12"/>
      <c r="JL157" s="12"/>
      <c r="JM157" s="12"/>
      <c r="JN157" s="12"/>
      <c r="JO157" s="12"/>
      <c r="JP157" s="12"/>
      <c r="JQ157" s="12"/>
      <c r="JR157" s="12"/>
      <c r="JS157" s="12"/>
      <c r="JT157" s="12"/>
      <c r="JU157" s="12"/>
      <c r="JV157" s="12"/>
      <c r="JW157" s="12"/>
      <c r="JX157" s="12"/>
      <c r="JY157" s="12"/>
      <c r="JZ157" s="12"/>
      <c r="KA157" s="12"/>
      <c r="KB157" s="12"/>
      <c r="KC157" s="12"/>
      <c r="KD157" s="12"/>
      <c r="KE157" s="12"/>
      <c r="KF157" s="12"/>
      <c r="KG157" s="12"/>
      <c r="KH157" s="12"/>
      <c r="KI157" s="12"/>
      <c r="KJ157" s="12"/>
      <c r="KK157" s="12"/>
      <c r="KL157" s="12"/>
      <c r="KM157" s="12"/>
      <c r="KN157" s="12"/>
      <c r="KO157" s="12"/>
      <c r="KP157" s="12"/>
      <c r="KQ157" s="12"/>
      <c r="KR157" s="12"/>
      <c r="KS157" s="12"/>
      <c r="KT157" s="12"/>
      <c r="KU157" s="12"/>
      <c r="KV157" s="12"/>
      <c r="KW157" s="12"/>
      <c r="KX157" s="12"/>
      <c r="KY157" s="12"/>
      <c r="KZ157" s="12"/>
      <c r="LA157" s="12"/>
      <c r="LB157" s="12"/>
      <c r="LC157" s="12"/>
      <c r="LD157" s="12"/>
      <c r="LE157" s="12"/>
      <c r="LF157" s="12"/>
      <c r="LG157" s="12"/>
      <c r="LH157" s="12"/>
      <c r="LI157" s="12"/>
      <c r="LJ157" s="12"/>
      <c r="LK157" s="12"/>
      <c r="LL157" s="12"/>
      <c r="LM157" s="12"/>
      <c r="LN157" s="12"/>
      <c r="LO157" s="12"/>
      <c r="LP157" s="12"/>
      <c r="LQ157" s="12"/>
      <c r="LR157" s="12"/>
      <c r="LS157" s="12"/>
      <c r="LT157" s="12"/>
      <c r="LU157" s="12"/>
      <c r="LV157" s="12"/>
      <c r="LW157" s="12"/>
      <c r="LX157" s="12"/>
      <c r="LY157" s="12"/>
      <c r="LZ157" s="12"/>
      <c r="MA157" s="12"/>
      <c r="MB157" s="12"/>
      <c r="MC157" s="12"/>
      <c r="MD157" s="12"/>
      <c r="ME157" s="12"/>
      <c r="MF157" s="12"/>
      <c r="MG157" s="12"/>
      <c r="MH157" s="12"/>
      <c r="MI157" s="12"/>
      <c r="MJ157" s="12"/>
      <c r="MK157" s="12"/>
      <c r="ML157" s="12"/>
      <c r="MM157" s="12"/>
      <c r="MN157" s="12"/>
      <c r="MO157" s="12"/>
      <c r="MP157" s="12"/>
      <c r="MQ157" s="12"/>
      <c r="MR157" s="12"/>
      <c r="MS157" s="12"/>
      <c r="MT157" s="12"/>
      <c r="MU157" s="12"/>
      <c r="MV157" s="12"/>
      <c r="MW157" s="12"/>
      <c r="MX157" s="12"/>
      <c r="MY157" s="12"/>
      <c r="MZ157" s="12"/>
      <c r="NA157" s="12"/>
      <c r="NB157" s="12"/>
      <c r="NC157" s="12"/>
      <c r="ND157" s="12"/>
      <c r="NE157" s="12"/>
      <c r="NF157" s="12"/>
      <c r="NG157" s="12"/>
      <c r="NH157" s="12"/>
      <c r="NI157" s="12"/>
      <c r="NJ157" s="12"/>
      <c r="NK157" s="12"/>
      <c r="NL157" s="12"/>
      <c r="NM157" s="12"/>
      <c r="NN157" s="12"/>
      <c r="NO157" s="12"/>
      <c r="NP157" s="12"/>
      <c r="NQ157" s="12"/>
      <c r="NR157" s="12"/>
      <c r="NS157" s="12"/>
      <c r="NT157" s="12"/>
      <c r="NU157" s="12"/>
      <c r="NV157" s="12"/>
      <c r="NW157" s="12"/>
      <c r="NX157" s="12"/>
      <c r="NY157" s="12"/>
      <c r="NZ157" s="12"/>
      <c r="OA157" s="12"/>
      <c r="OB157" s="12"/>
      <c r="OC157" s="12"/>
      <c r="OD157" s="12"/>
      <c r="OE157" s="12"/>
      <c r="OF157" s="12"/>
      <c r="OG157" s="12"/>
      <c r="OH157" s="12"/>
      <c r="OI157" s="12"/>
      <c r="OJ157" s="12"/>
      <c r="OK157" s="12"/>
      <c r="OL157" s="12"/>
      <c r="OM157" s="12"/>
      <c r="ON157" s="12"/>
      <c r="OO157" s="12"/>
      <c r="OP157" s="12"/>
      <c r="OQ157" s="12"/>
      <c r="OR157" s="12"/>
      <c r="OS157" s="12"/>
      <c r="OT157" s="12"/>
      <c r="OU157" s="12"/>
      <c r="OV157" s="12"/>
      <c r="OW157" s="12"/>
      <c r="OX157" s="12"/>
      <c r="OY157" s="12"/>
      <c r="OZ157" s="12"/>
      <c r="PA157" s="12"/>
      <c r="PB157" s="12"/>
      <c r="PC157" s="12"/>
      <c r="PD157" s="12"/>
      <c r="PE157" s="12"/>
      <c r="PF157" s="12"/>
      <c r="PG157" s="12"/>
      <c r="PH157" s="12"/>
    </row>
    <row r="158" spans="1:424" s="3" customFormat="1" ht="41.4" x14ac:dyDescent="0.3">
      <c r="A158" s="72" t="s">
        <v>441</v>
      </c>
      <c r="B158" s="70" t="s">
        <v>84</v>
      </c>
      <c r="C158" s="16" t="s">
        <v>254</v>
      </c>
      <c r="D158" s="27" t="s">
        <v>359</v>
      </c>
      <c r="E158" s="27" t="s">
        <v>368</v>
      </c>
      <c r="F158" s="27" t="s">
        <v>367</v>
      </c>
      <c r="G158" s="28" t="str">
        <f t="shared" si="8"/>
        <v>222</v>
      </c>
      <c r="H158" s="29" t="str">
        <f t="shared" si="9"/>
        <v>BBN 2</v>
      </c>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row>
    <row r="159" spans="1:424" s="3" customFormat="1" ht="55.2" x14ac:dyDescent="0.3">
      <c r="A159" s="72" t="s">
        <v>441</v>
      </c>
      <c r="B159" s="70" t="s">
        <v>85</v>
      </c>
      <c r="C159" s="16" t="s">
        <v>262</v>
      </c>
      <c r="D159" s="27" t="s">
        <v>354</v>
      </c>
      <c r="E159" s="27" t="s">
        <v>362</v>
      </c>
      <c r="F159" s="27" t="s">
        <v>363</v>
      </c>
      <c r="G159" s="28" t="str">
        <f t="shared" si="8"/>
        <v>122</v>
      </c>
      <c r="H159" s="29" t="str">
        <f t="shared" si="9"/>
        <v>BBN 2 en beschikbaarheidsmaatregelen op BBN1</v>
      </c>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row>
    <row r="160" spans="1:424" s="3" customFormat="1" ht="41.4" x14ac:dyDescent="0.3">
      <c r="A160" s="72" t="s">
        <v>441</v>
      </c>
      <c r="B160" s="69" t="s">
        <v>86</v>
      </c>
      <c r="C160" s="16" t="s">
        <v>263</v>
      </c>
      <c r="D160" s="27" t="s">
        <v>179</v>
      </c>
      <c r="E160" s="27" t="s">
        <v>354</v>
      </c>
      <c r="F160" s="27" t="s">
        <v>360</v>
      </c>
      <c r="G160" s="28" t="str">
        <f t="shared" si="8"/>
        <v>112</v>
      </c>
      <c r="H160" s="29" t="str">
        <f t="shared" si="9"/>
        <v>BBN 2 en beschikbaarheids- en integriteitsmaatregelen op BBN1</v>
      </c>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row>
    <row r="161" spans="1:424" s="4" customFormat="1" ht="27.6" x14ac:dyDescent="0.3">
      <c r="A161" s="72" t="s">
        <v>441</v>
      </c>
      <c r="B161" s="70" t="s">
        <v>87</v>
      </c>
      <c r="C161" s="16" t="s">
        <v>264</v>
      </c>
      <c r="D161" s="27" t="s">
        <v>358</v>
      </c>
      <c r="E161" s="27" t="s">
        <v>354</v>
      </c>
      <c r="F161" s="27" t="s">
        <v>354</v>
      </c>
      <c r="G161" s="28" t="str">
        <f t="shared" si="8"/>
        <v>211</v>
      </c>
      <c r="H161" s="29" t="str">
        <f t="shared" si="9"/>
        <v>BBN 1 en BBN2 beschikbaarheidsmaatregelen</v>
      </c>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c r="MI161" s="1"/>
      <c r="MJ161" s="1"/>
      <c r="MK161" s="1"/>
      <c r="ML161" s="1"/>
      <c r="MM161" s="1"/>
      <c r="MN161" s="1"/>
      <c r="MO161" s="1"/>
      <c r="MP161" s="1"/>
      <c r="MQ161" s="1"/>
      <c r="MR161" s="1"/>
      <c r="MS161" s="1"/>
      <c r="MT161" s="1"/>
      <c r="MU161" s="1"/>
      <c r="MV161" s="1"/>
      <c r="MW161" s="1"/>
      <c r="MX161" s="1"/>
      <c r="MY161" s="1"/>
      <c r="MZ161" s="1"/>
      <c r="NA161" s="1"/>
      <c r="NB161" s="1"/>
      <c r="NC161" s="1"/>
      <c r="ND161" s="1"/>
      <c r="NE161" s="1"/>
      <c r="NF161" s="1"/>
      <c r="NG161" s="1"/>
      <c r="NH161" s="1"/>
      <c r="NI161" s="1"/>
      <c r="NJ161" s="1"/>
      <c r="NK161" s="1"/>
      <c r="NL161" s="1"/>
      <c r="NM161" s="1"/>
      <c r="NN161" s="1"/>
      <c r="NO161" s="1"/>
      <c r="NP161" s="1"/>
      <c r="NQ161" s="1"/>
      <c r="NR161" s="1"/>
      <c r="NS161" s="1"/>
      <c r="NT161" s="1"/>
      <c r="NU161" s="1"/>
      <c r="NV161" s="1"/>
      <c r="NW161" s="1"/>
      <c r="NX161" s="1"/>
      <c r="NY161" s="1"/>
      <c r="NZ161" s="1"/>
      <c r="OA161" s="1"/>
      <c r="OB161" s="1"/>
      <c r="OC161" s="1"/>
      <c r="OD161" s="1"/>
      <c r="OE161" s="1"/>
      <c r="OF161" s="1"/>
      <c r="OG161" s="1"/>
      <c r="OH161" s="1"/>
      <c r="OI161" s="1"/>
      <c r="OJ161" s="1"/>
      <c r="OK161" s="1"/>
      <c r="OL161" s="1"/>
      <c r="OM161" s="1"/>
      <c r="ON161" s="1"/>
      <c r="OO161" s="1"/>
      <c r="OP161" s="1"/>
      <c r="OQ161" s="1"/>
      <c r="OR161" s="1"/>
      <c r="OS161" s="1"/>
      <c r="OT161" s="1"/>
      <c r="OU161" s="1"/>
      <c r="OV161" s="1"/>
      <c r="OW161" s="1"/>
      <c r="OX161" s="1"/>
      <c r="OY161" s="1"/>
      <c r="OZ161" s="1"/>
      <c r="PA161" s="1"/>
      <c r="PB161" s="1"/>
      <c r="PC161" s="1"/>
      <c r="PD161" s="1"/>
      <c r="PE161" s="1"/>
      <c r="PF161" s="1"/>
      <c r="PG161" s="1"/>
      <c r="PH161" s="1"/>
    </row>
    <row r="162" spans="1:424" s="4" customFormat="1" ht="41.4" x14ac:dyDescent="0.3">
      <c r="A162" s="72" t="s">
        <v>441</v>
      </c>
      <c r="B162" s="69" t="s">
        <v>88</v>
      </c>
      <c r="C162" s="16" t="s">
        <v>279</v>
      </c>
      <c r="D162" s="27" t="s">
        <v>358</v>
      </c>
      <c r="E162" s="27" t="s">
        <v>359</v>
      </c>
      <c r="F162" s="27" t="s">
        <v>360</v>
      </c>
      <c r="G162" s="28" t="str">
        <f t="shared" si="8"/>
        <v>222</v>
      </c>
      <c r="H162" s="29" t="str">
        <f t="shared" si="9"/>
        <v>BBN 2</v>
      </c>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row>
    <row r="163" spans="1:424" ht="41.4" x14ac:dyDescent="0.3">
      <c r="A163" s="72" t="s">
        <v>441</v>
      </c>
      <c r="B163" s="70" t="s">
        <v>89</v>
      </c>
      <c r="C163" s="16" t="s">
        <v>281</v>
      </c>
      <c r="D163" s="27" t="s">
        <v>354</v>
      </c>
      <c r="E163" s="27" t="s">
        <v>368</v>
      </c>
      <c r="F163" s="27" t="s">
        <v>363</v>
      </c>
      <c r="G163" s="28" t="str">
        <f t="shared" ref="G163:G170" si="10">CONCATENATE(LEFT(D163,1),LEFT(E163,1),LEFT(F163,1))</f>
        <v>122</v>
      </c>
      <c r="H163" s="29" t="str">
        <f t="shared" ref="H163:H170" si="11">VLOOKUP(_xlfn.NUMBERVALUE(G163),BIV_tabel,2)</f>
        <v>BBN 2 en beschikbaarheidsmaatregelen op BBN1</v>
      </c>
    </row>
    <row r="164" spans="1:424" ht="30.45" customHeight="1" x14ac:dyDescent="0.3">
      <c r="A164" s="72" t="s">
        <v>441</v>
      </c>
      <c r="B164" s="70" t="s">
        <v>90</v>
      </c>
      <c r="C164" s="16" t="s">
        <v>286</v>
      </c>
      <c r="D164" s="27" t="s">
        <v>354</v>
      </c>
      <c r="E164" s="27" t="s">
        <v>362</v>
      </c>
      <c r="F164" s="27" t="s">
        <v>367</v>
      </c>
      <c r="G164" s="28" t="str">
        <f t="shared" si="10"/>
        <v>122</v>
      </c>
      <c r="H164" s="29" t="str">
        <f t="shared" si="11"/>
        <v>BBN 2 en beschikbaarheidsmaatregelen op BBN1</v>
      </c>
    </row>
    <row r="165" spans="1:424" s="4" customFormat="1" ht="27.6" x14ac:dyDescent="0.3">
      <c r="A165" s="72" t="s">
        <v>441</v>
      </c>
      <c r="B165" s="70" t="s">
        <v>91</v>
      </c>
      <c r="C165" s="16" t="s">
        <v>290</v>
      </c>
      <c r="D165" s="27" t="s">
        <v>354</v>
      </c>
      <c r="E165" s="27" t="s">
        <v>368</v>
      </c>
      <c r="F165" s="27" t="s">
        <v>367</v>
      </c>
      <c r="G165" s="28" t="str">
        <f t="shared" si="10"/>
        <v>122</v>
      </c>
      <c r="H165" s="29" t="str">
        <f t="shared" si="11"/>
        <v>BBN 2 en beschikbaarheidsmaatregelen op BBN1</v>
      </c>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c r="CO165" s="12"/>
      <c r="CP165" s="12"/>
      <c r="CQ165" s="12"/>
      <c r="CR165" s="12"/>
      <c r="CS165" s="12"/>
      <c r="CT165" s="12"/>
      <c r="CU165" s="12"/>
      <c r="CV165" s="12"/>
      <c r="CW165" s="12"/>
      <c r="CX165" s="12"/>
      <c r="CY165" s="12"/>
      <c r="CZ165" s="12"/>
      <c r="DA165" s="12"/>
      <c r="DB165" s="12"/>
      <c r="DC165" s="12"/>
      <c r="DD165" s="12"/>
      <c r="DE165" s="12"/>
      <c r="DF165" s="12"/>
      <c r="DG165" s="12"/>
      <c r="DH165" s="12"/>
      <c r="DI165" s="12"/>
      <c r="DJ165" s="12"/>
      <c r="DK165" s="12"/>
      <c r="DL165" s="12"/>
      <c r="DM165" s="12"/>
      <c r="DN165" s="12"/>
      <c r="DO165" s="12"/>
      <c r="DP165" s="12"/>
      <c r="DQ165" s="12"/>
      <c r="DR165" s="12"/>
      <c r="DS165" s="12"/>
      <c r="DT165" s="12"/>
      <c r="DU165" s="12"/>
      <c r="DV165" s="12"/>
      <c r="DW165" s="12"/>
      <c r="DX165" s="12"/>
      <c r="DY165" s="12"/>
      <c r="DZ165" s="12"/>
      <c r="EA165" s="12"/>
      <c r="EB165" s="12"/>
      <c r="EC165" s="12"/>
      <c r="ED165" s="12"/>
      <c r="EE165" s="12"/>
      <c r="EF165" s="12"/>
      <c r="EG165" s="12"/>
      <c r="EH165" s="12"/>
      <c r="EI165" s="12"/>
      <c r="EJ165" s="12"/>
      <c r="EK165" s="12"/>
      <c r="EL165" s="12"/>
      <c r="EM165" s="12"/>
      <c r="EN165" s="12"/>
      <c r="EO165" s="12"/>
      <c r="EP165" s="12"/>
      <c r="EQ165" s="12"/>
      <c r="ER165" s="12"/>
      <c r="ES165" s="12"/>
      <c r="ET165" s="12"/>
      <c r="EU165" s="12"/>
      <c r="EV165" s="12"/>
      <c r="EW165" s="12"/>
      <c r="EX165" s="12"/>
      <c r="EY165" s="12"/>
      <c r="EZ165" s="12"/>
      <c r="FA165" s="12"/>
      <c r="FB165" s="12"/>
      <c r="FC165" s="12"/>
      <c r="FD165" s="12"/>
      <c r="FE165" s="12"/>
      <c r="FF165" s="12"/>
      <c r="FG165" s="12"/>
      <c r="FH165" s="12"/>
      <c r="FI165" s="12"/>
      <c r="FJ165" s="12"/>
      <c r="FK165" s="12"/>
      <c r="FL165" s="12"/>
      <c r="FM165" s="12"/>
      <c r="FN165" s="12"/>
      <c r="FO165" s="12"/>
      <c r="FP165" s="12"/>
      <c r="FQ165" s="12"/>
      <c r="FR165" s="12"/>
      <c r="FS165" s="12"/>
      <c r="FT165" s="12"/>
      <c r="FU165" s="12"/>
      <c r="FV165" s="12"/>
      <c r="FW165" s="12"/>
      <c r="FX165" s="12"/>
      <c r="FY165" s="12"/>
      <c r="FZ165" s="12"/>
      <c r="GA165" s="12"/>
      <c r="GB165" s="12"/>
      <c r="GC165" s="12"/>
      <c r="GD165" s="12"/>
      <c r="GE165" s="12"/>
      <c r="GF165" s="12"/>
      <c r="GG165" s="12"/>
      <c r="GH165" s="12"/>
      <c r="GI165" s="12"/>
      <c r="GJ165" s="12"/>
      <c r="GK165" s="12"/>
      <c r="GL165" s="12"/>
      <c r="GM165" s="12"/>
      <c r="GN165" s="12"/>
      <c r="GO165" s="12"/>
      <c r="GP165" s="12"/>
      <c r="GQ165" s="12"/>
      <c r="GR165" s="12"/>
      <c r="GS165" s="12"/>
      <c r="GT165" s="12"/>
      <c r="GU165" s="12"/>
      <c r="GV165" s="12"/>
      <c r="GW165" s="12"/>
      <c r="GX165" s="12"/>
      <c r="GY165" s="12"/>
      <c r="GZ165" s="12"/>
      <c r="HA165" s="12"/>
      <c r="HB165" s="12"/>
      <c r="HC165" s="12"/>
      <c r="HD165" s="12"/>
      <c r="HE165" s="12"/>
      <c r="HF165" s="12"/>
      <c r="HG165" s="12"/>
      <c r="HH165" s="12"/>
      <c r="HI165" s="12"/>
      <c r="HJ165" s="12"/>
      <c r="HK165" s="12"/>
      <c r="HL165" s="12"/>
      <c r="HM165" s="12"/>
      <c r="HN165" s="12"/>
      <c r="HO165" s="12"/>
      <c r="HP165" s="12"/>
      <c r="HQ165" s="12"/>
      <c r="HR165" s="12"/>
      <c r="HS165" s="12"/>
      <c r="HT165" s="12"/>
      <c r="HU165" s="12"/>
      <c r="HV165" s="12"/>
      <c r="HW165" s="12"/>
      <c r="HX165" s="12"/>
      <c r="HY165" s="12"/>
      <c r="HZ165" s="12"/>
      <c r="IA165" s="12"/>
      <c r="IB165" s="12"/>
      <c r="IC165" s="12"/>
      <c r="ID165" s="12"/>
      <c r="IE165" s="12"/>
      <c r="IF165" s="12"/>
      <c r="IG165" s="12"/>
      <c r="IH165" s="12"/>
      <c r="II165" s="12"/>
      <c r="IJ165" s="12"/>
      <c r="IK165" s="12"/>
      <c r="IL165" s="12"/>
      <c r="IM165" s="12"/>
      <c r="IN165" s="12"/>
      <c r="IO165" s="12"/>
      <c r="IP165" s="12"/>
      <c r="IQ165" s="12"/>
      <c r="IR165" s="12"/>
      <c r="IS165" s="12"/>
      <c r="IT165" s="12"/>
      <c r="IU165" s="12"/>
      <c r="IV165" s="12"/>
      <c r="IW165" s="12"/>
      <c r="IX165" s="12"/>
      <c r="IY165" s="12"/>
      <c r="IZ165" s="12"/>
      <c r="JA165" s="12"/>
      <c r="JB165" s="12"/>
      <c r="JC165" s="12"/>
      <c r="JD165" s="12"/>
      <c r="JE165" s="12"/>
      <c r="JF165" s="12"/>
      <c r="JG165" s="12"/>
      <c r="JH165" s="12"/>
      <c r="JI165" s="12"/>
      <c r="JJ165" s="12"/>
      <c r="JK165" s="12"/>
      <c r="JL165" s="12"/>
      <c r="JM165" s="12"/>
      <c r="JN165" s="12"/>
      <c r="JO165" s="12"/>
      <c r="JP165" s="12"/>
      <c r="JQ165" s="12"/>
      <c r="JR165" s="12"/>
      <c r="JS165" s="12"/>
      <c r="JT165" s="12"/>
      <c r="JU165" s="12"/>
      <c r="JV165" s="12"/>
      <c r="JW165" s="12"/>
      <c r="JX165" s="12"/>
      <c r="JY165" s="12"/>
      <c r="JZ165" s="12"/>
      <c r="KA165" s="12"/>
      <c r="KB165" s="12"/>
      <c r="KC165" s="12"/>
      <c r="KD165" s="12"/>
      <c r="KE165" s="12"/>
      <c r="KF165" s="12"/>
      <c r="KG165" s="12"/>
      <c r="KH165" s="12"/>
      <c r="KI165" s="12"/>
      <c r="KJ165" s="12"/>
      <c r="KK165" s="12"/>
      <c r="KL165" s="12"/>
      <c r="KM165" s="12"/>
      <c r="KN165" s="12"/>
      <c r="KO165" s="12"/>
      <c r="KP165" s="12"/>
      <c r="KQ165" s="12"/>
      <c r="KR165" s="12"/>
      <c r="KS165" s="12"/>
      <c r="KT165" s="12"/>
      <c r="KU165" s="12"/>
      <c r="KV165" s="12"/>
      <c r="KW165" s="12"/>
      <c r="KX165" s="12"/>
      <c r="KY165" s="12"/>
      <c r="KZ165" s="12"/>
      <c r="LA165" s="12"/>
      <c r="LB165" s="12"/>
      <c r="LC165" s="12"/>
      <c r="LD165" s="12"/>
      <c r="LE165" s="12"/>
      <c r="LF165" s="12"/>
      <c r="LG165" s="12"/>
      <c r="LH165" s="12"/>
      <c r="LI165" s="12"/>
      <c r="LJ165" s="12"/>
      <c r="LK165" s="12"/>
      <c r="LL165" s="12"/>
      <c r="LM165" s="12"/>
      <c r="LN165" s="12"/>
      <c r="LO165" s="12"/>
      <c r="LP165" s="12"/>
      <c r="LQ165" s="12"/>
      <c r="LR165" s="12"/>
      <c r="LS165" s="12"/>
      <c r="LT165" s="12"/>
      <c r="LU165" s="12"/>
      <c r="LV165" s="12"/>
      <c r="LW165" s="12"/>
      <c r="LX165" s="12"/>
      <c r="LY165" s="12"/>
      <c r="LZ165" s="12"/>
      <c r="MA165" s="12"/>
      <c r="MB165" s="12"/>
      <c r="MC165" s="12"/>
      <c r="MD165" s="12"/>
      <c r="ME165" s="12"/>
      <c r="MF165" s="12"/>
      <c r="MG165" s="12"/>
      <c r="MH165" s="12"/>
      <c r="MI165" s="12"/>
      <c r="MJ165" s="12"/>
      <c r="MK165" s="12"/>
      <c r="ML165" s="12"/>
      <c r="MM165" s="12"/>
      <c r="MN165" s="12"/>
      <c r="MO165" s="12"/>
      <c r="MP165" s="12"/>
      <c r="MQ165" s="12"/>
      <c r="MR165" s="12"/>
      <c r="MS165" s="12"/>
      <c r="MT165" s="12"/>
      <c r="MU165" s="12"/>
      <c r="MV165" s="12"/>
      <c r="MW165" s="12"/>
      <c r="MX165" s="12"/>
      <c r="MY165" s="12"/>
      <c r="MZ165" s="12"/>
      <c r="NA165" s="12"/>
      <c r="NB165" s="12"/>
      <c r="NC165" s="12"/>
      <c r="ND165" s="12"/>
      <c r="NE165" s="12"/>
      <c r="NF165" s="12"/>
      <c r="NG165" s="12"/>
      <c r="NH165" s="12"/>
      <c r="NI165" s="12"/>
      <c r="NJ165" s="12"/>
      <c r="NK165" s="12"/>
      <c r="NL165" s="12"/>
      <c r="NM165" s="12"/>
      <c r="NN165" s="12"/>
      <c r="NO165" s="12"/>
      <c r="NP165" s="12"/>
      <c r="NQ165" s="12"/>
      <c r="NR165" s="12"/>
      <c r="NS165" s="12"/>
      <c r="NT165" s="12"/>
      <c r="NU165" s="12"/>
      <c r="NV165" s="12"/>
      <c r="NW165" s="12"/>
      <c r="NX165" s="12"/>
      <c r="NY165" s="12"/>
      <c r="NZ165" s="12"/>
      <c r="OA165" s="12"/>
      <c r="OB165" s="12"/>
      <c r="OC165" s="12"/>
      <c r="OD165" s="12"/>
      <c r="OE165" s="12"/>
      <c r="OF165" s="12"/>
      <c r="OG165" s="12"/>
      <c r="OH165" s="12"/>
      <c r="OI165" s="12"/>
      <c r="OJ165" s="12"/>
      <c r="OK165" s="12"/>
      <c r="OL165" s="12"/>
      <c r="OM165" s="12"/>
      <c r="ON165" s="12"/>
      <c r="OO165" s="12"/>
      <c r="OP165" s="12"/>
      <c r="OQ165" s="12"/>
      <c r="OR165" s="12"/>
      <c r="OS165" s="12"/>
      <c r="OT165" s="12"/>
      <c r="OU165" s="12"/>
      <c r="OV165" s="12"/>
      <c r="OW165" s="12"/>
      <c r="OX165" s="12"/>
      <c r="OY165" s="12"/>
      <c r="OZ165" s="12"/>
      <c r="PA165" s="12"/>
      <c r="PB165" s="12"/>
      <c r="PC165" s="12"/>
      <c r="PD165" s="12"/>
      <c r="PE165" s="12"/>
      <c r="PF165" s="12"/>
      <c r="PG165" s="12"/>
      <c r="PH165" s="12"/>
    </row>
    <row r="166" spans="1:424" s="4" customFormat="1" ht="31.95" customHeight="1" x14ac:dyDescent="0.3">
      <c r="A166" s="72" t="s">
        <v>441</v>
      </c>
      <c r="B166" s="69" t="s">
        <v>92</v>
      </c>
      <c r="C166" s="16" t="s">
        <v>295</v>
      </c>
      <c r="D166" s="27" t="s">
        <v>179</v>
      </c>
      <c r="E166" s="27" t="s">
        <v>359</v>
      </c>
      <c r="F166" s="27" t="s">
        <v>360</v>
      </c>
      <c r="G166" s="28" t="str">
        <f t="shared" si="10"/>
        <v>122</v>
      </c>
      <c r="H166" s="29" t="str">
        <f t="shared" si="11"/>
        <v>BBN 2 en beschikbaarheidsmaatregelen op BBN1</v>
      </c>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12"/>
      <c r="CX166" s="12"/>
      <c r="CY166" s="12"/>
      <c r="CZ166" s="12"/>
      <c r="DA166" s="12"/>
      <c r="DB166" s="12"/>
      <c r="DC166" s="12"/>
      <c r="DD166" s="12"/>
      <c r="DE166" s="12"/>
      <c r="DF166" s="12"/>
      <c r="DG166" s="12"/>
      <c r="DH166" s="12"/>
      <c r="DI166" s="12"/>
      <c r="DJ166" s="12"/>
      <c r="DK166" s="12"/>
      <c r="DL166" s="12"/>
      <c r="DM166" s="12"/>
      <c r="DN166" s="12"/>
      <c r="DO166" s="12"/>
      <c r="DP166" s="12"/>
      <c r="DQ166" s="12"/>
      <c r="DR166" s="12"/>
      <c r="DS166" s="12"/>
      <c r="DT166" s="12"/>
      <c r="DU166" s="12"/>
      <c r="DV166" s="12"/>
      <c r="DW166" s="12"/>
      <c r="DX166" s="12"/>
      <c r="DY166" s="12"/>
      <c r="DZ166" s="12"/>
      <c r="EA166" s="12"/>
      <c r="EB166" s="12"/>
      <c r="EC166" s="12"/>
      <c r="ED166" s="12"/>
      <c r="EE166" s="12"/>
      <c r="EF166" s="12"/>
      <c r="EG166" s="12"/>
      <c r="EH166" s="12"/>
      <c r="EI166" s="12"/>
      <c r="EJ166" s="12"/>
      <c r="EK166" s="12"/>
      <c r="EL166" s="12"/>
      <c r="EM166" s="12"/>
      <c r="EN166" s="12"/>
      <c r="EO166" s="12"/>
      <c r="EP166" s="12"/>
      <c r="EQ166" s="12"/>
      <c r="ER166" s="12"/>
      <c r="ES166" s="12"/>
      <c r="ET166" s="12"/>
      <c r="EU166" s="12"/>
      <c r="EV166" s="12"/>
      <c r="EW166" s="12"/>
      <c r="EX166" s="12"/>
      <c r="EY166" s="12"/>
      <c r="EZ166" s="12"/>
      <c r="FA166" s="12"/>
      <c r="FB166" s="12"/>
      <c r="FC166" s="12"/>
      <c r="FD166" s="12"/>
      <c r="FE166" s="12"/>
      <c r="FF166" s="12"/>
      <c r="FG166" s="12"/>
      <c r="FH166" s="12"/>
      <c r="FI166" s="12"/>
      <c r="FJ166" s="12"/>
      <c r="FK166" s="12"/>
      <c r="FL166" s="12"/>
      <c r="FM166" s="12"/>
      <c r="FN166" s="12"/>
      <c r="FO166" s="12"/>
      <c r="FP166" s="12"/>
      <c r="FQ166" s="12"/>
      <c r="FR166" s="12"/>
      <c r="FS166" s="12"/>
      <c r="FT166" s="12"/>
      <c r="FU166" s="12"/>
      <c r="FV166" s="12"/>
      <c r="FW166" s="12"/>
      <c r="FX166" s="12"/>
      <c r="FY166" s="12"/>
      <c r="FZ166" s="12"/>
      <c r="GA166" s="12"/>
      <c r="GB166" s="12"/>
      <c r="GC166" s="12"/>
      <c r="GD166" s="12"/>
      <c r="GE166" s="12"/>
      <c r="GF166" s="12"/>
      <c r="GG166" s="12"/>
      <c r="GH166" s="12"/>
      <c r="GI166" s="12"/>
      <c r="GJ166" s="12"/>
      <c r="GK166" s="12"/>
      <c r="GL166" s="12"/>
      <c r="GM166" s="12"/>
      <c r="GN166" s="12"/>
      <c r="GO166" s="12"/>
      <c r="GP166" s="12"/>
      <c r="GQ166" s="12"/>
      <c r="GR166" s="12"/>
      <c r="GS166" s="12"/>
      <c r="GT166" s="12"/>
      <c r="GU166" s="12"/>
      <c r="GV166" s="12"/>
      <c r="GW166" s="12"/>
      <c r="GX166" s="12"/>
      <c r="GY166" s="12"/>
      <c r="GZ166" s="12"/>
      <c r="HA166" s="12"/>
      <c r="HB166" s="12"/>
      <c r="HC166" s="12"/>
      <c r="HD166" s="12"/>
      <c r="HE166" s="12"/>
      <c r="HF166" s="12"/>
      <c r="HG166" s="12"/>
      <c r="HH166" s="12"/>
      <c r="HI166" s="12"/>
      <c r="HJ166" s="12"/>
      <c r="HK166" s="12"/>
      <c r="HL166" s="12"/>
      <c r="HM166" s="12"/>
      <c r="HN166" s="12"/>
      <c r="HO166" s="12"/>
      <c r="HP166" s="12"/>
      <c r="HQ166" s="12"/>
      <c r="HR166" s="12"/>
      <c r="HS166" s="12"/>
      <c r="HT166" s="12"/>
      <c r="HU166" s="12"/>
      <c r="HV166" s="12"/>
      <c r="HW166" s="12"/>
      <c r="HX166" s="12"/>
      <c r="HY166" s="12"/>
      <c r="HZ166" s="12"/>
      <c r="IA166" s="12"/>
      <c r="IB166" s="12"/>
      <c r="IC166" s="12"/>
      <c r="ID166" s="12"/>
      <c r="IE166" s="12"/>
      <c r="IF166" s="12"/>
      <c r="IG166" s="12"/>
      <c r="IH166" s="12"/>
      <c r="II166" s="12"/>
      <c r="IJ166" s="12"/>
      <c r="IK166" s="12"/>
      <c r="IL166" s="12"/>
      <c r="IM166" s="12"/>
      <c r="IN166" s="12"/>
      <c r="IO166" s="12"/>
      <c r="IP166" s="12"/>
      <c r="IQ166" s="12"/>
      <c r="IR166" s="12"/>
      <c r="IS166" s="12"/>
      <c r="IT166" s="12"/>
      <c r="IU166" s="12"/>
      <c r="IV166" s="12"/>
      <c r="IW166" s="12"/>
      <c r="IX166" s="12"/>
      <c r="IY166" s="12"/>
      <c r="IZ166" s="12"/>
      <c r="JA166" s="12"/>
      <c r="JB166" s="12"/>
      <c r="JC166" s="12"/>
      <c r="JD166" s="12"/>
      <c r="JE166" s="12"/>
      <c r="JF166" s="12"/>
      <c r="JG166" s="12"/>
      <c r="JH166" s="12"/>
      <c r="JI166" s="12"/>
      <c r="JJ166" s="12"/>
      <c r="JK166" s="12"/>
      <c r="JL166" s="12"/>
      <c r="JM166" s="12"/>
      <c r="JN166" s="12"/>
      <c r="JO166" s="12"/>
      <c r="JP166" s="12"/>
      <c r="JQ166" s="12"/>
      <c r="JR166" s="12"/>
      <c r="JS166" s="12"/>
      <c r="JT166" s="12"/>
      <c r="JU166" s="12"/>
      <c r="JV166" s="12"/>
      <c r="JW166" s="12"/>
      <c r="JX166" s="12"/>
      <c r="JY166" s="12"/>
      <c r="JZ166" s="12"/>
      <c r="KA166" s="12"/>
      <c r="KB166" s="12"/>
      <c r="KC166" s="12"/>
      <c r="KD166" s="12"/>
      <c r="KE166" s="12"/>
      <c r="KF166" s="12"/>
      <c r="KG166" s="12"/>
      <c r="KH166" s="12"/>
      <c r="KI166" s="12"/>
      <c r="KJ166" s="12"/>
      <c r="KK166" s="12"/>
      <c r="KL166" s="12"/>
      <c r="KM166" s="12"/>
      <c r="KN166" s="12"/>
      <c r="KO166" s="12"/>
      <c r="KP166" s="12"/>
      <c r="KQ166" s="12"/>
      <c r="KR166" s="12"/>
      <c r="KS166" s="12"/>
      <c r="KT166" s="12"/>
      <c r="KU166" s="12"/>
      <c r="KV166" s="12"/>
      <c r="KW166" s="12"/>
      <c r="KX166" s="12"/>
      <c r="KY166" s="12"/>
      <c r="KZ166" s="12"/>
      <c r="LA166" s="12"/>
      <c r="LB166" s="12"/>
      <c r="LC166" s="12"/>
      <c r="LD166" s="12"/>
      <c r="LE166" s="12"/>
      <c r="LF166" s="12"/>
      <c r="LG166" s="12"/>
      <c r="LH166" s="12"/>
      <c r="LI166" s="12"/>
      <c r="LJ166" s="12"/>
      <c r="LK166" s="12"/>
      <c r="LL166" s="12"/>
      <c r="LM166" s="12"/>
      <c r="LN166" s="12"/>
      <c r="LO166" s="12"/>
      <c r="LP166" s="12"/>
      <c r="LQ166" s="12"/>
      <c r="LR166" s="12"/>
      <c r="LS166" s="12"/>
      <c r="LT166" s="12"/>
      <c r="LU166" s="12"/>
      <c r="LV166" s="12"/>
      <c r="LW166" s="12"/>
      <c r="LX166" s="12"/>
      <c r="LY166" s="12"/>
      <c r="LZ166" s="12"/>
      <c r="MA166" s="12"/>
      <c r="MB166" s="12"/>
      <c r="MC166" s="12"/>
      <c r="MD166" s="12"/>
      <c r="ME166" s="12"/>
      <c r="MF166" s="12"/>
      <c r="MG166" s="12"/>
      <c r="MH166" s="12"/>
      <c r="MI166" s="12"/>
      <c r="MJ166" s="12"/>
      <c r="MK166" s="12"/>
      <c r="ML166" s="12"/>
      <c r="MM166" s="12"/>
      <c r="MN166" s="12"/>
      <c r="MO166" s="12"/>
      <c r="MP166" s="12"/>
      <c r="MQ166" s="12"/>
      <c r="MR166" s="12"/>
      <c r="MS166" s="12"/>
      <c r="MT166" s="12"/>
      <c r="MU166" s="12"/>
      <c r="MV166" s="12"/>
      <c r="MW166" s="12"/>
      <c r="MX166" s="12"/>
      <c r="MY166" s="12"/>
      <c r="MZ166" s="12"/>
      <c r="NA166" s="12"/>
      <c r="NB166" s="12"/>
      <c r="NC166" s="12"/>
      <c r="ND166" s="12"/>
      <c r="NE166" s="12"/>
      <c r="NF166" s="12"/>
      <c r="NG166" s="12"/>
      <c r="NH166" s="12"/>
      <c r="NI166" s="12"/>
      <c r="NJ166" s="12"/>
      <c r="NK166" s="12"/>
      <c r="NL166" s="12"/>
      <c r="NM166" s="12"/>
      <c r="NN166" s="12"/>
      <c r="NO166" s="12"/>
      <c r="NP166" s="12"/>
      <c r="NQ166" s="12"/>
      <c r="NR166" s="12"/>
      <c r="NS166" s="12"/>
      <c r="NT166" s="12"/>
      <c r="NU166" s="12"/>
      <c r="NV166" s="12"/>
      <c r="NW166" s="12"/>
      <c r="NX166" s="12"/>
      <c r="NY166" s="12"/>
      <c r="NZ166" s="12"/>
      <c r="OA166" s="12"/>
      <c r="OB166" s="12"/>
      <c r="OC166" s="12"/>
      <c r="OD166" s="12"/>
      <c r="OE166" s="12"/>
      <c r="OF166" s="12"/>
      <c r="OG166" s="12"/>
      <c r="OH166" s="12"/>
      <c r="OI166" s="12"/>
      <c r="OJ166" s="12"/>
      <c r="OK166" s="12"/>
      <c r="OL166" s="12"/>
      <c r="OM166" s="12"/>
      <c r="ON166" s="12"/>
      <c r="OO166" s="12"/>
      <c r="OP166" s="12"/>
      <c r="OQ166" s="12"/>
      <c r="OR166" s="12"/>
      <c r="OS166" s="12"/>
      <c r="OT166" s="12"/>
      <c r="OU166" s="12"/>
      <c r="OV166" s="12"/>
      <c r="OW166" s="12"/>
      <c r="OX166" s="12"/>
      <c r="OY166" s="12"/>
      <c r="OZ166" s="12"/>
      <c r="PA166" s="12"/>
      <c r="PB166" s="12"/>
      <c r="PC166" s="12"/>
      <c r="PD166" s="12"/>
      <c r="PE166" s="12"/>
      <c r="PF166" s="12"/>
      <c r="PG166" s="12"/>
      <c r="PH166" s="12"/>
    </row>
    <row r="167" spans="1:424" s="3" customFormat="1" ht="39.450000000000003" customHeight="1" x14ac:dyDescent="0.3">
      <c r="A167" s="72" t="s">
        <v>441</v>
      </c>
      <c r="B167" s="70" t="s">
        <v>93</v>
      </c>
      <c r="C167" s="16" t="s">
        <v>297</v>
      </c>
      <c r="D167" s="27" t="s">
        <v>354</v>
      </c>
      <c r="E167" s="27" t="s">
        <v>368</v>
      </c>
      <c r="F167" s="27" t="s">
        <v>354</v>
      </c>
      <c r="G167" s="28" t="str">
        <f t="shared" si="10"/>
        <v>121</v>
      </c>
      <c r="H167" s="29" t="str">
        <f t="shared" si="11"/>
        <v>BBN 1 en BBN2 integriteitsmaatregelen</v>
      </c>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c r="CP167" s="12"/>
      <c r="CQ167" s="12"/>
      <c r="CR167" s="12"/>
      <c r="CS167" s="12"/>
      <c r="CT167" s="12"/>
      <c r="CU167" s="12"/>
      <c r="CV167" s="12"/>
      <c r="CW167" s="12"/>
      <c r="CX167" s="12"/>
      <c r="CY167" s="12"/>
      <c r="CZ167" s="12"/>
      <c r="DA167" s="12"/>
      <c r="DB167" s="12"/>
      <c r="DC167" s="12"/>
      <c r="DD167" s="12"/>
      <c r="DE167" s="12"/>
      <c r="DF167" s="12"/>
      <c r="DG167" s="12"/>
      <c r="DH167" s="12"/>
      <c r="DI167" s="12"/>
      <c r="DJ167" s="12"/>
      <c r="DK167" s="12"/>
      <c r="DL167" s="12"/>
      <c r="DM167" s="12"/>
      <c r="DN167" s="12"/>
      <c r="DO167" s="12"/>
      <c r="DP167" s="12"/>
      <c r="DQ167" s="12"/>
      <c r="DR167" s="12"/>
      <c r="DS167" s="12"/>
      <c r="DT167" s="12"/>
      <c r="DU167" s="12"/>
      <c r="DV167" s="12"/>
      <c r="DW167" s="12"/>
      <c r="DX167" s="12"/>
      <c r="DY167" s="12"/>
      <c r="DZ167" s="12"/>
      <c r="EA167" s="12"/>
      <c r="EB167" s="12"/>
      <c r="EC167" s="12"/>
      <c r="ED167" s="12"/>
      <c r="EE167" s="12"/>
      <c r="EF167" s="12"/>
      <c r="EG167" s="12"/>
      <c r="EH167" s="12"/>
      <c r="EI167" s="12"/>
      <c r="EJ167" s="12"/>
      <c r="EK167" s="12"/>
      <c r="EL167" s="12"/>
      <c r="EM167" s="12"/>
      <c r="EN167" s="12"/>
      <c r="EO167" s="12"/>
      <c r="EP167" s="12"/>
      <c r="EQ167" s="12"/>
      <c r="ER167" s="12"/>
      <c r="ES167" s="12"/>
      <c r="ET167" s="12"/>
      <c r="EU167" s="12"/>
      <c r="EV167" s="12"/>
      <c r="EW167" s="12"/>
      <c r="EX167" s="12"/>
      <c r="EY167" s="12"/>
      <c r="EZ167" s="12"/>
      <c r="FA167" s="12"/>
      <c r="FB167" s="12"/>
      <c r="FC167" s="12"/>
      <c r="FD167" s="12"/>
      <c r="FE167" s="12"/>
      <c r="FF167" s="12"/>
      <c r="FG167" s="12"/>
      <c r="FH167" s="12"/>
      <c r="FI167" s="12"/>
      <c r="FJ167" s="12"/>
      <c r="FK167" s="12"/>
      <c r="FL167" s="12"/>
      <c r="FM167" s="12"/>
      <c r="FN167" s="12"/>
      <c r="FO167" s="12"/>
      <c r="FP167" s="12"/>
      <c r="FQ167" s="12"/>
      <c r="FR167" s="12"/>
      <c r="FS167" s="12"/>
      <c r="FT167" s="12"/>
      <c r="FU167" s="12"/>
      <c r="FV167" s="12"/>
      <c r="FW167" s="12"/>
      <c r="FX167" s="12"/>
      <c r="FY167" s="12"/>
      <c r="FZ167" s="12"/>
      <c r="GA167" s="12"/>
      <c r="GB167" s="12"/>
      <c r="GC167" s="12"/>
      <c r="GD167" s="12"/>
      <c r="GE167" s="12"/>
      <c r="GF167" s="12"/>
      <c r="GG167" s="12"/>
      <c r="GH167" s="12"/>
      <c r="GI167" s="12"/>
      <c r="GJ167" s="12"/>
      <c r="GK167" s="12"/>
      <c r="GL167" s="12"/>
      <c r="GM167" s="12"/>
      <c r="GN167" s="12"/>
      <c r="GO167" s="12"/>
      <c r="GP167" s="12"/>
      <c r="GQ167" s="12"/>
      <c r="GR167" s="12"/>
      <c r="GS167" s="12"/>
      <c r="GT167" s="12"/>
      <c r="GU167" s="12"/>
      <c r="GV167" s="12"/>
      <c r="GW167" s="12"/>
      <c r="GX167" s="12"/>
      <c r="GY167" s="12"/>
      <c r="GZ167" s="12"/>
      <c r="HA167" s="12"/>
      <c r="HB167" s="12"/>
      <c r="HC167" s="12"/>
      <c r="HD167" s="12"/>
      <c r="HE167" s="12"/>
      <c r="HF167" s="12"/>
      <c r="HG167" s="12"/>
      <c r="HH167" s="12"/>
      <c r="HI167" s="12"/>
      <c r="HJ167" s="12"/>
      <c r="HK167" s="12"/>
      <c r="HL167" s="12"/>
      <c r="HM167" s="12"/>
      <c r="HN167" s="12"/>
      <c r="HO167" s="12"/>
      <c r="HP167" s="12"/>
      <c r="HQ167" s="12"/>
      <c r="HR167" s="12"/>
      <c r="HS167" s="12"/>
      <c r="HT167" s="12"/>
      <c r="HU167" s="12"/>
      <c r="HV167" s="12"/>
      <c r="HW167" s="12"/>
      <c r="HX167" s="12"/>
      <c r="HY167" s="12"/>
      <c r="HZ167" s="12"/>
      <c r="IA167" s="12"/>
      <c r="IB167" s="12"/>
      <c r="IC167" s="12"/>
      <c r="ID167" s="12"/>
      <c r="IE167" s="12"/>
      <c r="IF167" s="12"/>
      <c r="IG167" s="12"/>
      <c r="IH167" s="12"/>
      <c r="II167" s="12"/>
      <c r="IJ167" s="12"/>
      <c r="IK167" s="12"/>
      <c r="IL167" s="12"/>
      <c r="IM167" s="12"/>
      <c r="IN167" s="12"/>
      <c r="IO167" s="12"/>
      <c r="IP167" s="12"/>
      <c r="IQ167" s="12"/>
      <c r="IR167" s="12"/>
      <c r="IS167" s="12"/>
      <c r="IT167" s="12"/>
      <c r="IU167" s="12"/>
      <c r="IV167" s="12"/>
      <c r="IW167" s="12"/>
      <c r="IX167" s="12"/>
      <c r="IY167" s="12"/>
      <c r="IZ167" s="12"/>
      <c r="JA167" s="12"/>
      <c r="JB167" s="12"/>
      <c r="JC167" s="12"/>
      <c r="JD167" s="12"/>
      <c r="JE167" s="12"/>
      <c r="JF167" s="12"/>
      <c r="JG167" s="12"/>
      <c r="JH167" s="12"/>
      <c r="JI167" s="12"/>
      <c r="JJ167" s="12"/>
      <c r="JK167" s="12"/>
      <c r="JL167" s="12"/>
      <c r="JM167" s="12"/>
      <c r="JN167" s="12"/>
      <c r="JO167" s="12"/>
      <c r="JP167" s="12"/>
      <c r="JQ167" s="12"/>
      <c r="JR167" s="12"/>
      <c r="JS167" s="12"/>
      <c r="JT167" s="12"/>
      <c r="JU167" s="12"/>
      <c r="JV167" s="12"/>
      <c r="JW167" s="12"/>
      <c r="JX167" s="12"/>
      <c r="JY167" s="12"/>
      <c r="JZ167" s="12"/>
      <c r="KA167" s="12"/>
      <c r="KB167" s="12"/>
      <c r="KC167" s="12"/>
      <c r="KD167" s="12"/>
      <c r="KE167" s="12"/>
      <c r="KF167" s="12"/>
      <c r="KG167" s="12"/>
      <c r="KH167" s="12"/>
      <c r="KI167" s="12"/>
      <c r="KJ167" s="12"/>
      <c r="KK167" s="12"/>
      <c r="KL167" s="12"/>
      <c r="KM167" s="12"/>
      <c r="KN167" s="12"/>
      <c r="KO167" s="12"/>
      <c r="KP167" s="12"/>
      <c r="KQ167" s="12"/>
      <c r="KR167" s="12"/>
      <c r="KS167" s="12"/>
      <c r="KT167" s="12"/>
      <c r="KU167" s="12"/>
      <c r="KV167" s="12"/>
      <c r="KW167" s="12"/>
      <c r="KX167" s="12"/>
      <c r="KY167" s="12"/>
      <c r="KZ167" s="12"/>
      <c r="LA167" s="12"/>
      <c r="LB167" s="12"/>
      <c r="LC167" s="12"/>
      <c r="LD167" s="12"/>
      <c r="LE167" s="12"/>
      <c r="LF167" s="12"/>
      <c r="LG167" s="12"/>
      <c r="LH167" s="12"/>
      <c r="LI167" s="12"/>
      <c r="LJ167" s="12"/>
      <c r="LK167" s="12"/>
      <c r="LL167" s="12"/>
      <c r="LM167" s="12"/>
      <c r="LN167" s="12"/>
      <c r="LO167" s="12"/>
      <c r="LP167" s="12"/>
      <c r="LQ167" s="12"/>
      <c r="LR167" s="12"/>
      <c r="LS167" s="12"/>
      <c r="LT167" s="12"/>
      <c r="LU167" s="12"/>
      <c r="LV167" s="12"/>
      <c r="LW167" s="12"/>
      <c r="LX167" s="12"/>
      <c r="LY167" s="12"/>
      <c r="LZ167" s="12"/>
      <c r="MA167" s="12"/>
      <c r="MB167" s="12"/>
      <c r="MC167" s="12"/>
      <c r="MD167" s="12"/>
      <c r="ME167" s="12"/>
      <c r="MF167" s="12"/>
      <c r="MG167" s="12"/>
      <c r="MH167" s="12"/>
      <c r="MI167" s="12"/>
      <c r="MJ167" s="12"/>
      <c r="MK167" s="12"/>
      <c r="ML167" s="12"/>
      <c r="MM167" s="12"/>
      <c r="MN167" s="12"/>
      <c r="MO167" s="12"/>
      <c r="MP167" s="12"/>
      <c r="MQ167" s="12"/>
      <c r="MR167" s="12"/>
      <c r="MS167" s="12"/>
      <c r="MT167" s="12"/>
      <c r="MU167" s="12"/>
      <c r="MV167" s="12"/>
      <c r="MW167" s="12"/>
      <c r="MX167" s="12"/>
      <c r="MY167" s="12"/>
      <c r="MZ167" s="12"/>
      <c r="NA167" s="12"/>
      <c r="NB167" s="12"/>
      <c r="NC167" s="12"/>
      <c r="ND167" s="12"/>
      <c r="NE167" s="12"/>
      <c r="NF167" s="12"/>
      <c r="NG167" s="12"/>
      <c r="NH167" s="12"/>
      <c r="NI167" s="12"/>
      <c r="NJ167" s="12"/>
      <c r="NK167" s="12"/>
      <c r="NL167" s="12"/>
      <c r="NM167" s="12"/>
      <c r="NN167" s="12"/>
      <c r="NO167" s="12"/>
      <c r="NP167" s="12"/>
      <c r="NQ167" s="12"/>
      <c r="NR167" s="12"/>
      <c r="NS167" s="12"/>
      <c r="NT167" s="12"/>
      <c r="NU167" s="12"/>
      <c r="NV167" s="12"/>
      <c r="NW167" s="12"/>
      <c r="NX167" s="12"/>
      <c r="NY167" s="12"/>
      <c r="NZ167" s="12"/>
      <c r="OA167" s="12"/>
      <c r="OB167" s="12"/>
      <c r="OC167" s="12"/>
      <c r="OD167" s="12"/>
      <c r="OE167" s="12"/>
      <c r="OF167" s="12"/>
      <c r="OG167" s="12"/>
      <c r="OH167" s="12"/>
      <c r="OI167" s="12"/>
      <c r="OJ167" s="12"/>
      <c r="OK167" s="12"/>
      <c r="OL167" s="12"/>
      <c r="OM167" s="12"/>
      <c r="ON167" s="12"/>
      <c r="OO167" s="12"/>
      <c r="OP167" s="12"/>
      <c r="OQ167" s="12"/>
      <c r="OR167" s="12"/>
      <c r="OS167" s="12"/>
      <c r="OT167" s="12"/>
      <c r="OU167" s="12"/>
      <c r="OV167" s="12"/>
      <c r="OW167" s="12"/>
      <c r="OX167" s="12"/>
      <c r="OY167" s="12"/>
      <c r="OZ167" s="12"/>
      <c r="PA167" s="12"/>
      <c r="PB167" s="12"/>
      <c r="PC167" s="12"/>
      <c r="PD167" s="12"/>
      <c r="PE167" s="12"/>
      <c r="PF167" s="12"/>
      <c r="PG167" s="12"/>
      <c r="PH167" s="12"/>
    </row>
    <row r="168" spans="1:424" s="4" customFormat="1" ht="43.2" customHeight="1" x14ac:dyDescent="0.3">
      <c r="A168" s="72" t="s">
        <v>441</v>
      </c>
      <c r="B168" s="69" t="s">
        <v>94</v>
      </c>
      <c r="C168" s="16" t="s">
        <v>304</v>
      </c>
      <c r="D168" s="27" t="s">
        <v>354</v>
      </c>
      <c r="E168" s="27" t="s">
        <v>359</v>
      </c>
      <c r="F168" s="27" t="s">
        <v>360</v>
      </c>
      <c r="G168" s="28" t="str">
        <f t="shared" si="10"/>
        <v>122</v>
      </c>
      <c r="H168" s="29" t="str">
        <f t="shared" si="11"/>
        <v>BBN 2 en beschikbaarheidsmaatregelen op BBN1</v>
      </c>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row>
    <row r="169" spans="1:424" s="3" customFormat="1" ht="41.4" x14ac:dyDescent="0.3">
      <c r="A169" s="72" t="s">
        <v>441</v>
      </c>
      <c r="B169" s="70" t="s">
        <v>151</v>
      </c>
      <c r="C169" s="16" t="s">
        <v>313</v>
      </c>
      <c r="D169" s="27" t="s">
        <v>354</v>
      </c>
      <c r="E169" s="27" t="s">
        <v>354</v>
      </c>
      <c r="F169" s="27" t="s">
        <v>360</v>
      </c>
      <c r="G169" s="28" t="str">
        <f t="shared" si="10"/>
        <v>112</v>
      </c>
      <c r="H169" s="29" t="str">
        <f t="shared" si="11"/>
        <v>BBN 2 en beschikbaarheids- en integriteitsmaatregelen op BBN1</v>
      </c>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row>
    <row r="170" spans="1:424" ht="30" customHeight="1" x14ac:dyDescent="0.3">
      <c r="A170" s="72" t="s">
        <v>441</v>
      </c>
      <c r="B170" s="69" t="s">
        <v>152</v>
      </c>
      <c r="C170" s="16" t="s">
        <v>314</v>
      </c>
      <c r="D170" s="27" t="s">
        <v>179</v>
      </c>
      <c r="E170" s="27" t="s">
        <v>354</v>
      </c>
      <c r="F170" s="27" t="s">
        <v>360</v>
      </c>
      <c r="G170" s="28" t="str">
        <f t="shared" si="10"/>
        <v>112</v>
      </c>
      <c r="H170" s="29" t="str">
        <f t="shared" si="11"/>
        <v>BBN 2 en beschikbaarheids- en integriteitsmaatregelen op BBN1</v>
      </c>
    </row>
    <row r="171" spans="1:424" s="5" customFormat="1" ht="14.4" x14ac:dyDescent="0.3">
      <c r="A171" s="72"/>
      <c r="B171"/>
      <c r="C171"/>
      <c r="D171" s="22"/>
      <c r="E171" s="22"/>
      <c r="F171" s="22"/>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c r="MA171"/>
      <c r="MB171"/>
      <c r="MC171"/>
      <c r="MD171"/>
      <c r="ME171"/>
      <c r="MF171"/>
      <c r="MG171"/>
      <c r="MH171"/>
      <c r="MI171"/>
      <c r="MJ171"/>
      <c r="MK171"/>
      <c r="ML171"/>
      <c r="MM171"/>
      <c r="MN171"/>
      <c r="MO171"/>
      <c r="MP171"/>
      <c r="MQ171"/>
      <c r="MR171"/>
      <c r="MS171"/>
      <c r="MT171"/>
      <c r="MU171"/>
      <c r="MV171"/>
      <c r="MW171"/>
      <c r="MX171"/>
      <c r="MY171"/>
      <c r="MZ171"/>
      <c r="NA171"/>
      <c r="NB171"/>
      <c r="NC171"/>
      <c r="ND171"/>
      <c r="NE171"/>
      <c r="NF171"/>
      <c r="NG171"/>
      <c r="NH171"/>
      <c r="NI171"/>
      <c r="NJ171"/>
      <c r="NK171"/>
      <c r="NL171"/>
      <c r="NM171"/>
      <c r="NN171"/>
      <c r="NO171"/>
      <c r="NP171"/>
      <c r="NQ171"/>
      <c r="NR171"/>
      <c r="NS171"/>
      <c r="NT171"/>
      <c r="NU171"/>
      <c r="NV171"/>
      <c r="NW171"/>
      <c r="NX171"/>
      <c r="NY171"/>
      <c r="NZ171"/>
      <c r="OA171"/>
      <c r="OB171"/>
      <c r="OC171"/>
      <c r="OD171"/>
      <c r="OE171"/>
      <c r="OF171"/>
      <c r="OG171"/>
      <c r="OH171"/>
      <c r="OI171"/>
      <c r="OJ171"/>
      <c r="OK171"/>
      <c r="OL171"/>
      <c r="OM171"/>
      <c r="ON171"/>
      <c r="OO171"/>
      <c r="OP171"/>
      <c r="OQ171"/>
      <c r="OR171"/>
      <c r="OS171"/>
      <c r="OT171"/>
      <c r="OU171"/>
      <c r="OV171"/>
      <c r="OW171"/>
      <c r="OX171"/>
      <c r="OY171"/>
      <c r="OZ171"/>
      <c r="PA171"/>
      <c r="PB171"/>
      <c r="PC171"/>
      <c r="PD171"/>
      <c r="PE171"/>
      <c r="PF171"/>
      <c r="PG171"/>
      <c r="PH171"/>
    </row>
    <row r="172" spans="1:424" s="5" customFormat="1" ht="14.4" x14ac:dyDescent="0.3">
      <c r="A172" s="72"/>
      <c r="B172"/>
      <c r="C172"/>
      <c r="D172" s="22"/>
      <c r="E172" s="22"/>
      <c r="F172" s="2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c r="MA172"/>
      <c r="MB172"/>
      <c r="MC172"/>
      <c r="MD172"/>
      <c r="ME172"/>
      <c r="MF172"/>
      <c r="MG172"/>
      <c r="MH172"/>
      <c r="MI172"/>
      <c r="MJ172"/>
      <c r="MK172"/>
      <c r="ML172"/>
      <c r="MM172"/>
      <c r="MN172"/>
      <c r="MO172"/>
      <c r="MP172"/>
      <c r="MQ172"/>
      <c r="MR172"/>
      <c r="MS172"/>
      <c r="MT172"/>
      <c r="MU172"/>
      <c r="MV172"/>
      <c r="MW172"/>
      <c r="MX172"/>
      <c r="MY172"/>
      <c r="MZ172"/>
      <c r="NA172"/>
      <c r="NB172"/>
      <c r="NC172"/>
      <c r="ND172"/>
      <c r="NE172"/>
      <c r="NF172"/>
      <c r="NG172"/>
      <c r="NH172"/>
      <c r="NI172"/>
      <c r="NJ172"/>
      <c r="NK172"/>
      <c r="NL172"/>
      <c r="NM172"/>
      <c r="NN172"/>
      <c r="NO172"/>
      <c r="NP172"/>
      <c r="NQ172"/>
      <c r="NR172"/>
      <c r="NS172"/>
      <c r="NT172"/>
      <c r="NU172"/>
      <c r="NV172"/>
      <c r="NW172"/>
      <c r="NX172"/>
      <c r="NY172"/>
      <c r="NZ172"/>
      <c r="OA172"/>
      <c r="OB172"/>
      <c r="OC172"/>
      <c r="OD172"/>
      <c r="OE172"/>
      <c r="OF172"/>
      <c r="OG172"/>
      <c r="OH172"/>
      <c r="OI172"/>
      <c r="OJ172"/>
      <c r="OK172"/>
      <c r="OL172"/>
      <c r="OM172"/>
      <c r="ON172"/>
      <c r="OO172"/>
      <c r="OP172"/>
      <c r="OQ172"/>
      <c r="OR172"/>
      <c r="OS172"/>
      <c r="OT172"/>
      <c r="OU172"/>
      <c r="OV172"/>
      <c r="OW172"/>
      <c r="OX172"/>
      <c r="OY172"/>
      <c r="OZ172"/>
      <c r="PA172"/>
      <c r="PB172"/>
      <c r="PC172"/>
      <c r="PD172"/>
      <c r="PE172"/>
      <c r="PF172"/>
      <c r="PG172"/>
      <c r="PH172"/>
    </row>
    <row r="173" spans="1:424" s="5" customFormat="1" ht="14.4" x14ac:dyDescent="0.3">
      <c r="A173" s="72"/>
      <c r="B173"/>
      <c r="C173"/>
      <c r="D173" s="22"/>
      <c r="E173" s="22"/>
      <c r="F173" s="22"/>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c r="MA173"/>
      <c r="MB173"/>
      <c r="MC173"/>
      <c r="MD173"/>
      <c r="ME173"/>
      <c r="MF173"/>
      <c r="MG173"/>
      <c r="MH173"/>
      <c r="MI173"/>
      <c r="MJ173"/>
      <c r="MK173"/>
      <c r="ML173"/>
      <c r="MM173"/>
      <c r="MN173"/>
      <c r="MO173"/>
      <c r="MP173"/>
      <c r="MQ173"/>
      <c r="MR173"/>
      <c r="MS173"/>
      <c r="MT173"/>
      <c r="MU173"/>
      <c r="MV173"/>
      <c r="MW173"/>
      <c r="MX173"/>
      <c r="MY173"/>
      <c r="MZ173"/>
      <c r="NA173"/>
      <c r="NB173"/>
      <c r="NC173"/>
      <c r="ND173"/>
      <c r="NE173"/>
      <c r="NF173"/>
      <c r="NG173"/>
      <c r="NH173"/>
      <c r="NI173"/>
      <c r="NJ173"/>
      <c r="NK173"/>
      <c r="NL173"/>
      <c r="NM173"/>
      <c r="NN173"/>
      <c r="NO173"/>
      <c r="NP173"/>
      <c r="NQ173"/>
      <c r="NR173"/>
      <c r="NS173"/>
      <c r="NT173"/>
      <c r="NU173"/>
      <c r="NV173"/>
      <c r="NW173"/>
      <c r="NX173"/>
      <c r="NY173"/>
      <c r="NZ173"/>
      <c r="OA173"/>
      <c r="OB173"/>
      <c r="OC173"/>
      <c r="OD173"/>
      <c r="OE173"/>
      <c r="OF173"/>
      <c r="OG173"/>
      <c r="OH173"/>
      <c r="OI173"/>
      <c r="OJ173"/>
      <c r="OK173"/>
      <c r="OL173"/>
      <c r="OM173"/>
      <c r="ON173"/>
      <c r="OO173"/>
      <c r="OP173"/>
      <c r="OQ173"/>
      <c r="OR173"/>
      <c r="OS173"/>
      <c r="OT173"/>
      <c r="OU173"/>
      <c r="OV173"/>
      <c r="OW173"/>
      <c r="OX173"/>
      <c r="OY173"/>
      <c r="OZ173"/>
      <c r="PA173"/>
      <c r="PB173"/>
      <c r="PC173"/>
      <c r="PD173"/>
      <c r="PE173"/>
      <c r="PF173"/>
      <c r="PG173"/>
      <c r="PH173"/>
    </row>
    <row r="174" spans="1:424" s="5" customFormat="1" ht="14.4" x14ac:dyDescent="0.3">
      <c r="A174" s="72"/>
      <c r="B174"/>
      <c r="C174"/>
      <c r="D174" s="22"/>
      <c r="E174" s="22"/>
      <c r="F174" s="22"/>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c r="MA174"/>
      <c r="MB174"/>
      <c r="MC174"/>
      <c r="MD174"/>
      <c r="ME174"/>
      <c r="MF174"/>
      <c r="MG174"/>
      <c r="MH174"/>
      <c r="MI174"/>
      <c r="MJ174"/>
      <c r="MK174"/>
      <c r="ML174"/>
      <c r="MM174"/>
      <c r="MN174"/>
      <c r="MO174"/>
      <c r="MP174"/>
      <c r="MQ174"/>
      <c r="MR174"/>
      <c r="MS174"/>
      <c r="MT174"/>
      <c r="MU174"/>
      <c r="MV174"/>
      <c r="MW174"/>
      <c r="MX174"/>
      <c r="MY174"/>
      <c r="MZ174"/>
      <c r="NA174"/>
      <c r="NB174"/>
      <c r="NC174"/>
      <c r="ND174"/>
      <c r="NE174"/>
      <c r="NF174"/>
      <c r="NG174"/>
      <c r="NH174"/>
      <c r="NI174"/>
      <c r="NJ174"/>
      <c r="NK174"/>
      <c r="NL174"/>
      <c r="NM174"/>
      <c r="NN174"/>
      <c r="NO174"/>
      <c r="NP174"/>
      <c r="NQ174"/>
      <c r="NR174"/>
      <c r="NS174"/>
      <c r="NT174"/>
      <c r="NU174"/>
      <c r="NV174"/>
      <c r="NW174"/>
      <c r="NX174"/>
      <c r="NY174"/>
      <c r="NZ174"/>
      <c r="OA174"/>
      <c r="OB174"/>
      <c r="OC174"/>
      <c r="OD174"/>
      <c r="OE174"/>
      <c r="OF174"/>
      <c r="OG174"/>
      <c r="OH174"/>
      <c r="OI174"/>
      <c r="OJ174"/>
      <c r="OK174"/>
      <c r="OL174"/>
      <c r="OM174"/>
      <c r="ON174"/>
      <c r="OO174"/>
      <c r="OP174"/>
      <c r="OQ174"/>
      <c r="OR174"/>
      <c r="OS174"/>
      <c r="OT174"/>
      <c r="OU174"/>
      <c r="OV174"/>
      <c r="OW174"/>
      <c r="OX174"/>
      <c r="OY174"/>
      <c r="OZ174"/>
      <c r="PA174"/>
      <c r="PB174"/>
      <c r="PC174"/>
      <c r="PD174"/>
      <c r="PE174"/>
      <c r="PF174"/>
      <c r="PG174"/>
      <c r="PH174"/>
    </row>
    <row r="175" spans="1:424" s="5" customFormat="1" ht="14.4" x14ac:dyDescent="0.3">
      <c r="A175" s="72"/>
      <c r="B175"/>
      <c r="C175"/>
      <c r="D175" s="22"/>
      <c r="E175" s="22"/>
      <c r="F175" s="22"/>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c r="MA175"/>
      <c r="MB175"/>
      <c r="MC175"/>
      <c r="MD175"/>
      <c r="ME175"/>
      <c r="MF175"/>
      <c r="MG175"/>
      <c r="MH175"/>
      <c r="MI175"/>
      <c r="MJ175"/>
      <c r="MK175"/>
      <c r="ML175"/>
      <c r="MM175"/>
      <c r="MN175"/>
      <c r="MO175"/>
      <c r="MP175"/>
      <c r="MQ175"/>
      <c r="MR175"/>
      <c r="MS175"/>
      <c r="MT175"/>
      <c r="MU175"/>
      <c r="MV175"/>
      <c r="MW175"/>
      <c r="MX175"/>
      <c r="MY175"/>
      <c r="MZ175"/>
      <c r="NA175"/>
      <c r="NB175"/>
      <c r="NC175"/>
      <c r="ND175"/>
      <c r="NE175"/>
      <c r="NF175"/>
      <c r="NG175"/>
      <c r="NH175"/>
      <c r="NI175"/>
      <c r="NJ175"/>
      <c r="NK175"/>
      <c r="NL175"/>
      <c r="NM175"/>
      <c r="NN175"/>
      <c r="NO175"/>
      <c r="NP175"/>
      <c r="NQ175"/>
      <c r="NR175"/>
      <c r="NS175"/>
      <c r="NT175"/>
      <c r="NU175"/>
      <c r="NV175"/>
      <c r="NW175"/>
      <c r="NX175"/>
      <c r="NY175"/>
      <c r="NZ175"/>
      <c r="OA175"/>
      <c r="OB175"/>
      <c r="OC175"/>
      <c r="OD175"/>
      <c r="OE175"/>
      <c r="OF175"/>
      <c r="OG175"/>
      <c r="OH175"/>
      <c r="OI175"/>
      <c r="OJ175"/>
      <c r="OK175"/>
      <c r="OL175"/>
      <c r="OM175"/>
      <c r="ON175"/>
      <c r="OO175"/>
      <c r="OP175"/>
      <c r="OQ175"/>
      <c r="OR175"/>
      <c r="OS175"/>
      <c r="OT175"/>
      <c r="OU175"/>
      <c r="OV175"/>
      <c r="OW175"/>
      <c r="OX175"/>
      <c r="OY175"/>
      <c r="OZ175"/>
      <c r="PA175"/>
      <c r="PB175"/>
      <c r="PC175"/>
      <c r="PD175"/>
      <c r="PE175"/>
      <c r="PF175"/>
      <c r="PG175"/>
      <c r="PH175"/>
    </row>
    <row r="176" spans="1:424" s="5" customFormat="1" ht="14.4" x14ac:dyDescent="0.3">
      <c r="A176" s="72"/>
      <c r="B176"/>
      <c r="C176"/>
      <c r="D176" s="22"/>
      <c r="E176" s="22"/>
      <c r="F176" s="22"/>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c r="MA176"/>
      <c r="MB176"/>
      <c r="MC176"/>
      <c r="MD176"/>
      <c r="ME176"/>
      <c r="MF176"/>
      <c r="MG176"/>
      <c r="MH176"/>
      <c r="MI176"/>
      <c r="MJ176"/>
      <c r="MK176"/>
      <c r="ML176"/>
      <c r="MM176"/>
      <c r="MN176"/>
      <c r="MO176"/>
      <c r="MP176"/>
      <c r="MQ176"/>
      <c r="MR176"/>
      <c r="MS176"/>
      <c r="MT176"/>
      <c r="MU176"/>
      <c r="MV176"/>
      <c r="MW176"/>
      <c r="MX176"/>
      <c r="MY176"/>
      <c r="MZ176"/>
      <c r="NA176"/>
      <c r="NB176"/>
      <c r="NC176"/>
      <c r="ND176"/>
      <c r="NE176"/>
      <c r="NF176"/>
      <c r="NG176"/>
      <c r="NH176"/>
      <c r="NI176"/>
      <c r="NJ176"/>
      <c r="NK176"/>
      <c r="NL176"/>
      <c r="NM176"/>
      <c r="NN176"/>
      <c r="NO176"/>
      <c r="NP176"/>
      <c r="NQ176"/>
      <c r="NR176"/>
      <c r="NS176"/>
      <c r="NT176"/>
      <c r="NU176"/>
      <c r="NV176"/>
      <c r="NW176"/>
      <c r="NX176"/>
      <c r="NY176"/>
      <c r="NZ176"/>
      <c r="OA176"/>
      <c r="OB176"/>
      <c r="OC176"/>
      <c r="OD176"/>
      <c r="OE176"/>
      <c r="OF176"/>
      <c r="OG176"/>
      <c r="OH176"/>
      <c r="OI176"/>
      <c r="OJ176"/>
      <c r="OK176"/>
      <c r="OL176"/>
      <c r="OM176"/>
      <c r="ON176"/>
      <c r="OO176"/>
      <c r="OP176"/>
      <c r="OQ176"/>
      <c r="OR176"/>
      <c r="OS176"/>
      <c r="OT176"/>
      <c r="OU176"/>
      <c r="OV176"/>
      <c r="OW176"/>
      <c r="OX176"/>
      <c r="OY176"/>
      <c r="OZ176"/>
      <c r="PA176"/>
      <c r="PB176"/>
      <c r="PC176"/>
      <c r="PD176"/>
      <c r="PE176"/>
      <c r="PF176"/>
      <c r="PG176"/>
      <c r="PH176"/>
    </row>
    <row r="177" spans="1:424" s="5" customFormat="1" ht="14.4" x14ac:dyDescent="0.3">
      <c r="A177" s="72"/>
      <c r="B177"/>
      <c r="C177"/>
      <c r="D177" s="22"/>
      <c r="E177" s="22"/>
      <c r="F177" s="22"/>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c r="MA177"/>
      <c r="MB177"/>
      <c r="MC177"/>
      <c r="MD177"/>
      <c r="ME177"/>
      <c r="MF177"/>
      <c r="MG177"/>
      <c r="MH177"/>
      <c r="MI177"/>
      <c r="MJ177"/>
      <c r="MK177"/>
      <c r="ML177"/>
      <c r="MM177"/>
      <c r="MN177"/>
      <c r="MO177"/>
      <c r="MP177"/>
      <c r="MQ177"/>
      <c r="MR177"/>
      <c r="MS177"/>
      <c r="MT177"/>
      <c r="MU177"/>
      <c r="MV177"/>
      <c r="MW177"/>
      <c r="MX177"/>
      <c r="MY177"/>
      <c r="MZ177"/>
      <c r="NA177"/>
      <c r="NB177"/>
      <c r="NC177"/>
      <c r="ND177"/>
      <c r="NE177"/>
      <c r="NF177"/>
      <c r="NG177"/>
      <c r="NH177"/>
      <c r="NI177"/>
      <c r="NJ177"/>
      <c r="NK177"/>
      <c r="NL177"/>
      <c r="NM177"/>
      <c r="NN177"/>
      <c r="NO177"/>
      <c r="NP177"/>
      <c r="NQ177"/>
      <c r="NR177"/>
      <c r="NS177"/>
      <c r="NT177"/>
      <c r="NU177"/>
      <c r="NV177"/>
      <c r="NW177"/>
      <c r="NX177"/>
      <c r="NY177"/>
      <c r="NZ177"/>
      <c r="OA177"/>
      <c r="OB177"/>
      <c r="OC177"/>
      <c r="OD177"/>
      <c r="OE177"/>
      <c r="OF177"/>
      <c r="OG177"/>
      <c r="OH177"/>
      <c r="OI177"/>
      <c r="OJ177"/>
      <c r="OK177"/>
      <c r="OL177"/>
      <c r="OM177"/>
      <c r="ON177"/>
      <c r="OO177"/>
      <c r="OP177"/>
      <c r="OQ177"/>
      <c r="OR177"/>
      <c r="OS177"/>
      <c r="OT177"/>
      <c r="OU177"/>
      <c r="OV177"/>
      <c r="OW177"/>
      <c r="OX177"/>
      <c r="OY177"/>
      <c r="OZ177"/>
      <c r="PA177"/>
      <c r="PB177"/>
      <c r="PC177"/>
      <c r="PD177"/>
      <c r="PE177"/>
      <c r="PF177"/>
      <c r="PG177"/>
      <c r="PH177"/>
    </row>
    <row r="178" spans="1:424" s="5" customFormat="1" ht="14.4" x14ac:dyDescent="0.3">
      <c r="A178" s="72"/>
      <c r="B178"/>
      <c r="C178"/>
      <c r="D178" s="22"/>
      <c r="E178" s="22"/>
      <c r="F178" s="22"/>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c r="MA178"/>
      <c r="MB178"/>
      <c r="MC178"/>
      <c r="MD178"/>
      <c r="ME178"/>
      <c r="MF178"/>
      <c r="MG178"/>
      <c r="MH178"/>
      <c r="MI178"/>
      <c r="MJ178"/>
      <c r="MK178"/>
      <c r="ML178"/>
      <c r="MM178"/>
      <c r="MN178"/>
      <c r="MO178"/>
      <c r="MP178"/>
      <c r="MQ178"/>
      <c r="MR178"/>
      <c r="MS178"/>
      <c r="MT178"/>
      <c r="MU178"/>
      <c r="MV178"/>
      <c r="MW178"/>
      <c r="MX178"/>
      <c r="MY178"/>
      <c r="MZ178"/>
      <c r="NA178"/>
      <c r="NB178"/>
      <c r="NC178"/>
      <c r="ND178"/>
      <c r="NE178"/>
      <c r="NF178"/>
      <c r="NG178"/>
      <c r="NH178"/>
      <c r="NI178"/>
      <c r="NJ178"/>
      <c r="NK178"/>
      <c r="NL178"/>
      <c r="NM178"/>
      <c r="NN178"/>
      <c r="NO178"/>
      <c r="NP178"/>
      <c r="NQ178"/>
      <c r="NR178"/>
      <c r="NS178"/>
      <c r="NT178"/>
      <c r="NU178"/>
      <c r="NV178"/>
      <c r="NW178"/>
      <c r="NX178"/>
      <c r="NY178"/>
      <c r="NZ178"/>
      <c r="OA178"/>
      <c r="OB178"/>
      <c r="OC178"/>
      <c r="OD178"/>
      <c r="OE178"/>
      <c r="OF178"/>
      <c r="OG178"/>
      <c r="OH178"/>
      <c r="OI178"/>
      <c r="OJ178"/>
      <c r="OK178"/>
      <c r="OL178"/>
      <c r="OM178"/>
      <c r="ON178"/>
      <c r="OO178"/>
      <c r="OP178"/>
      <c r="OQ178"/>
      <c r="OR178"/>
      <c r="OS178"/>
      <c r="OT178"/>
      <c r="OU178"/>
      <c r="OV178"/>
      <c r="OW178"/>
      <c r="OX178"/>
      <c r="OY178"/>
      <c r="OZ178"/>
      <c r="PA178"/>
      <c r="PB178"/>
      <c r="PC178"/>
      <c r="PD178"/>
      <c r="PE178"/>
      <c r="PF178"/>
      <c r="PG178"/>
      <c r="PH178"/>
    </row>
    <row r="179" spans="1:424" s="5" customFormat="1" ht="14.4" x14ac:dyDescent="0.3">
      <c r="A179" s="72"/>
      <c r="B179"/>
      <c r="C179"/>
      <c r="D179" s="22"/>
      <c r="E179" s="22"/>
      <c r="F179" s="22"/>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c r="MA179"/>
      <c r="MB179"/>
      <c r="MC179"/>
      <c r="MD179"/>
      <c r="ME179"/>
      <c r="MF179"/>
      <c r="MG179"/>
      <c r="MH179"/>
      <c r="MI179"/>
      <c r="MJ179"/>
      <c r="MK179"/>
      <c r="ML179"/>
      <c r="MM179"/>
      <c r="MN179"/>
      <c r="MO179"/>
      <c r="MP179"/>
      <c r="MQ179"/>
      <c r="MR179"/>
      <c r="MS179"/>
      <c r="MT179"/>
      <c r="MU179"/>
      <c r="MV179"/>
      <c r="MW179"/>
      <c r="MX179"/>
      <c r="MY179"/>
      <c r="MZ179"/>
      <c r="NA179"/>
      <c r="NB179"/>
      <c r="NC179"/>
      <c r="ND179"/>
      <c r="NE179"/>
      <c r="NF179"/>
      <c r="NG179"/>
      <c r="NH179"/>
      <c r="NI179"/>
      <c r="NJ179"/>
      <c r="NK179"/>
      <c r="NL179"/>
      <c r="NM179"/>
      <c r="NN179"/>
      <c r="NO179"/>
      <c r="NP179"/>
      <c r="NQ179"/>
      <c r="NR179"/>
      <c r="NS179"/>
      <c r="NT179"/>
      <c r="NU179"/>
      <c r="NV179"/>
      <c r="NW179"/>
      <c r="NX179"/>
      <c r="NY179"/>
      <c r="NZ179"/>
      <c r="OA179"/>
      <c r="OB179"/>
      <c r="OC179"/>
      <c r="OD179"/>
      <c r="OE179"/>
      <c r="OF179"/>
      <c r="OG179"/>
      <c r="OH179"/>
      <c r="OI179"/>
      <c r="OJ179"/>
      <c r="OK179"/>
      <c r="OL179"/>
      <c r="OM179"/>
      <c r="ON179"/>
      <c r="OO179"/>
      <c r="OP179"/>
      <c r="OQ179"/>
      <c r="OR179"/>
      <c r="OS179"/>
      <c r="OT179"/>
      <c r="OU179"/>
      <c r="OV179"/>
      <c r="OW179"/>
      <c r="OX179"/>
      <c r="OY179"/>
      <c r="OZ179"/>
      <c r="PA179"/>
      <c r="PB179"/>
      <c r="PC179"/>
      <c r="PD179"/>
      <c r="PE179"/>
      <c r="PF179"/>
      <c r="PG179"/>
      <c r="PH179"/>
    </row>
    <row r="180" spans="1:424" s="5" customFormat="1" ht="14.4" x14ac:dyDescent="0.3">
      <c r="A180" s="72"/>
      <c r="B180"/>
      <c r="C180"/>
      <c r="D180" s="22"/>
      <c r="E180" s="22"/>
      <c r="F180" s="22"/>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c r="MA180"/>
      <c r="MB180"/>
      <c r="MC180"/>
      <c r="MD180"/>
      <c r="ME180"/>
      <c r="MF180"/>
      <c r="MG180"/>
      <c r="MH180"/>
      <c r="MI180"/>
      <c r="MJ180"/>
      <c r="MK180"/>
      <c r="ML180"/>
      <c r="MM180"/>
      <c r="MN180"/>
      <c r="MO180"/>
      <c r="MP180"/>
      <c r="MQ180"/>
      <c r="MR180"/>
      <c r="MS180"/>
      <c r="MT180"/>
      <c r="MU180"/>
      <c r="MV180"/>
      <c r="MW180"/>
      <c r="MX180"/>
      <c r="MY180"/>
      <c r="MZ180"/>
      <c r="NA180"/>
      <c r="NB180"/>
      <c r="NC180"/>
      <c r="ND180"/>
      <c r="NE180"/>
      <c r="NF180"/>
      <c r="NG180"/>
      <c r="NH180"/>
      <c r="NI180"/>
      <c r="NJ180"/>
      <c r="NK180"/>
      <c r="NL180"/>
      <c r="NM180"/>
      <c r="NN180"/>
      <c r="NO180"/>
      <c r="NP180"/>
      <c r="NQ180"/>
      <c r="NR180"/>
      <c r="NS180"/>
      <c r="NT180"/>
      <c r="NU180"/>
      <c r="NV180"/>
      <c r="NW180"/>
      <c r="NX180"/>
      <c r="NY180"/>
      <c r="NZ180"/>
      <c r="OA180"/>
      <c r="OB180"/>
      <c r="OC180"/>
      <c r="OD180"/>
      <c r="OE180"/>
      <c r="OF180"/>
      <c r="OG180"/>
      <c r="OH180"/>
      <c r="OI180"/>
      <c r="OJ180"/>
      <c r="OK180"/>
      <c r="OL180"/>
      <c r="OM180"/>
      <c r="ON180"/>
      <c r="OO180"/>
      <c r="OP180"/>
      <c r="OQ180"/>
      <c r="OR180"/>
      <c r="OS180"/>
      <c r="OT180"/>
      <c r="OU180"/>
      <c r="OV180"/>
      <c r="OW180"/>
      <c r="OX180"/>
      <c r="OY180"/>
      <c r="OZ180"/>
      <c r="PA180"/>
      <c r="PB180"/>
      <c r="PC180"/>
      <c r="PD180"/>
      <c r="PE180"/>
      <c r="PF180"/>
      <c r="PG180"/>
      <c r="PH180"/>
    </row>
    <row r="181" spans="1:424" s="5" customFormat="1" ht="14.4" x14ac:dyDescent="0.3">
      <c r="A181" s="72"/>
      <c r="B181"/>
      <c r="C181"/>
      <c r="D181" s="22"/>
      <c r="E181" s="22"/>
      <c r="F181" s="22"/>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c r="MA181"/>
      <c r="MB181"/>
      <c r="MC181"/>
      <c r="MD181"/>
      <c r="ME181"/>
      <c r="MF181"/>
      <c r="MG181"/>
      <c r="MH181"/>
      <c r="MI181"/>
      <c r="MJ181"/>
      <c r="MK181"/>
      <c r="ML181"/>
      <c r="MM181"/>
      <c r="MN181"/>
      <c r="MO181"/>
      <c r="MP181"/>
      <c r="MQ181"/>
      <c r="MR181"/>
      <c r="MS181"/>
      <c r="MT181"/>
      <c r="MU181"/>
      <c r="MV181"/>
      <c r="MW181"/>
      <c r="MX181"/>
      <c r="MY181"/>
      <c r="MZ181"/>
      <c r="NA181"/>
      <c r="NB181"/>
      <c r="NC181"/>
      <c r="ND181"/>
      <c r="NE181"/>
      <c r="NF181"/>
      <c r="NG181"/>
      <c r="NH181"/>
      <c r="NI181"/>
      <c r="NJ181"/>
      <c r="NK181"/>
      <c r="NL181"/>
      <c r="NM181"/>
      <c r="NN181"/>
      <c r="NO181"/>
      <c r="NP181"/>
      <c r="NQ181"/>
      <c r="NR181"/>
      <c r="NS181"/>
      <c r="NT181"/>
      <c r="NU181"/>
      <c r="NV181"/>
      <c r="NW181"/>
      <c r="NX181"/>
      <c r="NY181"/>
      <c r="NZ181"/>
      <c r="OA181"/>
      <c r="OB181"/>
      <c r="OC181"/>
      <c r="OD181"/>
      <c r="OE181"/>
      <c r="OF181"/>
      <c r="OG181"/>
      <c r="OH181"/>
      <c r="OI181"/>
      <c r="OJ181"/>
      <c r="OK181"/>
      <c r="OL181"/>
      <c r="OM181"/>
      <c r="ON181"/>
      <c r="OO181"/>
      <c r="OP181"/>
      <c r="OQ181"/>
      <c r="OR181"/>
      <c r="OS181"/>
      <c r="OT181"/>
      <c r="OU181"/>
      <c r="OV181"/>
      <c r="OW181"/>
      <c r="OX181"/>
      <c r="OY181"/>
      <c r="OZ181"/>
      <c r="PA181"/>
      <c r="PB181"/>
      <c r="PC181"/>
      <c r="PD181"/>
      <c r="PE181"/>
      <c r="PF181"/>
      <c r="PG181"/>
      <c r="PH181"/>
    </row>
    <row r="182" spans="1:424" s="5" customFormat="1" ht="14.4" x14ac:dyDescent="0.3">
      <c r="A182" s="72"/>
      <c r="B182"/>
      <c r="C182"/>
      <c r="D182" s="22"/>
      <c r="E182" s="22"/>
      <c r="F182" s="2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c r="MA182"/>
      <c r="MB182"/>
      <c r="MC182"/>
      <c r="MD182"/>
      <c r="ME182"/>
      <c r="MF182"/>
      <c r="MG182"/>
      <c r="MH182"/>
      <c r="MI182"/>
      <c r="MJ182"/>
      <c r="MK182"/>
      <c r="ML182"/>
      <c r="MM182"/>
      <c r="MN182"/>
      <c r="MO182"/>
      <c r="MP182"/>
      <c r="MQ182"/>
      <c r="MR182"/>
      <c r="MS182"/>
      <c r="MT182"/>
      <c r="MU182"/>
      <c r="MV182"/>
      <c r="MW182"/>
      <c r="MX182"/>
      <c r="MY182"/>
      <c r="MZ182"/>
      <c r="NA182"/>
      <c r="NB182"/>
      <c r="NC182"/>
      <c r="ND182"/>
      <c r="NE182"/>
      <c r="NF182"/>
      <c r="NG182"/>
      <c r="NH182"/>
      <c r="NI182"/>
      <c r="NJ182"/>
      <c r="NK182"/>
      <c r="NL182"/>
      <c r="NM182"/>
      <c r="NN182"/>
      <c r="NO182"/>
      <c r="NP182"/>
      <c r="NQ182"/>
      <c r="NR182"/>
      <c r="NS182"/>
      <c r="NT182"/>
      <c r="NU182"/>
      <c r="NV182"/>
      <c r="NW182"/>
      <c r="NX182"/>
      <c r="NY182"/>
      <c r="NZ182"/>
      <c r="OA182"/>
      <c r="OB182"/>
      <c r="OC182"/>
      <c r="OD182"/>
      <c r="OE182"/>
      <c r="OF182"/>
      <c r="OG182"/>
      <c r="OH182"/>
      <c r="OI182"/>
      <c r="OJ182"/>
      <c r="OK182"/>
      <c r="OL182"/>
      <c r="OM182"/>
      <c r="ON182"/>
      <c r="OO182"/>
      <c r="OP182"/>
      <c r="OQ182"/>
      <c r="OR182"/>
      <c r="OS182"/>
      <c r="OT182"/>
      <c r="OU182"/>
      <c r="OV182"/>
      <c r="OW182"/>
      <c r="OX182"/>
      <c r="OY182"/>
      <c r="OZ182"/>
      <c r="PA182"/>
      <c r="PB182"/>
      <c r="PC182"/>
      <c r="PD182"/>
      <c r="PE182"/>
      <c r="PF182"/>
      <c r="PG182"/>
      <c r="PH182"/>
    </row>
    <row r="183" spans="1:424" s="5" customFormat="1" ht="14.4" x14ac:dyDescent="0.3">
      <c r="A183" s="72"/>
      <c r="B183"/>
      <c r="C183"/>
      <c r="D183" s="22"/>
      <c r="E183" s="22"/>
      <c r="F183" s="22"/>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c r="MA183"/>
      <c r="MB183"/>
      <c r="MC183"/>
      <c r="MD183"/>
      <c r="ME183"/>
      <c r="MF183"/>
      <c r="MG183"/>
      <c r="MH183"/>
      <c r="MI183"/>
      <c r="MJ183"/>
      <c r="MK183"/>
      <c r="ML183"/>
      <c r="MM183"/>
      <c r="MN183"/>
      <c r="MO183"/>
      <c r="MP183"/>
      <c r="MQ183"/>
      <c r="MR183"/>
      <c r="MS183"/>
      <c r="MT183"/>
      <c r="MU183"/>
      <c r="MV183"/>
      <c r="MW183"/>
      <c r="MX183"/>
      <c r="MY183"/>
      <c r="MZ183"/>
      <c r="NA183"/>
      <c r="NB183"/>
      <c r="NC183"/>
      <c r="ND183"/>
      <c r="NE183"/>
      <c r="NF183"/>
      <c r="NG183"/>
      <c r="NH183"/>
      <c r="NI183"/>
      <c r="NJ183"/>
      <c r="NK183"/>
      <c r="NL183"/>
      <c r="NM183"/>
      <c r="NN183"/>
      <c r="NO183"/>
      <c r="NP183"/>
      <c r="NQ183"/>
      <c r="NR183"/>
      <c r="NS183"/>
      <c r="NT183"/>
      <c r="NU183"/>
      <c r="NV183"/>
      <c r="NW183"/>
      <c r="NX183"/>
      <c r="NY183"/>
      <c r="NZ183"/>
      <c r="OA183"/>
      <c r="OB183"/>
      <c r="OC183"/>
      <c r="OD183"/>
      <c r="OE183"/>
      <c r="OF183"/>
      <c r="OG183"/>
      <c r="OH183"/>
      <c r="OI183"/>
      <c r="OJ183"/>
      <c r="OK183"/>
      <c r="OL183"/>
      <c r="OM183"/>
      <c r="ON183"/>
      <c r="OO183"/>
      <c r="OP183"/>
      <c r="OQ183"/>
      <c r="OR183"/>
      <c r="OS183"/>
      <c r="OT183"/>
      <c r="OU183"/>
      <c r="OV183"/>
      <c r="OW183"/>
      <c r="OX183"/>
      <c r="OY183"/>
      <c r="OZ183"/>
      <c r="PA183"/>
      <c r="PB183"/>
      <c r="PC183"/>
      <c r="PD183"/>
      <c r="PE183"/>
      <c r="PF183"/>
      <c r="PG183"/>
      <c r="PH183"/>
    </row>
    <row r="184" spans="1:424" s="5" customFormat="1" ht="14.4" x14ac:dyDescent="0.3">
      <c r="A184" s="72"/>
      <c r="B184"/>
      <c r="C184"/>
      <c r="D184" s="22"/>
      <c r="E184" s="22"/>
      <c r="F184" s="22"/>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c r="MA184"/>
      <c r="MB184"/>
      <c r="MC184"/>
      <c r="MD184"/>
      <c r="ME184"/>
      <c r="MF184"/>
      <c r="MG184"/>
      <c r="MH184"/>
      <c r="MI184"/>
      <c r="MJ184"/>
      <c r="MK184"/>
      <c r="ML184"/>
      <c r="MM184"/>
      <c r="MN184"/>
      <c r="MO184"/>
      <c r="MP184"/>
      <c r="MQ184"/>
      <c r="MR184"/>
      <c r="MS184"/>
      <c r="MT184"/>
      <c r="MU184"/>
      <c r="MV184"/>
      <c r="MW184"/>
      <c r="MX184"/>
      <c r="MY184"/>
      <c r="MZ184"/>
      <c r="NA184"/>
      <c r="NB184"/>
      <c r="NC184"/>
      <c r="ND184"/>
      <c r="NE184"/>
      <c r="NF184"/>
      <c r="NG184"/>
      <c r="NH184"/>
      <c r="NI184"/>
      <c r="NJ184"/>
      <c r="NK184"/>
      <c r="NL184"/>
      <c r="NM184"/>
      <c r="NN184"/>
      <c r="NO184"/>
      <c r="NP184"/>
      <c r="NQ184"/>
      <c r="NR184"/>
      <c r="NS184"/>
      <c r="NT184"/>
      <c r="NU184"/>
      <c r="NV184"/>
      <c r="NW184"/>
      <c r="NX184"/>
      <c r="NY184"/>
      <c r="NZ184"/>
      <c r="OA184"/>
      <c r="OB184"/>
      <c r="OC184"/>
      <c r="OD184"/>
      <c r="OE184"/>
      <c r="OF184"/>
      <c r="OG184"/>
      <c r="OH184"/>
      <c r="OI184"/>
      <c r="OJ184"/>
      <c r="OK184"/>
      <c r="OL184"/>
      <c r="OM184"/>
      <c r="ON184"/>
      <c r="OO184"/>
      <c r="OP184"/>
      <c r="OQ184"/>
      <c r="OR184"/>
      <c r="OS184"/>
      <c r="OT184"/>
      <c r="OU184"/>
      <c r="OV184"/>
      <c r="OW184"/>
      <c r="OX184"/>
      <c r="OY184"/>
      <c r="OZ184"/>
      <c r="PA184"/>
      <c r="PB184"/>
      <c r="PC184"/>
      <c r="PD184"/>
      <c r="PE184"/>
      <c r="PF184"/>
      <c r="PG184"/>
      <c r="PH184"/>
    </row>
    <row r="185" spans="1:424" s="5" customFormat="1" ht="14.4" x14ac:dyDescent="0.3">
      <c r="A185" s="72"/>
      <c r="B185"/>
      <c r="C185"/>
      <c r="D185" s="22"/>
      <c r="E185" s="22"/>
      <c r="F185" s="22"/>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c r="MA185"/>
      <c r="MB185"/>
      <c r="MC185"/>
      <c r="MD185"/>
      <c r="ME185"/>
      <c r="MF185"/>
      <c r="MG185"/>
      <c r="MH185"/>
      <c r="MI185"/>
      <c r="MJ185"/>
      <c r="MK185"/>
      <c r="ML185"/>
      <c r="MM185"/>
      <c r="MN185"/>
      <c r="MO185"/>
      <c r="MP185"/>
      <c r="MQ185"/>
      <c r="MR185"/>
      <c r="MS185"/>
      <c r="MT185"/>
      <c r="MU185"/>
      <c r="MV185"/>
      <c r="MW185"/>
      <c r="MX185"/>
      <c r="MY185"/>
      <c r="MZ185"/>
      <c r="NA185"/>
      <c r="NB185"/>
      <c r="NC185"/>
      <c r="ND185"/>
      <c r="NE185"/>
      <c r="NF185"/>
      <c r="NG185"/>
      <c r="NH185"/>
      <c r="NI185"/>
      <c r="NJ185"/>
      <c r="NK185"/>
      <c r="NL185"/>
      <c r="NM185"/>
      <c r="NN185"/>
      <c r="NO185"/>
      <c r="NP185"/>
      <c r="NQ185"/>
      <c r="NR185"/>
      <c r="NS185"/>
      <c r="NT185"/>
      <c r="NU185"/>
      <c r="NV185"/>
      <c r="NW185"/>
      <c r="NX185"/>
      <c r="NY185"/>
      <c r="NZ185"/>
      <c r="OA185"/>
      <c r="OB185"/>
      <c r="OC185"/>
      <c r="OD185"/>
      <c r="OE185"/>
      <c r="OF185"/>
      <c r="OG185"/>
      <c r="OH185"/>
      <c r="OI185"/>
      <c r="OJ185"/>
      <c r="OK185"/>
      <c r="OL185"/>
      <c r="OM185"/>
      <c r="ON185"/>
      <c r="OO185"/>
      <c r="OP185"/>
      <c r="OQ185"/>
      <c r="OR185"/>
      <c r="OS185"/>
      <c r="OT185"/>
      <c r="OU185"/>
      <c r="OV185"/>
      <c r="OW185"/>
      <c r="OX185"/>
      <c r="OY185"/>
      <c r="OZ185"/>
      <c r="PA185"/>
      <c r="PB185"/>
      <c r="PC185"/>
      <c r="PD185"/>
      <c r="PE185"/>
      <c r="PF185"/>
      <c r="PG185"/>
      <c r="PH185"/>
    </row>
    <row r="186" spans="1:424" s="5" customFormat="1" ht="14.4" x14ac:dyDescent="0.3">
      <c r="A186" s="72"/>
      <c r="B186"/>
      <c r="C186"/>
      <c r="D186" s="22"/>
      <c r="E186" s="22"/>
      <c r="F186" s="22"/>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c r="MA186"/>
      <c r="MB186"/>
      <c r="MC186"/>
      <c r="MD186"/>
      <c r="ME186"/>
      <c r="MF186"/>
      <c r="MG186"/>
      <c r="MH186"/>
      <c r="MI186"/>
      <c r="MJ186"/>
      <c r="MK186"/>
      <c r="ML186"/>
      <c r="MM186"/>
      <c r="MN186"/>
      <c r="MO186"/>
      <c r="MP186"/>
      <c r="MQ186"/>
      <c r="MR186"/>
      <c r="MS186"/>
      <c r="MT186"/>
      <c r="MU186"/>
      <c r="MV186"/>
      <c r="MW186"/>
      <c r="MX186"/>
      <c r="MY186"/>
      <c r="MZ186"/>
      <c r="NA186"/>
      <c r="NB186"/>
      <c r="NC186"/>
      <c r="ND186"/>
      <c r="NE186"/>
      <c r="NF186"/>
      <c r="NG186"/>
      <c r="NH186"/>
      <c r="NI186"/>
      <c r="NJ186"/>
      <c r="NK186"/>
      <c r="NL186"/>
      <c r="NM186"/>
      <c r="NN186"/>
      <c r="NO186"/>
      <c r="NP186"/>
      <c r="NQ186"/>
      <c r="NR186"/>
      <c r="NS186"/>
      <c r="NT186"/>
      <c r="NU186"/>
      <c r="NV186"/>
      <c r="NW186"/>
      <c r="NX186"/>
      <c r="NY186"/>
      <c r="NZ186"/>
      <c r="OA186"/>
      <c r="OB186"/>
      <c r="OC186"/>
      <c r="OD186"/>
      <c r="OE186"/>
      <c r="OF186"/>
      <c r="OG186"/>
      <c r="OH186"/>
      <c r="OI186"/>
      <c r="OJ186"/>
      <c r="OK186"/>
      <c r="OL186"/>
      <c r="OM186"/>
      <c r="ON186"/>
      <c r="OO186"/>
      <c r="OP186"/>
      <c r="OQ186"/>
      <c r="OR186"/>
      <c r="OS186"/>
      <c r="OT186"/>
      <c r="OU186"/>
      <c r="OV186"/>
      <c r="OW186"/>
      <c r="OX186"/>
      <c r="OY186"/>
      <c r="OZ186"/>
      <c r="PA186"/>
      <c r="PB186"/>
      <c r="PC186"/>
      <c r="PD186"/>
      <c r="PE186"/>
      <c r="PF186"/>
      <c r="PG186"/>
      <c r="PH186"/>
    </row>
    <row r="187" spans="1:424" s="5" customFormat="1" ht="14.4" x14ac:dyDescent="0.3">
      <c r="A187" s="72"/>
      <c r="B187"/>
      <c r="C187"/>
      <c r="D187" s="22"/>
      <c r="E187" s="22"/>
      <c r="F187" s="22"/>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c r="MA187"/>
      <c r="MB187"/>
      <c r="MC187"/>
      <c r="MD187"/>
      <c r="ME187"/>
      <c r="MF187"/>
      <c r="MG187"/>
      <c r="MH187"/>
      <c r="MI187"/>
      <c r="MJ187"/>
      <c r="MK187"/>
      <c r="ML187"/>
      <c r="MM187"/>
      <c r="MN187"/>
      <c r="MO187"/>
      <c r="MP187"/>
      <c r="MQ187"/>
      <c r="MR187"/>
      <c r="MS187"/>
      <c r="MT187"/>
      <c r="MU187"/>
      <c r="MV187"/>
      <c r="MW187"/>
      <c r="MX187"/>
      <c r="MY187"/>
      <c r="MZ187"/>
      <c r="NA187"/>
      <c r="NB187"/>
      <c r="NC187"/>
      <c r="ND187"/>
      <c r="NE187"/>
      <c r="NF187"/>
      <c r="NG187"/>
      <c r="NH187"/>
      <c r="NI187"/>
      <c r="NJ187"/>
      <c r="NK187"/>
      <c r="NL187"/>
      <c r="NM187"/>
      <c r="NN187"/>
      <c r="NO187"/>
      <c r="NP187"/>
      <c r="NQ187"/>
      <c r="NR187"/>
      <c r="NS187"/>
      <c r="NT187"/>
      <c r="NU187"/>
      <c r="NV187"/>
      <c r="NW187"/>
      <c r="NX187"/>
      <c r="NY187"/>
      <c r="NZ187"/>
      <c r="OA187"/>
      <c r="OB187"/>
      <c r="OC187"/>
      <c r="OD187"/>
      <c r="OE187"/>
      <c r="OF187"/>
      <c r="OG187"/>
      <c r="OH187"/>
      <c r="OI187"/>
      <c r="OJ187"/>
      <c r="OK187"/>
      <c r="OL187"/>
      <c r="OM187"/>
      <c r="ON187"/>
      <c r="OO187"/>
      <c r="OP187"/>
      <c r="OQ187"/>
      <c r="OR187"/>
      <c r="OS187"/>
      <c r="OT187"/>
      <c r="OU187"/>
      <c r="OV187"/>
      <c r="OW187"/>
      <c r="OX187"/>
      <c r="OY187"/>
      <c r="OZ187"/>
      <c r="PA187"/>
      <c r="PB187"/>
      <c r="PC187"/>
      <c r="PD187"/>
      <c r="PE187"/>
      <c r="PF187"/>
      <c r="PG187"/>
      <c r="PH187"/>
    </row>
    <row r="188" spans="1:424" s="5" customFormat="1" ht="14.4" x14ac:dyDescent="0.3">
      <c r="A188" s="72"/>
      <c r="B188"/>
      <c r="C188"/>
      <c r="D188" s="22"/>
      <c r="E188" s="22"/>
      <c r="F188" s="22"/>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c r="MA188"/>
      <c r="MB188"/>
      <c r="MC188"/>
      <c r="MD188"/>
      <c r="ME188"/>
      <c r="MF188"/>
      <c r="MG188"/>
      <c r="MH188"/>
      <c r="MI188"/>
      <c r="MJ188"/>
      <c r="MK188"/>
      <c r="ML188"/>
      <c r="MM188"/>
      <c r="MN188"/>
      <c r="MO188"/>
      <c r="MP188"/>
      <c r="MQ188"/>
      <c r="MR188"/>
      <c r="MS188"/>
      <c r="MT188"/>
      <c r="MU188"/>
      <c r="MV188"/>
      <c r="MW188"/>
      <c r="MX188"/>
      <c r="MY188"/>
      <c r="MZ188"/>
      <c r="NA188"/>
      <c r="NB188"/>
      <c r="NC188"/>
      <c r="ND188"/>
      <c r="NE188"/>
      <c r="NF188"/>
      <c r="NG188"/>
      <c r="NH188"/>
      <c r="NI188"/>
      <c r="NJ188"/>
      <c r="NK188"/>
      <c r="NL188"/>
      <c r="NM188"/>
      <c r="NN188"/>
      <c r="NO188"/>
      <c r="NP188"/>
      <c r="NQ188"/>
      <c r="NR188"/>
      <c r="NS188"/>
      <c r="NT188"/>
      <c r="NU188"/>
      <c r="NV188"/>
      <c r="NW188"/>
      <c r="NX188"/>
      <c r="NY188"/>
      <c r="NZ188"/>
      <c r="OA188"/>
      <c r="OB188"/>
      <c r="OC188"/>
      <c r="OD188"/>
      <c r="OE188"/>
      <c r="OF188"/>
      <c r="OG188"/>
      <c r="OH188"/>
      <c r="OI188"/>
      <c r="OJ188"/>
      <c r="OK188"/>
      <c r="OL188"/>
      <c r="OM188"/>
      <c r="ON188"/>
      <c r="OO188"/>
      <c r="OP188"/>
      <c r="OQ188"/>
      <c r="OR188"/>
      <c r="OS188"/>
      <c r="OT188"/>
      <c r="OU188"/>
      <c r="OV188"/>
      <c r="OW188"/>
      <c r="OX188"/>
      <c r="OY188"/>
      <c r="OZ188"/>
      <c r="PA188"/>
      <c r="PB188"/>
      <c r="PC188"/>
      <c r="PD188"/>
      <c r="PE188"/>
      <c r="PF188"/>
      <c r="PG188"/>
      <c r="PH188"/>
    </row>
    <row r="189" spans="1:424" s="5" customFormat="1" ht="14.4" x14ac:dyDescent="0.3">
      <c r="A189" s="72"/>
      <c r="B189"/>
      <c r="C189"/>
      <c r="D189" s="22"/>
      <c r="E189" s="22"/>
      <c r="F189" s="22"/>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c r="MA189"/>
      <c r="MB189"/>
      <c r="MC189"/>
      <c r="MD189"/>
      <c r="ME189"/>
      <c r="MF189"/>
      <c r="MG189"/>
      <c r="MH189"/>
      <c r="MI189"/>
      <c r="MJ189"/>
      <c r="MK189"/>
      <c r="ML189"/>
      <c r="MM189"/>
      <c r="MN189"/>
      <c r="MO189"/>
      <c r="MP189"/>
      <c r="MQ189"/>
      <c r="MR189"/>
      <c r="MS189"/>
      <c r="MT189"/>
      <c r="MU189"/>
      <c r="MV189"/>
      <c r="MW189"/>
      <c r="MX189"/>
      <c r="MY189"/>
      <c r="MZ189"/>
      <c r="NA189"/>
      <c r="NB189"/>
      <c r="NC189"/>
      <c r="ND189"/>
      <c r="NE189"/>
      <c r="NF189"/>
      <c r="NG189"/>
      <c r="NH189"/>
      <c r="NI189"/>
      <c r="NJ189"/>
      <c r="NK189"/>
      <c r="NL189"/>
      <c r="NM189"/>
      <c r="NN189"/>
      <c r="NO189"/>
      <c r="NP189"/>
      <c r="NQ189"/>
      <c r="NR189"/>
      <c r="NS189"/>
      <c r="NT189"/>
      <c r="NU189"/>
      <c r="NV189"/>
      <c r="NW189"/>
      <c r="NX189"/>
      <c r="NY189"/>
      <c r="NZ189"/>
      <c r="OA189"/>
      <c r="OB189"/>
      <c r="OC189"/>
      <c r="OD189"/>
      <c r="OE189"/>
      <c r="OF189"/>
      <c r="OG189"/>
      <c r="OH189"/>
      <c r="OI189"/>
      <c r="OJ189"/>
      <c r="OK189"/>
      <c r="OL189"/>
      <c r="OM189"/>
      <c r="ON189"/>
      <c r="OO189"/>
      <c r="OP189"/>
      <c r="OQ189"/>
      <c r="OR189"/>
      <c r="OS189"/>
      <c r="OT189"/>
      <c r="OU189"/>
      <c r="OV189"/>
      <c r="OW189"/>
      <c r="OX189"/>
      <c r="OY189"/>
      <c r="OZ189"/>
      <c r="PA189"/>
      <c r="PB189"/>
      <c r="PC189"/>
      <c r="PD189"/>
      <c r="PE189"/>
      <c r="PF189"/>
      <c r="PG189"/>
      <c r="PH189"/>
    </row>
    <row r="190" spans="1:424" s="9" customFormat="1" ht="14.4" x14ac:dyDescent="0.3">
      <c r="A190" s="73"/>
      <c r="B190"/>
      <c r="C190"/>
      <c r="D190" s="22"/>
      <c r="E190" s="22"/>
      <c r="F190" s="22"/>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c r="MA190"/>
      <c r="MB190"/>
      <c r="MC190"/>
      <c r="MD190"/>
      <c r="ME190"/>
      <c r="MF190"/>
      <c r="MG190"/>
      <c r="MH190"/>
      <c r="MI190"/>
      <c r="MJ190"/>
      <c r="MK190"/>
      <c r="ML190"/>
      <c r="MM190"/>
      <c r="MN190"/>
      <c r="MO190"/>
      <c r="MP190"/>
      <c r="MQ190"/>
      <c r="MR190"/>
      <c r="MS190"/>
      <c r="MT190"/>
      <c r="MU190"/>
      <c r="MV190"/>
      <c r="MW190"/>
      <c r="MX190"/>
      <c r="MY190"/>
      <c r="MZ190"/>
      <c r="NA190"/>
      <c r="NB190"/>
      <c r="NC190"/>
      <c r="ND190"/>
      <c r="NE190"/>
      <c r="NF190"/>
      <c r="NG190"/>
      <c r="NH190"/>
      <c r="NI190"/>
      <c r="NJ190"/>
      <c r="NK190"/>
      <c r="NL190"/>
      <c r="NM190"/>
      <c r="NN190"/>
      <c r="NO190"/>
      <c r="NP190"/>
      <c r="NQ190"/>
      <c r="NR190"/>
      <c r="NS190"/>
      <c r="NT190"/>
      <c r="NU190"/>
      <c r="NV190"/>
      <c r="NW190"/>
      <c r="NX190"/>
      <c r="NY190"/>
      <c r="NZ190"/>
      <c r="OA190"/>
      <c r="OB190"/>
      <c r="OC190"/>
      <c r="OD190"/>
      <c r="OE190"/>
      <c r="OF190"/>
      <c r="OG190"/>
      <c r="OH190"/>
      <c r="OI190"/>
      <c r="OJ190"/>
      <c r="OK190"/>
      <c r="OL190"/>
      <c r="OM190"/>
      <c r="ON190"/>
      <c r="OO190"/>
      <c r="OP190"/>
      <c r="OQ190"/>
      <c r="OR190"/>
      <c r="OS190"/>
      <c r="OT190"/>
      <c r="OU190"/>
      <c r="OV190"/>
      <c r="OW190"/>
      <c r="OX190"/>
      <c r="OY190"/>
      <c r="OZ190"/>
      <c r="PA190"/>
      <c r="PB190"/>
      <c r="PC190"/>
      <c r="PD190"/>
      <c r="PE190"/>
      <c r="PF190"/>
      <c r="PG190"/>
      <c r="PH190"/>
    </row>
    <row r="191" spans="1:424" s="5" customFormat="1" ht="14.4" x14ac:dyDescent="0.3">
      <c r="A191" s="72"/>
      <c r="B191"/>
      <c r="C191"/>
      <c r="D191" s="22"/>
      <c r="E191" s="22"/>
      <c r="F191" s="22"/>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c r="MA191"/>
      <c r="MB191"/>
      <c r="MC191"/>
      <c r="MD191"/>
      <c r="ME191"/>
      <c r="MF191"/>
      <c r="MG191"/>
      <c r="MH191"/>
      <c r="MI191"/>
      <c r="MJ191"/>
      <c r="MK191"/>
      <c r="ML191"/>
      <c r="MM191"/>
      <c r="MN191"/>
      <c r="MO191"/>
      <c r="MP191"/>
      <c r="MQ191"/>
      <c r="MR191"/>
      <c r="MS191"/>
      <c r="MT191"/>
      <c r="MU191"/>
      <c r="MV191"/>
      <c r="MW191"/>
      <c r="MX191"/>
      <c r="MY191"/>
      <c r="MZ191"/>
      <c r="NA191"/>
      <c r="NB191"/>
      <c r="NC191"/>
      <c r="ND191"/>
      <c r="NE191"/>
      <c r="NF191"/>
      <c r="NG191"/>
      <c r="NH191"/>
      <c r="NI191"/>
      <c r="NJ191"/>
      <c r="NK191"/>
      <c r="NL191"/>
      <c r="NM191"/>
      <c r="NN191"/>
      <c r="NO191"/>
      <c r="NP191"/>
      <c r="NQ191"/>
      <c r="NR191"/>
      <c r="NS191"/>
      <c r="NT191"/>
      <c r="NU191"/>
      <c r="NV191"/>
      <c r="NW191"/>
      <c r="NX191"/>
      <c r="NY191"/>
      <c r="NZ191"/>
      <c r="OA191"/>
      <c r="OB191"/>
      <c r="OC191"/>
      <c r="OD191"/>
      <c r="OE191"/>
      <c r="OF191"/>
      <c r="OG191"/>
      <c r="OH191"/>
      <c r="OI191"/>
      <c r="OJ191"/>
      <c r="OK191"/>
      <c r="OL191"/>
      <c r="OM191"/>
      <c r="ON191"/>
      <c r="OO191"/>
      <c r="OP191"/>
      <c r="OQ191"/>
      <c r="OR191"/>
      <c r="OS191"/>
      <c r="OT191"/>
      <c r="OU191"/>
      <c r="OV191"/>
      <c r="OW191"/>
      <c r="OX191"/>
      <c r="OY191"/>
      <c r="OZ191"/>
      <c r="PA191"/>
      <c r="PB191"/>
      <c r="PC191"/>
      <c r="PD191"/>
      <c r="PE191"/>
      <c r="PF191"/>
      <c r="PG191"/>
      <c r="PH191"/>
    </row>
    <row r="192" spans="1:424" s="5" customFormat="1" ht="14.4" x14ac:dyDescent="0.3">
      <c r="A192" s="72"/>
      <c r="B192"/>
      <c r="C192"/>
      <c r="D192" s="22"/>
      <c r="E192" s="22"/>
      <c r="F192" s="2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c r="MA192"/>
      <c r="MB192"/>
      <c r="MC192"/>
      <c r="MD192"/>
      <c r="ME192"/>
      <c r="MF192"/>
      <c r="MG192"/>
      <c r="MH192"/>
      <c r="MI192"/>
      <c r="MJ192"/>
      <c r="MK192"/>
      <c r="ML192"/>
      <c r="MM192"/>
      <c r="MN192"/>
      <c r="MO192"/>
      <c r="MP192"/>
      <c r="MQ192"/>
      <c r="MR192"/>
      <c r="MS192"/>
      <c r="MT192"/>
      <c r="MU192"/>
      <c r="MV192"/>
      <c r="MW192"/>
      <c r="MX192"/>
      <c r="MY192"/>
      <c r="MZ192"/>
      <c r="NA192"/>
      <c r="NB192"/>
      <c r="NC192"/>
      <c r="ND192"/>
      <c r="NE192"/>
      <c r="NF192"/>
      <c r="NG192"/>
      <c r="NH192"/>
      <c r="NI192"/>
      <c r="NJ192"/>
      <c r="NK192"/>
      <c r="NL192"/>
      <c r="NM192"/>
      <c r="NN192"/>
      <c r="NO192"/>
      <c r="NP192"/>
      <c r="NQ192"/>
      <c r="NR192"/>
      <c r="NS192"/>
      <c r="NT192"/>
      <c r="NU192"/>
      <c r="NV192"/>
      <c r="NW192"/>
      <c r="NX192"/>
      <c r="NY192"/>
      <c r="NZ192"/>
      <c r="OA192"/>
      <c r="OB192"/>
      <c r="OC192"/>
      <c r="OD192"/>
      <c r="OE192"/>
      <c r="OF192"/>
      <c r="OG192"/>
      <c r="OH192"/>
      <c r="OI192"/>
      <c r="OJ192"/>
      <c r="OK192"/>
      <c r="OL192"/>
      <c r="OM192"/>
      <c r="ON192"/>
      <c r="OO192"/>
      <c r="OP192"/>
      <c r="OQ192"/>
      <c r="OR192"/>
      <c r="OS192"/>
      <c r="OT192"/>
      <c r="OU192"/>
      <c r="OV192"/>
      <c r="OW192"/>
      <c r="OX192"/>
      <c r="OY192"/>
      <c r="OZ192"/>
      <c r="PA192"/>
      <c r="PB192"/>
      <c r="PC192"/>
      <c r="PD192"/>
      <c r="PE192"/>
      <c r="PF192"/>
      <c r="PG192"/>
      <c r="PH192"/>
    </row>
    <row r="193" spans="1:424" s="5" customFormat="1" ht="14.4" x14ac:dyDescent="0.3">
      <c r="A193" s="72"/>
      <c r="B193"/>
      <c r="C193"/>
      <c r="D193" s="22"/>
      <c r="E193" s="22"/>
      <c r="F193" s="22"/>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c r="MA193"/>
      <c r="MB193"/>
      <c r="MC193"/>
      <c r="MD193"/>
      <c r="ME193"/>
      <c r="MF193"/>
      <c r="MG193"/>
      <c r="MH193"/>
      <c r="MI193"/>
      <c r="MJ193"/>
      <c r="MK193"/>
      <c r="ML193"/>
      <c r="MM193"/>
      <c r="MN193"/>
      <c r="MO193"/>
      <c r="MP193"/>
      <c r="MQ193"/>
      <c r="MR193"/>
      <c r="MS193"/>
      <c r="MT193"/>
      <c r="MU193"/>
      <c r="MV193"/>
      <c r="MW193"/>
      <c r="MX193"/>
      <c r="MY193"/>
      <c r="MZ193"/>
      <c r="NA193"/>
      <c r="NB193"/>
      <c r="NC193"/>
      <c r="ND193"/>
      <c r="NE193"/>
      <c r="NF193"/>
      <c r="NG193"/>
      <c r="NH193"/>
      <c r="NI193"/>
      <c r="NJ193"/>
      <c r="NK193"/>
      <c r="NL193"/>
      <c r="NM193"/>
      <c r="NN193"/>
      <c r="NO193"/>
      <c r="NP193"/>
      <c r="NQ193"/>
      <c r="NR193"/>
      <c r="NS193"/>
      <c r="NT193"/>
      <c r="NU193"/>
      <c r="NV193"/>
      <c r="NW193"/>
      <c r="NX193"/>
      <c r="NY193"/>
      <c r="NZ193"/>
      <c r="OA193"/>
      <c r="OB193"/>
      <c r="OC193"/>
      <c r="OD193"/>
      <c r="OE193"/>
      <c r="OF193"/>
      <c r="OG193"/>
      <c r="OH193"/>
      <c r="OI193"/>
      <c r="OJ193"/>
      <c r="OK193"/>
      <c r="OL193"/>
      <c r="OM193"/>
      <c r="ON193"/>
      <c r="OO193"/>
      <c r="OP193"/>
      <c r="OQ193"/>
      <c r="OR193"/>
      <c r="OS193"/>
      <c r="OT193"/>
      <c r="OU193"/>
      <c r="OV193"/>
      <c r="OW193"/>
      <c r="OX193"/>
      <c r="OY193"/>
      <c r="OZ193"/>
      <c r="PA193"/>
      <c r="PB193"/>
      <c r="PC193"/>
      <c r="PD193"/>
      <c r="PE193"/>
      <c r="PF193"/>
      <c r="PG193"/>
      <c r="PH193"/>
    </row>
    <row r="194" spans="1:424" s="5" customFormat="1" ht="14.4" x14ac:dyDescent="0.3">
      <c r="A194" s="72"/>
      <c r="B194"/>
      <c r="C194"/>
      <c r="D194" s="22"/>
      <c r="E194" s="22"/>
      <c r="F194" s="22"/>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c r="MA194"/>
      <c r="MB194"/>
      <c r="MC194"/>
      <c r="MD194"/>
      <c r="ME194"/>
      <c r="MF194"/>
      <c r="MG194"/>
      <c r="MH194"/>
      <c r="MI194"/>
      <c r="MJ194"/>
      <c r="MK194"/>
      <c r="ML194"/>
      <c r="MM194"/>
      <c r="MN194"/>
      <c r="MO194"/>
      <c r="MP194"/>
      <c r="MQ194"/>
      <c r="MR194"/>
      <c r="MS194"/>
      <c r="MT194"/>
      <c r="MU194"/>
      <c r="MV194"/>
      <c r="MW194"/>
      <c r="MX194"/>
      <c r="MY194"/>
      <c r="MZ194"/>
      <c r="NA194"/>
      <c r="NB194"/>
      <c r="NC194"/>
      <c r="ND194"/>
      <c r="NE194"/>
      <c r="NF194"/>
      <c r="NG194"/>
      <c r="NH194"/>
      <c r="NI194"/>
      <c r="NJ194"/>
      <c r="NK194"/>
      <c r="NL194"/>
      <c r="NM194"/>
      <c r="NN194"/>
      <c r="NO194"/>
      <c r="NP194"/>
      <c r="NQ194"/>
      <c r="NR194"/>
      <c r="NS194"/>
      <c r="NT194"/>
      <c r="NU194"/>
      <c r="NV194"/>
      <c r="NW194"/>
      <c r="NX194"/>
      <c r="NY194"/>
      <c r="NZ194"/>
      <c r="OA194"/>
      <c r="OB194"/>
      <c r="OC194"/>
      <c r="OD194"/>
      <c r="OE194"/>
      <c r="OF194"/>
      <c r="OG194"/>
      <c r="OH194"/>
      <c r="OI194"/>
      <c r="OJ194"/>
      <c r="OK194"/>
      <c r="OL194"/>
      <c r="OM194"/>
      <c r="ON194"/>
      <c r="OO194"/>
      <c r="OP194"/>
      <c r="OQ194"/>
      <c r="OR194"/>
      <c r="OS194"/>
      <c r="OT194"/>
      <c r="OU194"/>
      <c r="OV194"/>
      <c r="OW194"/>
      <c r="OX194"/>
      <c r="OY194"/>
      <c r="OZ194"/>
      <c r="PA194"/>
      <c r="PB194"/>
      <c r="PC194"/>
      <c r="PD194"/>
      <c r="PE194"/>
      <c r="PF194"/>
      <c r="PG194"/>
      <c r="PH194"/>
    </row>
    <row r="195" spans="1:424" s="5" customFormat="1" ht="14.4" x14ac:dyDescent="0.3">
      <c r="A195" s="72"/>
      <c r="B195"/>
      <c r="C195"/>
      <c r="D195" s="22"/>
      <c r="E195" s="22"/>
      <c r="F195" s="22"/>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c r="MA195"/>
      <c r="MB195"/>
      <c r="MC195"/>
      <c r="MD195"/>
      <c r="ME195"/>
      <c r="MF195"/>
      <c r="MG195"/>
      <c r="MH195"/>
      <c r="MI195"/>
      <c r="MJ195"/>
      <c r="MK195"/>
      <c r="ML195"/>
      <c r="MM195"/>
      <c r="MN195"/>
      <c r="MO195"/>
      <c r="MP195"/>
      <c r="MQ195"/>
      <c r="MR195"/>
      <c r="MS195"/>
      <c r="MT195"/>
      <c r="MU195"/>
      <c r="MV195"/>
      <c r="MW195"/>
      <c r="MX195"/>
      <c r="MY195"/>
      <c r="MZ195"/>
      <c r="NA195"/>
      <c r="NB195"/>
      <c r="NC195"/>
      <c r="ND195"/>
      <c r="NE195"/>
      <c r="NF195"/>
      <c r="NG195"/>
      <c r="NH195"/>
      <c r="NI195"/>
      <c r="NJ195"/>
      <c r="NK195"/>
      <c r="NL195"/>
      <c r="NM195"/>
      <c r="NN195"/>
      <c r="NO195"/>
      <c r="NP195"/>
      <c r="NQ195"/>
      <c r="NR195"/>
      <c r="NS195"/>
      <c r="NT195"/>
      <c r="NU195"/>
      <c r="NV195"/>
      <c r="NW195"/>
      <c r="NX195"/>
      <c r="NY195"/>
      <c r="NZ195"/>
      <c r="OA195"/>
      <c r="OB195"/>
      <c r="OC195"/>
      <c r="OD195"/>
      <c r="OE195"/>
      <c r="OF195"/>
      <c r="OG195"/>
      <c r="OH195"/>
      <c r="OI195"/>
      <c r="OJ195"/>
      <c r="OK195"/>
      <c r="OL195"/>
      <c r="OM195"/>
      <c r="ON195"/>
      <c r="OO195"/>
      <c r="OP195"/>
      <c r="OQ195"/>
      <c r="OR195"/>
      <c r="OS195"/>
      <c r="OT195"/>
      <c r="OU195"/>
      <c r="OV195"/>
      <c r="OW195"/>
      <c r="OX195"/>
      <c r="OY195"/>
      <c r="OZ195"/>
      <c r="PA195"/>
      <c r="PB195"/>
      <c r="PC195"/>
      <c r="PD195"/>
      <c r="PE195"/>
      <c r="PF195"/>
      <c r="PG195"/>
      <c r="PH195"/>
    </row>
    <row r="196" spans="1:424" s="5" customFormat="1" ht="14.4" x14ac:dyDescent="0.3">
      <c r="A196" s="72"/>
      <c r="B196"/>
      <c r="C196"/>
      <c r="D196" s="22"/>
      <c r="E196" s="22"/>
      <c r="F196" s="22"/>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c r="MA196"/>
      <c r="MB196"/>
      <c r="MC196"/>
      <c r="MD196"/>
      <c r="ME196"/>
      <c r="MF196"/>
      <c r="MG196"/>
      <c r="MH196"/>
      <c r="MI196"/>
      <c r="MJ196"/>
      <c r="MK196"/>
      <c r="ML196"/>
      <c r="MM196"/>
      <c r="MN196"/>
      <c r="MO196"/>
      <c r="MP196"/>
      <c r="MQ196"/>
      <c r="MR196"/>
      <c r="MS196"/>
      <c r="MT196"/>
      <c r="MU196"/>
      <c r="MV196"/>
      <c r="MW196"/>
      <c r="MX196"/>
      <c r="MY196"/>
      <c r="MZ196"/>
      <c r="NA196"/>
      <c r="NB196"/>
      <c r="NC196"/>
      <c r="ND196"/>
      <c r="NE196"/>
      <c r="NF196"/>
      <c r="NG196"/>
      <c r="NH196"/>
      <c r="NI196"/>
      <c r="NJ196"/>
      <c r="NK196"/>
      <c r="NL196"/>
      <c r="NM196"/>
      <c r="NN196"/>
      <c r="NO196"/>
      <c r="NP196"/>
      <c r="NQ196"/>
      <c r="NR196"/>
      <c r="NS196"/>
      <c r="NT196"/>
      <c r="NU196"/>
      <c r="NV196"/>
      <c r="NW196"/>
      <c r="NX196"/>
      <c r="NY196"/>
      <c r="NZ196"/>
      <c r="OA196"/>
      <c r="OB196"/>
      <c r="OC196"/>
      <c r="OD196"/>
      <c r="OE196"/>
      <c r="OF196"/>
      <c r="OG196"/>
      <c r="OH196"/>
      <c r="OI196"/>
      <c r="OJ196"/>
      <c r="OK196"/>
      <c r="OL196"/>
      <c r="OM196"/>
      <c r="ON196"/>
      <c r="OO196"/>
      <c r="OP196"/>
      <c r="OQ196"/>
      <c r="OR196"/>
      <c r="OS196"/>
      <c r="OT196"/>
      <c r="OU196"/>
      <c r="OV196"/>
      <c r="OW196"/>
      <c r="OX196"/>
      <c r="OY196"/>
      <c r="OZ196"/>
      <c r="PA196"/>
      <c r="PB196"/>
      <c r="PC196"/>
      <c r="PD196"/>
      <c r="PE196"/>
      <c r="PF196"/>
      <c r="PG196"/>
      <c r="PH196"/>
    </row>
    <row r="197" spans="1:424" s="5" customFormat="1" ht="14.4" x14ac:dyDescent="0.3">
      <c r="A197" s="72"/>
      <c r="B197"/>
      <c r="C197"/>
      <c r="D197" s="22"/>
      <c r="E197" s="22"/>
      <c r="F197" s="22"/>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c r="MA197"/>
      <c r="MB197"/>
      <c r="MC197"/>
      <c r="MD197"/>
      <c r="ME197"/>
      <c r="MF197"/>
      <c r="MG197"/>
      <c r="MH197"/>
      <c r="MI197"/>
      <c r="MJ197"/>
      <c r="MK197"/>
      <c r="ML197"/>
      <c r="MM197"/>
      <c r="MN197"/>
      <c r="MO197"/>
      <c r="MP197"/>
      <c r="MQ197"/>
      <c r="MR197"/>
      <c r="MS197"/>
      <c r="MT197"/>
      <c r="MU197"/>
      <c r="MV197"/>
      <c r="MW197"/>
      <c r="MX197"/>
      <c r="MY197"/>
      <c r="MZ197"/>
      <c r="NA197"/>
      <c r="NB197"/>
      <c r="NC197"/>
      <c r="ND197"/>
      <c r="NE197"/>
      <c r="NF197"/>
      <c r="NG197"/>
      <c r="NH197"/>
      <c r="NI197"/>
      <c r="NJ197"/>
      <c r="NK197"/>
      <c r="NL197"/>
      <c r="NM197"/>
      <c r="NN197"/>
      <c r="NO197"/>
      <c r="NP197"/>
      <c r="NQ197"/>
      <c r="NR197"/>
      <c r="NS197"/>
      <c r="NT197"/>
      <c r="NU197"/>
      <c r="NV197"/>
      <c r="NW197"/>
      <c r="NX197"/>
      <c r="NY197"/>
      <c r="NZ197"/>
      <c r="OA197"/>
      <c r="OB197"/>
      <c r="OC197"/>
      <c r="OD197"/>
      <c r="OE197"/>
      <c r="OF197"/>
      <c r="OG197"/>
      <c r="OH197"/>
      <c r="OI197"/>
      <c r="OJ197"/>
      <c r="OK197"/>
      <c r="OL197"/>
      <c r="OM197"/>
      <c r="ON197"/>
      <c r="OO197"/>
      <c r="OP197"/>
      <c r="OQ197"/>
      <c r="OR197"/>
      <c r="OS197"/>
      <c r="OT197"/>
      <c r="OU197"/>
      <c r="OV197"/>
      <c r="OW197"/>
      <c r="OX197"/>
      <c r="OY197"/>
      <c r="OZ197"/>
      <c r="PA197"/>
      <c r="PB197"/>
      <c r="PC197"/>
      <c r="PD197"/>
      <c r="PE197"/>
      <c r="PF197"/>
      <c r="PG197"/>
      <c r="PH197"/>
    </row>
    <row r="198" spans="1:424" s="5" customFormat="1" ht="14.4" x14ac:dyDescent="0.3">
      <c r="A198" s="72"/>
      <c r="B198"/>
      <c r="C198"/>
      <c r="D198" s="22"/>
      <c r="E198" s="22"/>
      <c r="F198" s="22"/>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c r="MA198"/>
      <c r="MB198"/>
      <c r="MC198"/>
      <c r="MD198"/>
      <c r="ME198"/>
      <c r="MF198"/>
      <c r="MG198"/>
      <c r="MH198"/>
      <c r="MI198"/>
      <c r="MJ198"/>
      <c r="MK198"/>
      <c r="ML198"/>
      <c r="MM198"/>
      <c r="MN198"/>
      <c r="MO198"/>
      <c r="MP198"/>
      <c r="MQ198"/>
      <c r="MR198"/>
      <c r="MS198"/>
      <c r="MT198"/>
      <c r="MU198"/>
      <c r="MV198"/>
      <c r="MW198"/>
      <c r="MX198"/>
      <c r="MY198"/>
      <c r="MZ198"/>
      <c r="NA198"/>
      <c r="NB198"/>
      <c r="NC198"/>
      <c r="ND198"/>
      <c r="NE198"/>
      <c r="NF198"/>
      <c r="NG198"/>
      <c r="NH198"/>
      <c r="NI198"/>
      <c r="NJ198"/>
      <c r="NK198"/>
      <c r="NL198"/>
      <c r="NM198"/>
      <c r="NN198"/>
      <c r="NO198"/>
      <c r="NP198"/>
      <c r="NQ198"/>
      <c r="NR198"/>
      <c r="NS198"/>
      <c r="NT198"/>
      <c r="NU198"/>
      <c r="NV198"/>
      <c r="NW198"/>
      <c r="NX198"/>
      <c r="NY198"/>
      <c r="NZ198"/>
      <c r="OA198"/>
      <c r="OB198"/>
      <c r="OC198"/>
      <c r="OD198"/>
      <c r="OE198"/>
      <c r="OF198"/>
      <c r="OG198"/>
      <c r="OH198"/>
      <c r="OI198"/>
      <c r="OJ198"/>
      <c r="OK198"/>
      <c r="OL198"/>
      <c r="OM198"/>
      <c r="ON198"/>
      <c r="OO198"/>
      <c r="OP198"/>
      <c r="OQ198"/>
      <c r="OR198"/>
      <c r="OS198"/>
      <c r="OT198"/>
      <c r="OU198"/>
      <c r="OV198"/>
      <c r="OW198"/>
      <c r="OX198"/>
      <c r="OY198"/>
      <c r="OZ198"/>
      <c r="PA198"/>
      <c r="PB198"/>
      <c r="PC198"/>
      <c r="PD198"/>
      <c r="PE198"/>
      <c r="PF198"/>
      <c r="PG198"/>
      <c r="PH198"/>
    </row>
    <row r="199" spans="1:424" s="5" customFormat="1" ht="14.4" x14ac:dyDescent="0.3">
      <c r="A199" s="72"/>
      <c r="B199"/>
      <c r="C199"/>
      <c r="D199" s="22"/>
      <c r="E199" s="22"/>
      <c r="F199" s="22"/>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c r="MA199"/>
      <c r="MB199"/>
      <c r="MC199"/>
      <c r="MD199"/>
      <c r="ME199"/>
      <c r="MF199"/>
      <c r="MG199"/>
      <c r="MH199"/>
      <c r="MI199"/>
      <c r="MJ199"/>
      <c r="MK199"/>
      <c r="ML199"/>
      <c r="MM199"/>
      <c r="MN199"/>
      <c r="MO199"/>
      <c r="MP199"/>
      <c r="MQ199"/>
      <c r="MR199"/>
      <c r="MS199"/>
      <c r="MT199"/>
      <c r="MU199"/>
      <c r="MV199"/>
      <c r="MW199"/>
      <c r="MX199"/>
      <c r="MY199"/>
      <c r="MZ199"/>
      <c r="NA199"/>
      <c r="NB199"/>
      <c r="NC199"/>
      <c r="ND199"/>
      <c r="NE199"/>
      <c r="NF199"/>
      <c r="NG199"/>
      <c r="NH199"/>
      <c r="NI199"/>
      <c r="NJ199"/>
      <c r="NK199"/>
      <c r="NL199"/>
      <c r="NM199"/>
      <c r="NN199"/>
      <c r="NO199"/>
      <c r="NP199"/>
      <c r="NQ199"/>
      <c r="NR199"/>
      <c r="NS199"/>
      <c r="NT199"/>
      <c r="NU199"/>
      <c r="NV199"/>
      <c r="NW199"/>
      <c r="NX199"/>
      <c r="NY199"/>
      <c r="NZ199"/>
      <c r="OA199"/>
      <c r="OB199"/>
      <c r="OC199"/>
      <c r="OD199"/>
      <c r="OE199"/>
      <c r="OF199"/>
      <c r="OG199"/>
      <c r="OH199"/>
      <c r="OI199"/>
      <c r="OJ199"/>
      <c r="OK199"/>
      <c r="OL199"/>
      <c r="OM199"/>
      <c r="ON199"/>
      <c r="OO199"/>
      <c r="OP199"/>
      <c r="OQ199"/>
      <c r="OR199"/>
      <c r="OS199"/>
      <c r="OT199"/>
      <c r="OU199"/>
      <c r="OV199"/>
      <c r="OW199"/>
      <c r="OX199"/>
      <c r="OY199"/>
      <c r="OZ199"/>
      <c r="PA199"/>
      <c r="PB199"/>
      <c r="PC199"/>
      <c r="PD199"/>
      <c r="PE199"/>
      <c r="PF199"/>
      <c r="PG199"/>
      <c r="PH199"/>
    </row>
    <row r="200" spans="1:424" s="5" customFormat="1" ht="14.4" x14ac:dyDescent="0.3">
      <c r="A200" s="72"/>
      <c r="B200"/>
      <c r="C200"/>
      <c r="D200" s="22"/>
      <c r="E200" s="22"/>
      <c r="F200" s="22"/>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c r="MA200"/>
      <c r="MB200"/>
      <c r="MC200"/>
      <c r="MD200"/>
      <c r="ME200"/>
      <c r="MF200"/>
      <c r="MG200"/>
      <c r="MH200"/>
      <c r="MI200"/>
      <c r="MJ200"/>
      <c r="MK200"/>
      <c r="ML200"/>
      <c r="MM200"/>
      <c r="MN200"/>
      <c r="MO200"/>
      <c r="MP200"/>
      <c r="MQ200"/>
      <c r="MR200"/>
      <c r="MS200"/>
      <c r="MT200"/>
      <c r="MU200"/>
      <c r="MV200"/>
      <c r="MW200"/>
      <c r="MX200"/>
      <c r="MY200"/>
      <c r="MZ200"/>
      <c r="NA200"/>
      <c r="NB200"/>
      <c r="NC200"/>
      <c r="ND200"/>
      <c r="NE200"/>
      <c r="NF200"/>
      <c r="NG200"/>
      <c r="NH200"/>
      <c r="NI200"/>
      <c r="NJ200"/>
      <c r="NK200"/>
      <c r="NL200"/>
      <c r="NM200"/>
      <c r="NN200"/>
      <c r="NO200"/>
      <c r="NP200"/>
      <c r="NQ200"/>
      <c r="NR200"/>
      <c r="NS200"/>
      <c r="NT200"/>
      <c r="NU200"/>
      <c r="NV200"/>
      <c r="NW200"/>
      <c r="NX200"/>
      <c r="NY200"/>
      <c r="NZ200"/>
      <c r="OA200"/>
      <c r="OB200"/>
      <c r="OC200"/>
      <c r="OD200"/>
      <c r="OE200"/>
      <c r="OF200"/>
      <c r="OG200"/>
      <c r="OH200"/>
      <c r="OI200"/>
      <c r="OJ200"/>
      <c r="OK200"/>
      <c r="OL200"/>
      <c r="OM200"/>
      <c r="ON200"/>
      <c r="OO200"/>
      <c r="OP200"/>
      <c r="OQ200"/>
      <c r="OR200"/>
      <c r="OS200"/>
      <c r="OT200"/>
      <c r="OU200"/>
      <c r="OV200"/>
      <c r="OW200"/>
      <c r="OX200"/>
      <c r="OY200"/>
      <c r="OZ200"/>
      <c r="PA200"/>
      <c r="PB200"/>
      <c r="PC200"/>
      <c r="PD200"/>
      <c r="PE200"/>
      <c r="PF200"/>
      <c r="PG200"/>
      <c r="PH200"/>
    </row>
    <row r="201" spans="1:424" s="5" customFormat="1" ht="14.4" x14ac:dyDescent="0.3">
      <c r="A201" s="72"/>
      <c r="B201"/>
      <c r="C201"/>
      <c r="D201" s="22"/>
      <c r="E201" s="22"/>
      <c r="F201" s="22"/>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c r="MA201"/>
      <c r="MB201"/>
      <c r="MC201"/>
      <c r="MD201"/>
      <c r="ME201"/>
      <c r="MF201"/>
      <c r="MG201"/>
      <c r="MH201"/>
      <c r="MI201"/>
      <c r="MJ201"/>
      <c r="MK201"/>
      <c r="ML201"/>
      <c r="MM201"/>
      <c r="MN201"/>
      <c r="MO201"/>
      <c r="MP201"/>
      <c r="MQ201"/>
      <c r="MR201"/>
      <c r="MS201"/>
      <c r="MT201"/>
      <c r="MU201"/>
      <c r="MV201"/>
      <c r="MW201"/>
      <c r="MX201"/>
      <c r="MY201"/>
      <c r="MZ201"/>
      <c r="NA201"/>
      <c r="NB201"/>
      <c r="NC201"/>
      <c r="ND201"/>
      <c r="NE201"/>
      <c r="NF201"/>
      <c r="NG201"/>
      <c r="NH201"/>
      <c r="NI201"/>
      <c r="NJ201"/>
      <c r="NK201"/>
      <c r="NL201"/>
      <c r="NM201"/>
      <c r="NN201"/>
      <c r="NO201"/>
      <c r="NP201"/>
      <c r="NQ201"/>
      <c r="NR201"/>
      <c r="NS201"/>
      <c r="NT201"/>
      <c r="NU201"/>
      <c r="NV201"/>
      <c r="NW201"/>
      <c r="NX201"/>
      <c r="NY201"/>
      <c r="NZ201"/>
      <c r="OA201"/>
      <c r="OB201"/>
      <c r="OC201"/>
      <c r="OD201"/>
      <c r="OE201"/>
      <c r="OF201"/>
      <c r="OG201"/>
      <c r="OH201"/>
      <c r="OI201"/>
      <c r="OJ201"/>
      <c r="OK201"/>
      <c r="OL201"/>
      <c r="OM201"/>
      <c r="ON201"/>
      <c r="OO201"/>
      <c r="OP201"/>
      <c r="OQ201"/>
      <c r="OR201"/>
      <c r="OS201"/>
      <c r="OT201"/>
      <c r="OU201"/>
      <c r="OV201"/>
      <c r="OW201"/>
      <c r="OX201"/>
      <c r="OY201"/>
      <c r="OZ201"/>
      <c r="PA201"/>
      <c r="PB201"/>
      <c r="PC201"/>
      <c r="PD201"/>
      <c r="PE201"/>
      <c r="PF201"/>
      <c r="PG201"/>
      <c r="PH201"/>
    </row>
    <row r="202" spans="1:424" s="5" customFormat="1" ht="14.4" x14ac:dyDescent="0.3">
      <c r="A202" s="72"/>
      <c r="B202"/>
      <c r="C202"/>
      <c r="D202" s="22"/>
      <c r="E202" s="22"/>
      <c r="F202" s="2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c r="MA202"/>
      <c r="MB202"/>
      <c r="MC202"/>
      <c r="MD202"/>
      <c r="ME202"/>
      <c r="MF202"/>
      <c r="MG202"/>
      <c r="MH202"/>
      <c r="MI202"/>
      <c r="MJ202"/>
      <c r="MK202"/>
      <c r="ML202"/>
      <c r="MM202"/>
      <c r="MN202"/>
      <c r="MO202"/>
      <c r="MP202"/>
      <c r="MQ202"/>
      <c r="MR202"/>
      <c r="MS202"/>
      <c r="MT202"/>
      <c r="MU202"/>
      <c r="MV202"/>
      <c r="MW202"/>
      <c r="MX202"/>
      <c r="MY202"/>
      <c r="MZ202"/>
      <c r="NA202"/>
      <c r="NB202"/>
      <c r="NC202"/>
      <c r="ND202"/>
      <c r="NE202"/>
      <c r="NF202"/>
      <c r="NG202"/>
      <c r="NH202"/>
      <c r="NI202"/>
      <c r="NJ202"/>
      <c r="NK202"/>
      <c r="NL202"/>
      <c r="NM202"/>
      <c r="NN202"/>
      <c r="NO202"/>
      <c r="NP202"/>
      <c r="NQ202"/>
      <c r="NR202"/>
      <c r="NS202"/>
      <c r="NT202"/>
      <c r="NU202"/>
      <c r="NV202"/>
      <c r="NW202"/>
      <c r="NX202"/>
      <c r="NY202"/>
      <c r="NZ202"/>
      <c r="OA202"/>
      <c r="OB202"/>
      <c r="OC202"/>
      <c r="OD202"/>
      <c r="OE202"/>
      <c r="OF202"/>
      <c r="OG202"/>
      <c r="OH202"/>
      <c r="OI202"/>
      <c r="OJ202"/>
      <c r="OK202"/>
      <c r="OL202"/>
      <c r="OM202"/>
      <c r="ON202"/>
      <c r="OO202"/>
      <c r="OP202"/>
      <c r="OQ202"/>
      <c r="OR202"/>
      <c r="OS202"/>
      <c r="OT202"/>
      <c r="OU202"/>
      <c r="OV202"/>
      <c r="OW202"/>
      <c r="OX202"/>
      <c r="OY202"/>
      <c r="OZ202"/>
      <c r="PA202"/>
      <c r="PB202"/>
      <c r="PC202"/>
      <c r="PD202"/>
      <c r="PE202"/>
      <c r="PF202"/>
      <c r="PG202"/>
      <c r="PH202"/>
    </row>
    <row r="203" spans="1:424" s="5" customFormat="1" ht="14.4" x14ac:dyDescent="0.3">
      <c r="A203" s="72"/>
      <c r="B203"/>
      <c r="C203"/>
      <c r="D203" s="22"/>
      <c r="E203" s="22"/>
      <c r="F203" s="22"/>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c r="MA203"/>
      <c r="MB203"/>
      <c r="MC203"/>
      <c r="MD203"/>
      <c r="ME203"/>
      <c r="MF203"/>
      <c r="MG203"/>
      <c r="MH203"/>
      <c r="MI203"/>
      <c r="MJ203"/>
      <c r="MK203"/>
      <c r="ML203"/>
      <c r="MM203"/>
      <c r="MN203"/>
      <c r="MO203"/>
      <c r="MP203"/>
      <c r="MQ203"/>
      <c r="MR203"/>
      <c r="MS203"/>
      <c r="MT203"/>
      <c r="MU203"/>
      <c r="MV203"/>
      <c r="MW203"/>
      <c r="MX203"/>
      <c r="MY203"/>
      <c r="MZ203"/>
      <c r="NA203"/>
      <c r="NB203"/>
      <c r="NC203"/>
      <c r="ND203"/>
      <c r="NE203"/>
      <c r="NF203"/>
      <c r="NG203"/>
      <c r="NH203"/>
      <c r="NI203"/>
      <c r="NJ203"/>
      <c r="NK203"/>
      <c r="NL203"/>
      <c r="NM203"/>
      <c r="NN203"/>
      <c r="NO203"/>
      <c r="NP203"/>
      <c r="NQ203"/>
      <c r="NR203"/>
      <c r="NS203"/>
      <c r="NT203"/>
      <c r="NU203"/>
      <c r="NV203"/>
      <c r="NW203"/>
      <c r="NX203"/>
      <c r="NY203"/>
      <c r="NZ203"/>
      <c r="OA203"/>
      <c r="OB203"/>
      <c r="OC203"/>
      <c r="OD203"/>
      <c r="OE203"/>
      <c r="OF203"/>
      <c r="OG203"/>
      <c r="OH203"/>
      <c r="OI203"/>
      <c r="OJ203"/>
      <c r="OK203"/>
      <c r="OL203"/>
      <c r="OM203"/>
      <c r="ON203"/>
      <c r="OO203"/>
      <c r="OP203"/>
      <c r="OQ203"/>
      <c r="OR203"/>
      <c r="OS203"/>
      <c r="OT203"/>
      <c r="OU203"/>
      <c r="OV203"/>
      <c r="OW203"/>
      <c r="OX203"/>
      <c r="OY203"/>
      <c r="OZ203"/>
      <c r="PA203"/>
      <c r="PB203"/>
      <c r="PC203"/>
      <c r="PD203"/>
      <c r="PE203"/>
      <c r="PF203"/>
      <c r="PG203"/>
      <c r="PH203"/>
    </row>
    <row r="204" spans="1:424" s="5" customFormat="1" ht="14.4" x14ac:dyDescent="0.3">
      <c r="A204" s="72"/>
      <c r="B204"/>
      <c r="C204"/>
      <c r="D204" s="22"/>
      <c r="E204" s="22"/>
      <c r="F204" s="22"/>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c r="MA204"/>
      <c r="MB204"/>
      <c r="MC204"/>
      <c r="MD204"/>
      <c r="ME204"/>
      <c r="MF204"/>
      <c r="MG204"/>
      <c r="MH204"/>
      <c r="MI204"/>
      <c r="MJ204"/>
      <c r="MK204"/>
      <c r="ML204"/>
      <c r="MM204"/>
      <c r="MN204"/>
      <c r="MO204"/>
      <c r="MP204"/>
      <c r="MQ204"/>
      <c r="MR204"/>
      <c r="MS204"/>
      <c r="MT204"/>
      <c r="MU204"/>
      <c r="MV204"/>
      <c r="MW204"/>
      <c r="MX204"/>
      <c r="MY204"/>
      <c r="MZ204"/>
      <c r="NA204"/>
      <c r="NB204"/>
      <c r="NC204"/>
      <c r="ND204"/>
      <c r="NE204"/>
      <c r="NF204"/>
      <c r="NG204"/>
      <c r="NH204"/>
      <c r="NI204"/>
      <c r="NJ204"/>
      <c r="NK204"/>
      <c r="NL204"/>
      <c r="NM204"/>
      <c r="NN204"/>
      <c r="NO204"/>
      <c r="NP204"/>
      <c r="NQ204"/>
      <c r="NR204"/>
      <c r="NS204"/>
      <c r="NT204"/>
      <c r="NU204"/>
      <c r="NV204"/>
      <c r="NW204"/>
      <c r="NX204"/>
      <c r="NY204"/>
      <c r="NZ204"/>
      <c r="OA204"/>
      <c r="OB204"/>
      <c r="OC204"/>
      <c r="OD204"/>
      <c r="OE204"/>
      <c r="OF204"/>
      <c r="OG204"/>
      <c r="OH204"/>
      <c r="OI204"/>
      <c r="OJ204"/>
      <c r="OK204"/>
      <c r="OL204"/>
      <c r="OM204"/>
      <c r="ON204"/>
      <c r="OO204"/>
      <c r="OP204"/>
      <c r="OQ204"/>
      <c r="OR204"/>
      <c r="OS204"/>
      <c r="OT204"/>
      <c r="OU204"/>
      <c r="OV204"/>
      <c r="OW204"/>
      <c r="OX204"/>
      <c r="OY204"/>
      <c r="OZ204"/>
      <c r="PA204"/>
      <c r="PB204"/>
      <c r="PC204"/>
      <c r="PD204"/>
      <c r="PE204"/>
      <c r="PF204"/>
      <c r="PG204"/>
      <c r="PH204"/>
    </row>
    <row r="205" spans="1:424" s="5" customFormat="1" ht="14.4" x14ac:dyDescent="0.3">
      <c r="A205" s="72"/>
      <c r="B205"/>
      <c r="C205"/>
      <c r="D205" s="22"/>
      <c r="E205" s="22"/>
      <c r="F205" s="22"/>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c r="MA205"/>
      <c r="MB205"/>
      <c r="MC205"/>
      <c r="MD205"/>
      <c r="ME205"/>
      <c r="MF205"/>
      <c r="MG205"/>
      <c r="MH205"/>
      <c r="MI205"/>
      <c r="MJ205"/>
      <c r="MK205"/>
      <c r="ML205"/>
      <c r="MM205"/>
      <c r="MN205"/>
      <c r="MO205"/>
      <c r="MP205"/>
      <c r="MQ205"/>
      <c r="MR205"/>
      <c r="MS205"/>
      <c r="MT205"/>
      <c r="MU205"/>
      <c r="MV205"/>
      <c r="MW205"/>
      <c r="MX205"/>
      <c r="MY205"/>
      <c r="MZ205"/>
      <c r="NA205"/>
      <c r="NB205"/>
      <c r="NC205"/>
      <c r="ND205"/>
      <c r="NE205"/>
      <c r="NF205"/>
      <c r="NG205"/>
      <c r="NH205"/>
      <c r="NI205"/>
      <c r="NJ205"/>
      <c r="NK205"/>
      <c r="NL205"/>
      <c r="NM205"/>
      <c r="NN205"/>
      <c r="NO205"/>
      <c r="NP205"/>
      <c r="NQ205"/>
      <c r="NR205"/>
      <c r="NS205"/>
      <c r="NT205"/>
      <c r="NU205"/>
      <c r="NV205"/>
      <c r="NW205"/>
      <c r="NX205"/>
      <c r="NY205"/>
      <c r="NZ205"/>
      <c r="OA205"/>
      <c r="OB205"/>
      <c r="OC205"/>
      <c r="OD205"/>
      <c r="OE205"/>
      <c r="OF205"/>
      <c r="OG205"/>
      <c r="OH205"/>
      <c r="OI205"/>
      <c r="OJ205"/>
      <c r="OK205"/>
      <c r="OL205"/>
      <c r="OM205"/>
      <c r="ON205"/>
      <c r="OO205"/>
      <c r="OP205"/>
      <c r="OQ205"/>
      <c r="OR205"/>
      <c r="OS205"/>
      <c r="OT205"/>
      <c r="OU205"/>
      <c r="OV205"/>
      <c r="OW205"/>
      <c r="OX205"/>
      <c r="OY205"/>
      <c r="OZ205"/>
      <c r="PA205"/>
      <c r="PB205"/>
      <c r="PC205"/>
      <c r="PD205"/>
      <c r="PE205"/>
      <c r="PF205"/>
      <c r="PG205"/>
      <c r="PH205"/>
    </row>
    <row r="206" spans="1:424" s="5" customFormat="1" ht="14.4" x14ac:dyDescent="0.3">
      <c r="A206" s="72"/>
      <c r="B206"/>
      <c r="C206"/>
      <c r="D206" s="22"/>
      <c r="E206" s="22"/>
      <c r="F206" s="22"/>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c r="MZ206"/>
      <c r="NA206"/>
      <c r="NB206"/>
      <c r="NC206"/>
      <c r="ND206"/>
      <c r="NE206"/>
      <c r="NF206"/>
      <c r="NG206"/>
      <c r="NH206"/>
      <c r="NI206"/>
      <c r="NJ206"/>
      <c r="NK206"/>
      <c r="NL206"/>
      <c r="NM206"/>
      <c r="NN206"/>
      <c r="NO206"/>
      <c r="NP206"/>
      <c r="NQ206"/>
      <c r="NR206"/>
      <c r="NS206"/>
      <c r="NT206"/>
      <c r="NU206"/>
      <c r="NV206"/>
      <c r="NW206"/>
      <c r="NX206"/>
      <c r="NY206"/>
      <c r="NZ206"/>
      <c r="OA206"/>
      <c r="OB206"/>
      <c r="OC206"/>
      <c r="OD206"/>
      <c r="OE206"/>
      <c r="OF206"/>
      <c r="OG206"/>
      <c r="OH206"/>
      <c r="OI206"/>
      <c r="OJ206"/>
      <c r="OK206"/>
      <c r="OL206"/>
      <c r="OM206"/>
      <c r="ON206"/>
      <c r="OO206"/>
      <c r="OP206"/>
      <c r="OQ206"/>
      <c r="OR206"/>
      <c r="OS206"/>
      <c r="OT206"/>
      <c r="OU206"/>
      <c r="OV206"/>
      <c r="OW206"/>
      <c r="OX206"/>
      <c r="OY206"/>
      <c r="OZ206"/>
      <c r="PA206"/>
      <c r="PB206"/>
      <c r="PC206"/>
      <c r="PD206"/>
      <c r="PE206"/>
      <c r="PF206"/>
      <c r="PG206"/>
      <c r="PH206"/>
    </row>
    <row r="207" spans="1:424" s="5" customFormat="1" ht="14.4" x14ac:dyDescent="0.3">
      <c r="A207" s="72"/>
      <c r="B207"/>
      <c r="C207"/>
      <c r="D207" s="22"/>
      <c r="E207" s="22"/>
      <c r="F207" s="22"/>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c r="MZ207"/>
      <c r="NA207"/>
      <c r="NB207"/>
      <c r="NC207"/>
      <c r="ND207"/>
      <c r="NE207"/>
      <c r="NF207"/>
      <c r="NG207"/>
      <c r="NH207"/>
      <c r="NI207"/>
      <c r="NJ207"/>
      <c r="NK207"/>
      <c r="NL207"/>
      <c r="NM207"/>
      <c r="NN207"/>
      <c r="NO207"/>
      <c r="NP207"/>
      <c r="NQ207"/>
      <c r="NR207"/>
      <c r="NS207"/>
      <c r="NT207"/>
      <c r="NU207"/>
      <c r="NV207"/>
      <c r="NW207"/>
      <c r="NX207"/>
      <c r="NY207"/>
      <c r="NZ207"/>
      <c r="OA207"/>
      <c r="OB207"/>
      <c r="OC207"/>
      <c r="OD207"/>
      <c r="OE207"/>
      <c r="OF207"/>
      <c r="OG207"/>
      <c r="OH207"/>
      <c r="OI207"/>
      <c r="OJ207"/>
      <c r="OK207"/>
      <c r="OL207"/>
      <c r="OM207"/>
      <c r="ON207"/>
      <c r="OO207"/>
      <c r="OP207"/>
      <c r="OQ207"/>
      <c r="OR207"/>
      <c r="OS207"/>
      <c r="OT207"/>
      <c r="OU207"/>
      <c r="OV207"/>
      <c r="OW207"/>
      <c r="OX207"/>
      <c r="OY207"/>
      <c r="OZ207"/>
      <c r="PA207"/>
      <c r="PB207"/>
      <c r="PC207"/>
      <c r="PD207"/>
      <c r="PE207"/>
      <c r="PF207"/>
      <c r="PG207"/>
      <c r="PH207"/>
    </row>
    <row r="208" spans="1:424" s="5" customFormat="1" ht="14.4" x14ac:dyDescent="0.3">
      <c r="A208" s="72"/>
      <c r="B208"/>
      <c r="C208"/>
      <c r="D208" s="22"/>
      <c r="E208" s="22"/>
      <c r="F208" s="22"/>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c r="MZ208"/>
      <c r="NA208"/>
      <c r="NB208"/>
      <c r="NC208"/>
      <c r="ND208"/>
      <c r="NE208"/>
      <c r="NF208"/>
      <c r="NG208"/>
      <c r="NH208"/>
      <c r="NI208"/>
      <c r="NJ208"/>
      <c r="NK208"/>
      <c r="NL208"/>
      <c r="NM208"/>
      <c r="NN208"/>
      <c r="NO208"/>
      <c r="NP208"/>
      <c r="NQ208"/>
      <c r="NR208"/>
      <c r="NS208"/>
      <c r="NT208"/>
      <c r="NU208"/>
      <c r="NV208"/>
      <c r="NW208"/>
      <c r="NX208"/>
      <c r="NY208"/>
      <c r="NZ208"/>
      <c r="OA208"/>
      <c r="OB208"/>
      <c r="OC208"/>
      <c r="OD208"/>
      <c r="OE208"/>
      <c r="OF208"/>
      <c r="OG208"/>
      <c r="OH208"/>
      <c r="OI208"/>
      <c r="OJ208"/>
      <c r="OK208"/>
      <c r="OL208"/>
      <c r="OM208"/>
      <c r="ON208"/>
      <c r="OO208"/>
      <c r="OP208"/>
      <c r="OQ208"/>
      <c r="OR208"/>
      <c r="OS208"/>
      <c r="OT208"/>
      <c r="OU208"/>
      <c r="OV208"/>
      <c r="OW208"/>
      <c r="OX208"/>
      <c r="OY208"/>
      <c r="OZ208"/>
      <c r="PA208"/>
      <c r="PB208"/>
      <c r="PC208"/>
      <c r="PD208"/>
      <c r="PE208"/>
      <c r="PF208"/>
      <c r="PG208"/>
      <c r="PH208"/>
    </row>
    <row r="209" spans="1:424" s="5" customFormat="1" ht="14.4" x14ac:dyDescent="0.3">
      <c r="A209" s="72"/>
      <c r="B209"/>
      <c r="C209"/>
      <c r="D209" s="22"/>
      <c r="E209" s="22"/>
      <c r="F209" s="22"/>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c r="MZ209"/>
      <c r="NA209"/>
      <c r="NB209"/>
      <c r="NC209"/>
      <c r="ND209"/>
      <c r="NE209"/>
      <c r="NF209"/>
      <c r="NG209"/>
      <c r="NH209"/>
      <c r="NI209"/>
      <c r="NJ209"/>
      <c r="NK209"/>
      <c r="NL209"/>
      <c r="NM209"/>
      <c r="NN209"/>
      <c r="NO209"/>
      <c r="NP209"/>
      <c r="NQ209"/>
      <c r="NR209"/>
      <c r="NS209"/>
      <c r="NT209"/>
      <c r="NU209"/>
      <c r="NV209"/>
      <c r="NW209"/>
      <c r="NX209"/>
      <c r="NY209"/>
      <c r="NZ209"/>
      <c r="OA209"/>
      <c r="OB209"/>
      <c r="OC209"/>
      <c r="OD209"/>
      <c r="OE209"/>
      <c r="OF209"/>
      <c r="OG209"/>
      <c r="OH209"/>
      <c r="OI209"/>
      <c r="OJ209"/>
      <c r="OK209"/>
      <c r="OL209"/>
      <c r="OM209"/>
      <c r="ON209"/>
      <c r="OO209"/>
      <c r="OP209"/>
      <c r="OQ209"/>
      <c r="OR209"/>
      <c r="OS209"/>
      <c r="OT209"/>
      <c r="OU209"/>
      <c r="OV209"/>
      <c r="OW209"/>
      <c r="OX209"/>
      <c r="OY209"/>
      <c r="OZ209"/>
      <c r="PA209"/>
      <c r="PB209"/>
      <c r="PC209"/>
      <c r="PD209"/>
      <c r="PE209"/>
      <c r="PF209"/>
      <c r="PG209"/>
      <c r="PH209"/>
    </row>
    <row r="210" spans="1:424" s="5" customFormat="1" ht="14.4" x14ac:dyDescent="0.3">
      <c r="A210" s="72"/>
      <c r="B210"/>
      <c r="C210"/>
      <c r="D210" s="22"/>
      <c r="E210" s="22"/>
      <c r="F210" s="22"/>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c r="MZ210"/>
      <c r="NA210"/>
      <c r="NB210"/>
      <c r="NC210"/>
      <c r="ND210"/>
      <c r="NE210"/>
      <c r="NF210"/>
      <c r="NG210"/>
      <c r="NH210"/>
      <c r="NI210"/>
      <c r="NJ210"/>
      <c r="NK210"/>
      <c r="NL210"/>
      <c r="NM210"/>
      <c r="NN210"/>
      <c r="NO210"/>
      <c r="NP210"/>
      <c r="NQ210"/>
      <c r="NR210"/>
      <c r="NS210"/>
      <c r="NT210"/>
      <c r="NU210"/>
      <c r="NV210"/>
      <c r="NW210"/>
      <c r="NX210"/>
      <c r="NY210"/>
      <c r="NZ210"/>
      <c r="OA210"/>
      <c r="OB210"/>
      <c r="OC210"/>
      <c r="OD210"/>
      <c r="OE210"/>
      <c r="OF210"/>
      <c r="OG210"/>
      <c r="OH210"/>
      <c r="OI210"/>
      <c r="OJ210"/>
      <c r="OK210"/>
      <c r="OL210"/>
      <c r="OM210"/>
      <c r="ON210"/>
      <c r="OO210"/>
      <c r="OP210"/>
      <c r="OQ210"/>
      <c r="OR210"/>
      <c r="OS210"/>
      <c r="OT210"/>
      <c r="OU210"/>
      <c r="OV210"/>
      <c r="OW210"/>
      <c r="OX210"/>
      <c r="OY210"/>
      <c r="OZ210"/>
      <c r="PA210"/>
      <c r="PB210"/>
      <c r="PC210"/>
      <c r="PD210"/>
      <c r="PE210"/>
      <c r="PF210"/>
      <c r="PG210"/>
      <c r="PH210"/>
    </row>
    <row r="211" spans="1:424" s="5" customFormat="1" ht="14.4" x14ac:dyDescent="0.3">
      <c r="A211" s="72"/>
      <c r="B211"/>
      <c r="C211"/>
      <c r="D211" s="22"/>
      <c r="E211" s="22"/>
      <c r="F211" s="22"/>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c r="MZ211"/>
      <c r="NA211"/>
      <c r="NB211"/>
      <c r="NC211"/>
      <c r="ND211"/>
      <c r="NE211"/>
      <c r="NF211"/>
      <c r="NG211"/>
      <c r="NH211"/>
      <c r="NI211"/>
      <c r="NJ211"/>
      <c r="NK211"/>
      <c r="NL211"/>
      <c r="NM211"/>
      <c r="NN211"/>
      <c r="NO211"/>
      <c r="NP211"/>
      <c r="NQ211"/>
      <c r="NR211"/>
      <c r="NS211"/>
      <c r="NT211"/>
      <c r="NU211"/>
      <c r="NV211"/>
      <c r="NW211"/>
      <c r="NX211"/>
      <c r="NY211"/>
      <c r="NZ211"/>
      <c r="OA211"/>
      <c r="OB211"/>
      <c r="OC211"/>
      <c r="OD211"/>
      <c r="OE211"/>
      <c r="OF211"/>
      <c r="OG211"/>
      <c r="OH211"/>
      <c r="OI211"/>
      <c r="OJ211"/>
      <c r="OK211"/>
      <c r="OL211"/>
      <c r="OM211"/>
      <c r="ON211"/>
      <c r="OO211"/>
      <c r="OP211"/>
      <c r="OQ211"/>
      <c r="OR211"/>
      <c r="OS211"/>
      <c r="OT211"/>
      <c r="OU211"/>
      <c r="OV211"/>
      <c r="OW211"/>
      <c r="OX211"/>
      <c r="OY211"/>
      <c r="OZ211"/>
      <c r="PA211"/>
      <c r="PB211"/>
      <c r="PC211"/>
      <c r="PD211"/>
      <c r="PE211"/>
      <c r="PF211"/>
      <c r="PG211"/>
      <c r="PH211"/>
    </row>
    <row r="212" spans="1:424" s="5" customFormat="1" ht="14.4" x14ac:dyDescent="0.3">
      <c r="A212" s="72"/>
      <c r="B212"/>
      <c r="C212"/>
      <c r="D212" s="22"/>
      <c r="E212" s="22"/>
      <c r="F212" s="2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c r="MZ212"/>
      <c r="NA212"/>
      <c r="NB212"/>
      <c r="NC212"/>
      <c r="ND212"/>
      <c r="NE212"/>
      <c r="NF212"/>
      <c r="NG212"/>
      <c r="NH212"/>
      <c r="NI212"/>
      <c r="NJ212"/>
      <c r="NK212"/>
      <c r="NL212"/>
      <c r="NM212"/>
      <c r="NN212"/>
      <c r="NO212"/>
      <c r="NP212"/>
      <c r="NQ212"/>
      <c r="NR212"/>
      <c r="NS212"/>
      <c r="NT212"/>
      <c r="NU212"/>
      <c r="NV212"/>
      <c r="NW212"/>
      <c r="NX212"/>
      <c r="NY212"/>
      <c r="NZ212"/>
      <c r="OA212"/>
      <c r="OB212"/>
      <c r="OC212"/>
      <c r="OD212"/>
      <c r="OE212"/>
      <c r="OF212"/>
      <c r="OG212"/>
      <c r="OH212"/>
      <c r="OI212"/>
      <c r="OJ212"/>
      <c r="OK212"/>
      <c r="OL212"/>
      <c r="OM212"/>
      <c r="ON212"/>
      <c r="OO212"/>
      <c r="OP212"/>
      <c r="OQ212"/>
      <c r="OR212"/>
      <c r="OS212"/>
      <c r="OT212"/>
      <c r="OU212"/>
      <c r="OV212"/>
      <c r="OW212"/>
      <c r="OX212"/>
      <c r="OY212"/>
      <c r="OZ212"/>
      <c r="PA212"/>
      <c r="PB212"/>
      <c r="PC212"/>
      <c r="PD212"/>
      <c r="PE212"/>
      <c r="PF212"/>
      <c r="PG212"/>
      <c r="PH212"/>
    </row>
    <row r="213" spans="1:424" s="5" customFormat="1" ht="14.4" x14ac:dyDescent="0.3">
      <c r="A213" s="72"/>
      <c r="B213"/>
      <c r="C213"/>
      <c r="D213" s="22"/>
      <c r="E213" s="22"/>
      <c r="F213" s="22"/>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c r="MA213"/>
      <c r="MB213"/>
      <c r="MC213"/>
      <c r="MD213"/>
      <c r="ME213"/>
      <c r="MF213"/>
      <c r="MG213"/>
      <c r="MH213"/>
      <c r="MI213"/>
      <c r="MJ213"/>
      <c r="MK213"/>
      <c r="ML213"/>
      <c r="MM213"/>
      <c r="MN213"/>
      <c r="MO213"/>
      <c r="MP213"/>
      <c r="MQ213"/>
      <c r="MR213"/>
      <c r="MS213"/>
      <c r="MT213"/>
      <c r="MU213"/>
      <c r="MV213"/>
      <c r="MW213"/>
      <c r="MX213"/>
      <c r="MY213"/>
      <c r="MZ213"/>
      <c r="NA213"/>
      <c r="NB213"/>
      <c r="NC213"/>
      <c r="ND213"/>
      <c r="NE213"/>
      <c r="NF213"/>
      <c r="NG213"/>
      <c r="NH213"/>
      <c r="NI213"/>
      <c r="NJ213"/>
      <c r="NK213"/>
      <c r="NL213"/>
      <c r="NM213"/>
      <c r="NN213"/>
      <c r="NO213"/>
      <c r="NP213"/>
      <c r="NQ213"/>
      <c r="NR213"/>
      <c r="NS213"/>
      <c r="NT213"/>
      <c r="NU213"/>
      <c r="NV213"/>
      <c r="NW213"/>
      <c r="NX213"/>
      <c r="NY213"/>
      <c r="NZ213"/>
      <c r="OA213"/>
      <c r="OB213"/>
      <c r="OC213"/>
      <c r="OD213"/>
      <c r="OE213"/>
      <c r="OF213"/>
      <c r="OG213"/>
      <c r="OH213"/>
      <c r="OI213"/>
      <c r="OJ213"/>
      <c r="OK213"/>
      <c r="OL213"/>
      <c r="OM213"/>
      <c r="ON213"/>
      <c r="OO213"/>
      <c r="OP213"/>
      <c r="OQ213"/>
      <c r="OR213"/>
      <c r="OS213"/>
      <c r="OT213"/>
      <c r="OU213"/>
      <c r="OV213"/>
      <c r="OW213"/>
      <c r="OX213"/>
      <c r="OY213"/>
      <c r="OZ213"/>
      <c r="PA213"/>
      <c r="PB213"/>
      <c r="PC213"/>
      <c r="PD213"/>
      <c r="PE213"/>
      <c r="PF213"/>
      <c r="PG213"/>
      <c r="PH213"/>
    </row>
    <row r="214" spans="1:424" s="5" customFormat="1" ht="14.4" x14ac:dyDescent="0.3">
      <c r="A214" s="72"/>
      <c r="B214"/>
      <c r="C214"/>
      <c r="D214" s="22"/>
      <c r="E214" s="22"/>
      <c r="F214" s="22"/>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c r="MA214"/>
      <c r="MB214"/>
      <c r="MC214"/>
      <c r="MD214"/>
      <c r="ME214"/>
      <c r="MF214"/>
      <c r="MG214"/>
      <c r="MH214"/>
      <c r="MI214"/>
      <c r="MJ214"/>
      <c r="MK214"/>
      <c r="ML214"/>
      <c r="MM214"/>
      <c r="MN214"/>
      <c r="MO214"/>
      <c r="MP214"/>
      <c r="MQ214"/>
      <c r="MR214"/>
      <c r="MS214"/>
      <c r="MT214"/>
      <c r="MU214"/>
      <c r="MV214"/>
      <c r="MW214"/>
      <c r="MX214"/>
      <c r="MY214"/>
      <c r="MZ214"/>
      <c r="NA214"/>
      <c r="NB214"/>
      <c r="NC214"/>
      <c r="ND214"/>
      <c r="NE214"/>
      <c r="NF214"/>
      <c r="NG214"/>
      <c r="NH214"/>
      <c r="NI214"/>
      <c r="NJ214"/>
      <c r="NK214"/>
      <c r="NL214"/>
      <c r="NM214"/>
      <c r="NN214"/>
      <c r="NO214"/>
      <c r="NP214"/>
      <c r="NQ214"/>
      <c r="NR214"/>
      <c r="NS214"/>
      <c r="NT214"/>
      <c r="NU214"/>
      <c r="NV214"/>
      <c r="NW214"/>
      <c r="NX214"/>
      <c r="NY214"/>
      <c r="NZ214"/>
      <c r="OA214"/>
      <c r="OB214"/>
      <c r="OC214"/>
      <c r="OD214"/>
      <c r="OE214"/>
      <c r="OF214"/>
      <c r="OG214"/>
      <c r="OH214"/>
      <c r="OI214"/>
      <c r="OJ214"/>
      <c r="OK214"/>
      <c r="OL214"/>
      <c r="OM214"/>
      <c r="ON214"/>
      <c r="OO214"/>
      <c r="OP214"/>
      <c r="OQ214"/>
      <c r="OR214"/>
      <c r="OS214"/>
      <c r="OT214"/>
      <c r="OU214"/>
      <c r="OV214"/>
      <c r="OW214"/>
      <c r="OX214"/>
      <c r="OY214"/>
      <c r="OZ214"/>
      <c r="PA214"/>
      <c r="PB214"/>
      <c r="PC214"/>
      <c r="PD214"/>
      <c r="PE214"/>
      <c r="PF214"/>
      <c r="PG214"/>
      <c r="PH214"/>
    </row>
    <row r="215" spans="1:424" s="5" customFormat="1" ht="14.4" x14ac:dyDescent="0.3">
      <c r="A215" s="72"/>
      <c r="B215"/>
      <c r="C215"/>
      <c r="D215" s="22"/>
      <c r="E215" s="22"/>
      <c r="F215" s="22"/>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c r="MA215"/>
      <c r="MB215"/>
      <c r="MC215"/>
      <c r="MD215"/>
      <c r="ME215"/>
      <c r="MF215"/>
      <c r="MG215"/>
      <c r="MH215"/>
      <c r="MI215"/>
      <c r="MJ215"/>
      <c r="MK215"/>
      <c r="ML215"/>
      <c r="MM215"/>
      <c r="MN215"/>
      <c r="MO215"/>
      <c r="MP215"/>
      <c r="MQ215"/>
      <c r="MR215"/>
      <c r="MS215"/>
      <c r="MT215"/>
      <c r="MU215"/>
      <c r="MV215"/>
      <c r="MW215"/>
      <c r="MX215"/>
      <c r="MY215"/>
      <c r="MZ215"/>
      <c r="NA215"/>
      <c r="NB215"/>
      <c r="NC215"/>
      <c r="ND215"/>
      <c r="NE215"/>
      <c r="NF215"/>
      <c r="NG215"/>
      <c r="NH215"/>
      <c r="NI215"/>
      <c r="NJ215"/>
      <c r="NK215"/>
      <c r="NL215"/>
      <c r="NM215"/>
      <c r="NN215"/>
      <c r="NO215"/>
      <c r="NP215"/>
      <c r="NQ215"/>
      <c r="NR215"/>
      <c r="NS215"/>
      <c r="NT215"/>
      <c r="NU215"/>
      <c r="NV215"/>
      <c r="NW215"/>
      <c r="NX215"/>
      <c r="NY215"/>
      <c r="NZ215"/>
      <c r="OA215"/>
      <c r="OB215"/>
      <c r="OC215"/>
      <c r="OD215"/>
      <c r="OE215"/>
      <c r="OF215"/>
      <c r="OG215"/>
      <c r="OH215"/>
      <c r="OI215"/>
      <c r="OJ215"/>
      <c r="OK215"/>
      <c r="OL215"/>
      <c r="OM215"/>
      <c r="ON215"/>
      <c r="OO215"/>
      <c r="OP215"/>
      <c r="OQ215"/>
      <c r="OR215"/>
      <c r="OS215"/>
      <c r="OT215"/>
      <c r="OU215"/>
      <c r="OV215"/>
      <c r="OW215"/>
      <c r="OX215"/>
      <c r="OY215"/>
      <c r="OZ215"/>
      <c r="PA215"/>
      <c r="PB215"/>
      <c r="PC215"/>
      <c r="PD215"/>
      <c r="PE215"/>
      <c r="PF215"/>
      <c r="PG215"/>
      <c r="PH215"/>
    </row>
    <row r="216" spans="1:424" s="5" customFormat="1" ht="14.4" x14ac:dyDescent="0.3">
      <c r="A216" s="72"/>
      <c r="B216"/>
      <c r="C216"/>
      <c r="D216" s="22"/>
      <c r="E216" s="22"/>
      <c r="F216" s="22"/>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c r="MA216"/>
      <c r="MB216"/>
      <c r="MC216"/>
      <c r="MD216"/>
      <c r="ME216"/>
      <c r="MF216"/>
      <c r="MG216"/>
      <c r="MH216"/>
      <c r="MI216"/>
      <c r="MJ216"/>
      <c r="MK216"/>
      <c r="ML216"/>
      <c r="MM216"/>
      <c r="MN216"/>
      <c r="MO216"/>
      <c r="MP216"/>
      <c r="MQ216"/>
      <c r="MR216"/>
      <c r="MS216"/>
      <c r="MT216"/>
      <c r="MU216"/>
      <c r="MV216"/>
      <c r="MW216"/>
      <c r="MX216"/>
      <c r="MY216"/>
      <c r="MZ216"/>
      <c r="NA216"/>
      <c r="NB216"/>
      <c r="NC216"/>
      <c r="ND216"/>
      <c r="NE216"/>
      <c r="NF216"/>
      <c r="NG216"/>
      <c r="NH216"/>
      <c r="NI216"/>
      <c r="NJ216"/>
      <c r="NK216"/>
      <c r="NL216"/>
      <c r="NM216"/>
      <c r="NN216"/>
      <c r="NO216"/>
      <c r="NP216"/>
      <c r="NQ216"/>
      <c r="NR216"/>
      <c r="NS216"/>
      <c r="NT216"/>
      <c r="NU216"/>
      <c r="NV216"/>
      <c r="NW216"/>
      <c r="NX216"/>
      <c r="NY216"/>
      <c r="NZ216"/>
      <c r="OA216"/>
      <c r="OB216"/>
      <c r="OC216"/>
      <c r="OD216"/>
      <c r="OE216"/>
      <c r="OF216"/>
      <c r="OG216"/>
      <c r="OH216"/>
      <c r="OI216"/>
      <c r="OJ216"/>
      <c r="OK216"/>
      <c r="OL216"/>
      <c r="OM216"/>
      <c r="ON216"/>
      <c r="OO216"/>
      <c r="OP216"/>
      <c r="OQ216"/>
      <c r="OR216"/>
      <c r="OS216"/>
      <c r="OT216"/>
      <c r="OU216"/>
      <c r="OV216"/>
      <c r="OW216"/>
      <c r="OX216"/>
      <c r="OY216"/>
      <c r="OZ216"/>
      <c r="PA216"/>
      <c r="PB216"/>
      <c r="PC216"/>
      <c r="PD216"/>
      <c r="PE216"/>
      <c r="PF216"/>
      <c r="PG216"/>
      <c r="PH216"/>
    </row>
    <row r="217" spans="1:424" s="5" customFormat="1" ht="14.4" x14ac:dyDescent="0.3">
      <c r="A217" s="72"/>
      <c r="B217"/>
      <c r="C217"/>
      <c r="D217" s="22"/>
      <c r="E217" s="22"/>
      <c r="F217" s="22"/>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c r="MA217"/>
      <c r="MB217"/>
      <c r="MC217"/>
      <c r="MD217"/>
      <c r="ME217"/>
      <c r="MF217"/>
      <c r="MG217"/>
      <c r="MH217"/>
      <c r="MI217"/>
      <c r="MJ217"/>
      <c r="MK217"/>
      <c r="ML217"/>
      <c r="MM217"/>
      <c r="MN217"/>
      <c r="MO217"/>
      <c r="MP217"/>
      <c r="MQ217"/>
      <c r="MR217"/>
      <c r="MS217"/>
      <c r="MT217"/>
      <c r="MU217"/>
      <c r="MV217"/>
      <c r="MW217"/>
      <c r="MX217"/>
      <c r="MY217"/>
      <c r="MZ217"/>
      <c r="NA217"/>
      <c r="NB217"/>
      <c r="NC217"/>
      <c r="ND217"/>
      <c r="NE217"/>
      <c r="NF217"/>
      <c r="NG217"/>
      <c r="NH217"/>
      <c r="NI217"/>
      <c r="NJ217"/>
      <c r="NK217"/>
      <c r="NL217"/>
      <c r="NM217"/>
      <c r="NN217"/>
      <c r="NO217"/>
      <c r="NP217"/>
      <c r="NQ217"/>
      <c r="NR217"/>
      <c r="NS217"/>
      <c r="NT217"/>
      <c r="NU217"/>
      <c r="NV217"/>
      <c r="NW217"/>
      <c r="NX217"/>
      <c r="NY217"/>
      <c r="NZ217"/>
      <c r="OA217"/>
      <c r="OB217"/>
      <c r="OC217"/>
      <c r="OD217"/>
      <c r="OE217"/>
      <c r="OF217"/>
      <c r="OG217"/>
      <c r="OH217"/>
      <c r="OI217"/>
      <c r="OJ217"/>
      <c r="OK217"/>
      <c r="OL217"/>
      <c r="OM217"/>
      <c r="ON217"/>
      <c r="OO217"/>
      <c r="OP217"/>
      <c r="OQ217"/>
      <c r="OR217"/>
      <c r="OS217"/>
      <c r="OT217"/>
      <c r="OU217"/>
      <c r="OV217"/>
      <c r="OW217"/>
      <c r="OX217"/>
      <c r="OY217"/>
      <c r="OZ217"/>
      <c r="PA217"/>
      <c r="PB217"/>
      <c r="PC217"/>
      <c r="PD217"/>
      <c r="PE217"/>
      <c r="PF217"/>
      <c r="PG217"/>
      <c r="PH217"/>
    </row>
    <row r="218" spans="1:424" s="5" customFormat="1" ht="14.4" x14ac:dyDescent="0.3">
      <c r="A218" s="72"/>
      <c r="B218"/>
      <c r="C218"/>
      <c r="D218" s="22"/>
      <c r="E218" s="22"/>
      <c r="F218" s="22"/>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c r="MA218"/>
      <c r="MB218"/>
      <c r="MC218"/>
      <c r="MD218"/>
      <c r="ME218"/>
      <c r="MF218"/>
      <c r="MG218"/>
      <c r="MH218"/>
      <c r="MI218"/>
      <c r="MJ218"/>
      <c r="MK218"/>
      <c r="ML218"/>
      <c r="MM218"/>
      <c r="MN218"/>
      <c r="MO218"/>
      <c r="MP218"/>
      <c r="MQ218"/>
      <c r="MR218"/>
      <c r="MS218"/>
      <c r="MT218"/>
      <c r="MU218"/>
      <c r="MV218"/>
      <c r="MW218"/>
      <c r="MX218"/>
      <c r="MY218"/>
      <c r="MZ218"/>
      <c r="NA218"/>
      <c r="NB218"/>
      <c r="NC218"/>
      <c r="ND218"/>
      <c r="NE218"/>
      <c r="NF218"/>
      <c r="NG218"/>
      <c r="NH218"/>
      <c r="NI218"/>
      <c r="NJ218"/>
      <c r="NK218"/>
      <c r="NL218"/>
      <c r="NM218"/>
      <c r="NN218"/>
      <c r="NO218"/>
      <c r="NP218"/>
      <c r="NQ218"/>
      <c r="NR218"/>
      <c r="NS218"/>
      <c r="NT218"/>
      <c r="NU218"/>
      <c r="NV218"/>
      <c r="NW218"/>
      <c r="NX218"/>
      <c r="NY218"/>
      <c r="NZ218"/>
      <c r="OA218"/>
      <c r="OB218"/>
      <c r="OC218"/>
      <c r="OD218"/>
      <c r="OE218"/>
      <c r="OF218"/>
      <c r="OG218"/>
      <c r="OH218"/>
      <c r="OI218"/>
      <c r="OJ218"/>
      <c r="OK218"/>
      <c r="OL218"/>
      <c r="OM218"/>
      <c r="ON218"/>
      <c r="OO218"/>
      <c r="OP218"/>
      <c r="OQ218"/>
      <c r="OR218"/>
      <c r="OS218"/>
      <c r="OT218"/>
      <c r="OU218"/>
      <c r="OV218"/>
      <c r="OW218"/>
      <c r="OX218"/>
      <c r="OY218"/>
      <c r="OZ218"/>
      <c r="PA218"/>
      <c r="PB218"/>
      <c r="PC218"/>
      <c r="PD218"/>
      <c r="PE218"/>
      <c r="PF218"/>
      <c r="PG218"/>
      <c r="PH218"/>
    </row>
    <row r="219" spans="1:424" s="5" customFormat="1" ht="14.4" x14ac:dyDescent="0.3">
      <c r="A219" s="72"/>
      <c r="B219"/>
      <c r="C219"/>
      <c r="D219" s="22"/>
      <c r="E219" s="22"/>
      <c r="F219" s="22"/>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c r="MA219"/>
      <c r="MB219"/>
      <c r="MC219"/>
      <c r="MD219"/>
      <c r="ME219"/>
      <c r="MF219"/>
      <c r="MG219"/>
      <c r="MH219"/>
      <c r="MI219"/>
      <c r="MJ219"/>
      <c r="MK219"/>
      <c r="ML219"/>
      <c r="MM219"/>
      <c r="MN219"/>
      <c r="MO219"/>
      <c r="MP219"/>
      <c r="MQ219"/>
      <c r="MR219"/>
      <c r="MS219"/>
      <c r="MT219"/>
      <c r="MU219"/>
      <c r="MV219"/>
      <c r="MW219"/>
      <c r="MX219"/>
      <c r="MY219"/>
      <c r="MZ219"/>
      <c r="NA219"/>
      <c r="NB219"/>
      <c r="NC219"/>
      <c r="ND219"/>
      <c r="NE219"/>
      <c r="NF219"/>
      <c r="NG219"/>
      <c r="NH219"/>
      <c r="NI219"/>
      <c r="NJ219"/>
      <c r="NK219"/>
      <c r="NL219"/>
      <c r="NM219"/>
      <c r="NN219"/>
      <c r="NO219"/>
      <c r="NP219"/>
      <c r="NQ219"/>
      <c r="NR219"/>
      <c r="NS219"/>
      <c r="NT219"/>
      <c r="NU219"/>
      <c r="NV219"/>
      <c r="NW219"/>
      <c r="NX219"/>
      <c r="NY219"/>
      <c r="NZ219"/>
      <c r="OA219"/>
      <c r="OB219"/>
      <c r="OC219"/>
      <c r="OD219"/>
      <c r="OE219"/>
      <c r="OF219"/>
      <c r="OG219"/>
      <c r="OH219"/>
      <c r="OI219"/>
      <c r="OJ219"/>
      <c r="OK219"/>
      <c r="OL219"/>
      <c r="OM219"/>
      <c r="ON219"/>
      <c r="OO219"/>
      <c r="OP219"/>
      <c r="OQ219"/>
      <c r="OR219"/>
      <c r="OS219"/>
      <c r="OT219"/>
      <c r="OU219"/>
      <c r="OV219"/>
      <c r="OW219"/>
      <c r="OX219"/>
      <c r="OY219"/>
      <c r="OZ219"/>
      <c r="PA219"/>
      <c r="PB219"/>
      <c r="PC219"/>
      <c r="PD219"/>
      <c r="PE219"/>
      <c r="PF219"/>
      <c r="PG219"/>
      <c r="PH219"/>
    </row>
    <row r="220" spans="1:424" s="5" customFormat="1" ht="14.4" x14ac:dyDescent="0.3">
      <c r="A220" s="72"/>
      <c r="B220"/>
      <c r="C220"/>
      <c r="D220" s="22"/>
      <c r="E220" s="22"/>
      <c r="F220" s="22"/>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c r="MA220"/>
      <c r="MB220"/>
      <c r="MC220"/>
      <c r="MD220"/>
      <c r="ME220"/>
      <c r="MF220"/>
      <c r="MG220"/>
      <c r="MH220"/>
      <c r="MI220"/>
      <c r="MJ220"/>
      <c r="MK220"/>
      <c r="ML220"/>
      <c r="MM220"/>
      <c r="MN220"/>
      <c r="MO220"/>
      <c r="MP220"/>
      <c r="MQ220"/>
      <c r="MR220"/>
      <c r="MS220"/>
      <c r="MT220"/>
      <c r="MU220"/>
      <c r="MV220"/>
      <c r="MW220"/>
      <c r="MX220"/>
      <c r="MY220"/>
      <c r="MZ220"/>
      <c r="NA220"/>
      <c r="NB220"/>
      <c r="NC220"/>
      <c r="ND220"/>
      <c r="NE220"/>
      <c r="NF220"/>
      <c r="NG220"/>
      <c r="NH220"/>
      <c r="NI220"/>
      <c r="NJ220"/>
      <c r="NK220"/>
      <c r="NL220"/>
      <c r="NM220"/>
      <c r="NN220"/>
      <c r="NO220"/>
      <c r="NP220"/>
      <c r="NQ220"/>
      <c r="NR220"/>
      <c r="NS220"/>
      <c r="NT220"/>
      <c r="NU220"/>
      <c r="NV220"/>
      <c r="NW220"/>
      <c r="NX220"/>
      <c r="NY220"/>
      <c r="NZ220"/>
      <c r="OA220"/>
      <c r="OB220"/>
      <c r="OC220"/>
      <c r="OD220"/>
      <c r="OE220"/>
      <c r="OF220"/>
      <c r="OG220"/>
      <c r="OH220"/>
      <c r="OI220"/>
      <c r="OJ220"/>
      <c r="OK220"/>
      <c r="OL220"/>
      <c r="OM220"/>
      <c r="ON220"/>
      <c r="OO220"/>
      <c r="OP220"/>
      <c r="OQ220"/>
      <c r="OR220"/>
      <c r="OS220"/>
      <c r="OT220"/>
      <c r="OU220"/>
      <c r="OV220"/>
      <c r="OW220"/>
      <c r="OX220"/>
      <c r="OY220"/>
      <c r="OZ220"/>
      <c r="PA220"/>
      <c r="PB220"/>
      <c r="PC220"/>
      <c r="PD220"/>
      <c r="PE220"/>
      <c r="PF220"/>
      <c r="PG220"/>
      <c r="PH220"/>
    </row>
    <row r="221" spans="1:424" s="5" customFormat="1" ht="14.4" x14ac:dyDescent="0.3">
      <c r="A221" s="72"/>
      <c r="B221"/>
      <c r="C221"/>
      <c r="D221" s="22"/>
      <c r="E221" s="22"/>
      <c r="F221" s="22"/>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c r="MA221"/>
      <c r="MB221"/>
      <c r="MC221"/>
      <c r="MD221"/>
      <c r="ME221"/>
      <c r="MF221"/>
      <c r="MG221"/>
      <c r="MH221"/>
      <c r="MI221"/>
      <c r="MJ221"/>
      <c r="MK221"/>
      <c r="ML221"/>
      <c r="MM221"/>
      <c r="MN221"/>
      <c r="MO221"/>
      <c r="MP221"/>
      <c r="MQ221"/>
      <c r="MR221"/>
      <c r="MS221"/>
      <c r="MT221"/>
      <c r="MU221"/>
      <c r="MV221"/>
      <c r="MW221"/>
      <c r="MX221"/>
      <c r="MY221"/>
      <c r="MZ221"/>
      <c r="NA221"/>
      <c r="NB221"/>
      <c r="NC221"/>
      <c r="ND221"/>
      <c r="NE221"/>
      <c r="NF221"/>
      <c r="NG221"/>
      <c r="NH221"/>
      <c r="NI221"/>
      <c r="NJ221"/>
      <c r="NK221"/>
      <c r="NL221"/>
      <c r="NM221"/>
      <c r="NN221"/>
      <c r="NO221"/>
      <c r="NP221"/>
      <c r="NQ221"/>
      <c r="NR221"/>
      <c r="NS221"/>
      <c r="NT221"/>
      <c r="NU221"/>
      <c r="NV221"/>
      <c r="NW221"/>
      <c r="NX221"/>
      <c r="NY221"/>
      <c r="NZ221"/>
      <c r="OA221"/>
      <c r="OB221"/>
      <c r="OC221"/>
      <c r="OD221"/>
      <c r="OE221"/>
      <c r="OF221"/>
      <c r="OG221"/>
      <c r="OH221"/>
      <c r="OI221"/>
      <c r="OJ221"/>
      <c r="OK221"/>
      <c r="OL221"/>
      <c r="OM221"/>
      <c r="ON221"/>
      <c r="OO221"/>
      <c r="OP221"/>
      <c r="OQ221"/>
      <c r="OR221"/>
      <c r="OS221"/>
      <c r="OT221"/>
      <c r="OU221"/>
      <c r="OV221"/>
      <c r="OW221"/>
      <c r="OX221"/>
      <c r="OY221"/>
      <c r="OZ221"/>
      <c r="PA221"/>
      <c r="PB221"/>
      <c r="PC221"/>
      <c r="PD221"/>
      <c r="PE221"/>
      <c r="PF221"/>
      <c r="PG221"/>
      <c r="PH221"/>
    </row>
    <row r="222" spans="1:424" s="5" customFormat="1" ht="14.4" x14ac:dyDescent="0.3">
      <c r="A222" s="72"/>
      <c r="B222"/>
      <c r="C222"/>
      <c r="D222" s="22"/>
      <c r="E222" s="22"/>
      <c r="F222" s="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c r="MA222"/>
      <c r="MB222"/>
      <c r="MC222"/>
      <c r="MD222"/>
      <c r="ME222"/>
      <c r="MF222"/>
      <c r="MG222"/>
      <c r="MH222"/>
      <c r="MI222"/>
      <c r="MJ222"/>
      <c r="MK222"/>
      <c r="ML222"/>
      <c r="MM222"/>
      <c r="MN222"/>
      <c r="MO222"/>
      <c r="MP222"/>
      <c r="MQ222"/>
      <c r="MR222"/>
      <c r="MS222"/>
      <c r="MT222"/>
      <c r="MU222"/>
      <c r="MV222"/>
      <c r="MW222"/>
      <c r="MX222"/>
      <c r="MY222"/>
      <c r="MZ222"/>
      <c r="NA222"/>
      <c r="NB222"/>
      <c r="NC222"/>
      <c r="ND222"/>
      <c r="NE222"/>
      <c r="NF222"/>
      <c r="NG222"/>
      <c r="NH222"/>
      <c r="NI222"/>
      <c r="NJ222"/>
      <c r="NK222"/>
      <c r="NL222"/>
      <c r="NM222"/>
      <c r="NN222"/>
      <c r="NO222"/>
      <c r="NP222"/>
      <c r="NQ222"/>
      <c r="NR222"/>
      <c r="NS222"/>
      <c r="NT222"/>
      <c r="NU222"/>
      <c r="NV222"/>
      <c r="NW222"/>
      <c r="NX222"/>
      <c r="NY222"/>
      <c r="NZ222"/>
      <c r="OA222"/>
      <c r="OB222"/>
      <c r="OC222"/>
      <c r="OD222"/>
      <c r="OE222"/>
      <c r="OF222"/>
      <c r="OG222"/>
      <c r="OH222"/>
      <c r="OI222"/>
      <c r="OJ222"/>
      <c r="OK222"/>
      <c r="OL222"/>
      <c r="OM222"/>
      <c r="ON222"/>
      <c r="OO222"/>
      <c r="OP222"/>
      <c r="OQ222"/>
      <c r="OR222"/>
      <c r="OS222"/>
      <c r="OT222"/>
      <c r="OU222"/>
      <c r="OV222"/>
      <c r="OW222"/>
      <c r="OX222"/>
      <c r="OY222"/>
      <c r="OZ222"/>
      <c r="PA222"/>
      <c r="PB222"/>
      <c r="PC222"/>
      <c r="PD222"/>
      <c r="PE222"/>
      <c r="PF222"/>
      <c r="PG222"/>
      <c r="PH222"/>
    </row>
    <row r="223" spans="1:424" s="5" customFormat="1" ht="14.4" x14ac:dyDescent="0.3">
      <c r="A223" s="72"/>
      <c r="B223"/>
      <c r="C223"/>
      <c r="D223" s="22"/>
      <c r="E223" s="22"/>
      <c r="F223" s="22"/>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c r="MA223"/>
      <c r="MB223"/>
      <c r="MC223"/>
      <c r="MD223"/>
      <c r="ME223"/>
      <c r="MF223"/>
      <c r="MG223"/>
      <c r="MH223"/>
      <c r="MI223"/>
      <c r="MJ223"/>
      <c r="MK223"/>
      <c r="ML223"/>
      <c r="MM223"/>
      <c r="MN223"/>
      <c r="MO223"/>
      <c r="MP223"/>
      <c r="MQ223"/>
      <c r="MR223"/>
      <c r="MS223"/>
      <c r="MT223"/>
      <c r="MU223"/>
      <c r="MV223"/>
      <c r="MW223"/>
      <c r="MX223"/>
      <c r="MY223"/>
      <c r="MZ223"/>
      <c r="NA223"/>
      <c r="NB223"/>
      <c r="NC223"/>
      <c r="ND223"/>
      <c r="NE223"/>
      <c r="NF223"/>
      <c r="NG223"/>
      <c r="NH223"/>
      <c r="NI223"/>
      <c r="NJ223"/>
      <c r="NK223"/>
      <c r="NL223"/>
      <c r="NM223"/>
      <c r="NN223"/>
      <c r="NO223"/>
      <c r="NP223"/>
      <c r="NQ223"/>
      <c r="NR223"/>
      <c r="NS223"/>
      <c r="NT223"/>
      <c r="NU223"/>
      <c r="NV223"/>
      <c r="NW223"/>
      <c r="NX223"/>
      <c r="NY223"/>
      <c r="NZ223"/>
      <c r="OA223"/>
      <c r="OB223"/>
      <c r="OC223"/>
      <c r="OD223"/>
      <c r="OE223"/>
      <c r="OF223"/>
      <c r="OG223"/>
      <c r="OH223"/>
      <c r="OI223"/>
      <c r="OJ223"/>
      <c r="OK223"/>
      <c r="OL223"/>
      <c r="OM223"/>
      <c r="ON223"/>
      <c r="OO223"/>
      <c r="OP223"/>
      <c r="OQ223"/>
      <c r="OR223"/>
      <c r="OS223"/>
      <c r="OT223"/>
      <c r="OU223"/>
      <c r="OV223"/>
      <c r="OW223"/>
      <c r="OX223"/>
      <c r="OY223"/>
      <c r="OZ223"/>
      <c r="PA223"/>
      <c r="PB223"/>
      <c r="PC223"/>
      <c r="PD223"/>
      <c r="PE223"/>
      <c r="PF223"/>
      <c r="PG223"/>
      <c r="PH223"/>
    </row>
    <row r="224" spans="1:424" s="5" customFormat="1" ht="14.4" x14ac:dyDescent="0.3">
      <c r="A224" s="72"/>
      <c r="B224"/>
      <c r="C224"/>
      <c r="D224" s="22"/>
      <c r="E224" s="22"/>
      <c r="F224" s="22"/>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c r="MA224"/>
      <c r="MB224"/>
      <c r="MC224"/>
      <c r="MD224"/>
      <c r="ME224"/>
      <c r="MF224"/>
      <c r="MG224"/>
      <c r="MH224"/>
      <c r="MI224"/>
      <c r="MJ224"/>
      <c r="MK224"/>
      <c r="ML224"/>
      <c r="MM224"/>
      <c r="MN224"/>
      <c r="MO224"/>
      <c r="MP224"/>
      <c r="MQ224"/>
      <c r="MR224"/>
      <c r="MS224"/>
      <c r="MT224"/>
      <c r="MU224"/>
      <c r="MV224"/>
      <c r="MW224"/>
      <c r="MX224"/>
      <c r="MY224"/>
      <c r="MZ224"/>
      <c r="NA224"/>
      <c r="NB224"/>
      <c r="NC224"/>
      <c r="ND224"/>
      <c r="NE224"/>
      <c r="NF224"/>
      <c r="NG224"/>
      <c r="NH224"/>
      <c r="NI224"/>
      <c r="NJ224"/>
      <c r="NK224"/>
      <c r="NL224"/>
      <c r="NM224"/>
      <c r="NN224"/>
      <c r="NO224"/>
      <c r="NP224"/>
      <c r="NQ224"/>
      <c r="NR224"/>
      <c r="NS224"/>
      <c r="NT224"/>
      <c r="NU224"/>
      <c r="NV224"/>
      <c r="NW224"/>
      <c r="NX224"/>
      <c r="NY224"/>
      <c r="NZ224"/>
      <c r="OA224"/>
      <c r="OB224"/>
      <c r="OC224"/>
      <c r="OD224"/>
      <c r="OE224"/>
      <c r="OF224"/>
      <c r="OG224"/>
      <c r="OH224"/>
      <c r="OI224"/>
      <c r="OJ224"/>
      <c r="OK224"/>
      <c r="OL224"/>
      <c r="OM224"/>
      <c r="ON224"/>
      <c r="OO224"/>
      <c r="OP224"/>
      <c r="OQ224"/>
      <c r="OR224"/>
      <c r="OS224"/>
      <c r="OT224"/>
      <c r="OU224"/>
      <c r="OV224"/>
      <c r="OW224"/>
      <c r="OX224"/>
      <c r="OY224"/>
      <c r="OZ224"/>
      <c r="PA224"/>
      <c r="PB224"/>
      <c r="PC224"/>
      <c r="PD224"/>
      <c r="PE224"/>
      <c r="PF224"/>
      <c r="PG224"/>
      <c r="PH224"/>
    </row>
    <row r="225" spans="2:424" ht="14.4" x14ac:dyDescent="0.3">
      <c r="B225"/>
      <c r="C225"/>
      <c r="D225" s="22"/>
      <c r="E225" s="22"/>
      <c r="F225" s="22"/>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c r="MA225"/>
      <c r="MB225"/>
      <c r="MC225"/>
      <c r="MD225"/>
      <c r="ME225"/>
      <c r="MF225"/>
      <c r="MG225"/>
      <c r="MH225"/>
      <c r="MI225"/>
      <c r="MJ225"/>
      <c r="MK225"/>
      <c r="ML225"/>
      <c r="MM225"/>
      <c r="MN225"/>
      <c r="MO225"/>
      <c r="MP225"/>
      <c r="MQ225"/>
      <c r="MR225"/>
      <c r="MS225"/>
      <c r="MT225"/>
      <c r="MU225"/>
      <c r="MV225"/>
      <c r="MW225"/>
      <c r="MX225"/>
      <c r="MY225"/>
      <c r="MZ225"/>
      <c r="NA225"/>
      <c r="NB225"/>
      <c r="NC225"/>
      <c r="ND225"/>
      <c r="NE225"/>
      <c r="NF225"/>
      <c r="NG225"/>
      <c r="NH225"/>
      <c r="NI225"/>
      <c r="NJ225"/>
      <c r="NK225"/>
      <c r="NL225"/>
      <c r="NM225"/>
      <c r="NN225"/>
      <c r="NO225"/>
      <c r="NP225"/>
      <c r="NQ225"/>
      <c r="NR225"/>
      <c r="NS225"/>
      <c r="NT225"/>
      <c r="NU225"/>
      <c r="NV225"/>
      <c r="NW225"/>
      <c r="NX225"/>
      <c r="NY225"/>
      <c r="NZ225"/>
      <c r="OA225"/>
      <c r="OB225"/>
      <c r="OC225"/>
      <c r="OD225"/>
      <c r="OE225"/>
      <c r="OF225"/>
      <c r="OG225"/>
      <c r="OH225"/>
      <c r="OI225"/>
      <c r="OJ225"/>
      <c r="OK225"/>
      <c r="OL225"/>
      <c r="OM225"/>
      <c r="ON225"/>
      <c r="OO225"/>
      <c r="OP225"/>
      <c r="OQ225"/>
      <c r="OR225"/>
      <c r="OS225"/>
      <c r="OT225"/>
      <c r="OU225"/>
      <c r="OV225"/>
      <c r="OW225"/>
      <c r="OX225"/>
      <c r="OY225"/>
      <c r="OZ225"/>
      <c r="PA225"/>
      <c r="PB225"/>
      <c r="PC225"/>
      <c r="PD225"/>
      <c r="PE225"/>
      <c r="PF225"/>
      <c r="PG225"/>
      <c r="PH225"/>
    </row>
    <row r="226" spans="2:424" ht="14.4" x14ac:dyDescent="0.3">
      <c r="B226"/>
      <c r="C226"/>
      <c r="D226" s="22"/>
      <c r="E226" s="22"/>
      <c r="F226" s="22"/>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c r="MA226"/>
      <c r="MB226"/>
      <c r="MC226"/>
      <c r="MD226"/>
      <c r="ME226"/>
      <c r="MF226"/>
      <c r="MG226"/>
      <c r="MH226"/>
      <c r="MI226"/>
      <c r="MJ226"/>
      <c r="MK226"/>
      <c r="ML226"/>
      <c r="MM226"/>
      <c r="MN226"/>
      <c r="MO226"/>
      <c r="MP226"/>
      <c r="MQ226"/>
      <c r="MR226"/>
      <c r="MS226"/>
      <c r="MT226"/>
      <c r="MU226"/>
      <c r="MV226"/>
      <c r="MW226"/>
      <c r="MX226"/>
      <c r="MY226"/>
      <c r="MZ226"/>
      <c r="NA226"/>
      <c r="NB226"/>
      <c r="NC226"/>
      <c r="ND226"/>
      <c r="NE226"/>
      <c r="NF226"/>
      <c r="NG226"/>
      <c r="NH226"/>
      <c r="NI226"/>
      <c r="NJ226"/>
      <c r="NK226"/>
      <c r="NL226"/>
      <c r="NM226"/>
      <c r="NN226"/>
      <c r="NO226"/>
      <c r="NP226"/>
      <c r="NQ226"/>
      <c r="NR226"/>
      <c r="NS226"/>
      <c r="NT226"/>
      <c r="NU226"/>
      <c r="NV226"/>
      <c r="NW226"/>
      <c r="NX226"/>
      <c r="NY226"/>
      <c r="NZ226"/>
      <c r="OA226"/>
      <c r="OB226"/>
      <c r="OC226"/>
      <c r="OD226"/>
      <c r="OE226"/>
      <c r="OF226"/>
      <c r="OG226"/>
      <c r="OH226"/>
      <c r="OI226"/>
      <c r="OJ226"/>
      <c r="OK226"/>
      <c r="OL226"/>
      <c r="OM226"/>
      <c r="ON226"/>
      <c r="OO226"/>
      <c r="OP226"/>
      <c r="OQ226"/>
      <c r="OR226"/>
      <c r="OS226"/>
      <c r="OT226"/>
      <c r="OU226"/>
      <c r="OV226"/>
      <c r="OW226"/>
      <c r="OX226"/>
      <c r="OY226"/>
      <c r="OZ226"/>
      <c r="PA226"/>
      <c r="PB226"/>
      <c r="PC226"/>
      <c r="PD226"/>
      <c r="PE226"/>
      <c r="PF226"/>
      <c r="PG226"/>
      <c r="PH226"/>
    </row>
    <row r="227" spans="2:424" ht="14.4" x14ac:dyDescent="0.3">
      <c r="B227"/>
      <c r="C227"/>
      <c r="D227" s="22"/>
      <c r="E227" s="22"/>
      <c r="F227" s="22"/>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c r="MA227"/>
      <c r="MB227"/>
      <c r="MC227"/>
      <c r="MD227"/>
      <c r="ME227"/>
      <c r="MF227"/>
      <c r="MG227"/>
      <c r="MH227"/>
      <c r="MI227"/>
      <c r="MJ227"/>
      <c r="MK227"/>
      <c r="ML227"/>
      <c r="MM227"/>
      <c r="MN227"/>
      <c r="MO227"/>
      <c r="MP227"/>
      <c r="MQ227"/>
      <c r="MR227"/>
      <c r="MS227"/>
      <c r="MT227"/>
      <c r="MU227"/>
      <c r="MV227"/>
      <c r="MW227"/>
      <c r="MX227"/>
      <c r="MY227"/>
      <c r="MZ227"/>
      <c r="NA227"/>
      <c r="NB227"/>
      <c r="NC227"/>
      <c r="ND227"/>
      <c r="NE227"/>
      <c r="NF227"/>
      <c r="NG227"/>
      <c r="NH227"/>
      <c r="NI227"/>
      <c r="NJ227"/>
      <c r="NK227"/>
      <c r="NL227"/>
      <c r="NM227"/>
      <c r="NN227"/>
      <c r="NO227"/>
      <c r="NP227"/>
      <c r="NQ227"/>
      <c r="NR227"/>
      <c r="NS227"/>
      <c r="NT227"/>
      <c r="NU227"/>
      <c r="NV227"/>
      <c r="NW227"/>
      <c r="NX227"/>
      <c r="NY227"/>
      <c r="NZ227"/>
      <c r="OA227"/>
      <c r="OB227"/>
      <c r="OC227"/>
      <c r="OD227"/>
      <c r="OE227"/>
      <c r="OF227"/>
      <c r="OG227"/>
      <c r="OH227"/>
      <c r="OI227"/>
      <c r="OJ227"/>
      <c r="OK227"/>
      <c r="OL227"/>
      <c r="OM227"/>
      <c r="ON227"/>
      <c r="OO227"/>
      <c r="OP227"/>
      <c r="OQ227"/>
      <c r="OR227"/>
      <c r="OS227"/>
      <c r="OT227"/>
      <c r="OU227"/>
      <c r="OV227"/>
      <c r="OW227"/>
      <c r="OX227"/>
      <c r="OY227"/>
      <c r="OZ227"/>
      <c r="PA227"/>
      <c r="PB227"/>
      <c r="PC227"/>
      <c r="PD227"/>
      <c r="PE227"/>
      <c r="PF227"/>
      <c r="PG227"/>
      <c r="PH227"/>
    </row>
    <row r="228" spans="2:424" ht="14.4" x14ac:dyDescent="0.3">
      <c r="B228"/>
      <c r="C228"/>
      <c r="D228" s="22"/>
      <c r="E228" s="22"/>
      <c r="F228" s="22"/>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c r="MA228"/>
      <c r="MB228"/>
      <c r="MC228"/>
      <c r="MD228"/>
      <c r="ME228"/>
      <c r="MF228"/>
      <c r="MG228"/>
      <c r="MH228"/>
      <c r="MI228"/>
      <c r="MJ228"/>
      <c r="MK228"/>
      <c r="ML228"/>
      <c r="MM228"/>
      <c r="MN228"/>
      <c r="MO228"/>
      <c r="MP228"/>
      <c r="MQ228"/>
      <c r="MR228"/>
      <c r="MS228"/>
      <c r="MT228"/>
      <c r="MU228"/>
      <c r="MV228"/>
      <c r="MW228"/>
      <c r="MX228"/>
      <c r="MY228"/>
      <c r="MZ228"/>
      <c r="NA228"/>
      <c r="NB228"/>
      <c r="NC228"/>
      <c r="ND228"/>
      <c r="NE228"/>
      <c r="NF228"/>
      <c r="NG228"/>
      <c r="NH228"/>
      <c r="NI228"/>
      <c r="NJ228"/>
      <c r="NK228"/>
      <c r="NL228"/>
      <c r="NM228"/>
      <c r="NN228"/>
      <c r="NO228"/>
      <c r="NP228"/>
      <c r="NQ228"/>
      <c r="NR228"/>
      <c r="NS228"/>
      <c r="NT228"/>
      <c r="NU228"/>
      <c r="NV228"/>
      <c r="NW228"/>
      <c r="NX228"/>
      <c r="NY228"/>
      <c r="NZ228"/>
      <c r="OA228"/>
      <c r="OB228"/>
      <c r="OC228"/>
      <c r="OD228"/>
      <c r="OE228"/>
      <c r="OF228"/>
      <c r="OG228"/>
      <c r="OH228"/>
      <c r="OI228"/>
      <c r="OJ228"/>
      <c r="OK228"/>
      <c r="OL228"/>
      <c r="OM228"/>
      <c r="ON228"/>
      <c r="OO228"/>
      <c r="OP228"/>
      <c r="OQ228"/>
      <c r="OR228"/>
      <c r="OS228"/>
      <c r="OT228"/>
      <c r="OU228"/>
      <c r="OV228"/>
      <c r="OW228"/>
      <c r="OX228"/>
      <c r="OY228"/>
      <c r="OZ228"/>
      <c r="PA228"/>
      <c r="PB228"/>
      <c r="PC228"/>
      <c r="PD228"/>
      <c r="PE228"/>
      <c r="PF228"/>
      <c r="PG228"/>
      <c r="PH228"/>
    </row>
    <row r="229" spans="2:424" ht="14.4" x14ac:dyDescent="0.3">
      <c r="B229"/>
      <c r="C229"/>
      <c r="D229" s="22"/>
      <c r="E229" s="22"/>
      <c r="F229" s="22"/>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c r="MA229"/>
      <c r="MB229"/>
      <c r="MC229"/>
      <c r="MD229"/>
      <c r="ME229"/>
      <c r="MF229"/>
      <c r="MG229"/>
      <c r="MH229"/>
      <c r="MI229"/>
      <c r="MJ229"/>
      <c r="MK229"/>
      <c r="ML229"/>
      <c r="MM229"/>
      <c r="MN229"/>
      <c r="MO229"/>
      <c r="MP229"/>
      <c r="MQ229"/>
      <c r="MR229"/>
      <c r="MS229"/>
      <c r="MT229"/>
      <c r="MU229"/>
      <c r="MV229"/>
      <c r="MW229"/>
      <c r="MX229"/>
      <c r="MY229"/>
      <c r="MZ229"/>
      <c r="NA229"/>
      <c r="NB229"/>
      <c r="NC229"/>
      <c r="ND229"/>
      <c r="NE229"/>
      <c r="NF229"/>
      <c r="NG229"/>
      <c r="NH229"/>
      <c r="NI229"/>
      <c r="NJ229"/>
      <c r="NK229"/>
      <c r="NL229"/>
      <c r="NM229"/>
      <c r="NN229"/>
      <c r="NO229"/>
      <c r="NP229"/>
      <c r="NQ229"/>
      <c r="NR229"/>
      <c r="NS229"/>
      <c r="NT229"/>
      <c r="NU229"/>
      <c r="NV229"/>
      <c r="NW229"/>
      <c r="NX229"/>
      <c r="NY229"/>
      <c r="NZ229"/>
      <c r="OA229"/>
      <c r="OB229"/>
      <c r="OC229"/>
      <c r="OD229"/>
      <c r="OE229"/>
      <c r="OF229"/>
      <c r="OG229"/>
      <c r="OH229"/>
      <c r="OI229"/>
      <c r="OJ229"/>
      <c r="OK229"/>
      <c r="OL229"/>
      <c r="OM229"/>
      <c r="ON229"/>
      <c r="OO229"/>
      <c r="OP229"/>
      <c r="OQ229"/>
      <c r="OR229"/>
      <c r="OS229"/>
      <c r="OT229"/>
      <c r="OU229"/>
      <c r="OV229"/>
      <c r="OW229"/>
      <c r="OX229"/>
      <c r="OY229"/>
      <c r="OZ229"/>
      <c r="PA229"/>
      <c r="PB229"/>
      <c r="PC229"/>
      <c r="PD229"/>
      <c r="PE229"/>
      <c r="PF229"/>
      <c r="PG229"/>
      <c r="PH229"/>
    </row>
    <row r="230" spans="2:424" ht="14.4" x14ac:dyDescent="0.3">
      <c r="B230"/>
      <c r="C230"/>
      <c r="D230" s="22"/>
      <c r="E230" s="22"/>
      <c r="F230" s="22"/>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c r="MA230"/>
      <c r="MB230"/>
      <c r="MC230"/>
      <c r="MD230"/>
      <c r="ME230"/>
      <c r="MF230"/>
      <c r="MG230"/>
      <c r="MH230"/>
      <c r="MI230"/>
      <c r="MJ230"/>
      <c r="MK230"/>
      <c r="ML230"/>
      <c r="MM230"/>
      <c r="MN230"/>
      <c r="MO230"/>
      <c r="MP230"/>
      <c r="MQ230"/>
      <c r="MR230"/>
      <c r="MS230"/>
      <c r="MT230"/>
      <c r="MU230"/>
      <c r="MV230"/>
      <c r="MW230"/>
      <c r="MX230"/>
      <c r="MY230"/>
      <c r="MZ230"/>
      <c r="NA230"/>
      <c r="NB230"/>
      <c r="NC230"/>
      <c r="ND230"/>
      <c r="NE230"/>
      <c r="NF230"/>
      <c r="NG230"/>
      <c r="NH230"/>
      <c r="NI230"/>
      <c r="NJ230"/>
      <c r="NK230"/>
      <c r="NL230"/>
      <c r="NM230"/>
      <c r="NN230"/>
      <c r="NO230"/>
      <c r="NP230"/>
      <c r="NQ230"/>
      <c r="NR230"/>
      <c r="NS230"/>
      <c r="NT230"/>
      <c r="NU230"/>
      <c r="NV230"/>
      <c r="NW230"/>
      <c r="NX230"/>
      <c r="NY230"/>
      <c r="NZ230"/>
      <c r="OA230"/>
      <c r="OB230"/>
      <c r="OC230"/>
      <c r="OD230"/>
      <c r="OE230"/>
      <c r="OF230"/>
      <c r="OG230"/>
      <c r="OH230"/>
      <c r="OI230"/>
      <c r="OJ230"/>
      <c r="OK230"/>
      <c r="OL230"/>
      <c r="OM230"/>
      <c r="ON230"/>
      <c r="OO230"/>
      <c r="OP230"/>
      <c r="OQ230"/>
      <c r="OR230"/>
      <c r="OS230"/>
      <c r="OT230"/>
      <c r="OU230"/>
      <c r="OV230"/>
      <c r="OW230"/>
      <c r="OX230"/>
      <c r="OY230"/>
      <c r="OZ230"/>
      <c r="PA230"/>
      <c r="PB230"/>
      <c r="PC230"/>
      <c r="PD230"/>
      <c r="PE230"/>
      <c r="PF230"/>
      <c r="PG230"/>
      <c r="PH230"/>
    </row>
    <row r="231" spans="2:424" ht="14.4" x14ac:dyDescent="0.3">
      <c r="B231"/>
      <c r="C231"/>
      <c r="D231" s="22"/>
      <c r="E231" s="22"/>
      <c r="F231" s="22"/>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c r="MA231"/>
      <c r="MB231"/>
      <c r="MC231"/>
      <c r="MD231"/>
      <c r="ME231"/>
      <c r="MF231"/>
      <c r="MG231"/>
      <c r="MH231"/>
      <c r="MI231"/>
      <c r="MJ231"/>
      <c r="MK231"/>
      <c r="ML231"/>
      <c r="MM231"/>
      <c r="MN231"/>
      <c r="MO231"/>
      <c r="MP231"/>
      <c r="MQ231"/>
      <c r="MR231"/>
      <c r="MS231"/>
      <c r="MT231"/>
      <c r="MU231"/>
      <c r="MV231"/>
      <c r="MW231"/>
      <c r="MX231"/>
      <c r="MY231"/>
      <c r="MZ231"/>
      <c r="NA231"/>
      <c r="NB231"/>
      <c r="NC231"/>
      <c r="ND231"/>
      <c r="NE231"/>
      <c r="NF231"/>
      <c r="NG231"/>
      <c r="NH231"/>
      <c r="NI231"/>
      <c r="NJ231"/>
      <c r="NK231"/>
      <c r="NL231"/>
      <c r="NM231"/>
      <c r="NN231"/>
      <c r="NO231"/>
      <c r="NP231"/>
      <c r="NQ231"/>
      <c r="NR231"/>
      <c r="NS231"/>
      <c r="NT231"/>
      <c r="NU231"/>
      <c r="NV231"/>
      <c r="NW231"/>
      <c r="NX231"/>
      <c r="NY231"/>
      <c r="NZ231"/>
      <c r="OA231"/>
      <c r="OB231"/>
      <c r="OC231"/>
      <c r="OD231"/>
      <c r="OE231"/>
      <c r="OF231"/>
      <c r="OG231"/>
      <c r="OH231"/>
      <c r="OI231"/>
      <c r="OJ231"/>
      <c r="OK231"/>
      <c r="OL231"/>
      <c r="OM231"/>
      <c r="ON231"/>
      <c r="OO231"/>
      <c r="OP231"/>
      <c r="OQ231"/>
      <c r="OR231"/>
      <c r="OS231"/>
      <c r="OT231"/>
      <c r="OU231"/>
      <c r="OV231"/>
      <c r="OW231"/>
      <c r="OX231"/>
      <c r="OY231"/>
      <c r="OZ231"/>
      <c r="PA231"/>
      <c r="PB231"/>
      <c r="PC231"/>
      <c r="PD231"/>
      <c r="PE231"/>
      <c r="PF231"/>
      <c r="PG231"/>
      <c r="PH231"/>
    </row>
    <row r="232" spans="2:424" ht="14.4" x14ac:dyDescent="0.3">
      <c r="B232"/>
      <c r="C232"/>
      <c r="D232" s="22"/>
      <c r="E232" s="22"/>
      <c r="F232" s="2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c r="MA232"/>
      <c r="MB232"/>
      <c r="MC232"/>
      <c r="MD232"/>
      <c r="ME232"/>
      <c r="MF232"/>
      <c r="MG232"/>
      <c r="MH232"/>
      <c r="MI232"/>
      <c r="MJ232"/>
      <c r="MK232"/>
      <c r="ML232"/>
      <c r="MM232"/>
      <c r="MN232"/>
      <c r="MO232"/>
      <c r="MP232"/>
      <c r="MQ232"/>
      <c r="MR232"/>
      <c r="MS232"/>
      <c r="MT232"/>
      <c r="MU232"/>
      <c r="MV232"/>
      <c r="MW232"/>
      <c r="MX232"/>
      <c r="MY232"/>
      <c r="MZ232"/>
      <c r="NA232"/>
      <c r="NB232"/>
      <c r="NC232"/>
      <c r="ND232"/>
      <c r="NE232"/>
      <c r="NF232"/>
      <c r="NG232"/>
      <c r="NH232"/>
      <c r="NI232"/>
      <c r="NJ232"/>
      <c r="NK232"/>
      <c r="NL232"/>
      <c r="NM232"/>
      <c r="NN232"/>
      <c r="NO232"/>
      <c r="NP232"/>
      <c r="NQ232"/>
      <c r="NR232"/>
      <c r="NS232"/>
      <c r="NT232"/>
      <c r="NU232"/>
      <c r="NV232"/>
      <c r="NW232"/>
      <c r="NX232"/>
      <c r="NY232"/>
      <c r="NZ232"/>
      <c r="OA232"/>
      <c r="OB232"/>
      <c r="OC232"/>
      <c r="OD232"/>
      <c r="OE232"/>
      <c r="OF232"/>
      <c r="OG232"/>
      <c r="OH232"/>
      <c r="OI232"/>
      <c r="OJ232"/>
      <c r="OK232"/>
      <c r="OL232"/>
      <c r="OM232"/>
      <c r="ON232"/>
      <c r="OO232"/>
      <c r="OP232"/>
      <c r="OQ232"/>
      <c r="OR232"/>
      <c r="OS232"/>
      <c r="OT232"/>
      <c r="OU232"/>
      <c r="OV232"/>
      <c r="OW232"/>
      <c r="OX232"/>
      <c r="OY232"/>
      <c r="OZ232"/>
      <c r="PA232"/>
      <c r="PB232"/>
      <c r="PC232"/>
      <c r="PD232"/>
      <c r="PE232"/>
      <c r="PF232"/>
      <c r="PG232"/>
      <c r="PH232"/>
    </row>
    <row r="233" spans="2:424" ht="14.4" x14ac:dyDescent="0.3">
      <c r="B233"/>
      <c r="C233"/>
      <c r="D233" s="22"/>
      <c r="E233" s="22"/>
      <c r="F233" s="22"/>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c r="MA233"/>
      <c r="MB233"/>
      <c r="MC233"/>
      <c r="MD233"/>
      <c r="ME233"/>
      <c r="MF233"/>
      <c r="MG233"/>
      <c r="MH233"/>
      <c r="MI233"/>
      <c r="MJ233"/>
      <c r="MK233"/>
      <c r="ML233"/>
      <c r="MM233"/>
      <c r="MN233"/>
      <c r="MO233"/>
      <c r="MP233"/>
      <c r="MQ233"/>
      <c r="MR233"/>
      <c r="MS233"/>
      <c r="MT233"/>
      <c r="MU233"/>
      <c r="MV233"/>
      <c r="MW233"/>
      <c r="MX233"/>
      <c r="MY233"/>
      <c r="MZ233"/>
      <c r="NA233"/>
      <c r="NB233"/>
      <c r="NC233"/>
      <c r="ND233"/>
      <c r="NE233"/>
      <c r="NF233"/>
      <c r="NG233"/>
      <c r="NH233"/>
      <c r="NI233"/>
      <c r="NJ233"/>
      <c r="NK233"/>
      <c r="NL233"/>
      <c r="NM233"/>
      <c r="NN233"/>
      <c r="NO233"/>
      <c r="NP233"/>
      <c r="NQ233"/>
      <c r="NR233"/>
      <c r="NS233"/>
      <c r="NT233"/>
      <c r="NU233"/>
      <c r="NV233"/>
      <c r="NW233"/>
      <c r="NX233"/>
      <c r="NY233"/>
      <c r="NZ233"/>
      <c r="OA233"/>
      <c r="OB233"/>
      <c r="OC233"/>
      <c r="OD233"/>
      <c r="OE233"/>
      <c r="OF233"/>
      <c r="OG233"/>
      <c r="OH233"/>
      <c r="OI233"/>
      <c r="OJ233"/>
      <c r="OK233"/>
      <c r="OL233"/>
      <c r="OM233"/>
      <c r="ON233"/>
      <c r="OO233"/>
      <c r="OP233"/>
      <c r="OQ233"/>
      <c r="OR233"/>
      <c r="OS233"/>
      <c r="OT233"/>
      <c r="OU233"/>
      <c r="OV233"/>
      <c r="OW233"/>
      <c r="OX233"/>
      <c r="OY233"/>
      <c r="OZ233"/>
      <c r="PA233"/>
      <c r="PB233"/>
      <c r="PC233"/>
      <c r="PD233"/>
      <c r="PE233"/>
      <c r="PF233"/>
      <c r="PG233"/>
      <c r="PH233"/>
    </row>
    <row r="234" spans="2:424" ht="14.4" x14ac:dyDescent="0.3">
      <c r="B234"/>
      <c r="C234"/>
      <c r="D234" s="22"/>
      <c r="E234" s="22"/>
      <c r="F234" s="22"/>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c r="MA234"/>
      <c r="MB234"/>
      <c r="MC234"/>
      <c r="MD234"/>
      <c r="ME234"/>
      <c r="MF234"/>
      <c r="MG234"/>
      <c r="MH234"/>
      <c r="MI234"/>
      <c r="MJ234"/>
      <c r="MK234"/>
      <c r="ML234"/>
      <c r="MM234"/>
      <c r="MN234"/>
      <c r="MO234"/>
      <c r="MP234"/>
      <c r="MQ234"/>
      <c r="MR234"/>
      <c r="MS234"/>
      <c r="MT234"/>
      <c r="MU234"/>
      <c r="MV234"/>
      <c r="MW234"/>
      <c r="MX234"/>
      <c r="MY234"/>
      <c r="MZ234"/>
      <c r="NA234"/>
      <c r="NB234"/>
      <c r="NC234"/>
      <c r="ND234"/>
      <c r="NE234"/>
      <c r="NF234"/>
      <c r="NG234"/>
      <c r="NH234"/>
      <c r="NI234"/>
      <c r="NJ234"/>
      <c r="NK234"/>
      <c r="NL234"/>
      <c r="NM234"/>
      <c r="NN234"/>
      <c r="NO234"/>
      <c r="NP234"/>
      <c r="NQ234"/>
      <c r="NR234"/>
      <c r="NS234"/>
      <c r="NT234"/>
      <c r="NU234"/>
      <c r="NV234"/>
      <c r="NW234"/>
      <c r="NX234"/>
      <c r="NY234"/>
      <c r="NZ234"/>
      <c r="OA234"/>
      <c r="OB234"/>
      <c r="OC234"/>
      <c r="OD234"/>
      <c r="OE234"/>
      <c r="OF234"/>
      <c r="OG234"/>
      <c r="OH234"/>
      <c r="OI234"/>
      <c r="OJ234"/>
      <c r="OK234"/>
      <c r="OL234"/>
      <c r="OM234"/>
      <c r="ON234"/>
      <c r="OO234"/>
      <c r="OP234"/>
      <c r="OQ234"/>
      <c r="OR234"/>
      <c r="OS234"/>
      <c r="OT234"/>
      <c r="OU234"/>
      <c r="OV234"/>
      <c r="OW234"/>
      <c r="OX234"/>
      <c r="OY234"/>
      <c r="OZ234"/>
      <c r="PA234"/>
      <c r="PB234"/>
      <c r="PC234"/>
      <c r="PD234"/>
      <c r="PE234"/>
      <c r="PF234"/>
      <c r="PG234"/>
      <c r="PH234"/>
    </row>
    <row r="235" spans="2:424" ht="14.4" x14ac:dyDescent="0.3">
      <c r="B235"/>
      <c r="C235"/>
      <c r="D235" s="22"/>
      <c r="E235" s="22"/>
      <c r="F235" s="22"/>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c r="MA235"/>
      <c r="MB235"/>
      <c r="MC235"/>
      <c r="MD235"/>
      <c r="ME235"/>
      <c r="MF235"/>
      <c r="MG235"/>
      <c r="MH235"/>
      <c r="MI235"/>
      <c r="MJ235"/>
      <c r="MK235"/>
      <c r="ML235"/>
      <c r="MM235"/>
      <c r="MN235"/>
      <c r="MO235"/>
      <c r="MP235"/>
      <c r="MQ235"/>
      <c r="MR235"/>
      <c r="MS235"/>
      <c r="MT235"/>
      <c r="MU235"/>
      <c r="MV235"/>
      <c r="MW235"/>
      <c r="MX235"/>
      <c r="MY235"/>
      <c r="MZ235"/>
      <c r="NA235"/>
      <c r="NB235"/>
      <c r="NC235"/>
      <c r="ND235"/>
      <c r="NE235"/>
      <c r="NF235"/>
      <c r="NG235"/>
      <c r="NH235"/>
      <c r="NI235"/>
      <c r="NJ235"/>
      <c r="NK235"/>
      <c r="NL235"/>
      <c r="NM235"/>
      <c r="NN235"/>
      <c r="NO235"/>
      <c r="NP235"/>
      <c r="NQ235"/>
      <c r="NR235"/>
      <c r="NS235"/>
      <c r="NT235"/>
      <c r="NU235"/>
      <c r="NV235"/>
      <c r="NW235"/>
      <c r="NX235"/>
      <c r="NY235"/>
      <c r="NZ235"/>
      <c r="OA235"/>
      <c r="OB235"/>
      <c r="OC235"/>
      <c r="OD235"/>
      <c r="OE235"/>
      <c r="OF235"/>
      <c r="OG235"/>
      <c r="OH235"/>
      <c r="OI235"/>
      <c r="OJ235"/>
      <c r="OK235"/>
      <c r="OL235"/>
      <c r="OM235"/>
      <c r="ON235"/>
      <c r="OO235"/>
      <c r="OP235"/>
      <c r="OQ235"/>
      <c r="OR235"/>
      <c r="OS235"/>
      <c r="OT235"/>
      <c r="OU235"/>
      <c r="OV235"/>
      <c r="OW235"/>
      <c r="OX235"/>
      <c r="OY235"/>
      <c r="OZ235"/>
      <c r="PA235"/>
      <c r="PB235"/>
      <c r="PC235"/>
      <c r="PD235"/>
      <c r="PE235"/>
      <c r="PF235"/>
      <c r="PG235"/>
      <c r="PH235"/>
    </row>
    <row r="236" spans="2:424" ht="14.4" x14ac:dyDescent="0.3">
      <c r="B236"/>
      <c r="C236"/>
      <c r="D236" s="22"/>
      <c r="E236" s="22"/>
      <c r="F236" s="22"/>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c r="MA236"/>
      <c r="MB236"/>
      <c r="MC236"/>
      <c r="MD236"/>
      <c r="ME236"/>
      <c r="MF236"/>
      <c r="MG236"/>
      <c r="MH236"/>
      <c r="MI236"/>
      <c r="MJ236"/>
      <c r="MK236"/>
      <c r="ML236"/>
      <c r="MM236"/>
      <c r="MN236"/>
      <c r="MO236"/>
      <c r="MP236"/>
      <c r="MQ236"/>
      <c r="MR236"/>
      <c r="MS236"/>
      <c r="MT236"/>
      <c r="MU236"/>
      <c r="MV236"/>
      <c r="MW236"/>
      <c r="MX236"/>
      <c r="MY236"/>
      <c r="MZ236"/>
      <c r="NA236"/>
      <c r="NB236"/>
      <c r="NC236"/>
      <c r="ND236"/>
      <c r="NE236"/>
      <c r="NF236"/>
      <c r="NG236"/>
      <c r="NH236"/>
      <c r="NI236"/>
      <c r="NJ236"/>
      <c r="NK236"/>
      <c r="NL236"/>
      <c r="NM236"/>
      <c r="NN236"/>
      <c r="NO236"/>
      <c r="NP236"/>
      <c r="NQ236"/>
      <c r="NR236"/>
      <c r="NS236"/>
      <c r="NT236"/>
      <c r="NU236"/>
      <c r="NV236"/>
      <c r="NW236"/>
      <c r="NX236"/>
      <c r="NY236"/>
      <c r="NZ236"/>
      <c r="OA236"/>
      <c r="OB236"/>
      <c r="OC236"/>
      <c r="OD236"/>
      <c r="OE236"/>
      <c r="OF236"/>
      <c r="OG236"/>
      <c r="OH236"/>
      <c r="OI236"/>
      <c r="OJ236"/>
      <c r="OK236"/>
      <c r="OL236"/>
      <c r="OM236"/>
      <c r="ON236"/>
      <c r="OO236"/>
      <c r="OP236"/>
      <c r="OQ236"/>
      <c r="OR236"/>
      <c r="OS236"/>
      <c r="OT236"/>
      <c r="OU236"/>
      <c r="OV236"/>
      <c r="OW236"/>
      <c r="OX236"/>
      <c r="OY236"/>
      <c r="OZ236"/>
      <c r="PA236"/>
      <c r="PB236"/>
      <c r="PC236"/>
      <c r="PD236"/>
      <c r="PE236"/>
      <c r="PF236"/>
      <c r="PG236"/>
      <c r="PH236"/>
    </row>
    <row r="237" spans="2:424" ht="14.4" x14ac:dyDescent="0.3">
      <c r="B237"/>
      <c r="C237"/>
      <c r="D237" s="22"/>
      <c r="E237" s="22"/>
      <c r="F237" s="22"/>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c r="MA237"/>
      <c r="MB237"/>
      <c r="MC237"/>
      <c r="MD237"/>
      <c r="ME237"/>
      <c r="MF237"/>
      <c r="MG237"/>
      <c r="MH237"/>
      <c r="MI237"/>
      <c r="MJ237"/>
      <c r="MK237"/>
      <c r="ML237"/>
      <c r="MM237"/>
      <c r="MN237"/>
      <c r="MO237"/>
      <c r="MP237"/>
      <c r="MQ237"/>
      <c r="MR237"/>
      <c r="MS237"/>
      <c r="MT237"/>
      <c r="MU237"/>
      <c r="MV237"/>
      <c r="MW237"/>
      <c r="MX237"/>
      <c r="MY237"/>
      <c r="MZ237"/>
      <c r="NA237"/>
      <c r="NB237"/>
      <c r="NC237"/>
      <c r="ND237"/>
      <c r="NE237"/>
      <c r="NF237"/>
      <c r="NG237"/>
      <c r="NH237"/>
      <c r="NI237"/>
      <c r="NJ237"/>
      <c r="NK237"/>
      <c r="NL237"/>
      <c r="NM237"/>
      <c r="NN237"/>
      <c r="NO237"/>
      <c r="NP237"/>
      <c r="NQ237"/>
      <c r="NR237"/>
      <c r="NS237"/>
      <c r="NT237"/>
      <c r="NU237"/>
      <c r="NV237"/>
      <c r="NW237"/>
      <c r="NX237"/>
      <c r="NY237"/>
      <c r="NZ237"/>
      <c r="OA237"/>
      <c r="OB237"/>
      <c r="OC237"/>
      <c r="OD237"/>
      <c r="OE237"/>
      <c r="OF237"/>
      <c r="OG237"/>
      <c r="OH237"/>
      <c r="OI237"/>
      <c r="OJ237"/>
      <c r="OK237"/>
      <c r="OL237"/>
      <c r="OM237"/>
      <c r="ON237"/>
      <c r="OO237"/>
      <c r="OP237"/>
      <c r="OQ237"/>
      <c r="OR237"/>
      <c r="OS237"/>
      <c r="OT237"/>
      <c r="OU237"/>
      <c r="OV237"/>
      <c r="OW237"/>
      <c r="OX237"/>
      <c r="OY237"/>
      <c r="OZ237"/>
      <c r="PA237"/>
      <c r="PB237"/>
      <c r="PC237"/>
      <c r="PD237"/>
      <c r="PE237"/>
      <c r="PF237"/>
      <c r="PG237"/>
      <c r="PH237"/>
    </row>
    <row r="238" spans="2:424" ht="14.4" x14ac:dyDescent="0.3">
      <c r="B238"/>
      <c r="C238"/>
      <c r="D238" s="22"/>
      <c r="E238" s="22"/>
      <c r="F238" s="22"/>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c r="MA238"/>
      <c r="MB238"/>
      <c r="MC238"/>
      <c r="MD238"/>
      <c r="ME238"/>
      <c r="MF238"/>
      <c r="MG238"/>
      <c r="MH238"/>
      <c r="MI238"/>
      <c r="MJ238"/>
      <c r="MK238"/>
      <c r="ML238"/>
      <c r="MM238"/>
      <c r="MN238"/>
      <c r="MO238"/>
      <c r="MP238"/>
      <c r="MQ238"/>
      <c r="MR238"/>
      <c r="MS238"/>
      <c r="MT238"/>
      <c r="MU238"/>
      <c r="MV238"/>
      <c r="MW238"/>
      <c r="MX238"/>
      <c r="MY238"/>
      <c r="MZ238"/>
      <c r="NA238"/>
      <c r="NB238"/>
      <c r="NC238"/>
      <c r="ND238"/>
      <c r="NE238"/>
      <c r="NF238"/>
      <c r="NG238"/>
      <c r="NH238"/>
      <c r="NI238"/>
      <c r="NJ238"/>
      <c r="NK238"/>
      <c r="NL238"/>
      <c r="NM238"/>
      <c r="NN238"/>
      <c r="NO238"/>
      <c r="NP238"/>
      <c r="NQ238"/>
      <c r="NR238"/>
      <c r="NS238"/>
      <c r="NT238"/>
      <c r="NU238"/>
      <c r="NV238"/>
      <c r="NW238"/>
      <c r="NX238"/>
      <c r="NY238"/>
      <c r="NZ238"/>
      <c r="OA238"/>
      <c r="OB238"/>
      <c r="OC238"/>
      <c r="OD238"/>
      <c r="OE238"/>
      <c r="OF238"/>
      <c r="OG238"/>
      <c r="OH238"/>
      <c r="OI238"/>
      <c r="OJ238"/>
      <c r="OK238"/>
      <c r="OL238"/>
      <c r="OM238"/>
      <c r="ON238"/>
      <c r="OO238"/>
      <c r="OP238"/>
      <c r="OQ238"/>
      <c r="OR238"/>
      <c r="OS238"/>
      <c r="OT238"/>
      <c r="OU238"/>
      <c r="OV238"/>
      <c r="OW238"/>
      <c r="OX238"/>
      <c r="OY238"/>
      <c r="OZ238"/>
      <c r="PA238"/>
      <c r="PB238"/>
      <c r="PC238"/>
      <c r="PD238"/>
      <c r="PE238"/>
      <c r="PF238"/>
      <c r="PG238"/>
      <c r="PH238"/>
    </row>
    <row r="239" spans="2:424" ht="14.4" x14ac:dyDescent="0.3">
      <c r="B239"/>
      <c r="C239"/>
      <c r="D239" s="22"/>
      <c r="E239" s="22"/>
      <c r="F239" s="22"/>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c r="MA239"/>
      <c r="MB239"/>
      <c r="MC239"/>
      <c r="MD239"/>
      <c r="ME239"/>
      <c r="MF239"/>
      <c r="MG239"/>
      <c r="MH239"/>
      <c r="MI239"/>
      <c r="MJ239"/>
      <c r="MK239"/>
      <c r="ML239"/>
      <c r="MM239"/>
      <c r="MN239"/>
      <c r="MO239"/>
      <c r="MP239"/>
      <c r="MQ239"/>
      <c r="MR239"/>
      <c r="MS239"/>
      <c r="MT239"/>
      <c r="MU239"/>
      <c r="MV239"/>
      <c r="MW239"/>
      <c r="MX239"/>
      <c r="MY239"/>
      <c r="MZ239"/>
      <c r="NA239"/>
      <c r="NB239"/>
      <c r="NC239"/>
      <c r="ND239"/>
      <c r="NE239"/>
      <c r="NF239"/>
      <c r="NG239"/>
      <c r="NH239"/>
      <c r="NI239"/>
      <c r="NJ239"/>
      <c r="NK239"/>
      <c r="NL239"/>
      <c r="NM239"/>
      <c r="NN239"/>
      <c r="NO239"/>
      <c r="NP239"/>
      <c r="NQ239"/>
      <c r="NR239"/>
      <c r="NS239"/>
      <c r="NT239"/>
      <c r="NU239"/>
      <c r="NV239"/>
      <c r="NW239"/>
      <c r="NX239"/>
      <c r="NY239"/>
      <c r="NZ239"/>
      <c r="OA239"/>
      <c r="OB239"/>
      <c r="OC239"/>
      <c r="OD239"/>
      <c r="OE239"/>
      <c r="OF239"/>
      <c r="OG239"/>
      <c r="OH239"/>
      <c r="OI239"/>
      <c r="OJ239"/>
      <c r="OK239"/>
      <c r="OL239"/>
      <c r="OM239"/>
      <c r="ON239"/>
      <c r="OO239"/>
      <c r="OP239"/>
      <c r="OQ239"/>
      <c r="OR239"/>
      <c r="OS239"/>
      <c r="OT239"/>
      <c r="OU239"/>
      <c r="OV239"/>
      <c r="OW239"/>
      <c r="OX239"/>
      <c r="OY239"/>
      <c r="OZ239"/>
      <c r="PA239"/>
      <c r="PB239"/>
      <c r="PC239"/>
      <c r="PD239"/>
      <c r="PE239"/>
      <c r="PF239"/>
      <c r="PG239"/>
      <c r="PH239"/>
    </row>
    <row r="240" spans="2:424" ht="14.4" x14ac:dyDescent="0.3">
      <c r="B240"/>
      <c r="C240"/>
      <c r="D240" s="22"/>
      <c r="E240" s="22"/>
      <c r="F240" s="22"/>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c r="MA240"/>
      <c r="MB240"/>
      <c r="MC240"/>
      <c r="MD240"/>
      <c r="ME240"/>
      <c r="MF240"/>
      <c r="MG240"/>
      <c r="MH240"/>
      <c r="MI240"/>
      <c r="MJ240"/>
      <c r="MK240"/>
      <c r="ML240"/>
      <c r="MM240"/>
      <c r="MN240"/>
      <c r="MO240"/>
      <c r="MP240"/>
      <c r="MQ240"/>
      <c r="MR240"/>
      <c r="MS240"/>
      <c r="MT240"/>
      <c r="MU240"/>
      <c r="MV240"/>
      <c r="MW240"/>
      <c r="MX240"/>
      <c r="MY240"/>
      <c r="MZ240"/>
      <c r="NA240"/>
      <c r="NB240"/>
      <c r="NC240"/>
      <c r="ND240"/>
      <c r="NE240"/>
      <c r="NF240"/>
      <c r="NG240"/>
      <c r="NH240"/>
      <c r="NI240"/>
      <c r="NJ240"/>
      <c r="NK240"/>
      <c r="NL240"/>
      <c r="NM240"/>
      <c r="NN240"/>
      <c r="NO240"/>
      <c r="NP240"/>
      <c r="NQ240"/>
      <c r="NR240"/>
      <c r="NS240"/>
      <c r="NT240"/>
      <c r="NU240"/>
      <c r="NV240"/>
      <c r="NW240"/>
      <c r="NX240"/>
      <c r="NY240"/>
      <c r="NZ240"/>
      <c r="OA240"/>
      <c r="OB240"/>
      <c r="OC240"/>
      <c r="OD240"/>
      <c r="OE240"/>
      <c r="OF240"/>
      <c r="OG240"/>
      <c r="OH240"/>
      <c r="OI240"/>
      <c r="OJ240"/>
      <c r="OK240"/>
      <c r="OL240"/>
      <c r="OM240"/>
      <c r="ON240"/>
      <c r="OO240"/>
      <c r="OP240"/>
      <c r="OQ240"/>
      <c r="OR240"/>
      <c r="OS240"/>
      <c r="OT240"/>
      <c r="OU240"/>
      <c r="OV240"/>
      <c r="OW240"/>
      <c r="OX240"/>
      <c r="OY240"/>
      <c r="OZ240"/>
      <c r="PA240"/>
      <c r="PB240"/>
      <c r="PC240"/>
      <c r="PD240"/>
      <c r="PE240"/>
      <c r="PF240"/>
      <c r="PG240"/>
      <c r="PH240"/>
    </row>
    <row r="241" spans="2:424" ht="14.4" x14ac:dyDescent="0.3">
      <c r="B241"/>
      <c r="C241"/>
      <c r="D241" s="22"/>
      <c r="E241" s="22"/>
      <c r="F241" s="22"/>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c r="MA241"/>
      <c r="MB241"/>
      <c r="MC241"/>
      <c r="MD241"/>
      <c r="ME241"/>
      <c r="MF241"/>
      <c r="MG241"/>
      <c r="MH241"/>
      <c r="MI241"/>
      <c r="MJ241"/>
      <c r="MK241"/>
      <c r="ML241"/>
      <c r="MM241"/>
      <c r="MN241"/>
      <c r="MO241"/>
      <c r="MP241"/>
      <c r="MQ241"/>
      <c r="MR241"/>
      <c r="MS241"/>
      <c r="MT241"/>
      <c r="MU241"/>
      <c r="MV241"/>
      <c r="MW241"/>
      <c r="MX241"/>
      <c r="MY241"/>
      <c r="MZ241"/>
      <c r="NA241"/>
      <c r="NB241"/>
      <c r="NC241"/>
      <c r="ND241"/>
      <c r="NE241"/>
      <c r="NF241"/>
      <c r="NG241"/>
      <c r="NH241"/>
      <c r="NI241"/>
      <c r="NJ241"/>
      <c r="NK241"/>
      <c r="NL241"/>
      <c r="NM241"/>
      <c r="NN241"/>
      <c r="NO241"/>
      <c r="NP241"/>
      <c r="NQ241"/>
      <c r="NR241"/>
      <c r="NS241"/>
      <c r="NT241"/>
      <c r="NU241"/>
      <c r="NV241"/>
      <c r="NW241"/>
      <c r="NX241"/>
      <c r="NY241"/>
      <c r="NZ241"/>
      <c r="OA241"/>
      <c r="OB241"/>
      <c r="OC241"/>
      <c r="OD241"/>
      <c r="OE241"/>
      <c r="OF241"/>
      <c r="OG241"/>
      <c r="OH241"/>
      <c r="OI241"/>
      <c r="OJ241"/>
      <c r="OK241"/>
      <c r="OL241"/>
      <c r="OM241"/>
      <c r="ON241"/>
      <c r="OO241"/>
      <c r="OP241"/>
      <c r="OQ241"/>
      <c r="OR241"/>
      <c r="OS241"/>
      <c r="OT241"/>
      <c r="OU241"/>
      <c r="OV241"/>
      <c r="OW241"/>
      <c r="OX241"/>
      <c r="OY241"/>
      <c r="OZ241"/>
      <c r="PA241"/>
      <c r="PB241"/>
      <c r="PC241"/>
      <c r="PD241"/>
      <c r="PE241"/>
      <c r="PF241"/>
      <c r="PG241"/>
      <c r="PH241"/>
    </row>
    <row r="242" spans="2:424" ht="14.4" x14ac:dyDescent="0.3">
      <c r="B242"/>
      <c r="C242"/>
      <c r="D242" s="22"/>
      <c r="E242" s="22"/>
      <c r="F242" s="2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c r="MA242"/>
      <c r="MB242"/>
      <c r="MC242"/>
      <c r="MD242"/>
      <c r="ME242"/>
      <c r="MF242"/>
      <c r="MG242"/>
      <c r="MH242"/>
      <c r="MI242"/>
      <c r="MJ242"/>
      <c r="MK242"/>
      <c r="ML242"/>
      <c r="MM242"/>
      <c r="MN242"/>
      <c r="MO242"/>
      <c r="MP242"/>
      <c r="MQ242"/>
      <c r="MR242"/>
      <c r="MS242"/>
      <c r="MT242"/>
      <c r="MU242"/>
      <c r="MV242"/>
      <c r="MW242"/>
      <c r="MX242"/>
      <c r="MY242"/>
      <c r="MZ242"/>
      <c r="NA242"/>
      <c r="NB242"/>
      <c r="NC242"/>
      <c r="ND242"/>
      <c r="NE242"/>
      <c r="NF242"/>
      <c r="NG242"/>
      <c r="NH242"/>
      <c r="NI242"/>
      <c r="NJ242"/>
      <c r="NK242"/>
      <c r="NL242"/>
      <c r="NM242"/>
      <c r="NN242"/>
      <c r="NO242"/>
      <c r="NP242"/>
      <c r="NQ242"/>
      <c r="NR242"/>
      <c r="NS242"/>
      <c r="NT242"/>
      <c r="NU242"/>
      <c r="NV242"/>
      <c r="NW242"/>
      <c r="NX242"/>
      <c r="NY242"/>
      <c r="NZ242"/>
      <c r="OA242"/>
      <c r="OB242"/>
      <c r="OC242"/>
      <c r="OD242"/>
      <c r="OE242"/>
      <c r="OF242"/>
      <c r="OG242"/>
      <c r="OH242"/>
      <c r="OI242"/>
      <c r="OJ242"/>
      <c r="OK242"/>
      <c r="OL242"/>
      <c r="OM242"/>
      <c r="ON242"/>
      <c r="OO242"/>
      <c r="OP242"/>
      <c r="OQ242"/>
      <c r="OR242"/>
      <c r="OS242"/>
      <c r="OT242"/>
      <c r="OU242"/>
      <c r="OV242"/>
      <c r="OW242"/>
      <c r="OX242"/>
      <c r="OY242"/>
      <c r="OZ242"/>
      <c r="PA242"/>
      <c r="PB242"/>
      <c r="PC242"/>
      <c r="PD242"/>
      <c r="PE242"/>
      <c r="PF242"/>
      <c r="PG242"/>
      <c r="PH242"/>
    </row>
    <row r="243" spans="2:424" ht="14.4" x14ac:dyDescent="0.3">
      <c r="B243"/>
      <c r="C243"/>
      <c r="D243" s="22"/>
      <c r="E243" s="22"/>
      <c r="F243" s="22"/>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c r="MA243"/>
      <c r="MB243"/>
      <c r="MC243"/>
      <c r="MD243"/>
      <c r="ME243"/>
      <c r="MF243"/>
      <c r="MG243"/>
      <c r="MH243"/>
      <c r="MI243"/>
      <c r="MJ243"/>
      <c r="MK243"/>
      <c r="ML243"/>
      <c r="MM243"/>
      <c r="MN243"/>
      <c r="MO243"/>
      <c r="MP243"/>
      <c r="MQ243"/>
      <c r="MR243"/>
      <c r="MS243"/>
      <c r="MT243"/>
      <c r="MU243"/>
      <c r="MV243"/>
      <c r="MW243"/>
      <c r="MX243"/>
      <c r="MY243"/>
      <c r="MZ243"/>
      <c r="NA243"/>
      <c r="NB243"/>
      <c r="NC243"/>
      <c r="ND243"/>
      <c r="NE243"/>
      <c r="NF243"/>
      <c r="NG243"/>
      <c r="NH243"/>
      <c r="NI243"/>
      <c r="NJ243"/>
      <c r="NK243"/>
      <c r="NL243"/>
      <c r="NM243"/>
      <c r="NN243"/>
      <c r="NO243"/>
      <c r="NP243"/>
      <c r="NQ243"/>
      <c r="NR243"/>
      <c r="NS243"/>
      <c r="NT243"/>
      <c r="NU243"/>
      <c r="NV243"/>
      <c r="NW243"/>
      <c r="NX243"/>
      <c r="NY243"/>
      <c r="NZ243"/>
      <c r="OA243"/>
      <c r="OB243"/>
      <c r="OC243"/>
      <c r="OD243"/>
      <c r="OE243"/>
      <c r="OF243"/>
      <c r="OG243"/>
      <c r="OH243"/>
      <c r="OI243"/>
      <c r="OJ243"/>
      <c r="OK243"/>
      <c r="OL243"/>
      <c r="OM243"/>
      <c r="ON243"/>
      <c r="OO243"/>
      <c r="OP243"/>
      <c r="OQ243"/>
      <c r="OR243"/>
      <c r="OS243"/>
      <c r="OT243"/>
      <c r="OU243"/>
      <c r="OV243"/>
      <c r="OW243"/>
      <c r="OX243"/>
      <c r="OY243"/>
      <c r="OZ243"/>
      <c r="PA243"/>
      <c r="PB243"/>
      <c r="PC243"/>
      <c r="PD243"/>
      <c r="PE243"/>
      <c r="PF243"/>
      <c r="PG243"/>
      <c r="PH243"/>
    </row>
    <row r="244" spans="2:424" ht="14.4" x14ac:dyDescent="0.3">
      <c r="B244"/>
      <c r="C244"/>
      <c r="D244" s="22"/>
      <c r="E244" s="22"/>
      <c r="F244" s="22"/>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c r="MA244"/>
      <c r="MB244"/>
      <c r="MC244"/>
      <c r="MD244"/>
      <c r="ME244"/>
      <c r="MF244"/>
      <c r="MG244"/>
      <c r="MH244"/>
      <c r="MI244"/>
      <c r="MJ244"/>
      <c r="MK244"/>
      <c r="ML244"/>
      <c r="MM244"/>
      <c r="MN244"/>
      <c r="MO244"/>
      <c r="MP244"/>
      <c r="MQ244"/>
      <c r="MR244"/>
      <c r="MS244"/>
      <c r="MT244"/>
      <c r="MU244"/>
      <c r="MV244"/>
      <c r="MW244"/>
      <c r="MX244"/>
      <c r="MY244"/>
      <c r="MZ244"/>
      <c r="NA244"/>
      <c r="NB244"/>
      <c r="NC244"/>
      <c r="ND244"/>
      <c r="NE244"/>
      <c r="NF244"/>
      <c r="NG244"/>
      <c r="NH244"/>
      <c r="NI244"/>
      <c r="NJ244"/>
      <c r="NK244"/>
      <c r="NL244"/>
      <c r="NM244"/>
      <c r="NN244"/>
      <c r="NO244"/>
      <c r="NP244"/>
      <c r="NQ244"/>
      <c r="NR244"/>
      <c r="NS244"/>
      <c r="NT244"/>
      <c r="NU244"/>
      <c r="NV244"/>
      <c r="NW244"/>
      <c r="NX244"/>
      <c r="NY244"/>
      <c r="NZ244"/>
      <c r="OA244"/>
      <c r="OB244"/>
      <c r="OC244"/>
      <c r="OD244"/>
      <c r="OE244"/>
      <c r="OF244"/>
      <c r="OG244"/>
      <c r="OH244"/>
      <c r="OI244"/>
      <c r="OJ244"/>
      <c r="OK244"/>
      <c r="OL244"/>
      <c r="OM244"/>
      <c r="ON244"/>
      <c r="OO244"/>
      <c r="OP244"/>
      <c r="OQ244"/>
      <c r="OR244"/>
      <c r="OS244"/>
      <c r="OT244"/>
      <c r="OU244"/>
      <c r="OV244"/>
      <c r="OW244"/>
      <c r="OX244"/>
      <c r="OY244"/>
      <c r="OZ244"/>
      <c r="PA244"/>
      <c r="PB244"/>
      <c r="PC244"/>
      <c r="PD244"/>
      <c r="PE244"/>
      <c r="PF244"/>
      <c r="PG244"/>
      <c r="PH244"/>
    </row>
    <row r="245" spans="2:424" ht="14.4" x14ac:dyDescent="0.3">
      <c r="B245"/>
      <c r="C245"/>
      <c r="D245" s="22"/>
      <c r="E245" s="22"/>
      <c r="F245" s="22"/>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c r="MA245"/>
      <c r="MB245"/>
      <c r="MC245"/>
      <c r="MD245"/>
      <c r="ME245"/>
      <c r="MF245"/>
      <c r="MG245"/>
      <c r="MH245"/>
      <c r="MI245"/>
      <c r="MJ245"/>
      <c r="MK245"/>
      <c r="ML245"/>
      <c r="MM245"/>
      <c r="MN245"/>
      <c r="MO245"/>
      <c r="MP245"/>
      <c r="MQ245"/>
      <c r="MR245"/>
      <c r="MS245"/>
      <c r="MT245"/>
      <c r="MU245"/>
      <c r="MV245"/>
      <c r="MW245"/>
      <c r="MX245"/>
      <c r="MY245"/>
      <c r="MZ245"/>
      <c r="NA245"/>
      <c r="NB245"/>
      <c r="NC245"/>
      <c r="ND245"/>
      <c r="NE245"/>
      <c r="NF245"/>
      <c r="NG245"/>
      <c r="NH245"/>
      <c r="NI245"/>
      <c r="NJ245"/>
      <c r="NK245"/>
      <c r="NL245"/>
      <c r="NM245"/>
      <c r="NN245"/>
      <c r="NO245"/>
      <c r="NP245"/>
      <c r="NQ245"/>
      <c r="NR245"/>
      <c r="NS245"/>
      <c r="NT245"/>
      <c r="NU245"/>
      <c r="NV245"/>
      <c r="NW245"/>
      <c r="NX245"/>
      <c r="NY245"/>
      <c r="NZ245"/>
      <c r="OA245"/>
      <c r="OB245"/>
      <c r="OC245"/>
      <c r="OD245"/>
      <c r="OE245"/>
      <c r="OF245"/>
      <c r="OG245"/>
      <c r="OH245"/>
      <c r="OI245"/>
      <c r="OJ245"/>
      <c r="OK245"/>
      <c r="OL245"/>
      <c r="OM245"/>
      <c r="ON245"/>
      <c r="OO245"/>
      <c r="OP245"/>
      <c r="OQ245"/>
      <c r="OR245"/>
      <c r="OS245"/>
      <c r="OT245"/>
      <c r="OU245"/>
      <c r="OV245"/>
      <c r="OW245"/>
      <c r="OX245"/>
      <c r="OY245"/>
      <c r="OZ245"/>
      <c r="PA245"/>
      <c r="PB245"/>
      <c r="PC245"/>
      <c r="PD245"/>
      <c r="PE245"/>
      <c r="PF245"/>
      <c r="PG245"/>
      <c r="PH245"/>
    </row>
    <row r="246" spans="2:424" ht="14.4" x14ac:dyDescent="0.3">
      <c r="B246"/>
      <c r="C246"/>
      <c r="D246" s="22"/>
      <c r="E246" s="22"/>
      <c r="F246" s="22"/>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c r="MA246"/>
      <c r="MB246"/>
      <c r="MC246"/>
      <c r="MD246"/>
      <c r="ME246"/>
      <c r="MF246"/>
      <c r="MG246"/>
      <c r="MH246"/>
      <c r="MI246"/>
      <c r="MJ246"/>
      <c r="MK246"/>
      <c r="ML246"/>
      <c r="MM246"/>
      <c r="MN246"/>
      <c r="MO246"/>
      <c r="MP246"/>
      <c r="MQ246"/>
      <c r="MR246"/>
      <c r="MS246"/>
      <c r="MT246"/>
      <c r="MU246"/>
      <c r="MV246"/>
      <c r="MW246"/>
      <c r="MX246"/>
      <c r="MY246"/>
      <c r="MZ246"/>
      <c r="NA246"/>
      <c r="NB246"/>
      <c r="NC246"/>
      <c r="ND246"/>
      <c r="NE246"/>
      <c r="NF246"/>
      <c r="NG246"/>
      <c r="NH246"/>
      <c r="NI246"/>
      <c r="NJ246"/>
      <c r="NK246"/>
      <c r="NL246"/>
      <c r="NM246"/>
      <c r="NN246"/>
      <c r="NO246"/>
      <c r="NP246"/>
      <c r="NQ246"/>
      <c r="NR246"/>
      <c r="NS246"/>
      <c r="NT246"/>
      <c r="NU246"/>
      <c r="NV246"/>
      <c r="NW246"/>
      <c r="NX246"/>
      <c r="NY246"/>
      <c r="NZ246"/>
      <c r="OA246"/>
      <c r="OB246"/>
      <c r="OC246"/>
      <c r="OD246"/>
      <c r="OE246"/>
      <c r="OF246"/>
      <c r="OG246"/>
      <c r="OH246"/>
      <c r="OI246"/>
      <c r="OJ246"/>
      <c r="OK246"/>
      <c r="OL246"/>
      <c r="OM246"/>
      <c r="ON246"/>
      <c r="OO246"/>
      <c r="OP246"/>
      <c r="OQ246"/>
      <c r="OR246"/>
      <c r="OS246"/>
      <c r="OT246"/>
      <c r="OU246"/>
      <c r="OV246"/>
      <c r="OW246"/>
      <c r="OX246"/>
      <c r="OY246"/>
      <c r="OZ246"/>
      <c r="PA246"/>
      <c r="PB246"/>
      <c r="PC246"/>
      <c r="PD246"/>
      <c r="PE246"/>
      <c r="PF246"/>
      <c r="PG246"/>
      <c r="PH246"/>
    </row>
    <row r="247" spans="2:424" ht="14.4" x14ac:dyDescent="0.3">
      <c r="B247"/>
      <c r="C247"/>
      <c r="D247" s="22"/>
      <c r="E247" s="22"/>
      <c r="F247" s="22"/>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c r="MA247"/>
      <c r="MB247"/>
      <c r="MC247"/>
      <c r="MD247"/>
      <c r="ME247"/>
      <c r="MF247"/>
      <c r="MG247"/>
      <c r="MH247"/>
      <c r="MI247"/>
      <c r="MJ247"/>
      <c r="MK247"/>
      <c r="ML247"/>
      <c r="MM247"/>
      <c r="MN247"/>
      <c r="MO247"/>
      <c r="MP247"/>
      <c r="MQ247"/>
      <c r="MR247"/>
      <c r="MS247"/>
      <c r="MT247"/>
      <c r="MU247"/>
      <c r="MV247"/>
      <c r="MW247"/>
      <c r="MX247"/>
      <c r="MY247"/>
      <c r="MZ247"/>
      <c r="NA247"/>
      <c r="NB247"/>
      <c r="NC247"/>
      <c r="ND247"/>
      <c r="NE247"/>
      <c r="NF247"/>
      <c r="NG247"/>
      <c r="NH247"/>
      <c r="NI247"/>
      <c r="NJ247"/>
      <c r="NK247"/>
      <c r="NL247"/>
      <c r="NM247"/>
      <c r="NN247"/>
      <c r="NO247"/>
      <c r="NP247"/>
      <c r="NQ247"/>
      <c r="NR247"/>
      <c r="NS247"/>
      <c r="NT247"/>
      <c r="NU247"/>
      <c r="NV247"/>
      <c r="NW247"/>
      <c r="NX247"/>
      <c r="NY247"/>
      <c r="NZ247"/>
      <c r="OA247"/>
      <c r="OB247"/>
      <c r="OC247"/>
      <c r="OD247"/>
      <c r="OE247"/>
      <c r="OF247"/>
      <c r="OG247"/>
      <c r="OH247"/>
      <c r="OI247"/>
      <c r="OJ247"/>
      <c r="OK247"/>
      <c r="OL247"/>
      <c r="OM247"/>
      <c r="ON247"/>
      <c r="OO247"/>
      <c r="OP247"/>
      <c r="OQ247"/>
      <c r="OR247"/>
      <c r="OS247"/>
      <c r="OT247"/>
      <c r="OU247"/>
      <c r="OV247"/>
      <c r="OW247"/>
      <c r="OX247"/>
      <c r="OY247"/>
      <c r="OZ247"/>
      <c r="PA247"/>
      <c r="PB247"/>
      <c r="PC247"/>
      <c r="PD247"/>
      <c r="PE247"/>
      <c r="PF247"/>
      <c r="PG247"/>
      <c r="PH247"/>
    </row>
    <row r="248" spans="2:424" ht="14.4" x14ac:dyDescent="0.3">
      <c r="B248"/>
      <c r="C248"/>
      <c r="D248" s="22"/>
      <c r="E248" s="22"/>
      <c r="F248" s="22"/>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c r="MA248"/>
      <c r="MB248"/>
      <c r="MC248"/>
      <c r="MD248"/>
      <c r="ME248"/>
      <c r="MF248"/>
      <c r="MG248"/>
      <c r="MH248"/>
      <c r="MI248"/>
      <c r="MJ248"/>
      <c r="MK248"/>
      <c r="ML248"/>
      <c r="MM248"/>
      <c r="MN248"/>
      <c r="MO248"/>
      <c r="MP248"/>
      <c r="MQ248"/>
      <c r="MR248"/>
      <c r="MS248"/>
      <c r="MT248"/>
      <c r="MU248"/>
      <c r="MV248"/>
      <c r="MW248"/>
      <c r="MX248"/>
      <c r="MY248"/>
      <c r="MZ248"/>
      <c r="NA248"/>
      <c r="NB248"/>
      <c r="NC248"/>
      <c r="ND248"/>
      <c r="NE248"/>
      <c r="NF248"/>
      <c r="NG248"/>
      <c r="NH248"/>
      <c r="NI248"/>
      <c r="NJ248"/>
      <c r="NK248"/>
      <c r="NL248"/>
      <c r="NM248"/>
      <c r="NN248"/>
      <c r="NO248"/>
      <c r="NP248"/>
      <c r="NQ248"/>
      <c r="NR248"/>
      <c r="NS248"/>
      <c r="NT248"/>
      <c r="NU248"/>
      <c r="NV248"/>
      <c r="NW248"/>
      <c r="NX248"/>
      <c r="NY248"/>
      <c r="NZ248"/>
      <c r="OA248"/>
      <c r="OB248"/>
      <c r="OC248"/>
      <c r="OD248"/>
      <c r="OE248"/>
      <c r="OF248"/>
      <c r="OG248"/>
      <c r="OH248"/>
      <c r="OI248"/>
      <c r="OJ248"/>
      <c r="OK248"/>
      <c r="OL248"/>
      <c r="OM248"/>
      <c r="ON248"/>
      <c r="OO248"/>
      <c r="OP248"/>
      <c r="OQ248"/>
      <c r="OR248"/>
      <c r="OS248"/>
      <c r="OT248"/>
      <c r="OU248"/>
      <c r="OV248"/>
      <c r="OW248"/>
      <c r="OX248"/>
      <c r="OY248"/>
      <c r="OZ248"/>
      <c r="PA248"/>
      <c r="PB248"/>
      <c r="PC248"/>
      <c r="PD248"/>
      <c r="PE248"/>
      <c r="PF248"/>
      <c r="PG248"/>
      <c r="PH248"/>
    </row>
    <row r="249" spans="2:424" ht="14.4" x14ac:dyDescent="0.3">
      <c r="B249"/>
      <c r="C249"/>
      <c r="D249" s="22"/>
      <c r="E249" s="22"/>
      <c r="F249" s="22"/>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c r="MA249"/>
      <c r="MB249"/>
      <c r="MC249"/>
      <c r="MD249"/>
      <c r="ME249"/>
      <c r="MF249"/>
      <c r="MG249"/>
      <c r="MH249"/>
      <c r="MI249"/>
      <c r="MJ249"/>
      <c r="MK249"/>
      <c r="ML249"/>
      <c r="MM249"/>
      <c r="MN249"/>
      <c r="MO249"/>
      <c r="MP249"/>
      <c r="MQ249"/>
      <c r="MR249"/>
      <c r="MS249"/>
      <c r="MT249"/>
      <c r="MU249"/>
      <c r="MV249"/>
      <c r="MW249"/>
      <c r="MX249"/>
      <c r="MY249"/>
      <c r="MZ249"/>
      <c r="NA249"/>
      <c r="NB249"/>
      <c r="NC249"/>
      <c r="ND249"/>
      <c r="NE249"/>
      <c r="NF249"/>
      <c r="NG249"/>
      <c r="NH249"/>
      <c r="NI249"/>
      <c r="NJ249"/>
      <c r="NK249"/>
      <c r="NL249"/>
      <c r="NM249"/>
      <c r="NN249"/>
      <c r="NO249"/>
      <c r="NP249"/>
      <c r="NQ249"/>
      <c r="NR249"/>
      <c r="NS249"/>
      <c r="NT249"/>
      <c r="NU249"/>
      <c r="NV249"/>
      <c r="NW249"/>
      <c r="NX249"/>
      <c r="NY249"/>
      <c r="NZ249"/>
      <c r="OA249"/>
      <c r="OB249"/>
      <c r="OC249"/>
      <c r="OD249"/>
      <c r="OE249"/>
      <c r="OF249"/>
      <c r="OG249"/>
      <c r="OH249"/>
      <c r="OI249"/>
      <c r="OJ249"/>
      <c r="OK249"/>
      <c r="OL249"/>
      <c r="OM249"/>
      <c r="ON249"/>
      <c r="OO249"/>
      <c r="OP249"/>
      <c r="OQ249"/>
      <c r="OR249"/>
      <c r="OS249"/>
      <c r="OT249"/>
      <c r="OU249"/>
      <c r="OV249"/>
      <c r="OW249"/>
      <c r="OX249"/>
      <c r="OY249"/>
      <c r="OZ249"/>
      <c r="PA249"/>
      <c r="PB249"/>
      <c r="PC249"/>
      <c r="PD249"/>
      <c r="PE249"/>
      <c r="PF249"/>
      <c r="PG249"/>
      <c r="PH249"/>
    </row>
    <row r="250" spans="2:424" ht="14.4" x14ac:dyDescent="0.3">
      <c r="B250"/>
      <c r="C250"/>
      <c r="D250" s="22"/>
      <c r="E250" s="22"/>
      <c r="F250" s="22"/>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c r="MA250"/>
      <c r="MB250"/>
      <c r="MC250"/>
      <c r="MD250"/>
      <c r="ME250"/>
      <c r="MF250"/>
      <c r="MG250"/>
      <c r="MH250"/>
      <c r="MI250"/>
      <c r="MJ250"/>
      <c r="MK250"/>
      <c r="ML250"/>
      <c r="MM250"/>
      <c r="MN250"/>
      <c r="MO250"/>
      <c r="MP250"/>
      <c r="MQ250"/>
      <c r="MR250"/>
      <c r="MS250"/>
      <c r="MT250"/>
      <c r="MU250"/>
      <c r="MV250"/>
      <c r="MW250"/>
      <c r="MX250"/>
      <c r="MY250"/>
      <c r="MZ250"/>
      <c r="NA250"/>
      <c r="NB250"/>
      <c r="NC250"/>
      <c r="ND250"/>
      <c r="NE250"/>
      <c r="NF250"/>
      <c r="NG250"/>
      <c r="NH250"/>
      <c r="NI250"/>
      <c r="NJ250"/>
      <c r="NK250"/>
      <c r="NL250"/>
      <c r="NM250"/>
      <c r="NN250"/>
      <c r="NO250"/>
      <c r="NP250"/>
      <c r="NQ250"/>
      <c r="NR250"/>
      <c r="NS250"/>
      <c r="NT250"/>
      <c r="NU250"/>
      <c r="NV250"/>
      <c r="NW250"/>
      <c r="NX250"/>
      <c r="NY250"/>
      <c r="NZ250"/>
      <c r="OA250"/>
      <c r="OB250"/>
      <c r="OC250"/>
      <c r="OD250"/>
      <c r="OE250"/>
      <c r="OF250"/>
      <c r="OG250"/>
      <c r="OH250"/>
      <c r="OI250"/>
      <c r="OJ250"/>
      <c r="OK250"/>
      <c r="OL250"/>
      <c r="OM250"/>
      <c r="ON250"/>
      <c r="OO250"/>
      <c r="OP250"/>
      <c r="OQ250"/>
      <c r="OR250"/>
      <c r="OS250"/>
      <c r="OT250"/>
      <c r="OU250"/>
      <c r="OV250"/>
      <c r="OW250"/>
      <c r="OX250"/>
      <c r="OY250"/>
      <c r="OZ250"/>
      <c r="PA250"/>
      <c r="PB250"/>
      <c r="PC250"/>
      <c r="PD250"/>
      <c r="PE250"/>
      <c r="PF250"/>
      <c r="PG250"/>
      <c r="PH250"/>
    </row>
    <row r="251" spans="2:424" ht="14.4" x14ac:dyDescent="0.3">
      <c r="B251"/>
      <c r="C251"/>
      <c r="D251" s="22"/>
      <c r="E251" s="22"/>
      <c r="F251" s="22"/>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c r="MA251"/>
      <c r="MB251"/>
      <c r="MC251"/>
      <c r="MD251"/>
      <c r="ME251"/>
      <c r="MF251"/>
      <c r="MG251"/>
      <c r="MH251"/>
      <c r="MI251"/>
      <c r="MJ251"/>
      <c r="MK251"/>
      <c r="ML251"/>
      <c r="MM251"/>
      <c r="MN251"/>
      <c r="MO251"/>
      <c r="MP251"/>
      <c r="MQ251"/>
      <c r="MR251"/>
      <c r="MS251"/>
      <c r="MT251"/>
      <c r="MU251"/>
      <c r="MV251"/>
      <c r="MW251"/>
      <c r="MX251"/>
      <c r="MY251"/>
      <c r="MZ251"/>
      <c r="NA251"/>
      <c r="NB251"/>
      <c r="NC251"/>
      <c r="ND251"/>
      <c r="NE251"/>
      <c r="NF251"/>
      <c r="NG251"/>
      <c r="NH251"/>
      <c r="NI251"/>
      <c r="NJ251"/>
      <c r="NK251"/>
      <c r="NL251"/>
      <c r="NM251"/>
      <c r="NN251"/>
      <c r="NO251"/>
      <c r="NP251"/>
      <c r="NQ251"/>
      <c r="NR251"/>
      <c r="NS251"/>
      <c r="NT251"/>
      <c r="NU251"/>
      <c r="NV251"/>
      <c r="NW251"/>
      <c r="NX251"/>
      <c r="NY251"/>
      <c r="NZ251"/>
      <c r="OA251"/>
      <c r="OB251"/>
      <c r="OC251"/>
      <c r="OD251"/>
      <c r="OE251"/>
      <c r="OF251"/>
      <c r="OG251"/>
      <c r="OH251"/>
      <c r="OI251"/>
      <c r="OJ251"/>
      <c r="OK251"/>
      <c r="OL251"/>
      <c r="OM251"/>
      <c r="ON251"/>
      <c r="OO251"/>
      <c r="OP251"/>
      <c r="OQ251"/>
      <c r="OR251"/>
      <c r="OS251"/>
      <c r="OT251"/>
      <c r="OU251"/>
      <c r="OV251"/>
      <c r="OW251"/>
      <c r="OX251"/>
      <c r="OY251"/>
      <c r="OZ251"/>
      <c r="PA251"/>
      <c r="PB251"/>
      <c r="PC251"/>
      <c r="PD251"/>
      <c r="PE251"/>
      <c r="PF251"/>
      <c r="PG251"/>
      <c r="PH251"/>
    </row>
    <row r="252" spans="2:424" ht="14.4" x14ac:dyDescent="0.3">
      <c r="B252"/>
      <c r="C252"/>
      <c r="D252" s="22"/>
      <c r="E252" s="22"/>
      <c r="F252" s="2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c r="MA252"/>
      <c r="MB252"/>
      <c r="MC252"/>
      <c r="MD252"/>
      <c r="ME252"/>
      <c r="MF252"/>
      <c r="MG252"/>
      <c r="MH252"/>
      <c r="MI252"/>
      <c r="MJ252"/>
      <c r="MK252"/>
      <c r="ML252"/>
      <c r="MM252"/>
      <c r="MN252"/>
      <c r="MO252"/>
      <c r="MP252"/>
      <c r="MQ252"/>
      <c r="MR252"/>
      <c r="MS252"/>
      <c r="MT252"/>
      <c r="MU252"/>
      <c r="MV252"/>
      <c r="MW252"/>
      <c r="MX252"/>
      <c r="MY252"/>
      <c r="MZ252"/>
      <c r="NA252"/>
      <c r="NB252"/>
      <c r="NC252"/>
      <c r="ND252"/>
      <c r="NE252"/>
      <c r="NF252"/>
      <c r="NG252"/>
      <c r="NH252"/>
      <c r="NI252"/>
      <c r="NJ252"/>
      <c r="NK252"/>
      <c r="NL252"/>
      <c r="NM252"/>
      <c r="NN252"/>
      <c r="NO252"/>
      <c r="NP252"/>
      <c r="NQ252"/>
      <c r="NR252"/>
      <c r="NS252"/>
      <c r="NT252"/>
      <c r="NU252"/>
      <c r="NV252"/>
      <c r="NW252"/>
      <c r="NX252"/>
      <c r="NY252"/>
      <c r="NZ252"/>
      <c r="OA252"/>
      <c r="OB252"/>
      <c r="OC252"/>
      <c r="OD252"/>
      <c r="OE252"/>
      <c r="OF252"/>
      <c r="OG252"/>
      <c r="OH252"/>
      <c r="OI252"/>
      <c r="OJ252"/>
      <c r="OK252"/>
      <c r="OL252"/>
      <c r="OM252"/>
      <c r="ON252"/>
      <c r="OO252"/>
      <c r="OP252"/>
      <c r="OQ252"/>
      <c r="OR252"/>
      <c r="OS252"/>
      <c r="OT252"/>
      <c r="OU252"/>
      <c r="OV252"/>
      <c r="OW252"/>
      <c r="OX252"/>
      <c r="OY252"/>
      <c r="OZ252"/>
      <c r="PA252"/>
      <c r="PB252"/>
      <c r="PC252"/>
      <c r="PD252"/>
      <c r="PE252"/>
      <c r="PF252"/>
      <c r="PG252"/>
      <c r="PH252"/>
    </row>
    <row r="253" spans="2:424" ht="14.4" x14ac:dyDescent="0.3">
      <c r="B253"/>
      <c r="C253"/>
      <c r="D253" s="22"/>
      <c r="E253" s="22"/>
      <c r="F253" s="22"/>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c r="MA253"/>
      <c r="MB253"/>
      <c r="MC253"/>
      <c r="MD253"/>
      <c r="ME253"/>
      <c r="MF253"/>
      <c r="MG253"/>
      <c r="MH253"/>
      <c r="MI253"/>
      <c r="MJ253"/>
      <c r="MK253"/>
      <c r="ML253"/>
      <c r="MM253"/>
      <c r="MN253"/>
      <c r="MO253"/>
      <c r="MP253"/>
      <c r="MQ253"/>
      <c r="MR253"/>
      <c r="MS253"/>
      <c r="MT253"/>
      <c r="MU253"/>
      <c r="MV253"/>
      <c r="MW253"/>
      <c r="MX253"/>
      <c r="MY253"/>
      <c r="MZ253"/>
      <c r="NA253"/>
      <c r="NB253"/>
      <c r="NC253"/>
      <c r="ND253"/>
      <c r="NE253"/>
      <c r="NF253"/>
      <c r="NG253"/>
      <c r="NH253"/>
      <c r="NI253"/>
      <c r="NJ253"/>
      <c r="NK253"/>
      <c r="NL253"/>
      <c r="NM253"/>
      <c r="NN253"/>
      <c r="NO253"/>
      <c r="NP253"/>
      <c r="NQ253"/>
      <c r="NR253"/>
      <c r="NS253"/>
      <c r="NT253"/>
      <c r="NU253"/>
      <c r="NV253"/>
      <c r="NW253"/>
      <c r="NX253"/>
      <c r="NY253"/>
      <c r="NZ253"/>
      <c r="OA253"/>
      <c r="OB253"/>
      <c r="OC253"/>
      <c r="OD253"/>
      <c r="OE253"/>
      <c r="OF253"/>
      <c r="OG253"/>
      <c r="OH253"/>
      <c r="OI253"/>
      <c r="OJ253"/>
      <c r="OK253"/>
      <c r="OL253"/>
      <c r="OM253"/>
      <c r="ON253"/>
      <c r="OO253"/>
      <c r="OP253"/>
      <c r="OQ253"/>
      <c r="OR253"/>
      <c r="OS253"/>
      <c r="OT253"/>
      <c r="OU253"/>
      <c r="OV253"/>
      <c r="OW253"/>
      <c r="OX253"/>
      <c r="OY253"/>
      <c r="OZ253"/>
      <c r="PA253"/>
      <c r="PB253"/>
      <c r="PC253"/>
      <c r="PD253"/>
      <c r="PE253"/>
      <c r="PF253"/>
      <c r="PG253"/>
      <c r="PH253"/>
    </row>
    <row r="254" spans="2:424" ht="14.4" x14ac:dyDescent="0.3">
      <c r="B254"/>
      <c r="C254"/>
      <c r="D254" s="22"/>
      <c r="E254" s="22"/>
      <c r="F254" s="22"/>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c r="MA254"/>
      <c r="MB254"/>
      <c r="MC254"/>
      <c r="MD254"/>
      <c r="ME254"/>
      <c r="MF254"/>
      <c r="MG254"/>
      <c r="MH254"/>
      <c r="MI254"/>
      <c r="MJ254"/>
      <c r="MK254"/>
      <c r="ML254"/>
      <c r="MM254"/>
      <c r="MN254"/>
      <c r="MO254"/>
      <c r="MP254"/>
      <c r="MQ254"/>
      <c r="MR254"/>
      <c r="MS254"/>
      <c r="MT254"/>
      <c r="MU254"/>
      <c r="MV254"/>
      <c r="MW254"/>
      <c r="MX254"/>
      <c r="MY254"/>
      <c r="MZ254"/>
      <c r="NA254"/>
      <c r="NB254"/>
      <c r="NC254"/>
      <c r="ND254"/>
      <c r="NE254"/>
      <c r="NF254"/>
      <c r="NG254"/>
      <c r="NH254"/>
      <c r="NI254"/>
      <c r="NJ254"/>
      <c r="NK254"/>
      <c r="NL254"/>
      <c r="NM254"/>
      <c r="NN254"/>
      <c r="NO254"/>
      <c r="NP254"/>
      <c r="NQ254"/>
      <c r="NR254"/>
      <c r="NS254"/>
      <c r="NT254"/>
      <c r="NU254"/>
      <c r="NV254"/>
      <c r="NW254"/>
      <c r="NX254"/>
      <c r="NY254"/>
      <c r="NZ254"/>
      <c r="OA254"/>
      <c r="OB254"/>
      <c r="OC254"/>
      <c r="OD254"/>
      <c r="OE254"/>
      <c r="OF254"/>
      <c r="OG254"/>
      <c r="OH254"/>
      <c r="OI254"/>
      <c r="OJ254"/>
      <c r="OK254"/>
      <c r="OL254"/>
      <c r="OM254"/>
      <c r="ON254"/>
      <c r="OO254"/>
      <c r="OP254"/>
      <c r="OQ254"/>
      <c r="OR254"/>
      <c r="OS254"/>
      <c r="OT254"/>
      <c r="OU254"/>
      <c r="OV254"/>
      <c r="OW254"/>
      <c r="OX254"/>
      <c r="OY254"/>
      <c r="OZ254"/>
      <c r="PA254"/>
      <c r="PB254"/>
      <c r="PC254"/>
      <c r="PD254"/>
      <c r="PE254"/>
      <c r="PF254"/>
      <c r="PG254"/>
      <c r="PH254"/>
    </row>
    <row r="255" spans="2:424" ht="14.4" x14ac:dyDescent="0.3">
      <c r="B255"/>
      <c r="C255"/>
      <c r="D255" s="22"/>
      <c r="E255" s="22"/>
      <c r="F255" s="22"/>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c r="MA255"/>
      <c r="MB255"/>
      <c r="MC255"/>
      <c r="MD255"/>
      <c r="ME255"/>
      <c r="MF255"/>
      <c r="MG255"/>
      <c r="MH255"/>
      <c r="MI255"/>
      <c r="MJ255"/>
      <c r="MK255"/>
      <c r="ML255"/>
      <c r="MM255"/>
      <c r="MN255"/>
      <c r="MO255"/>
      <c r="MP255"/>
      <c r="MQ255"/>
      <c r="MR255"/>
      <c r="MS255"/>
      <c r="MT255"/>
      <c r="MU255"/>
      <c r="MV255"/>
      <c r="MW255"/>
      <c r="MX255"/>
      <c r="MY255"/>
      <c r="MZ255"/>
      <c r="NA255"/>
      <c r="NB255"/>
      <c r="NC255"/>
      <c r="ND255"/>
      <c r="NE255"/>
      <c r="NF255"/>
      <c r="NG255"/>
      <c r="NH255"/>
      <c r="NI255"/>
      <c r="NJ255"/>
      <c r="NK255"/>
      <c r="NL255"/>
      <c r="NM255"/>
      <c r="NN255"/>
      <c r="NO255"/>
      <c r="NP255"/>
      <c r="NQ255"/>
      <c r="NR255"/>
      <c r="NS255"/>
      <c r="NT255"/>
      <c r="NU255"/>
      <c r="NV255"/>
      <c r="NW255"/>
      <c r="NX255"/>
      <c r="NY255"/>
      <c r="NZ255"/>
      <c r="OA255"/>
      <c r="OB255"/>
      <c r="OC255"/>
      <c r="OD255"/>
      <c r="OE255"/>
      <c r="OF255"/>
      <c r="OG255"/>
      <c r="OH255"/>
      <c r="OI255"/>
      <c r="OJ255"/>
      <c r="OK255"/>
      <c r="OL255"/>
      <c r="OM255"/>
      <c r="ON255"/>
      <c r="OO255"/>
      <c r="OP255"/>
      <c r="OQ255"/>
      <c r="OR255"/>
      <c r="OS255"/>
      <c r="OT255"/>
      <c r="OU255"/>
      <c r="OV255"/>
      <c r="OW255"/>
      <c r="OX255"/>
      <c r="OY255"/>
      <c r="OZ255"/>
      <c r="PA255"/>
      <c r="PB255"/>
      <c r="PC255"/>
      <c r="PD255"/>
      <c r="PE255"/>
      <c r="PF255"/>
      <c r="PG255"/>
      <c r="PH255"/>
    </row>
    <row r="256" spans="2:424" ht="14.4" x14ac:dyDescent="0.3">
      <c r="B256"/>
      <c r="C256"/>
      <c r="D256" s="22"/>
      <c r="E256" s="22"/>
      <c r="F256" s="22"/>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c r="MA256"/>
      <c r="MB256"/>
      <c r="MC256"/>
      <c r="MD256"/>
      <c r="ME256"/>
      <c r="MF256"/>
      <c r="MG256"/>
      <c r="MH256"/>
      <c r="MI256"/>
      <c r="MJ256"/>
      <c r="MK256"/>
      <c r="ML256"/>
      <c r="MM256"/>
      <c r="MN256"/>
      <c r="MO256"/>
      <c r="MP256"/>
      <c r="MQ256"/>
      <c r="MR256"/>
      <c r="MS256"/>
      <c r="MT256"/>
      <c r="MU256"/>
      <c r="MV256"/>
      <c r="MW256"/>
      <c r="MX256"/>
      <c r="MY256"/>
      <c r="MZ256"/>
      <c r="NA256"/>
      <c r="NB256"/>
      <c r="NC256"/>
      <c r="ND256"/>
      <c r="NE256"/>
      <c r="NF256"/>
      <c r="NG256"/>
      <c r="NH256"/>
      <c r="NI256"/>
      <c r="NJ256"/>
      <c r="NK256"/>
      <c r="NL256"/>
      <c r="NM256"/>
      <c r="NN256"/>
      <c r="NO256"/>
      <c r="NP256"/>
      <c r="NQ256"/>
      <c r="NR256"/>
      <c r="NS256"/>
      <c r="NT256"/>
      <c r="NU256"/>
      <c r="NV256"/>
      <c r="NW256"/>
      <c r="NX256"/>
      <c r="NY256"/>
      <c r="NZ256"/>
      <c r="OA256"/>
      <c r="OB256"/>
      <c r="OC256"/>
      <c r="OD256"/>
      <c r="OE256"/>
      <c r="OF256"/>
      <c r="OG256"/>
      <c r="OH256"/>
      <c r="OI256"/>
      <c r="OJ256"/>
      <c r="OK256"/>
      <c r="OL256"/>
      <c r="OM256"/>
      <c r="ON256"/>
      <c r="OO256"/>
      <c r="OP256"/>
      <c r="OQ256"/>
      <c r="OR256"/>
      <c r="OS256"/>
      <c r="OT256"/>
      <c r="OU256"/>
      <c r="OV256"/>
      <c r="OW256"/>
      <c r="OX256"/>
      <c r="OY256"/>
      <c r="OZ256"/>
      <c r="PA256"/>
      <c r="PB256"/>
      <c r="PC256"/>
      <c r="PD256"/>
      <c r="PE256"/>
      <c r="PF256"/>
      <c r="PG256"/>
      <c r="PH256"/>
    </row>
    <row r="257" spans="2:424" ht="14.4" x14ac:dyDescent="0.3">
      <c r="B257"/>
      <c r="C257"/>
      <c r="D257" s="22"/>
      <c r="E257" s="22"/>
      <c r="F257" s="22"/>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c r="MA257"/>
      <c r="MB257"/>
      <c r="MC257"/>
      <c r="MD257"/>
      <c r="ME257"/>
      <c r="MF257"/>
      <c r="MG257"/>
      <c r="MH257"/>
      <c r="MI257"/>
      <c r="MJ257"/>
      <c r="MK257"/>
      <c r="ML257"/>
      <c r="MM257"/>
      <c r="MN257"/>
      <c r="MO257"/>
      <c r="MP257"/>
      <c r="MQ257"/>
      <c r="MR257"/>
      <c r="MS257"/>
      <c r="MT257"/>
      <c r="MU257"/>
      <c r="MV257"/>
      <c r="MW257"/>
      <c r="MX257"/>
      <c r="MY257"/>
      <c r="MZ257"/>
      <c r="NA257"/>
      <c r="NB257"/>
      <c r="NC257"/>
      <c r="ND257"/>
      <c r="NE257"/>
      <c r="NF257"/>
      <c r="NG257"/>
      <c r="NH257"/>
      <c r="NI257"/>
      <c r="NJ257"/>
      <c r="NK257"/>
      <c r="NL257"/>
      <c r="NM257"/>
      <c r="NN257"/>
      <c r="NO257"/>
      <c r="NP257"/>
      <c r="NQ257"/>
      <c r="NR257"/>
      <c r="NS257"/>
      <c r="NT257"/>
      <c r="NU257"/>
      <c r="NV257"/>
      <c r="NW257"/>
      <c r="NX257"/>
      <c r="NY257"/>
      <c r="NZ257"/>
      <c r="OA257"/>
      <c r="OB257"/>
      <c r="OC257"/>
      <c r="OD257"/>
      <c r="OE257"/>
      <c r="OF257"/>
      <c r="OG257"/>
      <c r="OH257"/>
      <c r="OI257"/>
      <c r="OJ257"/>
      <c r="OK257"/>
      <c r="OL257"/>
      <c r="OM257"/>
      <c r="ON257"/>
      <c r="OO257"/>
      <c r="OP257"/>
      <c r="OQ257"/>
      <c r="OR257"/>
      <c r="OS257"/>
      <c r="OT257"/>
      <c r="OU257"/>
      <c r="OV257"/>
      <c r="OW257"/>
      <c r="OX257"/>
      <c r="OY257"/>
      <c r="OZ257"/>
      <c r="PA257"/>
      <c r="PB257"/>
      <c r="PC257"/>
      <c r="PD257"/>
      <c r="PE257"/>
      <c r="PF257"/>
      <c r="PG257"/>
      <c r="PH257"/>
    </row>
    <row r="258" spans="2:424" ht="14.4" x14ac:dyDescent="0.3">
      <c r="B258"/>
      <c r="C258"/>
      <c r="D258" s="22"/>
      <c r="E258" s="22"/>
      <c r="F258" s="22"/>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c r="MA258"/>
      <c r="MB258"/>
      <c r="MC258"/>
      <c r="MD258"/>
      <c r="ME258"/>
      <c r="MF258"/>
      <c r="MG258"/>
      <c r="MH258"/>
      <c r="MI258"/>
      <c r="MJ258"/>
      <c r="MK258"/>
      <c r="ML258"/>
      <c r="MM258"/>
      <c r="MN258"/>
      <c r="MO258"/>
      <c r="MP258"/>
      <c r="MQ258"/>
      <c r="MR258"/>
      <c r="MS258"/>
      <c r="MT258"/>
      <c r="MU258"/>
      <c r="MV258"/>
      <c r="MW258"/>
      <c r="MX258"/>
      <c r="MY258"/>
      <c r="MZ258"/>
      <c r="NA258"/>
      <c r="NB258"/>
      <c r="NC258"/>
      <c r="ND258"/>
      <c r="NE258"/>
      <c r="NF258"/>
      <c r="NG258"/>
      <c r="NH258"/>
      <c r="NI258"/>
      <c r="NJ258"/>
      <c r="NK258"/>
      <c r="NL258"/>
      <c r="NM258"/>
      <c r="NN258"/>
      <c r="NO258"/>
      <c r="NP258"/>
      <c r="NQ258"/>
      <c r="NR258"/>
      <c r="NS258"/>
      <c r="NT258"/>
      <c r="NU258"/>
      <c r="NV258"/>
      <c r="NW258"/>
      <c r="NX258"/>
      <c r="NY258"/>
      <c r="NZ258"/>
      <c r="OA258"/>
      <c r="OB258"/>
      <c r="OC258"/>
      <c r="OD258"/>
      <c r="OE258"/>
      <c r="OF258"/>
      <c r="OG258"/>
      <c r="OH258"/>
      <c r="OI258"/>
      <c r="OJ258"/>
      <c r="OK258"/>
      <c r="OL258"/>
      <c r="OM258"/>
      <c r="ON258"/>
      <c r="OO258"/>
      <c r="OP258"/>
      <c r="OQ258"/>
      <c r="OR258"/>
      <c r="OS258"/>
      <c r="OT258"/>
      <c r="OU258"/>
      <c r="OV258"/>
      <c r="OW258"/>
      <c r="OX258"/>
      <c r="OY258"/>
      <c r="OZ258"/>
      <c r="PA258"/>
      <c r="PB258"/>
      <c r="PC258"/>
      <c r="PD258"/>
      <c r="PE258"/>
      <c r="PF258"/>
      <c r="PG258"/>
      <c r="PH258"/>
    </row>
    <row r="259" spans="2:424" ht="14.4" x14ac:dyDescent="0.3">
      <c r="B259"/>
      <c r="C259"/>
      <c r="D259" s="22"/>
      <c r="E259" s="22"/>
      <c r="F259" s="22"/>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c r="MA259"/>
      <c r="MB259"/>
      <c r="MC259"/>
      <c r="MD259"/>
      <c r="ME259"/>
      <c r="MF259"/>
      <c r="MG259"/>
      <c r="MH259"/>
      <c r="MI259"/>
      <c r="MJ259"/>
      <c r="MK259"/>
      <c r="ML259"/>
      <c r="MM259"/>
      <c r="MN259"/>
      <c r="MO259"/>
      <c r="MP259"/>
      <c r="MQ259"/>
      <c r="MR259"/>
      <c r="MS259"/>
      <c r="MT259"/>
      <c r="MU259"/>
      <c r="MV259"/>
      <c r="MW259"/>
      <c r="MX259"/>
      <c r="MY259"/>
      <c r="MZ259"/>
      <c r="NA259"/>
      <c r="NB259"/>
      <c r="NC259"/>
      <c r="ND259"/>
      <c r="NE259"/>
      <c r="NF259"/>
      <c r="NG259"/>
      <c r="NH259"/>
      <c r="NI259"/>
      <c r="NJ259"/>
      <c r="NK259"/>
      <c r="NL259"/>
      <c r="NM259"/>
      <c r="NN259"/>
      <c r="NO259"/>
      <c r="NP259"/>
      <c r="NQ259"/>
      <c r="NR259"/>
      <c r="NS259"/>
      <c r="NT259"/>
      <c r="NU259"/>
      <c r="NV259"/>
      <c r="NW259"/>
      <c r="NX259"/>
      <c r="NY259"/>
      <c r="NZ259"/>
      <c r="OA259"/>
      <c r="OB259"/>
      <c r="OC259"/>
      <c r="OD259"/>
      <c r="OE259"/>
      <c r="OF259"/>
      <c r="OG259"/>
      <c r="OH259"/>
      <c r="OI259"/>
      <c r="OJ259"/>
      <c r="OK259"/>
      <c r="OL259"/>
      <c r="OM259"/>
      <c r="ON259"/>
      <c r="OO259"/>
      <c r="OP259"/>
      <c r="OQ259"/>
      <c r="OR259"/>
      <c r="OS259"/>
      <c r="OT259"/>
      <c r="OU259"/>
      <c r="OV259"/>
      <c r="OW259"/>
      <c r="OX259"/>
      <c r="OY259"/>
      <c r="OZ259"/>
      <c r="PA259"/>
      <c r="PB259"/>
      <c r="PC259"/>
      <c r="PD259"/>
      <c r="PE259"/>
      <c r="PF259"/>
      <c r="PG259"/>
      <c r="PH259"/>
    </row>
    <row r="260" spans="2:424" ht="14.4" x14ac:dyDescent="0.3">
      <c r="B260"/>
      <c r="C260"/>
      <c r="D260" s="22"/>
      <c r="E260" s="22"/>
      <c r="F260" s="22"/>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c r="MA260"/>
      <c r="MB260"/>
      <c r="MC260"/>
      <c r="MD260"/>
      <c r="ME260"/>
      <c r="MF260"/>
      <c r="MG260"/>
      <c r="MH260"/>
      <c r="MI260"/>
      <c r="MJ260"/>
      <c r="MK260"/>
      <c r="ML260"/>
      <c r="MM260"/>
      <c r="MN260"/>
      <c r="MO260"/>
      <c r="MP260"/>
      <c r="MQ260"/>
      <c r="MR260"/>
      <c r="MS260"/>
      <c r="MT260"/>
      <c r="MU260"/>
      <c r="MV260"/>
      <c r="MW260"/>
      <c r="MX260"/>
      <c r="MY260"/>
      <c r="MZ260"/>
      <c r="NA260"/>
      <c r="NB260"/>
      <c r="NC260"/>
      <c r="ND260"/>
      <c r="NE260"/>
      <c r="NF260"/>
      <c r="NG260"/>
      <c r="NH260"/>
      <c r="NI260"/>
      <c r="NJ260"/>
      <c r="NK260"/>
      <c r="NL260"/>
      <c r="NM260"/>
      <c r="NN260"/>
      <c r="NO260"/>
      <c r="NP260"/>
      <c r="NQ260"/>
      <c r="NR260"/>
      <c r="NS260"/>
      <c r="NT260"/>
      <c r="NU260"/>
      <c r="NV260"/>
      <c r="NW260"/>
      <c r="NX260"/>
      <c r="NY260"/>
      <c r="NZ260"/>
      <c r="OA260"/>
      <c r="OB260"/>
      <c r="OC260"/>
      <c r="OD260"/>
      <c r="OE260"/>
      <c r="OF260"/>
      <c r="OG260"/>
      <c r="OH260"/>
      <c r="OI260"/>
      <c r="OJ260"/>
      <c r="OK260"/>
      <c r="OL260"/>
      <c r="OM260"/>
      <c r="ON260"/>
      <c r="OO260"/>
      <c r="OP260"/>
      <c r="OQ260"/>
      <c r="OR260"/>
      <c r="OS260"/>
      <c r="OT260"/>
      <c r="OU260"/>
      <c r="OV260"/>
      <c r="OW260"/>
      <c r="OX260"/>
      <c r="OY260"/>
      <c r="OZ260"/>
      <c r="PA260"/>
      <c r="PB260"/>
      <c r="PC260"/>
      <c r="PD260"/>
      <c r="PE260"/>
      <c r="PF260"/>
      <c r="PG260"/>
      <c r="PH260"/>
    </row>
    <row r="261" spans="2:424" ht="14.4" x14ac:dyDescent="0.3">
      <c r="B261"/>
      <c r="C261"/>
      <c r="D261" s="22"/>
      <c r="E261" s="22"/>
      <c r="F261" s="22"/>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c r="MA261"/>
      <c r="MB261"/>
      <c r="MC261"/>
      <c r="MD261"/>
      <c r="ME261"/>
      <c r="MF261"/>
      <c r="MG261"/>
      <c r="MH261"/>
      <c r="MI261"/>
      <c r="MJ261"/>
      <c r="MK261"/>
      <c r="ML261"/>
      <c r="MM261"/>
      <c r="MN261"/>
      <c r="MO261"/>
      <c r="MP261"/>
      <c r="MQ261"/>
      <c r="MR261"/>
      <c r="MS261"/>
      <c r="MT261"/>
      <c r="MU261"/>
      <c r="MV261"/>
      <c r="MW261"/>
      <c r="MX261"/>
      <c r="MY261"/>
      <c r="MZ261"/>
      <c r="NA261"/>
      <c r="NB261"/>
      <c r="NC261"/>
      <c r="ND261"/>
      <c r="NE261"/>
      <c r="NF261"/>
      <c r="NG261"/>
      <c r="NH261"/>
      <c r="NI261"/>
      <c r="NJ261"/>
      <c r="NK261"/>
      <c r="NL261"/>
      <c r="NM261"/>
      <c r="NN261"/>
      <c r="NO261"/>
      <c r="NP261"/>
      <c r="NQ261"/>
      <c r="NR261"/>
      <c r="NS261"/>
      <c r="NT261"/>
      <c r="NU261"/>
      <c r="NV261"/>
      <c r="NW261"/>
      <c r="NX261"/>
      <c r="NY261"/>
      <c r="NZ261"/>
      <c r="OA261"/>
      <c r="OB261"/>
      <c r="OC261"/>
      <c r="OD261"/>
      <c r="OE261"/>
      <c r="OF261"/>
      <c r="OG261"/>
      <c r="OH261"/>
      <c r="OI261"/>
      <c r="OJ261"/>
      <c r="OK261"/>
      <c r="OL261"/>
      <c r="OM261"/>
      <c r="ON261"/>
      <c r="OO261"/>
      <c r="OP261"/>
      <c r="OQ261"/>
      <c r="OR261"/>
      <c r="OS261"/>
      <c r="OT261"/>
      <c r="OU261"/>
      <c r="OV261"/>
      <c r="OW261"/>
      <c r="OX261"/>
      <c r="OY261"/>
      <c r="OZ261"/>
      <c r="PA261"/>
      <c r="PB261"/>
      <c r="PC261"/>
      <c r="PD261"/>
      <c r="PE261"/>
      <c r="PF261"/>
      <c r="PG261"/>
      <c r="PH261"/>
    </row>
    <row r="262" spans="2:424" ht="14.4" x14ac:dyDescent="0.3">
      <c r="B262"/>
      <c r="C262"/>
      <c r="D262" s="22"/>
      <c r="E262" s="22"/>
      <c r="F262" s="2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c r="MA262"/>
      <c r="MB262"/>
      <c r="MC262"/>
      <c r="MD262"/>
      <c r="ME262"/>
      <c r="MF262"/>
      <c r="MG262"/>
      <c r="MH262"/>
      <c r="MI262"/>
      <c r="MJ262"/>
      <c r="MK262"/>
      <c r="ML262"/>
      <c r="MM262"/>
      <c r="MN262"/>
      <c r="MO262"/>
      <c r="MP262"/>
      <c r="MQ262"/>
      <c r="MR262"/>
      <c r="MS262"/>
      <c r="MT262"/>
      <c r="MU262"/>
      <c r="MV262"/>
      <c r="MW262"/>
      <c r="MX262"/>
      <c r="MY262"/>
      <c r="MZ262"/>
      <c r="NA262"/>
      <c r="NB262"/>
      <c r="NC262"/>
      <c r="ND262"/>
      <c r="NE262"/>
      <c r="NF262"/>
      <c r="NG262"/>
      <c r="NH262"/>
      <c r="NI262"/>
      <c r="NJ262"/>
      <c r="NK262"/>
      <c r="NL262"/>
      <c r="NM262"/>
      <c r="NN262"/>
      <c r="NO262"/>
      <c r="NP262"/>
      <c r="NQ262"/>
      <c r="NR262"/>
      <c r="NS262"/>
      <c r="NT262"/>
      <c r="NU262"/>
      <c r="NV262"/>
      <c r="NW262"/>
      <c r="NX262"/>
      <c r="NY262"/>
      <c r="NZ262"/>
      <c r="OA262"/>
      <c r="OB262"/>
      <c r="OC262"/>
      <c r="OD262"/>
      <c r="OE262"/>
      <c r="OF262"/>
      <c r="OG262"/>
      <c r="OH262"/>
      <c r="OI262"/>
      <c r="OJ262"/>
      <c r="OK262"/>
      <c r="OL262"/>
      <c r="OM262"/>
      <c r="ON262"/>
      <c r="OO262"/>
      <c r="OP262"/>
      <c r="OQ262"/>
      <c r="OR262"/>
      <c r="OS262"/>
      <c r="OT262"/>
      <c r="OU262"/>
      <c r="OV262"/>
      <c r="OW262"/>
      <c r="OX262"/>
      <c r="OY262"/>
      <c r="OZ262"/>
      <c r="PA262"/>
      <c r="PB262"/>
      <c r="PC262"/>
      <c r="PD262"/>
      <c r="PE262"/>
      <c r="PF262"/>
      <c r="PG262"/>
      <c r="PH262"/>
    </row>
    <row r="263" spans="2:424" ht="14.4" x14ac:dyDescent="0.3">
      <c r="B263"/>
      <c r="C263"/>
      <c r="D263" s="22"/>
      <c r="E263" s="22"/>
      <c r="F263" s="22"/>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c r="MA263"/>
      <c r="MB263"/>
      <c r="MC263"/>
      <c r="MD263"/>
      <c r="ME263"/>
      <c r="MF263"/>
      <c r="MG263"/>
      <c r="MH263"/>
      <c r="MI263"/>
      <c r="MJ263"/>
      <c r="MK263"/>
      <c r="ML263"/>
      <c r="MM263"/>
      <c r="MN263"/>
      <c r="MO263"/>
      <c r="MP263"/>
      <c r="MQ263"/>
      <c r="MR263"/>
      <c r="MS263"/>
      <c r="MT263"/>
      <c r="MU263"/>
      <c r="MV263"/>
      <c r="MW263"/>
      <c r="MX263"/>
      <c r="MY263"/>
      <c r="MZ263"/>
      <c r="NA263"/>
      <c r="NB263"/>
      <c r="NC263"/>
      <c r="ND263"/>
      <c r="NE263"/>
      <c r="NF263"/>
      <c r="NG263"/>
      <c r="NH263"/>
      <c r="NI263"/>
      <c r="NJ263"/>
      <c r="NK263"/>
      <c r="NL263"/>
      <c r="NM263"/>
      <c r="NN263"/>
      <c r="NO263"/>
      <c r="NP263"/>
      <c r="NQ263"/>
      <c r="NR263"/>
      <c r="NS263"/>
      <c r="NT263"/>
      <c r="NU263"/>
      <c r="NV263"/>
      <c r="NW263"/>
      <c r="NX263"/>
      <c r="NY263"/>
      <c r="NZ263"/>
      <c r="OA263"/>
      <c r="OB263"/>
      <c r="OC263"/>
      <c r="OD263"/>
      <c r="OE263"/>
      <c r="OF263"/>
      <c r="OG263"/>
      <c r="OH263"/>
      <c r="OI263"/>
      <c r="OJ263"/>
      <c r="OK263"/>
      <c r="OL263"/>
      <c r="OM263"/>
      <c r="ON263"/>
      <c r="OO263"/>
      <c r="OP263"/>
      <c r="OQ263"/>
      <c r="OR263"/>
      <c r="OS263"/>
      <c r="OT263"/>
      <c r="OU263"/>
      <c r="OV263"/>
      <c r="OW263"/>
      <c r="OX263"/>
      <c r="OY263"/>
      <c r="OZ263"/>
      <c r="PA263"/>
      <c r="PB263"/>
      <c r="PC263"/>
      <c r="PD263"/>
      <c r="PE263"/>
      <c r="PF263"/>
      <c r="PG263"/>
      <c r="PH263"/>
    </row>
    <row r="264" spans="2:424" ht="14.4" x14ac:dyDescent="0.3">
      <c r="B264"/>
      <c r="C264"/>
      <c r="D264" s="22"/>
      <c r="E264" s="22"/>
      <c r="F264" s="22"/>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c r="MA264"/>
      <c r="MB264"/>
      <c r="MC264"/>
      <c r="MD264"/>
      <c r="ME264"/>
      <c r="MF264"/>
      <c r="MG264"/>
      <c r="MH264"/>
      <c r="MI264"/>
      <c r="MJ264"/>
      <c r="MK264"/>
      <c r="ML264"/>
      <c r="MM264"/>
      <c r="MN264"/>
      <c r="MO264"/>
      <c r="MP264"/>
      <c r="MQ264"/>
      <c r="MR264"/>
      <c r="MS264"/>
      <c r="MT264"/>
      <c r="MU264"/>
      <c r="MV264"/>
      <c r="MW264"/>
      <c r="MX264"/>
      <c r="MY264"/>
      <c r="MZ264"/>
      <c r="NA264"/>
      <c r="NB264"/>
      <c r="NC264"/>
      <c r="ND264"/>
      <c r="NE264"/>
      <c r="NF264"/>
      <c r="NG264"/>
      <c r="NH264"/>
      <c r="NI264"/>
      <c r="NJ264"/>
      <c r="NK264"/>
      <c r="NL264"/>
      <c r="NM264"/>
      <c r="NN264"/>
      <c r="NO264"/>
      <c r="NP264"/>
      <c r="NQ264"/>
      <c r="NR264"/>
      <c r="NS264"/>
      <c r="NT264"/>
      <c r="NU264"/>
      <c r="NV264"/>
      <c r="NW264"/>
      <c r="NX264"/>
      <c r="NY264"/>
      <c r="NZ264"/>
      <c r="OA264"/>
      <c r="OB264"/>
      <c r="OC264"/>
      <c r="OD264"/>
      <c r="OE264"/>
      <c r="OF264"/>
      <c r="OG264"/>
      <c r="OH264"/>
      <c r="OI264"/>
      <c r="OJ264"/>
      <c r="OK264"/>
      <c r="OL264"/>
      <c r="OM264"/>
      <c r="ON264"/>
      <c r="OO264"/>
      <c r="OP264"/>
      <c r="OQ264"/>
      <c r="OR264"/>
      <c r="OS264"/>
      <c r="OT264"/>
      <c r="OU264"/>
      <c r="OV264"/>
      <c r="OW264"/>
      <c r="OX264"/>
      <c r="OY264"/>
      <c r="OZ264"/>
      <c r="PA264"/>
      <c r="PB264"/>
      <c r="PC264"/>
      <c r="PD264"/>
      <c r="PE264"/>
      <c r="PF264"/>
      <c r="PG264"/>
      <c r="PH264"/>
    </row>
    <row r="265" spans="2:424" ht="14.4" x14ac:dyDescent="0.3">
      <c r="B265"/>
      <c r="C265"/>
      <c r="D265" s="22"/>
      <c r="E265" s="22"/>
      <c r="F265" s="22"/>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c r="MA265"/>
      <c r="MB265"/>
      <c r="MC265"/>
      <c r="MD265"/>
      <c r="ME265"/>
      <c r="MF265"/>
      <c r="MG265"/>
      <c r="MH265"/>
      <c r="MI265"/>
      <c r="MJ265"/>
      <c r="MK265"/>
      <c r="ML265"/>
      <c r="MM265"/>
      <c r="MN265"/>
      <c r="MO265"/>
      <c r="MP265"/>
      <c r="MQ265"/>
      <c r="MR265"/>
      <c r="MS265"/>
      <c r="MT265"/>
      <c r="MU265"/>
      <c r="MV265"/>
      <c r="MW265"/>
      <c r="MX265"/>
      <c r="MY265"/>
      <c r="MZ265"/>
      <c r="NA265"/>
      <c r="NB265"/>
      <c r="NC265"/>
      <c r="ND265"/>
      <c r="NE265"/>
      <c r="NF265"/>
      <c r="NG265"/>
      <c r="NH265"/>
      <c r="NI265"/>
      <c r="NJ265"/>
      <c r="NK265"/>
      <c r="NL265"/>
      <c r="NM265"/>
      <c r="NN265"/>
      <c r="NO265"/>
      <c r="NP265"/>
      <c r="NQ265"/>
      <c r="NR265"/>
      <c r="NS265"/>
      <c r="NT265"/>
      <c r="NU265"/>
      <c r="NV265"/>
      <c r="NW265"/>
      <c r="NX265"/>
      <c r="NY265"/>
      <c r="NZ265"/>
      <c r="OA265"/>
      <c r="OB265"/>
      <c r="OC265"/>
      <c r="OD265"/>
      <c r="OE265"/>
      <c r="OF265"/>
      <c r="OG265"/>
      <c r="OH265"/>
      <c r="OI265"/>
      <c r="OJ265"/>
      <c r="OK265"/>
      <c r="OL265"/>
      <c r="OM265"/>
      <c r="ON265"/>
      <c r="OO265"/>
      <c r="OP265"/>
      <c r="OQ265"/>
      <c r="OR265"/>
      <c r="OS265"/>
      <c r="OT265"/>
      <c r="OU265"/>
      <c r="OV265"/>
      <c r="OW265"/>
      <c r="OX265"/>
      <c r="OY265"/>
      <c r="OZ265"/>
      <c r="PA265"/>
      <c r="PB265"/>
      <c r="PC265"/>
      <c r="PD265"/>
      <c r="PE265"/>
      <c r="PF265"/>
      <c r="PG265"/>
      <c r="PH265"/>
    </row>
    <row r="266" spans="2:424" ht="14.4" x14ac:dyDescent="0.3">
      <c r="B266"/>
      <c r="C266"/>
      <c r="D266" s="22"/>
      <c r="E266" s="22"/>
      <c r="F266" s="22"/>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c r="MA266"/>
      <c r="MB266"/>
      <c r="MC266"/>
      <c r="MD266"/>
      <c r="ME266"/>
      <c r="MF266"/>
      <c r="MG266"/>
      <c r="MH266"/>
      <c r="MI266"/>
      <c r="MJ266"/>
      <c r="MK266"/>
      <c r="ML266"/>
      <c r="MM266"/>
      <c r="MN266"/>
      <c r="MO266"/>
      <c r="MP266"/>
      <c r="MQ266"/>
      <c r="MR266"/>
      <c r="MS266"/>
      <c r="MT266"/>
      <c r="MU266"/>
      <c r="MV266"/>
      <c r="MW266"/>
      <c r="MX266"/>
      <c r="MY266"/>
      <c r="MZ266"/>
      <c r="NA266"/>
      <c r="NB266"/>
      <c r="NC266"/>
      <c r="ND266"/>
      <c r="NE266"/>
      <c r="NF266"/>
      <c r="NG266"/>
      <c r="NH266"/>
      <c r="NI266"/>
      <c r="NJ266"/>
      <c r="NK266"/>
      <c r="NL266"/>
      <c r="NM266"/>
      <c r="NN266"/>
      <c r="NO266"/>
      <c r="NP266"/>
      <c r="NQ266"/>
      <c r="NR266"/>
      <c r="NS266"/>
      <c r="NT266"/>
      <c r="NU266"/>
      <c r="NV266"/>
      <c r="NW266"/>
      <c r="NX266"/>
      <c r="NY266"/>
      <c r="NZ266"/>
      <c r="OA266"/>
      <c r="OB266"/>
      <c r="OC266"/>
      <c r="OD266"/>
      <c r="OE266"/>
      <c r="OF266"/>
      <c r="OG266"/>
      <c r="OH266"/>
      <c r="OI266"/>
      <c r="OJ266"/>
      <c r="OK266"/>
      <c r="OL266"/>
      <c r="OM266"/>
      <c r="ON266"/>
      <c r="OO266"/>
      <c r="OP266"/>
      <c r="OQ266"/>
      <c r="OR266"/>
      <c r="OS266"/>
      <c r="OT266"/>
      <c r="OU266"/>
      <c r="OV266"/>
      <c r="OW266"/>
      <c r="OX266"/>
      <c r="OY266"/>
      <c r="OZ266"/>
      <c r="PA266"/>
      <c r="PB266"/>
      <c r="PC266"/>
      <c r="PD266"/>
      <c r="PE266"/>
      <c r="PF266"/>
      <c r="PG266"/>
      <c r="PH266"/>
    </row>
    <row r="267" spans="2:424" ht="14.4" x14ac:dyDescent="0.3">
      <c r="B267"/>
      <c r="C267"/>
      <c r="D267" s="22"/>
      <c r="E267" s="22"/>
      <c r="F267" s="22"/>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c r="MA267"/>
      <c r="MB267"/>
      <c r="MC267"/>
      <c r="MD267"/>
      <c r="ME267"/>
      <c r="MF267"/>
      <c r="MG267"/>
      <c r="MH267"/>
      <c r="MI267"/>
      <c r="MJ267"/>
      <c r="MK267"/>
      <c r="ML267"/>
      <c r="MM267"/>
      <c r="MN267"/>
      <c r="MO267"/>
      <c r="MP267"/>
      <c r="MQ267"/>
      <c r="MR267"/>
      <c r="MS267"/>
      <c r="MT267"/>
      <c r="MU267"/>
      <c r="MV267"/>
      <c r="MW267"/>
      <c r="MX267"/>
      <c r="MY267"/>
      <c r="MZ267"/>
      <c r="NA267"/>
      <c r="NB267"/>
      <c r="NC267"/>
      <c r="ND267"/>
      <c r="NE267"/>
      <c r="NF267"/>
      <c r="NG267"/>
      <c r="NH267"/>
      <c r="NI267"/>
      <c r="NJ267"/>
      <c r="NK267"/>
      <c r="NL267"/>
      <c r="NM267"/>
      <c r="NN267"/>
      <c r="NO267"/>
      <c r="NP267"/>
      <c r="NQ267"/>
      <c r="NR267"/>
      <c r="NS267"/>
      <c r="NT267"/>
      <c r="NU267"/>
      <c r="NV267"/>
      <c r="NW267"/>
      <c r="NX267"/>
      <c r="NY267"/>
      <c r="NZ267"/>
      <c r="OA267"/>
      <c r="OB267"/>
      <c r="OC267"/>
      <c r="OD267"/>
      <c r="OE267"/>
      <c r="OF267"/>
      <c r="OG267"/>
      <c r="OH267"/>
      <c r="OI267"/>
      <c r="OJ267"/>
      <c r="OK267"/>
      <c r="OL267"/>
      <c r="OM267"/>
      <c r="ON267"/>
      <c r="OO267"/>
      <c r="OP267"/>
      <c r="OQ267"/>
      <c r="OR267"/>
      <c r="OS267"/>
      <c r="OT267"/>
      <c r="OU267"/>
      <c r="OV267"/>
      <c r="OW267"/>
      <c r="OX267"/>
      <c r="OY267"/>
      <c r="OZ267"/>
      <c r="PA267"/>
      <c r="PB267"/>
      <c r="PC267"/>
      <c r="PD267"/>
      <c r="PE267"/>
      <c r="PF267"/>
      <c r="PG267"/>
      <c r="PH267"/>
    </row>
    <row r="268" spans="2:424" ht="14.4" x14ac:dyDescent="0.3">
      <c r="B268"/>
      <c r="C268"/>
      <c r="D268" s="22"/>
      <c r="E268" s="22"/>
      <c r="F268" s="22"/>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c r="MA268"/>
      <c r="MB268"/>
      <c r="MC268"/>
      <c r="MD268"/>
      <c r="ME268"/>
      <c r="MF268"/>
      <c r="MG268"/>
      <c r="MH268"/>
      <c r="MI268"/>
      <c r="MJ268"/>
      <c r="MK268"/>
      <c r="ML268"/>
      <c r="MM268"/>
      <c r="MN268"/>
      <c r="MO268"/>
      <c r="MP268"/>
      <c r="MQ268"/>
      <c r="MR268"/>
      <c r="MS268"/>
      <c r="MT268"/>
      <c r="MU268"/>
      <c r="MV268"/>
      <c r="MW268"/>
      <c r="MX268"/>
      <c r="MY268"/>
      <c r="MZ268"/>
      <c r="NA268"/>
      <c r="NB268"/>
      <c r="NC268"/>
      <c r="ND268"/>
      <c r="NE268"/>
      <c r="NF268"/>
      <c r="NG268"/>
      <c r="NH268"/>
      <c r="NI268"/>
      <c r="NJ268"/>
      <c r="NK268"/>
      <c r="NL268"/>
      <c r="NM268"/>
      <c r="NN268"/>
      <c r="NO268"/>
      <c r="NP268"/>
      <c r="NQ268"/>
      <c r="NR268"/>
      <c r="NS268"/>
      <c r="NT268"/>
      <c r="NU268"/>
      <c r="NV268"/>
      <c r="NW268"/>
      <c r="NX268"/>
      <c r="NY268"/>
      <c r="NZ268"/>
      <c r="OA268"/>
      <c r="OB268"/>
      <c r="OC268"/>
      <c r="OD268"/>
      <c r="OE268"/>
      <c r="OF268"/>
      <c r="OG268"/>
      <c r="OH268"/>
      <c r="OI268"/>
      <c r="OJ268"/>
      <c r="OK268"/>
      <c r="OL268"/>
      <c r="OM268"/>
      <c r="ON268"/>
      <c r="OO268"/>
      <c r="OP268"/>
      <c r="OQ268"/>
      <c r="OR268"/>
      <c r="OS268"/>
      <c r="OT268"/>
      <c r="OU268"/>
      <c r="OV268"/>
      <c r="OW268"/>
      <c r="OX268"/>
      <c r="OY268"/>
      <c r="OZ268"/>
      <c r="PA268"/>
      <c r="PB268"/>
      <c r="PC268"/>
      <c r="PD268"/>
      <c r="PE268"/>
      <c r="PF268"/>
      <c r="PG268"/>
      <c r="PH268"/>
    </row>
    <row r="269" spans="2:424" ht="14.4" x14ac:dyDescent="0.3">
      <c r="B269"/>
      <c r="C269"/>
      <c r="D269" s="22"/>
      <c r="E269" s="22"/>
      <c r="F269" s="22"/>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c r="MA269"/>
      <c r="MB269"/>
      <c r="MC269"/>
      <c r="MD269"/>
      <c r="ME269"/>
      <c r="MF269"/>
      <c r="MG269"/>
      <c r="MH269"/>
      <c r="MI269"/>
      <c r="MJ269"/>
      <c r="MK269"/>
      <c r="ML269"/>
      <c r="MM269"/>
      <c r="MN269"/>
      <c r="MO269"/>
      <c r="MP269"/>
      <c r="MQ269"/>
      <c r="MR269"/>
      <c r="MS269"/>
      <c r="MT269"/>
      <c r="MU269"/>
      <c r="MV269"/>
      <c r="MW269"/>
      <c r="MX269"/>
      <c r="MY269"/>
      <c r="MZ269"/>
      <c r="NA269"/>
      <c r="NB269"/>
      <c r="NC269"/>
      <c r="ND269"/>
      <c r="NE269"/>
      <c r="NF269"/>
      <c r="NG269"/>
      <c r="NH269"/>
      <c r="NI269"/>
      <c r="NJ269"/>
      <c r="NK269"/>
      <c r="NL269"/>
      <c r="NM269"/>
      <c r="NN269"/>
      <c r="NO269"/>
      <c r="NP269"/>
      <c r="NQ269"/>
      <c r="NR269"/>
      <c r="NS269"/>
      <c r="NT269"/>
      <c r="NU269"/>
      <c r="NV269"/>
      <c r="NW269"/>
      <c r="NX269"/>
      <c r="NY269"/>
      <c r="NZ269"/>
      <c r="OA269"/>
      <c r="OB269"/>
      <c r="OC269"/>
      <c r="OD269"/>
      <c r="OE269"/>
      <c r="OF269"/>
      <c r="OG269"/>
      <c r="OH269"/>
      <c r="OI269"/>
      <c r="OJ269"/>
      <c r="OK269"/>
      <c r="OL269"/>
      <c r="OM269"/>
      <c r="ON269"/>
      <c r="OO269"/>
      <c r="OP269"/>
      <c r="OQ269"/>
      <c r="OR269"/>
      <c r="OS269"/>
      <c r="OT269"/>
      <c r="OU269"/>
      <c r="OV269"/>
      <c r="OW269"/>
      <c r="OX269"/>
      <c r="OY269"/>
      <c r="OZ269"/>
      <c r="PA269"/>
      <c r="PB269"/>
      <c r="PC269"/>
      <c r="PD269"/>
      <c r="PE269"/>
      <c r="PF269"/>
      <c r="PG269"/>
      <c r="PH269"/>
    </row>
    <row r="270" spans="2:424" ht="14.4" x14ac:dyDescent="0.3">
      <c r="B270"/>
      <c r="C270"/>
      <c r="D270" s="22"/>
      <c r="E270" s="22"/>
      <c r="F270" s="22"/>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c r="MA270"/>
      <c r="MB270"/>
      <c r="MC270"/>
      <c r="MD270"/>
      <c r="ME270"/>
      <c r="MF270"/>
      <c r="MG270"/>
      <c r="MH270"/>
      <c r="MI270"/>
      <c r="MJ270"/>
      <c r="MK270"/>
      <c r="ML270"/>
      <c r="MM270"/>
      <c r="MN270"/>
      <c r="MO270"/>
      <c r="MP270"/>
      <c r="MQ270"/>
      <c r="MR270"/>
      <c r="MS270"/>
      <c r="MT270"/>
      <c r="MU270"/>
      <c r="MV270"/>
      <c r="MW270"/>
      <c r="MX270"/>
      <c r="MY270"/>
      <c r="MZ270"/>
      <c r="NA270"/>
      <c r="NB270"/>
      <c r="NC270"/>
      <c r="ND270"/>
      <c r="NE270"/>
      <c r="NF270"/>
      <c r="NG270"/>
      <c r="NH270"/>
      <c r="NI270"/>
      <c r="NJ270"/>
      <c r="NK270"/>
      <c r="NL270"/>
      <c r="NM270"/>
      <c r="NN270"/>
      <c r="NO270"/>
      <c r="NP270"/>
      <c r="NQ270"/>
      <c r="NR270"/>
      <c r="NS270"/>
      <c r="NT270"/>
      <c r="NU270"/>
      <c r="NV270"/>
      <c r="NW270"/>
      <c r="NX270"/>
      <c r="NY270"/>
      <c r="NZ270"/>
      <c r="OA270"/>
      <c r="OB270"/>
      <c r="OC270"/>
      <c r="OD270"/>
      <c r="OE270"/>
      <c r="OF270"/>
      <c r="OG270"/>
      <c r="OH270"/>
      <c r="OI270"/>
      <c r="OJ270"/>
      <c r="OK270"/>
      <c r="OL270"/>
      <c r="OM270"/>
      <c r="ON270"/>
      <c r="OO270"/>
      <c r="OP270"/>
      <c r="OQ270"/>
      <c r="OR270"/>
      <c r="OS270"/>
      <c r="OT270"/>
      <c r="OU270"/>
      <c r="OV270"/>
      <c r="OW270"/>
      <c r="OX270"/>
      <c r="OY270"/>
      <c r="OZ270"/>
      <c r="PA270"/>
      <c r="PB270"/>
      <c r="PC270"/>
      <c r="PD270"/>
      <c r="PE270"/>
      <c r="PF270"/>
      <c r="PG270"/>
      <c r="PH270"/>
    </row>
    <row r="271" spans="2:424" ht="14.4" x14ac:dyDescent="0.3">
      <c r="B271"/>
      <c r="C271"/>
      <c r="D271" s="22"/>
      <c r="E271" s="22"/>
      <c r="F271" s="22"/>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c r="MA271"/>
      <c r="MB271"/>
      <c r="MC271"/>
      <c r="MD271"/>
      <c r="ME271"/>
      <c r="MF271"/>
      <c r="MG271"/>
      <c r="MH271"/>
      <c r="MI271"/>
      <c r="MJ271"/>
      <c r="MK271"/>
      <c r="ML271"/>
      <c r="MM271"/>
      <c r="MN271"/>
      <c r="MO271"/>
      <c r="MP271"/>
      <c r="MQ271"/>
      <c r="MR271"/>
      <c r="MS271"/>
      <c r="MT271"/>
      <c r="MU271"/>
      <c r="MV271"/>
      <c r="MW271"/>
      <c r="MX271"/>
      <c r="MY271"/>
      <c r="MZ271"/>
      <c r="NA271"/>
      <c r="NB271"/>
      <c r="NC271"/>
      <c r="ND271"/>
      <c r="NE271"/>
      <c r="NF271"/>
      <c r="NG271"/>
      <c r="NH271"/>
      <c r="NI271"/>
      <c r="NJ271"/>
      <c r="NK271"/>
      <c r="NL271"/>
      <c r="NM271"/>
      <c r="NN271"/>
      <c r="NO271"/>
      <c r="NP271"/>
      <c r="NQ271"/>
      <c r="NR271"/>
      <c r="NS271"/>
      <c r="NT271"/>
      <c r="NU271"/>
      <c r="NV271"/>
      <c r="NW271"/>
      <c r="NX271"/>
      <c r="NY271"/>
      <c r="NZ271"/>
      <c r="OA271"/>
      <c r="OB271"/>
      <c r="OC271"/>
      <c r="OD271"/>
      <c r="OE271"/>
      <c r="OF271"/>
      <c r="OG271"/>
      <c r="OH271"/>
      <c r="OI271"/>
      <c r="OJ271"/>
      <c r="OK271"/>
      <c r="OL271"/>
      <c r="OM271"/>
      <c r="ON271"/>
      <c r="OO271"/>
      <c r="OP271"/>
      <c r="OQ271"/>
      <c r="OR271"/>
      <c r="OS271"/>
      <c r="OT271"/>
      <c r="OU271"/>
      <c r="OV271"/>
      <c r="OW271"/>
      <c r="OX271"/>
      <c r="OY271"/>
      <c r="OZ271"/>
      <c r="PA271"/>
      <c r="PB271"/>
      <c r="PC271"/>
      <c r="PD271"/>
      <c r="PE271"/>
      <c r="PF271"/>
      <c r="PG271"/>
      <c r="PH271"/>
    </row>
    <row r="272" spans="2:424" ht="14.4" x14ac:dyDescent="0.3">
      <c r="B272"/>
      <c r="C272"/>
      <c r="D272" s="22"/>
      <c r="E272" s="22"/>
      <c r="F272" s="2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c r="MA272"/>
      <c r="MB272"/>
      <c r="MC272"/>
      <c r="MD272"/>
      <c r="ME272"/>
      <c r="MF272"/>
      <c r="MG272"/>
      <c r="MH272"/>
      <c r="MI272"/>
      <c r="MJ272"/>
      <c r="MK272"/>
      <c r="ML272"/>
      <c r="MM272"/>
      <c r="MN272"/>
      <c r="MO272"/>
      <c r="MP272"/>
      <c r="MQ272"/>
      <c r="MR272"/>
      <c r="MS272"/>
      <c r="MT272"/>
      <c r="MU272"/>
      <c r="MV272"/>
      <c r="MW272"/>
      <c r="MX272"/>
      <c r="MY272"/>
      <c r="MZ272"/>
      <c r="NA272"/>
      <c r="NB272"/>
      <c r="NC272"/>
      <c r="ND272"/>
      <c r="NE272"/>
      <c r="NF272"/>
      <c r="NG272"/>
      <c r="NH272"/>
      <c r="NI272"/>
      <c r="NJ272"/>
      <c r="NK272"/>
      <c r="NL272"/>
      <c r="NM272"/>
      <c r="NN272"/>
      <c r="NO272"/>
      <c r="NP272"/>
      <c r="NQ272"/>
      <c r="NR272"/>
      <c r="NS272"/>
      <c r="NT272"/>
      <c r="NU272"/>
      <c r="NV272"/>
      <c r="NW272"/>
      <c r="NX272"/>
      <c r="NY272"/>
      <c r="NZ272"/>
      <c r="OA272"/>
      <c r="OB272"/>
      <c r="OC272"/>
      <c r="OD272"/>
      <c r="OE272"/>
      <c r="OF272"/>
      <c r="OG272"/>
      <c r="OH272"/>
      <c r="OI272"/>
      <c r="OJ272"/>
      <c r="OK272"/>
      <c r="OL272"/>
      <c r="OM272"/>
      <c r="ON272"/>
      <c r="OO272"/>
      <c r="OP272"/>
      <c r="OQ272"/>
      <c r="OR272"/>
      <c r="OS272"/>
      <c r="OT272"/>
      <c r="OU272"/>
      <c r="OV272"/>
      <c r="OW272"/>
      <c r="OX272"/>
      <c r="OY272"/>
      <c r="OZ272"/>
      <c r="PA272"/>
      <c r="PB272"/>
      <c r="PC272"/>
      <c r="PD272"/>
      <c r="PE272"/>
      <c r="PF272"/>
      <c r="PG272"/>
      <c r="PH272"/>
    </row>
    <row r="273" spans="2:424" ht="14.4" x14ac:dyDescent="0.3">
      <c r="B273"/>
      <c r="C273"/>
      <c r="D273" s="22"/>
      <c r="E273" s="22"/>
      <c r="F273" s="22"/>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c r="MA273"/>
      <c r="MB273"/>
      <c r="MC273"/>
      <c r="MD273"/>
      <c r="ME273"/>
      <c r="MF273"/>
      <c r="MG273"/>
      <c r="MH273"/>
      <c r="MI273"/>
      <c r="MJ273"/>
      <c r="MK273"/>
      <c r="ML273"/>
      <c r="MM273"/>
      <c r="MN273"/>
      <c r="MO273"/>
      <c r="MP273"/>
      <c r="MQ273"/>
      <c r="MR273"/>
      <c r="MS273"/>
      <c r="MT273"/>
      <c r="MU273"/>
      <c r="MV273"/>
      <c r="MW273"/>
      <c r="MX273"/>
      <c r="MY273"/>
      <c r="MZ273"/>
      <c r="NA273"/>
      <c r="NB273"/>
      <c r="NC273"/>
      <c r="ND273"/>
      <c r="NE273"/>
      <c r="NF273"/>
      <c r="NG273"/>
      <c r="NH273"/>
      <c r="NI273"/>
      <c r="NJ273"/>
      <c r="NK273"/>
      <c r="NL273"/>
      <c r="NM273"/>
      <c r="NN273"/>
      <c r="NO273"/>
      <c r="NP273"/>
      <c r="NQ273"/>
      <c r="NR273"/>
      <c r="NS273"/>
      <c r="NT273"/>
      <c r="NU273"/>
      <c r="NV273"/>
      <c r="NW273"/>
      <c r="NX273"/>
      <c r="NY273"/>
      <c r="NZ273"/>
      <c r="OA273"/>
      <c r="OB273"/>
      <c r="OC273"/>
      <c r="OD273"/>
      <c r="OE273"/>
      <c r="OF273"/>
      <c r="OG273"/>
      <c r="OH273"/>
      <c r="OI273"/>
      <c r="OJ273"/>
      <c r="OK273"/>
      <c r="OL273"/>
      <c r="OM273"/>
      <c r="ON273"/>
      <c r="OO273"/>
      <c r="OP273"/>
      <c r="OQ273"/>
      <c r="OR273"/>
      <c r="OS273"/>
      <c r="OT273"/>
      <c r="OU273"/>
      <c r="OV273"/>
      <c r="OW273"/>
      <c r="OX273"/>
      <c r="OY273"/>
      <c r="OZ273"/>
      <c r="PA273"/>
      <c r="PB273"/>
      <c r="PC273"/>
      <c r="PD273"/>
      <c r="PE273"/>
      <c r="PF273"/>
      <c r="PG273"/>
      <c r="PH273"/>
    </row>
    <row r="274" spans="2:424" ht="14.4" x14ac:dyDescent="0.3">
      <c r="B274"/>
      <c r="C274"/>
      <c r="D274" s="22"/>
      <c r="E274" s="22"/>
      <c r="F274" s="22"/>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c r="MA274"/>
      <c r="MB274"/>
      <c r="MC274"/>
      <c r="MD274"/>
      <c r="ME274"/>
      <c r="MF274"/>
      <c r="MG274"/>
      <c r="MH274"/>
      <c r="MI274"/>
      <c r="MJ274"/>
      <c r="MK274"/>
      <c r="ML274"/>
      <c r="MM274"/>
      <c r="MN274"/>
      <c r="MO274"/>
      <c r="MP274"/>
      <c r="MQ274"/>
      <c r="MR274"/>
      <c r="MS274"/>
      <c r="MT274"/>
      <c r="MU274"/>
      <c r="MV274"/>
      <c r="MW274"/>
      <c r="MX274"/>
      <c r="MY274"/>
      <c r="MZ274"/>
      <c r="NA274"/>
      <c r="NB274"/>
      <c r="NC274"/>
      <c r="ND274"/>
      <c r="NE274"/>
      <c r="NF274"/>
      <c r="NG274"/>
      <c r="NH274"/>
      <c r="NI274"/>
      <c r="NJ274"/>
      <c r="NK274"/>
      <c r="NL274"/>
      <c r="NM274"/>
      <c r="NN274"/>
      <c r="NO274"/>
      <c r="NP274"/>
      <c r="NQ274"/>
      <c r="NR274"/>
      <c r="NS274"/>
      <c r="NT274"/>
      <c r="NU274"/>
      <c r="NV274"/>
      <c r="NW274"/>
      <c r="NX274"/>
      <c r="NY274"/>
      <c r="NZ274"/>
      <c r="OA274"/>
      <c r="OB274"/>
      <c r="OC274"/>
      <c r="OD274"/>
      <c r="OE274"/>
      <c r="OF274"/>
      <c r="OG274"/>
      <c r="OH274"/>
      <c r="OI274"/>
      <c r="OJ274"/>
      <c r="OK274"/>
      <c r="OL274"/>
      <c r="OM274"/>
      <c r="ON274"/>
      <c r="OO274"/>
      <c r="OP274"/>
      <c r="OQ274"/>
      <c r="OR274"/>
      <c r="OS274"/>
      <c r="OT274"/>
      <c r="OU274"/>
      <c r="OV274"/>
      <c r="OW274"/>
      <c r="OX274"/>
      <c r="OY274"/>
      <c r="OZ274"/>
      <c r="PA274"/>
      <c r="PB274"/>
      <c r="PC274"/>
      <c r="PD274"/>
      <c r="PE274"/>
      <c r="PF274"/>
      <c r="PG274"/>
      <c r="PH274"/>
    </row>
    <row r="275" spans="2:424" ht="14.4" x14ac:dyDescent="0.3">
      <c r="B275"/>
      <c r="C275"/>
      <c r="D275" s="22"/>
      <c r="E275" s="22"/>
      <c r="F275" s="22"/>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c r="MA275"/>
      <c r="MB275"/>
      <c r="MC275"/>
      <c r="MD275"/>
      <c r="ME275"/>
      <c r="MF275"/>
      <c r="MG275"/>
      <c r="MH275"/>
      <c r="MI275"/>
      <c r="MJ275"/>
      <c r="MK275"/>
      <c r="ML275"/>
      <c r="MM275"/>
      <c r="MN275"/>
      <c r="MO275"/>
      <c r="MP275"/>
      <c r="MQ275"/>
      <c r="MR275"/>
      <c r="MS275"/>
      <c r="MT275"/>
      <c r="MU275"/>
      <c r="MV275"/>
      <c r="MW275"/>
      <c r="MX275"/>
      <c r="MY275"/>
      <c r="MZ275"/>
      <c r="NA275"/>
      <c r="NB275"/>
      <c r="NC275"/>
      <c r="ND275"/>
      <c r="NE275"/>
      <c r="NF275"/>
      <c r="NG275"/>
      <c r="NH275"/>
      <c r="NI275"/>
      <c r="NJ275"/>
      <c r="NK275"/>
      <c r="NL275"/>
      <c r="NM275"/>
      <c r="NN275"/>
      <c r="NO275"/>
      <c r="NP275"/>
      <c r="NQ275"/>
      <c r="NR275"/>
      <c r="NS275"/>
      <c r="NT275"/>
      <c r="NU275"/>
      <c r="NV275"/>
      <c r="NW275"/>
      <c r="NX275"/>
      <c r="NY275"/>
      <c r="NZ275"/>
      <c r="OA275"/>
      <c r="OB275"/>
      <c r="OC275"/>
      <c r="OD275"/>
      <c r="OE275"/>
      <c r="OF275"/>
      <c r="OG275"/>
      <c r="OH275"/>
      <c r="OI275"/>
      <c r="OJ275"/>
      <c r="OK275"/>
      <c r="OL275"/>
      <c r="OM275"/>
      <c r="ON275"/>
      <c r="OO275"/>
      <c r="OP275"/>
      <c r="OQ275"/>
      <c r="OR275"/>
      <c r="OS275"/>
      <c r="OT275"/>
      <c r="OU275"/>
      <c r="OV275"/>
      <c r="OW275"/>
      <c r="OX275"/>
      <c r="OY275"/>
      <c r="OZ275"/>
      <c r="PA275"/>
      <c r="PB275"/>
      <c r="PC275"/>
      <c r="PD275"/>
      <c r="PE275"/>
      <c r="PF275"/>
      <c r="PG275"/>
      <c r="PH275"/>
    </row>
    <row r="276" spans="2:424" ht="14.4" x14ac:dyDescent="0.3">
      <c r="B276"/>
      <c r="C276"/>
      <c r="D276" s="22"/>
      <c r="E276" s="22"/>
      <c r="F276" s="22"/>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c r="MA276"/>
      <c r="MB276"/>
      <c r="MC276"/>
      <c r="MD276"/>
      <c r="ME276"/>
      <c r="MF276"/>
      <c r="MG276"/>
      <c r="MH276"/>
      <c r="MI276"/>
      <c r="MJ276"/>
      <c r="MK276"/>
      <c r="ML276"/>
      <c r="MM276"/>
      <c r="MN276"/>
      <c r="MO276"/>
      <c r="MP276"/>
      <c r="MQ276"/>
      <c r="MR276"/>
      <c r="MS276"/>
      <c r="MT276"/>
      <c r="MU276"/>
      <c r="MV276"/>
      <c r="MW276"/>
      <c r="MX276"/>
      <c r="MY276"/>
      <c r="MZ276"/>
      <c r="NA276"/>
      <c r="NB276"/>
      <c r="NC276"/>
      <c r="ND276"/>
      <c r="NE276"/>
      <c r="NF276"/>
      <c r="NG276"/>
      <c r="NH276"/>
      <c r="NI276"/>
      <c r="NJ276"/>
      <c r="NK276"/>
      <c r="NL276"/>
      <c r="NM276"/>
      <c r="NN276"/>
      <c r="NO276"/>
      <c r="NP276"/>
      <c r="NQ276"/>
      <c r="NR276"/>
      <c r="NS276"/>
      <c r="NT276"/>
      <c r="NU276"/>
      <c r="NV276"/>
      <c r="NW276"/>
      <c r="NX276"/>
      <c r="NY276"/>
      <c r="NZ276"/>
      <c r="OA276"/>
      <c r="OB276"/>
      <c r="OC276"/>
      <c r="OD276"/>
      <c r="OE276"/>
      <c r="OF276"/>
      <c r="OG276"/>
      <c r="OH276"/>
      <c r="OI276"/>
      <c r="OJ276"/>
      <c r="OK276"/>
      <c r="OL276"/>
      <c r="OM276"/>
      <c r="ON276"/>
      <c r="OO276"/>
      <c r="OP276"/>
      <c r="OQ276"/>
      <c r="OR276"/>
      <c r="OS276"/>
      <c r="OT276"/>
      <c r="OU276"/>
      <c r="OV276"/>
      <c r="OW276"/>
      <c r="OX276"/>
      <c r="OY276"/>
      <c r="OZ276"/>
      <c r="PA276"/>
      <c r="PB276"/>
      <c r="PC276"/>
      <c r="PD276"/>
      <c r="PE276"/>
      <c r="PF276"/>
      <c r="PG276"/>
      <c r="PH276"/>
    </row>
    <row r="277" spans="2:424" ht="14.4" x14ac:dyDescent="0.3">
      <c r="B277"/>
      <c r="C277"/>
      <c r="D277" s="22"/>
      <c r="E277" s="22"/>
      <c r="F277" s="22"/>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c r="MA277"/>
      <c r="MB277"/>
      <c r="MC277"/>
      <c r="MD277"/>
      <c r="ME277"/>
      <c r="MF277"/>
      <c r="MG277"/>
      <c r="MH277"/>
      <c r="MI277"/>
      <c r="MJ277"/>
      <c r="MK277"/>
      <c r="ML277"/>
      <c r="MM277"/>
      <c r="MN277"/>
      <c r="MO277"/>
      <c r="MP277"/>
      <c r="MQ277"/>
      <c r="MR277"/>
      <c r="MS277"/>
      <c r="MT277"/>
      <c r="MU277"/>
      <c r="MV277"/>
      <c r="MW277"/>
      <c r="MX277"/>
      <c r="MY277"/>
      <c r="MZ277"/>
      <c r="NA277"/>
      <c r="NB277"/>
      <c r="NC277"/>
      <c r="ND277"/>
      <c r="NE277"/>
      <c r="NF277"/>
      <c r="NG277"/>
      <c r="NH277"/>
      <c r="NI277"/>
      <c r="NJ277"/>
      <c r="NK277"/>
      <c r="NL277"/>
      <c r="NM277"/>
      <c r="NN277"/>
      <c r="NO277"/>
      <c r="NP277"/>
      <c r="NQ277"/>
      <c r="NR277"/>
      <c r="NS277"/>
      <c r="NT277"/>
      <c r="NU277"/>
      <c r="NV277"/>
      <c r="NW277"/>
      <c r="NX277"/>
      <c r="NY277"/>
      <c r="NZ277"/>
      <c r="OA277"/>
      <c r="OB277"/>
      <c r="OC277"/>
      <c r="OD277"/>
      <c r="OE277"/>
      <c r="OF277"/>
      <c r="OG277"/>
      <c r="OH277"/>
      <c r="OI277"/>
      <c r="OJ277"/>
      <c r="OK277"/>
      <c r="OL277"/>
      <c r="OM277"/>
      <c r="ON277"/>
      <c r="OO277"/>
      <c r="OP277"/>
      <c r="OQ277"/>
      <c r="OR277"/>
      <c r="OS277"/>
      <c r="OT277"/>
      <c r="OU277"/>
      <c r="OV277"/>
      <c r="OW277"/>
      <c r="OX277"/>
      <c r="OY277"/>
      <c r="OZ277"/>
      <c r="PA277"/>
      <c r="PB277"/>
      <c r="PC277"/>
      <c r="PD277"/>
      <c r="PE277"/>
      <c r="PF277"/>
      <c r="PG277"/>
      <c r="PH277"/>
    </row>
    <row r="278" spans="2:424" ht="14.4" x14ac:dyDescent="0.3">
      <c r="B278"/>
      <c r="C278"/>
      <c r="D278" s="22"/>
      <c r="E278" s="22"/>
      <c r="F278" s="22"/>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c r="MA278"/>
      <c r="MB278"/>
      <c r="MC278"/>
      <c r="MD278"/>
      <c r="ME278"/>
      <c r="MF278"/>
      <c r="MG278"/>
      <c r="MH278"/>
      <c r="MI278"/>
      <c r="MJ278"/>
      <c r="MK278"/>
      <c r="ML278"/>
      <c r="MM278"/>
      <c r="MN278"/>
      <c r="MO278"/>
      <c r="MP278"/>
      <c r="MQ278"/>
      <c r="MR278"/>
      <c r="MS278"/>
      <c r="MT278"/>
      <c r="MU278"/>
      <c r="MV278"/>
      <c r="MW278"/>
      <c r="MX278"/>
      <c r="MY278"/>
      <c r="MZ278"/>
      <c r="NA278"/>
      <c r="NB278"/>
      <c r="NC278"/>
      <c r="ND278"/>
      <c r="NE278"/>
      <c r="NF278"/>
      <c r="NG278"/>
      <c r="NH278"/>
      <c r="NI278"/>
      <c r="NJ278"/>
      <c r="NK278"/>
      <c r="NL278"/>
      <c r="NM278"/>
      <c r="NN278"/>
      <c r="NO278"/>
      <c r="NP278"/>
      <c r="NQ278"/>
      <c r="NR278"/>
      <c r="NS278"/>
      <c r="NT278"/>
      <c r="NU278"/>
      <c r="NV278"/>
      <c r="NW278"/>
      <c r="NX278"/>
      <c r="NY278"/>
      <c r="NZ278"/>
      <c r="OA278"/>
      <c r="OB278"/>
      <c r="OC278"/>
      <c r="OD278"/>
      <c r="OE278"/>
      <c r="OF278"/>
      <c r="OG278"/>
      <c r="OH278"/>
      <c r="OI278"/>
      <c r="OJ278"/>
      <c r="OK278"/>
      <c r="OL278"/>
      <c r="OM278"/>
      <c r="ON278"/>
      <c r="OO278"/>
      <c r="OP278"/>
      <c r="OQ278"/>
      <c r="OR278"/>
      <c r="OS278"/>
      <c r="OT278"/>
      <c r="OU278"/>
      <c r="OV278"/>
      <c r="OW278"/>
      <c r="OX278"/>
      <c r="OY278"/>
      <c r="OZ278"/>
      <c r="PA278"/>
      <c r="PB278"/>
      <c r="PC278"/>
      <c r="PD278"/>
      <c r="PE278"/>
      <c r="PF278"/>
      <c r="PG278"/>
      <c r="PH278"/>
    </row>
    <row r="279" spans="2:424" ht="14.4" x14ac:dyDescent="0.3">
      <c r="B279"/>
      <c r="C279"/>
      <c r="D279" s="22"/>
      <c r="E279" s="22"/>
      <c r="F279" s="22"/>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c r="MA279"/>
      <c r="MB279"/>
      <c r="MC279"/>
      <c r="MD279"/>
      <c r="ME279"/>
      <c r="MF279"/>
      <c r="MG279"/>
      <c r="MH279"/>
      <c r="MI279"/>
      <c r="MJ279"/>
      <c r="MK279"/>
      <c r="ML279"/>
      <c r="MM279"/>
      <c r="MN279"/>
      <c r="MO279"/>
      <c r="MP279"/>
      <c r="MQ279"/>
      <c r="MR279"/>
      <c r="MS279"/>
      <c r="MT279"/>
      <c r="MU279"/>
      <c r="MV279"/>
      <c r="MW279"/>
      <c r="MX279"/>
      <c r="MY279"/>
      <c r="MZ279"/>
      <c r="NA279"/>
      <c r="NB279"/>
      <c r="NC279"/>
      <c r="ND279"/>
      <c r="NE279"/>
      <c r="NF279"/>
      <c r="NG279"/>
      <c r="NH279"/>
      <c r="NI279"/>
      <c r="NJ279"/>
      <c r="NK279"/>
      <c r="NL279"/>
      <c r="NM279"/>
      <c r="NN279"/>
      <c r="NO279"/>
      <c r="NP279"/>
      <c r="NQ279"/>
      <c r="NR279"/>
      <c r="NS279"/>
      <c r="NT279"/>
      <c r="NU279"/>
      <c r="NV279"/>
      <c r="NW279"/>
      <c r="NX279"/>
      <c r="NY279"/>
      <c r="NZ279"/>
      <c r="OA279"/>
      <c r="OB279"/>
      <c r="OC279"/>
      <c r="OD279"/>
      <c r="OE279"/>
      <c r="OF279"/>
      <c r="OG279"/>
      <c r="OH279"/>
      <c r="OI279"/>
      <c r="OJ279"/>
      <c r="OK279"/>
      <c r="OL279"/>
      <c r="OM279"/>
      <c r="ON279"/>
      <c r="OO279"/>
      <c r="OP279"/>
      <c r="OQ279"/>
      <c r="OR279"/>
      <c r="OS279"/>
      <c r="OT279"/>
      <c r="OU279"/>
      <c r="OV279"/>
      <c r="OW279"/>
      <c r="OX279"/>
      <c r="OY279"/>
      <c r="OZ279"/>
      <c r="PA279"/>
      <c r="PB279"/>
      <c r="PC279"/>
      <c r="PD279"/>
      <c r="PE279"/>
      <c r="PF279"/>
      <c r="PG279"/>
      <c r="PH279"/>
    </row>
    <row r="280" spans="2:424" ht="14.4" x14ac:dyDescent="0.3">
      <c r="B280"/>
      <c r="C280"/>
      <c r="D280" s="22"/>
      <c r="E280" s="22"/>
      <c r="F280" s="22"/>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c r="MA280"/>
      <c r="MB280"/>
      <c r="MC280"/>
      <c r="MD280"/>
      <c r="ME280"/>
      <c r="MF280"/>
      <c r="MG280"/>
      <c r="MH280"/>
      <c r="MI280"/>
      <c r="MJ280"/>
      <c r="MK280"/>
      <c r="ML280"/>
      <c r="MM280"/>
      <c r="MN280"/>
      <c r="MO280"/>
      <c r="MP280"/>
      <c r="MQ280"/>
      <c r="MR280"/>
      <c r="MS280"/>
      <c r="MT280"/>
      <c r="MU280"/>
      <c r="MV280"/>
      <c r="MW280"/>
      <c r="MX280"/>
      <c r="MY280"/>
      <c r="MZ280"/>
      <c r="NA280"/>
      <c r="NB280"/>
      <c r="NC280"/>
      <c r="ND280"/>
      <c r="NE280"/>
      <c r="NF280"/>
      <c r="NG280"/>
      <c r="NH280"/>
      <c r="NI280"/>
      <c r="NJ280"/>
      <c r="NK280"/>
      <c r="NL280"/>
      <c r="NM280"/>
      <c r="NN280"/>
      <c r="NO280"/>
      <c r="NP280"/>
      <c r="NQ280"/>
      <c r="NR280"/>
      <c r="NS280"/>
      <c r="NT280"/>
      <c r="NU280"/>
      <c r="NV280"/>
      <c r="NW280"/>
      <c r="NX280"/>
      <c r="NY280"/>
      <c r="NZ280"/>
      <c r="OA280"/>
      <c r="OB280"/>
      <c r="OC280"/>
      <c r="OD280"/>
      <c r="OE280"/>
      <c r="OF280"/>
      <c r="OG280"/>
      <c r="OH280"/>
      <c r="OI280"/>
      <c r="OJ280"/>
      <c r="OK280"/>
      <c r="OL280"/>
      <c r="OM280"/>
      <c r="ON280"/>
      <c r="OO280"/>
      <c r="OP280"/>
      <c r="OQ280"/>
      <c r="OR280"/>
      <c r="OS280"/>
      <c r="OT280"/>
      <c r="OU280"/>
      <c r="OV280"/>
      <c r="OW280"/>
      <c r="OX280"/>
      <c r="OY280"/>
      <c r="OZ280"/>
      <c r="PA280"/>
      <c r="PB280"/>
      <c r="PC280"/>
      <c r="PD280"/>
      <c r="PE280"/>
      <c r="PF280"/>
      <c r="PG280"/>
      <c r="PH280"/>
    </row>
    <row r="281" spans="2:424" ht="14.4" x14ac:dyDescent="0.3">
      <c r="B281"/>
      <c r="C281"/>
      <c r="D281" s="22"/>
      <c r="E281" s="22"/>
      <c r="F281" s="22"/>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c r="MA281"/>
      <c r="MB281"/>
      <c r="MC281"/>
      <c r="MD281"/>
      <c r="ME281"/>
      <c r="MF281"/>
      <c r="MG281"/>
      <c r="MH281"/>
      <c r="MI281"/>
      <c r="MJ281"/>
      <c r="MK281"/>
      <c r="ML281"/>
      <c r="MM281"/>
      <c r="MN281"/>
      <c r="MO281"/>
      <c r="MP281"/>
      <c r="MQ281"/>
      <c r="MR281"/>
      <c r="MS281"/>
      <c r="MT281"/>
      <c r="MU281"/>
      <c r="MV281"/>
      <c r="MW281"/>
      <c r="MX281"/>
      <c r="MY281"/>
      <c r="MZ281"/>
      <c r="NA281"/>
      <c r="NB281"/>
      <c r="NC281"/>
      <c r="ND281"/>
      <c r="NE281"/>
      <c r="NF281"/>
      <c r="NG281"/>
      <c r="NH281"/>
      <c r="NI281"/>
      <c r="NJ281"/>
      <c r="NK281"/>
      <c r="NL281"/>
      <c r="NM281"/>
      <c r="NN281"/>
      <c r="NO281"/>
      <c r="NP281"/>
      <c r="NQ281"/>
      <c r="NR281"/>
      <c r="NS281"/>
      <c r="NT281"/>
      <c r="NU281"/>
      <c r="NV281"/>
      <c r="NW281"/>
      <c r="NX281"/>
      <c r="NY281"/>
      <c r="NZ281"/>
      <c r="OA281"/>
      <c r="OB281"/>
      <c r="OC281"/>
      <c r="OD281"/>
      <c r="OE281"/>
      <c r="OF281"/>
      <c r="OG281"/>
      <c r="OH281"/>
      <c r="OI281"/>
      <c r="OJ281"/>
      <c r="OK281"/>
      <c r="OL281"/>
      <c r="OM281"/>
      <c r="ON281"/>
      <c r="OO281"/>
      <c r="OP281"/>
      <c r="OQ281"/>
      <c r="OR281"/>
      <c r="OS281"/>
      <c r="OT281"/>
      <c r="OU281"/>
      <c r="OV281"/>
      <c r="OW281"/>
      <c r="OX281"/>
      <c r="OY281"/>
      <c r="OZ281"/>
      <c r="PA281"/>
      <c r="PB281"/>
      <c r="PC281"/>
      <c r="PD281"/>
      <c r="PE281"/>
      <c r="PF281"/>
      <c r="PG281"/>
      <c r="PH281"/>
    </row>
    <row r="282" spans="2:424" ht="14.4" x14ac:dyDescent="0.3">
      <c r="B282"/>
      <c r="C282"/>
      <c r="D282" s="22"/>
      <c r="E282" s="22"/>
      <c r="F282" s="2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c r="MA282"/>
      <c r="MB282"/>
      <c r="MC282"/>
      <c r="MD282"/>
      <c r="ME282"/>
      <c r="MF282"/>
      <c r="MG282"/>
      <c r="MH282"/>
      <c r="MI282"/>
      <c r="MJ282"/>
      <c r="MK282"/>
      <c r="ML282"/>
      <c r="MM282"/>
      <c r="MN282"/>
      <c r="MO282"/>
      <c r="MP282"/>
      <c r="MQ282"/>
      <c r="MR282"/>
      <c r="MS282"/>
      <c r="MT282"/>
      <c r="MU282"/>
      <c r="MV282"/>
      <c r="MW282"/>
      <c r="MX282"/>
      <c r="MY282"/>
      <c r="MZ282"/>
      <c r="NA282"/>
      <c r="NB282"/>
      <c r="NC282"/>
      <c r="ND282"/>
      <c r="NE282"/>
      <c r="NF282"/>
      <c r="NG282"/>
      <c r="NH282"/>
      <c r="NI282"/>
      <c r="NJ282"/>
      <c r="NK282"/>
      <c r="NL282"/>
      <c r="NM282"/>
      <c r="NN282"/>
      <c r="NO282"/>
      <c r="NP282"/>
      <c r="NQ282"/>
      <c r="NR282"/>
      <c r="NS282"/>
      <c r="NT282"/>
      <c r="NU282"/>
      <c r="NV282"/>
      <c r="NW282"/>
      <c r="NX282"/>
      <c r="NY282"/>
      <c r="NZ282"/>
      <c r="OA282"/>
      <c r="OB282"/>
      <c r="OC282"/>
      <c r="OD282"/>
      <c r="OE282"/>
      <c r="OF282"/>
      <c r="OG282"/>
      <c r="OH282"/>
      <c r="OI282"/>
      <c r="OJ282"/>
      <c r="OK282"/>
      <c r="OL282"/>
      <c r="OM282"/>
      <c r="ON282"/>
      <c r="OO282"/>
      <c r="OP282"/>
      <c r="OQ282"/>
      <c r="OR282"/>
      <c r="OS282"/>
      <c r="OT282"/>
      <c r="OU282"/>
      <c r="OV282"/>
      <c r="OW282"/>
      <c r="OX282"/>
      <c r="OY282"/>
      <c r="OZ282"/>
      <c r="PA282"/>
      <c r="PB282"/>
      <c r="PC282"/>
      <c r="PD282"/>
      <c r="PE282"/>
      <c r="PF282"/>
      <c r="PG282"/>
      <c r="PH282"/>
    </row>
    <row r="283" spans="2:424" ht="14.4" x14ac:dyDescent="0.3">
      <c r="B283"/>
      <c r="C283"/>
      <c r="D283" s="22"/>
      <c r="E283" s="22"/>
      <c r="F283" s="22"/>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c r="MA283"/>
      <c r="MB283"/>
      <c r="MC283"/>
      <c r="MD283"/>
      <c r="ME283"/>
      <c r="MF283"/>
      <c r="MG283"/>
      <c r="MH283"/>
      <c r="MI283"/>
      <c r="MJ283"/>
      <c r="MK283"/>
      <c r="ML283"/>
      <c r="MM283"/>
      <c r="MN283"/>
      <c r="MO283"/>
      <c r="MP283"/>
      <c r="MQ283"/>
      <c r="MR283"/>
      <c r="MS283"/>
      <c r="MT283"/>
      <c r="MU283"/>
      <c r="MV283"/>
      <c r="MW283"/>
      <c r="MX283"/>
      <c r="MY283"/>
      <c r="MZ283"/>
      <c r="NA283"/>
      <c r="NB283"/>
      <c r="NC283"/>
      <c r="ND283"/>
      <c r="NE283"/>
      <c r="NF283"/>
      <c r="NG283"/>
      <c r="NH283"/>
      <c r="NI283"/>
      <c r="NJ283"/>
      <c r="NK283"/>
      <c r="NL283"/>
      <c r="NM283"/>
      <c r="NN283"/>
      <c r="NO283"/>
      <c r="NP283"/>
      <c r="NQ283"/>
      <c r="NR283"/>
      <c r="NS283"/>
      <c r="NT283"/>
      <c r="NU283"/>
      <c r="NV283"/>
      <c r="NW283"/>
      <c r="NX283"/>
      <c r="NY283"/>
      <c r="NZ283"/>
      <c r="OA283"/>
      <c r="OB283"/>
      <c r="OC283"/>
      <c r="OD283"/>
      <c r="OE283"/>
      <c r="OF283"/>
      <c r="OG283"/>
      <c r="OH283"/>
      <c r="OI283"/>
      <c r="OJ283"/>
      <c r="OK283"/>
      <c r="OL283"/>
      <c r="OM283"/>
      <c r="ON283"/>
      <c r="OO283"/>
      <c r="OP283"/>
      <c r="OQ283"/>
      <c r="OR283"/>
      <c r="OS283"/>
      <c r="OT283"/>
      <c r="OU283"/>
      <c r="OV283"/>
      <c r="OW283"/>
      <c r="OX283"/>
      <c r="OY283"/>
      <c r="OZ283"/>
      <c r="PA283"/>
      <c r="PB283"/>
      <c r="PC283"/>
      <c r="PD283"/>
      <c r="PE283"/>
      <c r="PF283"/>
      <c r="PG283"/>
      <c r="PH283"/>
    </row>
    <row r="284" spans="2:424" ht="14.4" x14ac:dyDescent="0.3">
      <c r="B284"/>
      <c r="C284"/>
      <c r="D284" s="22"/>
      <c r="E284" s="22"/>
      <c r="F284" s="22"/>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c r="MA284"/>
      <c r="MB284"/>
      <c r="MC284"/>
      <c r="MD284"/>
      <c r="ME284"/>
      <c r="MF284"/>
      <c r="MG284"/>
      <c r="MH284"/>
      <c r="MI284"/>
      <c r="MJ284"/>
      <c r="MK284"/>
      <c r="ML284"/>
      <c r="MM284"/>
      <c r="MN284"/>
      <c r="MO284"/>
      <c r="MP284"/>
      <c r="MQ284"/>
      <c r="MR284"/>
      <c r="MS284"/>
      <c r="MT284"/>
      <c r="MU284"/>
      <c r="MV284"/>
      <c r="MW284"/>
      <c r="MX284"/>
      <c r="MY284"/>
      <c r="MZ284"/>
      <c r="NA284"/>
      <c r="NB284"/>
      <c r="NC284"/>
      <c r="ND284"/>
      <c r="NE284"/>
      <c r="NF284"/>
      <c r="NG284"/>
      <c r="NH284"/>
      <c r="NI284"/>
      <c r="NJ284"/>
      <c r="NK284"/>
      <c r="NL284"/>
      <c r="NM284"/>
      <c r="NN284"/>
      <c r="NO284"/>
      <c r="NP284"/>
      <c r="NQ284"/>
      <c r="NR284"/>
      <c r="NS284"/>
      <c r="NT284"/>
      <c r="NU284"/>
      <c r="NV284"/>
      <c r="NW284"/>
      <c r="NX284"/>
      <c r="NY284"/>
      <c r="NZ284"/>
      <c r="OA284"/>
      <c r="OB284"/>
      <c r="OC284"/>
      <c r="OD284"/>
      <c r="OE284"/>
      <c r="OF284"/>
      <c r="OG284"/>
      <c r="OH284"/>
      <c r="OI284"/>
      <c r="OJ284"/>
      <c r="OK284"/>
      <c r="OL284"/>
      <c r="OM284"/>
      <c r="ON284"/>
      <c r="OO284"/>
      <c r="OP284"/>
      <c r="OQ284"/>
      <c r="OR284"/>
      <c r="OS284"/>
      <c r="OT284"/>
      <c r="OU284"/>
      <c r="OV284"/>
      <c r="OW284"/>
      <c r="OX284"/>
      <c r="OY284"/>
      <c r="OZ284"/>
      <c r="PA284"/>
      <c r="PB284"/>
      <c r="PC284"/>
      <c r="PD284"/>
      <c r="PE284"/>
      <c r="PF284"/>
      <c r="PG284"/>
      <c r="PH284"/>
    </row>
    <row r="285" spans="2:424" ht="14.4" x14ac:dyDescent="0.3">
      <c r="B285"/>
      <c r="C285"/>
      <c r="D285" s="22"/>
      <c r="E285" s="22"/>
      <c r="F285" s="22"/>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c r="MA285"/>
      <c r="MB285"/>
      <c r="MC285"/>
      <c r="MD285"/>
      <c r="ME285"/>
      <c r="MF285"/>
      <c r="MG285"/>
      <c r="MH285"/>
      <c r="MI285"/>
      <c r="MJ285"/>
      <c r="MK285"/>
      <c r="ML285"/>
      <c r="MM285"/>
      <c r="MN285"/>
      <c r="MO285"/>
      <c r="MP285"/>
      <c r="MQ285"/>
      <c r="MR285"/>
      <c r="MS285"/>
      <c r="MT285"/>
      <c r="MU285"/>
      <c r="MV285"/>
      <c r="MW285"/>
      <c r="MX285"/>
      <c r="MY285"/>
      <c r="MZ285"/>
      <c r="NA285"/>
      <c r="NB285"/>
      <c r="NC285"/>
      <c r="ND285"/>
      <c r="NE285"/>
      <c r="NF285"/>
      <c r="NG285"/>
      <c r="NH285"/>
      <c r="NI285"/>
      <c r="NJ285"/>
      <c r="NK285"/>
      <c r="NL285"/>
      <c r="NM285"/>
      <c r="NN285"/>
      <c r="NO285"/>
      <c r="NP285"/>
      <c r="NQ285"/>
      <c r="NR285"/>
      <c r="NS285"/>
      <c r="NT285"/>
      <c r="NU285"/>
      <c r="NV285"/>
      <c r="NW285"/>
      <c r="NX285"/>
      <c r="NY285"/>
      <c r="NZ285"/>
      <c r="OA285"/>
      <c r="OB285"/>
      <c r="OC285"/>
      <c r="OD285"/>
      <c r="OE285"/>
      <c r="OF285"/>
      <c r="OG285"/>
      <c r="OH285"/>
      <c r="OI285"/>
      <c r="OJ285"/>
      <c r="OK285"/>
      <c r="OL285"/>
      <c r="OM285"/>
      <c r="ON285"/>
      <c r="OO285"/>
      <c r="OP285"/>
      <c r="OQ285"/>
      <c r="OR285"/>
      <c r="OS285"/>
      <c r="OT285"/>
      <c r="OU285"/>
      <c r="OV285"/>
      <c r="OW285"/>
      <c r="OX285"/>
      <c r="OY285"/>
      <c r="OZ285"/>
      <c r="PA285"/>
      <c r="PB285"/>
      <c r="PC285"/>
      <c r="PD285"/>
      <c r="PE285"/>
      <c r="PF285"/>
      <c r="PG285"/>
      <c r="PH285"/>
    </row>
    <row r="286" spans="2:424" ht="14.4" x14ac:dyDescent="0.3">
      <c r="B286"/>
      <c r="C286"/>
      <c r="D286" s="22"/>
      <c r="E286" s="22"/>
      <c r="F286" s="22"/>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c r="MA286"/>
      <c r="MB286"/>
      <c r="MC286"/>
      <c r="MD286"/>
      <c r="ME286"/>
      <c r="MF286"/>
      <c r="MG286"/>
      <c r="MH286"/>
      <c r="MI286"/>
      <c r="MJ286"/>
      <c r="MK286"/>
      <c r="ML286"/>
      <c r="MM286"/>
      <c r="MN286"/>
      <c r="MO286"/>
      <c r="MP286"/>
      <c r="MQ286"/>
      <c r="MR286"/>
      <c r="MS286"/>
      <c r="MT286"/>
      <c r="MU286"/>
      <c r="MV286"/>
      <c r="MW286"/>
      <c r="MX286"/>
      <c r="MY286"/>
      <c r="MZ286"/>
      <c r="NA286"/>
      <c r="NB286"/>
      <c r="NC286"/>
      <c r="ND286"/>
      <c r="NE286"/>
      <c r="NF286"/>
      <c r="NG286"/>
      <c r="NH286"/>
      <c r="NI286"/>
      <c r="NJ286"/>
      <c r="NK286"/>
      <c r="NL286"/>
      <c r="NM286"/>
      <c r="NN286"/>
      <c r="NO286"/>
      <c r="NP286"/>
      <c r="NQ286"/>
      <c r="NR286"/>
      <c r="NS286"/>
      <c r="NT286"/>
      <c r="NU286"/>
      <c r="NV286"/>
      <c r="NW286"/>
      <c r="NX286"/>
      <c r="NY286"/>
      <c r="NZ286"/>
      <c r="OA286"/>
      <c r="OB286"/>
      <c r="OC286"/>
      <c r="OD286"/>
      <c r="OE286"/>
      <c r="OF286"/>
      <c r="OG286"/>
      <c r="OH286"/>
      <c r="OI286"/>
      <c r="OJ286"/>
      <c r="OK286"/>
      <c r="OL286"/>
      <c r="OM286"/>
      <c r="ON286"/>
      <c r="OO286"/>
      <c r="OP286"/>
      <c r="OQ286"/>
      <c r="OR286"/>
      <c r="OS286"/>
      <c r="OT286"/>
      <c r="OU286"/>
      <c r="OV286"/>
      <c r="OW286"/>
      <c r="OX286"/>
      <c r="OY286"/>
      <c r="OZ286"/>
      <c r="PA286"/>
      <c r="PB286"/>
      <c r="PC286"/>
      <c r="PD286"/>
      <c r="PE286"/>
      <c r="PF286"/>
      <c r="PG286"/>
      <c r="PH286"/>
    </row>
    <row r="287" spans="2:424" ht="14.4" x14ac:dyDescent="0.3">
      <c r="B287"/>
      <c r="C287"/>
      <c r="D287" s="22"/>
      <c r="E287" s="22"/>
      <c r="F287" s="22"/>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c r="MA287"/>
      <c r="MB287"/>
      <c r="MC287"/>
      <c r="MD287"/>
      <c r="ME287"/>
      <c r="MF287"/>
      <c r="MG287"/>
      <c r="MH287"/>
      <c r="MI287"/>
      <c r="MJ287"/>
      <c r="MK287"/>
      <c r="ML287"/>
      <c r="MM287"/>
      <c r="MN287"/>
      <c r="MO287"/>
      <c r="MP287"/>
      <c r="MQ287"/>
      <c r="MR287"/>
      <c r="MS287"/>
      <c r="MT287"/>
      <c r="MU287"/>
      <c r="MV287"/>
      <c r="MW287"/>
      <c r="MX287"/>
      <c r="MY287"/>
      <c r="MZ287"/>
      <c r="NA287"/>
      <c r="NB287"/>
      <c r="NC287"/>
      <c r="ND287"/>
      <c r="NE287"/>
      <c r="NF287"/>
      <c r="NG287"/>
      <c r="NH287"/>
      <c r="NI287"/>
      <c r="NJ287"/>
      <c r="NK287"/>
      <c r="NL287"/>
      <c r="NM287"/>
      <c r="NN287"/>
      <c r="NO287"/>
      <c r="NP287"/>
      <c r="NQ287"/>
      <c r="NR287"/>
      <c r="NS287"/>
      <c r="NT287"/>
      <c r="NU287"/>
      <c r="NV287"/>
      <c r="NW287"/>
      <c r="NX287"/>
      <c r="NY287"/>
      <c r="NZ287"/>
      <c r="OA287"/>
      <c r="OB287"/>
      <c r="OC287"/>
      <c r="OD287"/>
      <c r="OE287"/>
      <c r="OF287"/>
      <c r="OG287"/>
      <c r="OH287"/>
      <c r="OI287"/>
      <c r="OJ287"/>
      <c r="OK287"/>
      <c r="OL287"/>
      <c r="OM287"/>
      <c r="ON287"/>
      <c r="OO287"/>
      <c r="OP287"/>
      <c r="OQ287"/>
      <c r="OR287"/>
      <c r="OS287"/>
      <c r="OT287"/>
      <c r="OU287"/>
      <c r="OV287"/>
      <c r="OW287"/>
      <c r="OX287"/>
      <c r="OY287"/>
      <c r="OZ287"/>
      <c r="PA287"/>
      <c r="PB287"/>
      <c r="PC287"/>
      <c r="PD287"/>
      <c r="PE287"/>
      <c r="PF287"/>
      <c r="PG287"/>
      <c r="PH287"/>
    </row>
    <row r="288" spans="2:424" ht="14.4" x14ac:dyDescent="0.3">
      <c r="B288"/>
      <c r="C288"/>
      <c r="D288" s="22"/>
      <c r="E288" s="22"/>
      <c r="F288" s="22"/>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c r="MA288"/>
      <c r="MB288"/>
      <c r="MC288"/>
      <c r="MD288"/>
      <c r="ME288"/>
      <c r="MF288"/>
      <c r="MG288"/>
      <c r="MH288"/>
      <c r="MI288"/>
      <c r="MJ288"/>
      <c r="MK288"/>
      <c r="ML288"/>
      <c r="MM288"/>
      <c r="MN288"/>
      <c r="MO288"/>
      <c r="MP288"/>
      <c r="MQ288"/>
      <c r="MR288"/>
      <c r="MS288"/>
      <c r="MT288"/>
      <c r="MU288"/>
      <c r="MV288"/>
      <c r="MW288"/>
      <c r="MX288"/>
      <c r="MY288"/>
      <c r="MZ288"/>
      <c r="NA288"/>
      <c r="NB288"/>
      <c r="NC288"/>
      <c r="ND288"/>
      <c r="NE288"/>
      <c r="NF288"/>
      <c r="NG288"/>
      <c r="NH288"/>
      <c r="NI288"/>
      <c r="NJ288"/>
      <c r="NK288"/>
      <c r="NL288"/>
      <c r="NM288"/>
      <c r="NN288"/>
      <c r="NO288"/>
      <c r="NP288"/>
      <c r="NQ288"/>
      <c r="NR288"/>
      <c r="NS288"/>
      <c r="NT288"/>
      <c r="NU288"/>
      <c r="NV288"/>
      <c r="NW288"/>
      <c r="NX288"/>
      <c r="NY288"/>
      <c r="NZ288"/>
      <c r="OA288"/>
      <c r="OB288"/>
      <c r="OC288"/>
      <c r="OD288"/>
      <c r="OE288"/>
      <c r="OF288"/>
      <c r="OG288"/>
      <c r="OH288"/>
      <c r="OI288"/>
      <c r="OJ288"/>
      <c r="OK288"/>
      <c r="OL288"/>
      <c r="OM288"/>
      <c r="ON288"/>
      <c r="OO288"/>
      <c r="OP288"/>
      <c r="OQ288"/>
      <c r="OR288"/>
      <c r="OS288"/>
      <c r="OT288"/>
      <c r="OU288"/>
      <c r="OV288"/>
      <c r="OW288"/>
      <c r="OX288"/>
      <c r="OY288"/>
      <c r="OZ288"/>
      <c r="PA288"/>
      <c r="PB288"/>
      <c r="PC288"/>
      <c r="PD288"/>
      <c r="PE288"/>
      <c r="PF288"/>
      <c r="PG288"/>
      <c r="PH288"/>
    </row>
    <row r="289" spans="2:424" ht="14.4" x14ac:dyDescent="0.3">
      <c r="B289"/>
      <c r="C289"/>
      <c r="D289" s="22"/>
      <c r="E289" s="22"/>
      <c r="F289" s="22"/>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c r="MA289"/>
      <c r="MB289"/>
      <c r="MC289"/>
      <c r="MD289"/>
      <c r="ME289"/>
      <c r="MF289"/>
      <c r="MG289"/>
      <c r="MH289"/>
      <c r="MI289"/>
      <c r="MJ289"/>
      <c r="MK289"/>
      <c r="ML289"/>
      <c r="MM289"/>
      <c r="MN289"/>
      <c r="MO289"/>
      <c r="MP289"/>
      <c r="MQ289"/>
      <c r="MR289"/>
      <c r="MS289"/>
      <c r="MT289"/>
      <c r="MU289"/>
      <c r="MV289"/>
      <c r="MW289"/>
      <c r="MX289"/>
      <c r="MY289"/>
      <c r="MZ289"/>
      <c r="NA289"/>
      <c r="NB289"/>
      <c r="NC289"/>
      <c r="ND289"/>
      <c r="NE289"/>
      <c r="NF289"/>
      <c r="NG289"/>
      <c r="NH289"/>
      <c r="NI289"/>
      <c r="NJ289"/>
      <c r="NK289"/>
      <c r="NL289"/>
      <c r="NM289"/>
      <c r="NN289"/>
      <c r="NO289"/>
      <c r="NP289"/>
      <c r="NQ289"/>
      <c r="NR289"/>
      <c r="NS289"/>
      <c r="NT289"/>
      <c r="NU289"/>
      <c r="NV289"/>
      <c r="NW289"/>
      <c r="NX289"/>
      <c r="NY289"/>
      <c r="NZ289"/>
      <c r="OA289"/>
      <c r="OB289"/>
      <c r="OC289"/>
      <c r="OD289"/>
      <c r="OE289"/>
      <c r="OF289"/>
      <c r="OG289"/>
      <c r="OH289"/>
      <c r="OI289"/>
      <c r="OJ289"/>
      <c r="OK289"/>
      <c r="OL289"/>
      <c r="OM289"/>
      <c r="ON289"/>
      <c r="OO289"/>
      <c r="OP289"/>
      <c r="OQ289"/>
      <c r="OR289"/>
      <c r="OS289"/>
      <c r="OT289"/>
      <c r="OU289"/>
      <c r="OV289"/>
      <c r="OW289"/>
      <c r="OX289"/>
      <c r="OY289"/>
      <c r="OZ289"/>
      <c r="PA289"/>
      <c r="PB289"/>
      <c r="PC289"/>
      <c r="PD289"/>
      <c r="PE289"/>
      <c r="PF289"/>
      <c r="PG289"/>
      <c r="PH289"/>
    </row>
    <row r="290" spans="2:424" ht="14.4" x14ac:dyDescent="0.3">
      <c r="B290"/>
      <c r="C290"/>
      <c r="D290" s="22"/>
      <c r="E290" s="22"/>
      <c r="F290" s="22"/>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c r="MA290"/>
      <c r="MB290"/>
      <c r="MC290"/>
      <c r="MD290"/>
      <c r="ME290"/>
      <c r="MF290"/>
      <c r="MG290"/>
      <c r="MH290"/>
      <c r="MI290"/>
      <c r="MJ290"/>
      <c r="MK290"/>
      <c r="ML290"/>
      <c r="MM290"/>
      <c r="MN290"/>
      <c r="MO290"/>
      <c r="MP290"/>
      <c r="MQ290"/>
      <c r="MR290"/>
      <c r="MS290"/>
      <c r="MT290"/>
      <c r="MU290"/>
      <c r="MV290"/>
      <c r="MW290"/>
      <c r="MX290"/>
      <c r="MY290"/>
      <c r="MZ290"/>
      <c r="NA290"/>
      <c r="NB290"/>
      <c r="NC290"/>
      <c r="ND290"/>
      <c r="NE290"/>
      <c r="NF290"/>
      <c r="NG290"/>
      <c r="NH290"/>
      <c r="NI290"/>
      <c r="NJ290"/>
      <c r="NK290"/>
      <c r="NL290"/>
      <c r="NM290"/>
      <c r="NN290"/>
      <c r="NO290"/>
      <c r="NP290"/>
      <c r="NQ290"/>
      <c r="NR290"/>
      <c r="NS290"/>
      <c r="NT290"/>
      <c r="NU290"/>
      <c r="NV290"/>
      <c r="NW290"/>
      <c r="NX290"/>
      <c r="NY290"/>
      <c r="NZ290"/>
      <c r="OA290"/>
      <c r="OB290"/>
      <c r="OC290"/>
      <c r="OD290"/>
      <c r="OE290"/>
      <c r="OF290"/>
      <c r="OG290"/>
      <c r="OH290"/>
      <c r="OI290"/>
      <c r="OJ290"/>
      <c r="OK290"/>
      <c r="OL290"/>
      <c r="OM290"/>
      <c r="ON290"/>
      <c r="OO290"/>
      <c r="OP290"/>
      <c r="OQ290"/>
      <c r="OR290"/>
      <c r="OS290"/>
      <c r="OT290"/>
      <c r="OU290"/>
      <c r="OV290"/>
      <c r="OW290"/>
      <c r="OX290"/>
      <c r="OY290"/>
      <c r="OZ290"/>
      <c r="PA290"/>
      <c r="PB290"/>
      <c r="PC290"/>
      <c r="PD290"/>
      <c r="PE290"/>
      <c r="PF290"/>
      <c r="PG290"/>
      <c r="PH290"/>
    </row>
  </sheetData>
  <autoFilter ref="A1:PH290" xr:uid="{00000000-0009-0000-0000-000003000000}"/>
  <sortState xmlns:xlrd2="http://schemas.microsoft.com/office/spreadsheetml/2017/richdata2" ref="A3:H170">
    <sortCondition ref="A3:A170"/>
    <sortCondition ref="B3:B170"/>
  </sortState>
  <dataValidations count="2">
    <dataValidation type="list" allowBlank="1" showInputMessage="1" showErrorMessage="1" sqref="D1 D4:D23" xr:uid="{00000000-0002-0000-0300-000000000000}">
      <formula1>$D$1:$D$22</formula1>
    </dataValidation>
    <dataValidation type="list" allowBlank="1" showInputMessage="1" showErrorMessage="1" sqref="E1" xr:uid="{00000000-0002-0000-0300-000001000000}">
      <formula1>$D$24:$D$38</formula1>
    </dataValidation>
  </dataValidations>
  <pageMargins left="0.70866141732283472" right="0.70866141732283472" top="0.74803149606299213" bottom="0.74803149606299213" header="0.31496062992125984" footer="0.31496062992125984"/>
  <pageSetup paperSize="9" scale="4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'BIO-Schadetabel'!$C$40:$C$52</xm:f>
          </x14:formula1>
          <xm:sqref>F1</xm:sqref>
        </x14:dataValidation>
        <x14:dataValidation type="list" allowBlank="1" showInputMessage="1" showErrorMessage="1" xr:uid="{00000000-0002-0000-0300-000003000000}">
          <x14:formula1>
            <xm:f>'BIO-Schadetabel'!$C$2:$C$22</xm:f>
          </x14:formula1>
          <xm:sqref>D3 D24:D170</xm:sqref>
        </x14:dataValidation>
        <x14:dataValidation type="list" allowBlank="1" showInputMessage="1" showErrorMessage="1" xr:uid="{00000000-0002-0000-0300-000004000000}">
          <x14:formula1>
            <xm:f>'BIO-Schadetabel'!$C$25:$C$38</xm:f>
          </x14:formula1>
          <xm:sqref>E3:E170</xm:sqref>
        </x14:dataValidation>
        <x14:dataValidation type="list" allowBlank="1" showInputMessage="1" showErrorMessage="1" xr:uid="{00000000-0002-0000-0300-000005000000}">
          <x14:formula1>
            <xm:f>'BIO-Schadetabel'!$C$41:$C$52</xm:f>
          </x14:formula1>
          <xm:sqref>F3:F170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2"/>
  <sheetViews>
    <sheetView workbookViewId="0">
      <selection activeCell="E13" sqref="E13"/>
    </sheetView>
  </sheetViews>
  <sheetFormatPr defaultColWidth="8.77734375" defaultRowHeight="14.4" x14ac:dyDescent="0.3"/>
  <cols>
    <col min="2" max="2" width="87.44140625" customWidth="1"/>
  </cols>
  <sheetData>
    <row r="1" spans="1:3" x14ac:dyDescent="0.3">
      <c r="A1" t="s">
        <v>166</v>
      </c>
      <c r="B1" t="s">
        <v>158</v>
      </c>
    </row>
    <row r="2" spans="1:3" x14ac:dyDescent="0.3">
      <c r="A2">
        <v>3</v>
      </c>
      <c r="B2" t="s">
        <v>154</v>
      </c>
      <c r="C2" t="str">
        <f>CONCATENATE(A2," :  ",B2)</f>
        <v>3 :  politieke schade aan een bewindspersoon/college; stakingen/demonstraties van redelijke omvang en duur; diplomatieke protesten en sancties</v>
      </c>
    </row>
    <row r="3" spans="1:3" x14ac:dyDescent="0.3">
      <c r="A3">
        <v>3</v>
      </c>
      <c r="B3" t="s">
        <v>375</v>
      </c>
      <c r="C3" t="str">
        <f t="shared" ref="C3:C52" si="0">CONCATENATE(A3," :  ",B3)</f>
        <v>3 :  financiële gevolgen:  meer dan 2% van het totale budget van het ministerie/ kerndepartement   uitvoeringsorganisatie   gemeente; belangrijke sancties opgelegd</v>
      </c>
    </row>
    <row r="4" spans="1:3" x14ac:dyDescent="0.3">
      <c r="A4">
        <v>3</v>
      </c>
      <c r="B4" t="s">
        <v>155</v>
      </c>
      <c r="C4" t="str">
        <f t="shared" si="0"/>
        <v>3 :  ernstig verlies van management control; een jaar vertraging van nieuwe ontwikkelingen</v>
      </c>
    </row>
    <row r="5" spans="1:3" x14ac:dyDescent="0.3">
      <c r="A5">
        <v>3</v>
      </c>
      <c r="B5" t="s">
        <v>156</v>
      </c>
      <c r="C5" t="str">
        <f t="shared" si="0"/>
        <v>3 :  ernstig verlies van vertrouwen; negatieve publiciteit op landelijk niveau (imagoschade)</v>
      </c>
    </row>
    <row r="6" spans="1:3" x14ac:dyDescent="0.3">
      <c r="A6">
        <v>3</v>
      </c>
      <c r="B6" t="s">
        <v>157</v>
      </c>
      <c r="C6" t="str">
        <f t="shared" si="0"/>
        <v>3 :  ernstig verlies van motivatie van de medewerkers, ernstige afname van personele capaciteit.</v>
      </c>
    </row>
    <row r="7" spans="1:3" x14ac:dyDescent="0.3">
      <c r="A7">
        <v>2</v>
      </c>
      <c r="B7" t="s">
        <v>376</v>
      </c>
      <c r="C7" t="str">
        <f t="shared" si="0"/>
        <v xml:space="preserve">2 :  politieke schade aan een bestuurder: bestuurder moet zich verantwoorden n.a.v. verantwoordings vragen;   </v>
      </c>
    </row>
    <row r="8" spans="1:3" x14ac:dyDescent="0.3">
      <c r="A8">
        <v>2</v>
      </c>
      <c r="B8" t="s">
        <v>377</v>
      </c>
      <c r="C8" t="str">
        <f t="shared" si="0"/>
        <v xml:space="preserve">2 :  schade te herstellen door ambtelijke opschaling;  </v>
      </c>
    </row>
    <row r="9" spans="1:3" x14ac:dyDescent="0.3">
      <c r="A9">
        <v>2</v>
      </c>
      <c r="B9" t="s">
        <v>378</v>
      </c>
      <c r="C9" t="str">
        <f t="shared" si="0"/>
        <v xml:space="preserve">2 :  financiële gevolgen: niet meer op te vangen binnen de vastgestelde ruimte binnen de begroting van de organisatie   uitvoeringsorganisatie   gemeente; geen accountantsverklaring afgegeven;  </v>
      </c>
    </row>
    <row r="10" spans="1:3" x14ac:dyDescent="0.3">
      <c r="A10">
        <v>2</v>
      </c>
      <c r="B10" t="s">
        <v>379</v>
      </c>
      <c r="C10" t="str">
        <f t="shared" si="0"/>
        <v xml:space="preserve">2 :  belangrijk verlies van management control;  </v>
      </c>
    </row>
    <row r="11" spans="1:3" x14ac:dyDescent="0.3">
      <c r="A11">
        <v>2</v>
      </c>
      <c r="B11" t="s">
        <v>380</v>
      </c>
      <c r="C11" t="str">
        <f t="shared" si="0"/>
        <v xml:space="preserve">2 :  verlies van publiek respect; klachten van burgers;   </v>
      </c>
    </row>
    <row r="12" spans="1:3" x14ac:dyDescent="0.3">
      <c r="A12">
        <v>2</v>
      </c>
      <c r="B12" t="s">
        <v>381</v>
      </c>
      <c r="C12" t="str">
        <f t="shared" si="0"/>
        <v>2 :  Organisatiebrede negatieve publiciteit (imagoschade)   significant verlies van motivatie van medewerkers.</v>
      </c>
    </row>
    <row r="13" spans="1:3" x14ac:dyDescent="0.3">
      <c r="A13">
        <v>2</v>
      </c>
      <c r="B13" t="s">
        <v>159</v>
      </c>
      <c r="C13" t="str">
        <f t="shared" si="0"/>
        <v>2 :  De beschikbaarheid wordt als volgt gekwantificeerd:  Kantoorautomatisering en organisatie specifieke systemen hebben tijdens openingstijden een beschikbaarheid van minimaal 98% op maandbasis ook in piekperiodes;</v>
      </c>
    </row>
    <row r="14" spans="1:3" x14ac:dyDescent="0.3">
      <c r="A14">
        <v>2</v>
      </c>
      <c r="B14" t="s">
        <v>160</v>
      </c>
      <c r="C14" t="str">
        <f t="shared" si="0"/>
        <v>2 :  De beschikbaarheid wordt als volgt gekwantificeerd:  maximaal dataverlies 24 uur;</v>
      </c>
    </row>
    <row r="15" spans="1:3" x14ac:dyDescent="0.3">
      <c r="A15">
        <v>2</v>
      </c>
      <c r="B15" t="s">
        <v>161</v>
      </c>
      <c r="C15" t="str">
        <f t="shared" si="0"/>
        <v>2 :  De beschikbaarheid wordt als volgt gekwantificeerd:  maximale hersteltijd in geval van incidenten is binnen 16 werkuren (2 dagen van 8 uur).</v>
      </c>
    </row>
    <row r="16" spans="1:3" x14ac:dyDescent="0.3">
      <c r="A16">
        <v>1</v>
      </c>
      <c r="B16" t="s">
        <v>382</v>
      </c>
      <c r="C16" t="str">
        <f t="shared" si="0"/>
        <v xml:space="preserve">1 :  financiële gevolgen; op te vangen binnen de vastgestelde ruimte binnen de begroting van de organisatie   uitvoeringsorganisatie; leidt nog niet uit het niet krijgen van een accountants verklaring;  </v>
      </c>
    </row>
    <row r="17" spans="1:3" x14ac:dyDescent="0.3">
      <c r="A17">
        <v>1</v>
      </c>
      <c r="B17" t="s">
        <v>383</v>
      </c>
      <c r="C17" t="str">
        <f t="shared" si="0"/>
        <v xml:space="preserve">1 :  beperkt verlies van management control;  </v>
      </c>
    </row>
    <row r="18" spans="1:3" x14ac:dyDescent="0.3">
      <c r="A18">
        <v>1</v>
      </c>
      <c r="B18" t="s">
        <v>384</v>
      </c>
      <c r="C18" t="str">
        <f t="shared" si="0"/>
        <v xml:space="preserve">1 :  irritatie en ongemak bij burgers geventileerd in de media;  </v>
      </c>
    </row>
    <row r="19" spans="1:3" x14ac:dyDescent="0.3">
      <c r="A19">
        <v>1</v>
      </c>
      <c r="B19" t="s">
        <v>162</v>
      </c>
      <c r="C19" t="str">
        <f t="shared" si="0"/>
        <v>1 :  interne negatieve publiciteit (imagoschade).</v>
      </c>
    </row>
    <row r="20" spans="1:3" x14ac:dyDescent="0.3">
      <c r="A20">
        <v>1</v>
      </c>
      <c r="B20" t="s">
        <v>163</v>
      </c>
      <c r="C20" t="str">
        <f t="shared" si="0"/>
        <v>1 :  Deze gevolgen worden als volgt gekwantificeerd: Kantoorautomatisering en organisatie specifieke systemen hebben tijdens openingstijden een beschikbaarheid van minimaal 98% op maandbasis ook in piekperiodes;</v>
      </c>
    </row>
    <row r="21" spans="1:3" x14ac:dyDescent="0.3">
      <c r="A21">
        <v>1</v>
      </c>
      <c r="B21" t="s">
        <v>164</v>
      </c>
      <c r="C21" t="str">
        <f t="shared" si="0"/>
        <v>1 :  Deze gevolgen worden als volgt gekwantificeerd: maximaal dataverlies 28 uur;</v>
      </c>
    </row>
    <row r="22" spans="1:3" x14ac:dyDescent="0.3">
      <c r="A22">
        <v>1</v>
      </c>
      <c r="B22" t="s">
        <v>165</v>
      </c>
      <c r="C22" t="str">
        <f t="shared" si="0"/>
        <v>1 :  Deze gevolgen worden als volgt gekwantificeerd: maximale hersteltijd in geval van incidenten is binnen 40 werkuren (5 werkdagen van 8 uur) in 85% van de gevallen.</v>
      </c>
    </row>
    <row r="24" spans="1:3" x14ac:dyDescent="0.3">
      <c r="B24" t="s">
        <v>167</v>
      </c>
    </row>
    <row r="25" spans="1:3" x14ac:dyDescent="0.3">
      <c r="A25">
        <v>3</v>
      </c>
      <c r="B25" t="s">
        <v>168</v>
      </c>
      <c r="C25" t="str">
        <f t="shared" si="0"/>
        <v>3 :  Zware maatschappelijke schade;</v>
      </c>
    </row>
    <row r="26" spans="1:3" x14ac:dyDescent="0.3">
      <c r="A26">
        <v>3</v>
      </c>
      <c r="B26" t="s">
        <v>385</v>
      </c>
      <c r="C26" t="str">
        <f t="shared" si="0"/>
        <v>3 :  Beschadiging   ongeoorlo de wijziging van informatie heeft een grote impact voor betrokkene(n);</v>
      </c>
    </row>
    <row r="27" spans="1:3" x14ac:dyDescent="0.3">
      <c r="A27">
        <v>3</v>
      </c>
      <c r="B27" t="s">
        <v>386</v>
      </c>
      <c r="C27" t="str">
        <f t="shared" si="0"/>
        <v>3 :  Systemen waarin informatie decentraal rechtstreeks ingevoerd waarbij het na gegevensverlies   beschadiging onmogelijk is uit secundaire bronnen de volledigheid en integriteit te herstellen;</v>
      </c>
    </row>
    <row r="28" spans="1:3" x14ac:dyDescent="0.3">
      <c r="A28">
        <v>3</v>
      </c>
      <c r="B28" t="s">
        <v>169</v>
      </c>
      <c r="C28" t="str">
        <f t="shared" si="0"/>
        <v>3 :  Systemen waar ontbreken van zekerheid ten aanzien van integriteit het volledig stilvallen van een kritisch proces veroorzaakt;</v>
      </c>
    </row>
    <row r="29" spans="1:3" x14ac:dyDescent="0.3">
      <c r="A29">
        <v>2</v>
      </c>
      <c r="B29" t="s">
        <v>376</v>
      </c>
      <c r="C29" t="str">
        <f t="shared" si="0"/>
        <v xml:space="preserve">2 :  politieke schade aan een bestuurder: bestuurder moet zich verantwoorden n.a.v. verantwoordings vragen;   </v>
      </c>
    </row>
    <row r="30" spans="1:3" x14ac:dyDescent="0.3">
      <c r="A30">
        <v>2</v>
      </c>
      <c r="B30" t="s">
        <v>377</v>
      </c>
      <c r="C30" t="str">
        <f t="shared" si="0"/>
        <v xml:space="preserve">2 :  schade te herstellen door ambtelijke opschaling;  </v>
      </c>
    </row>
    <row r="31" spans="1:3" x14ac:dyDescent="0.3">
      <c r="A31">
        <v>2</v>
      </c>
      <c r="B31" t="s">
        <v>387</v>
      </c>
      <c r="C31" t="str">
        <f t="shared" si="0"/>
        <v xml:space="preserve">2 :  financiële gevolgen: niet meer op te vangen binnen de vastgestelde ruimte binnen de begroting van de organisatie   uitvoeringsorganisatie; geen accountantsverklaring afgegeven;  </v>
      </c>
    </row>
    <row r="32" spans="1:3" x14ac:dyDescent="0.3">
      <c r="A32">
        <v>2</v>
      </c>
      <c r="B32" t="s">
        <v>379</v>
      </c>
      <c r="C32" t="str">
        <f t="shared" si="0"/>
        <v xml:space="preserve">2 :  belangrijk verlies van management control;  </v>
      </c>
    </row>
    <row r="33" spans="1:3" x14ac:dyDescent="0.3">
      <c r="A33">
        <v>2</v>
      </c>
      <c r="B33" t="s">
        <v>388</v>
      </c>
      <c r="C33" t="str">
        <f t="shared" si="0"/>
        <v xml:space="preserve">2 :  verlies van publiek respect; klachten van burgers;  </v>
      </c>
    </row>
    <row r="34" spans="1:3" x14ac:dyDescent="0.3">
      <c r="A34">
        <v>2</v>
      </c>
      <c r="B34" t="s">
        <v>381</v>
      </c>
      <c r="C34" t="str">
        <f t="shared" si="0"/>
        <v>2 :  Organisatiebrede negatieve publiciteit (imagoschade)   significant verlies van motivatie van medewerkers.</v>
      </c>
    </row>
    <row r="35" spans="1:3" x14ac:dyDescent="0.3">
      <c r="A35">
        <v>1</v>
      </c>
      <c r="B35" t="s">
        <v>382</v>
      </c>
      <c r="C35" t="str">
        <f t="shared" si="0"/>
        <v xml:space="preserve">1 :  financiële gevolgen; op te vangen binnen de vastgestelde ruimte binnen de begroting van de organisatie   uitvoeringsorganisatie; leidt nog niet uit het niet krijgen van een accountants verklaring;  </v>
      </c>
    </row>
    <row r="36" spans="1:3" x14ac:dyDescent="0.3">
      <c r="A36">
        <v>1</v>
      </c>
      <c r="B36" t="s">
        <v>383</v>
      </c>
      <c r="C36" t="str">
        <f t="shared" si="0"/>
        <v xml:space="preserve">1 :  beperkt verlies van management control;  </v>
      </c>
    </row>
    <row r="37" spans="1:3" x14ac:dyDescent="0.3">
      <c r="A37">
        <v>1</v>
      </c>
      <c r="B37" t="s">
        <v>384</v>
      </c>
      <c r="C37" t="str">
        <f t="shared" si="0"/>
        <v xml:space="preserve">1 :  irritatie en ongemak bij burgers geventileerd in de media;  </v>
      </c>
    </row>
    <row r="38" spans="1:3" x14ac:dyDescent="0.3">
      <c r="A38">
        <v>1</v>
      </c>
      <c r="B38" t="s">
        <v>162</v>
      </c>
      <c r="C38" t="str">
        <f t="shared" si="0"/>
        <v>1 :  interne negatieve publiciteit (imagoschade).</v>
      </c>
    </row>
    <row r="40" spans="1:3" x14ac:dyDescent="0.3">
      <c r="B40" t="s">
        <v>170</v>
      </c>
    </row>
    <row r="41" spans="1:3" x14ac:dyDescent="0.3">
      <c r="A41">
        <v>3</v>
      </c>
      <c r="B41" t="s">
        <v>389</v>
      </c>
      <c r="C41" t="str">
        <f t="shared" si="0"/>
        <v xml:space="preserve">3 :  informatie wordt door derden geleverd met een rubricering (niet zijnde BBN2);  </v>
      </c>
    </row>
    <row r="42" spans="1:3" x14ac:dyDescent="0.3">
      <c r="A42">
        <v>3</v>
      </c>
      <c r="B42" t="s">
        <v>390</v>
      </c>
      <c r="C42" t="str">
        <f t="shared" si="0"/>
        <v xml:space="preserve">3 :  aansluiting op een infrastructuur vereist (bijvoorbeeld om al op de infrastructuur aanwezige gerubriceerde informatie niet in gevaar te brengen) BBN3 om informatie te kunnen verwerken op deze infrastructuur;  </v>
      </c>
    </row>
    <row r="43" spans="1:3" x14ac:dyDescent="0.3">
      <c r="A43">
        <v>3</v>
      </c>
      <c r="B43" s="35" t="s">
        <v>171</v>
      </c>
      <c r="C43" t="str">
        <f t="shared" si="0"/>
        <v>3 :  weerstand tegen statelijke actoren is noodzakelijk.</v>
      </c>
    </row>
    <row r="44" spans="1:3" x14ac:dyDescent="0.3">
      <c r="A44">
        <v>2</v>
      </c>
      <c r="B44" t="s">
        <v>391</v>
      </c>
      <c r="C44" t="str">
        <f t="shared" si="0"/>
        <v xml:space="preserve">2 :  politieke schade aan een bestuurder: bestuurder moet zich verantwoorden n.a.v. verantwoordings vragen;  </v>
      </c>
    </row>
    <row r="45" spans="1:3" x14ac:dyDescent="0.3">
      <c r="A45">
        <v>2</v>
      </c>
      <c r="B45" t="s">
        <v>377</v>
      </c>
      <c r="C45" t="str">
        <f t="shared" si="0"/>
        <v xml:space="preserve">2 :  schade te herstellen door ambtelijke opschaling;  </v>
      </c>
    </row>
    <row r="46" spans="1:3" x14ac:dyDescent="0.3">
      <c r="A46">
        <v>2</v>
      </c>
      <c r="B46" t="s">
        <v>392</v>
      </c>
      <c r="C46" t="str">
        <f t="shared" si="0"/>
        <v xml:space="preserve">2 :  financiële gevolgen: niet meer op te vangen binnen de begroting van de organisatie   uitvoeringsorganisatie; geen accountantsverklaring afgegeven;  </v>
      </c>
    </row>
    <row r="47" spans="1:3" x14ac:dyDescent="0.3">
      <c r="A47">
        <v>2</v>
      </c>
      <c r="B47" t="s">
        <v>393</v>
      </c>
      <c r="C47" t="str">
        <f t="shared" si="0"/>
        <v xml:space="preserve">2 :  verlies van publiek respect; klachten van burgers   significant verlies van motivatie van medewerkers;  </v>
      </c>
    </row>
    <row r="48" spans="1:3" x14ac:dyDescent="0.3">
      <c r="A48">
        <v>2</v>
      </c>
      <c r="B48" t="s">
        <v>394</v>
      </c>
      <c r="C48" t="str">
        <f t="shared" si="0"/>
        <v xml:space="preserve">2 :  bindende aanwijzing van de AP in verband met schending van de privacy;  </v>
      </c>
    </row>
    <row r="49" spans="1:3" x14ac:dyDescent="0.3">
      <c r="A49">
        <v>2</v>
      </c>
      <c r="B49" t="s">
        <v>172</v>
      </c>
      <c r="C49" t="str">
        <f t="shared" si="0"/>
        <v>2 :  directe imagoschade, bijvoorbeeld door negatieve publiciteit.</v>
      </c>
    </row>
    <row r="50" spans="1:3" x14ac:dyDescent="0.3">
      <c r="A50">
        <v>1</v>
      </c>
      <c r="B50" t="s">
        <v>395</v>
      </c>
      <c r="C50" t="str">
        <f t="shared" si="0"/>
        <v xml:space="preserve">1 :  financiële gevolgen: op te vangen binnen de begroting van de organisatie   uitvoeringsorganisatie;  </v>
      </c>
    </row>
    <row r="51" spans="1:3" x14ac:dyDescent="0.3">
      <c r="A51">
        <v>1</v>
      </c>
      <c r="B51" t="s">
        <v>384</v>
      </c>
      <c r="C51" t="str">
        <f t="shared" si="0"/>
        <v xml:space="preserve">1 :  irritatie en ongemak bij burgers geventileerd in de media;  </v>
      </c>
    </row>
    <row r="52" spans="1:3" x14ac:dyDescent="0.3">
      <c r="A52">
        <v>1</v>
      </c>
      <c r="B52" t="s">
        <v>162</v>
      </c>
      <c r="C52" t="str">
        <f t="shared" si="0"/>
        <v>1 :  interne negatieve publiciteit (imagoschade).</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39"/>
  <sheetViews>
    <sheetView workbookViewId="0">
      <selection activeCell="A12" sqref="A12"/>
    </sheetView>
  </sheetViews>
  <sheetFormatPr defaultColWidth="8.77734375" defaultRowHeight="14.4" x14ac:dyDescent="0.3"/>
  <cols>
    <col min="2" max="2" width="82.44140625" customWidth="1"/>
  </cols>
  <sheetData>
    <row r="2" spans="1:3" x14ac:dyDescent="0.3">
      <c r="A2" t="s">
        <v>184</v>
      </c>
      <c r="B2" t="s">
        <v>185</v>
      </c>
    </row>
    <row r="3" spans="1:3" x14ac:dyDescent="0.3">
      <c r="A3" s="11">
        <v>111</v>
      </c>
      <c r="B3" s="11" t="s">
        <v>186</v>
      </c>
      <c r="C3" s="11"/>
    </row>
    <row r="4" spans="1:3" x14ac:dyDescent="0.3">
      <c r="A4" s="11">
        <v>112</v>
      </c>
      <c r="B4" s="11" t="s">
        <v>316</v>
      </c>
      <c r="C4" s="11"/>
    </row>
    <row r="5" spans="1:3" x14ac:dyDescent="0.3">
      <c r="A5" s="11">
        <v>113</v>
      </c>
      <c r="B5" s="11" t="s">
        <v>317</v>
      </c>
      <c r="C5" s="11"/>
    </row>
    <row r="6" spans="1:3" x14ac:dyDescent="0.3">
      <c r="A6" s="11">
        <v>121</v>
      </c>
      <c r="B6" s="11" t="s">
        <v>189</v>
      </c>
      <c r="C6" s="11"/>
    </row>
    <row r="7" spans="1:3" x14ac:dyDescent="0.3">
      <c r="A7" s="11">
        <v>122</v>
      </c>
      <c r="B7" s="11" t="s">
        <v>318</v>
      </c>
      <c r="C7" s="11"/>
    </row>
    <row r="8" spans="1:3" x14ac:dyDescent="0.3">
      <c r="A8" s="11">
        <v>123</v>
      </c>
      <c r="B8" s="11" t="s">
        <v>319</v>
      </c>
      <c r="C8" s="11"/>
    </row>
    <row r="9" spans="1:3" x14ac:dyDescent="0.3">
      <c r="A9" s="11">
        <v>131</v>
      </c>
      <c r="B9" s="11" t="s">
        <v>1897</v>
      </c>
      <c r="C9" s="11"/>
    </row>
    <row r="10" spans="1:3" x14ac:dyDescent="0.3">
      <c r="A10" s="11">
        <v>132</v>
      </c>
      <c r="B10" s="11" t="s">
        <v>1898</v>
      </c>
      <c r="C10" s="11"/>
    </row>
    <row r="11" spans="1:3" x14ac:dyDescent="0.3">
      <c r="A11" s="11">
        <v>133</v>
      </c>
      <c r="B11" s="11" t="s">
        <v>1899</v>
      </c>
      <c r="C11" s="11"/>
    </row>
    <row r="12" spans="1:3" x14ac:dyDescent="0.3">
      <c r="A12" s="11">
        <v>211</v>
      </c>
      <c r="B12" s="11" t="s">
        <v>190</v>
      </c>
      <c r="C12" s="11"/>
    </row>
    <row r="13" spans="1:3" x14ac:dyDescent="0.3">
      <c r="A13" s="11">
        <v>212</v>
      </c>
      <c r="B13" s="11" t="s">
        <v>320</v>
      </c>
      <c r="C13" s="11"/>
    </row>
    <row r="14" spans="1:3" x14ac:dyDescent="0.3">
      <c r="A14" s="11">
        <v>213</v>
      </c>
      <c r="B14" s="11" t="s">
        <v>321</v>
      </c>
      <c r="C14" s="11"/>
    </row>
    <row r="15" spans="1:3" x14ac:dyDescent="0.3">
      <c r="A15" s="11">
        <v>221</v>
      </c>
      <c r="B15" s="11" t="s">
        <v>191</v>
      </c>
      <c r="C15" s="11"/>
    </row>
    <row r="16" spans="1:3" x14ac:dyDescent="0.3">
      <c r="A16" s="11">
        <v>222</v>
      </c>
      <c r="B16" s="11" t="s">
        <v>187</v>
      </c>
      <c r="C16" s="11"/>
    </row>
    <row r="17" spans="1:3" x14ac:dyDescent="0.3">
      <c r="A17" s="11">
        <v>223</v>
      </c>
      <c r="B17" s="11" t="s">
        <v>192</v>
      </c>
      <c r="C17" s="11"/>
    </row>
    <row r="18" spans="1:3" x14ac:dyDescent="0.3">
      <c r="A18" s="11">
        <v>231</v>
      </c>
      <c r="B18" s="11" t="s">
        <v>1897</v>
      </c>
      <c r="C18" s="11"/>
    </row>
    <row r="19" spans="1:3" x14ac:dyDescent="0.3">
      <c r="A19" s="11">
        <v>232</v>
      </c>
      <c r="B19" s="11" t="s">
        <v>1900</v>
      </c>
      <c r="C19" s="11"/>
    </row>
    <row r="20" spans="1:3" x14ac:dyDescent="0.3">
      <c r="A20" s="11">
        <v>233</v>
      </c>
      <c r="B20" s="11" t="s">
        <v>1901</v>
      </c>
      <c r="C20" s="11"/>
    </row>
    <row r="21" spans="1:3" x14ac:dyDescent="0.3">
      <c r="A21" s="11">
        <v>311</v>
      </c>
      <c r="B21" s="11" t="s">
        <v>1902</v>
      </c>
      <c r="C21" s="11"/>
    </row>
    <row r="22" spans="1:3" x14ac:dyDescent="0.3">
      <c r="A22" s="11">
        <v>312</v>
      </c>
      <c r="B22" s="11" t="s">
        <v>1903</v>
      </c>
      <c r="C22" s="11"/>
    </row>
    <row r="23" spans="1:3" x14ac:dyDescent="0.3">
      <c r="A23" s="11">
        <v>313</v>
      </c>
      <c r="B23" s="11" t="s">
        <v>1904</v>
      </c>
      <c r="C23" s="11"/>
    </row>
    <row r="24" spans="1:3" x14ac:dyDescent="0.3">
      <c r="A24" s="11">
        <v>321</v>
      </c>
      <c r="B24" s="11" t="s">
        <v>1902</v>
      </c>
      <c r="C24" s="11"/>
    </row>
    <row r="25" spans="1:3" x14ac:dyDescent="0.3">
      <c r="A25" s="11">
        <v>322</v>
      </c>
      <c r="B25" s="11" t="s">
        <v>1905</v>
      </c>
      <c r="C25" s="11"/>
    </row>
    <row r="26" spans="1:3" x14ac:dyDescent="0.3">
      <c r="A26" s="11">
        <v>323</v>
      </c>
      <c r="B26" s="11" t="s">
        <v>1906</v>
      </c>
      <c r="C26" s="11"/>
    </row>
    <row r="27" spans="1:3" x14ac:dyDescent="0.3">
      <c r="A27" s="11">
        <v>331</v>
      </c>
      <c r="B27" s="11" t="s">
        <v>1907</v>
      </c>
      <c r="C27" s="11"/>
    </row>
    <row r="28" spans="1:3" x14ac:dyDescent="0.3">
      <c r="A28" s="11">
        <v>332</v>
      </c>
      <c r="B28" s="11" t="s">
        <v>1908</v>
      </c>
      <c r="C28" s="11"/>
    </row>
    <row r="29" spans="1:3" x14ac:dyDescent="0.3">
      <c r="A29" s="11">
        <v>333</v>
      </c>
      <c r="B29" s="11" t="s">
        <v>1909</v>
      </c>
      <c r="C29" s="11"/>
    </row>
    <row r="32" spans="1:3" ht="15" thickBot="1" x14ac:dyDescent="0.35"/>
    <row r="33" spans="2:2" ht="15" thickBot="1" x14ac:dyDescent="0.35">
      <c r="B33" s="60" t="s">
        <v>1885</v>
      </c>
    </row>
    <row r="34" spans="2:2" ht="15" thickBot="1" x14ac:dyDescent="0.35">
      <c r="B34" s="61" t="s">
        <v>1886</v>
      </c>
    </row>
    <row r="35" spans="2:2" ht="15" thickBot="1" x14ac:dyDescent="0.35">
      <c r="B35" s="60" t="s">
        <v>1887</v>
      </c>
    </row>
    <row r="36" spans="2:2" ht="15" thickBot="1" x14ac:dyDescent="0.35">
      <c r="B36" s="61" t="s">
        <v>1888</v>
      </c>
    </row>
    <row r="37" spans="2:2" ht="15" thickBot="1" x14ac:dyDescent="0.35">
      <c r="B37" s="60" t="s">
        <v>1889</v>
      </c>
    </row>
    <row r="38" spans="2:2" ht="15" thickBot="1" x14ac:dyDescent="0.35">
      <c r="B38" s="61" t="s">
        <v>1890</v>
      </c>
    </row>
    <row r="39" spans="2:2" ht="15" thickBot="1" x14ac:dyDescent="0.35">
      <c r="B39" s="60" t="s">
        <v>1891</v>
      </c>
    </row>
  </sheetData>
  <sortState xmlns:xlrd2="http://schemas.microsoft.com/office/spreadsheetml/2017/richdata2" ref="A3:B29">
    <sortCondition ref="A2"/>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topLeftCell="C1" workbookViewId="0">
      <selection activeCell="M2" sqref="M2"/>
    </sheetView>
  </sheetViews>
  <sheetFormatPr defaultColWidth="8.77734375" defaultRowHeight="14.4" x14ac:dyDescent="0.3"/>
  <cols>
    <col min="1" max="1" width="20.33203125" customWidth="1"/>
    <col min="2" max="2" width="24.33203125" customWidth="1"/>
    <col min="3" max="3" width="15.109375" bestFit="1" customWidth="1"/>
    <col min="4" max="4" width="8" bestFit="1" customWidth="1"/>
    <col min="5" max="5" width="19.44140625" customWidth="1"/>
    <col min="6" max="6" width="11.33203125" customWidth="1"/>
    <col min="7" max="7" width="13.6640625" customWidth="1"/>
    <col min="8" max="8" width="12.33203125" customWidth="1"/>
    <col min="9" max="9" width="10.33203125" customWidth="1"/>
    <col min="10" max="10" width="11.33203125" customWidth="1"/>
  </cols>
  <sheetData>
    <row r="1" spans="1:10" ht="43.8" thickBot="1" x14ac:dyDescent="0.35">
      <c r="A1" s="99" t="s">
        <v>2020</v>
      </c>
      <c r="B1" s="99" t="s">
        <v>2021</v>
      </c>
      <c r="C1" s="99" t="s">
        <v>2022</v>
      </c>
      <c r="D1" s="99" t="s">
        <v>2023</v>
      </c>
      <c r="E1" s="99" t="s">
        <v>2024</v>
      </c>
      <c r="F1" s="99" t="s">
        <v>2025</v>
      </c>
      <c r="G1" s="99" t="s">
        <v>2026</v>
      </c>
      <c r="H1" s="99" t="s">
        <v>2025</v>
      </c>
      <c r="I1" s="99" t="s">
        <v>2027</v>
      </c>
      <c r="J1" s="99" t="s">
        <v>2025</v>
      </c>
    </row>
    <row r="2" spans="1:10" ht="15.6" thickTop="1" thickBot="1" x14ac:dyDescent="0.35">
      <c r="A2" s="100"/>
      <c r="B2" s="100"/>
      <c r="C2" s="101"/>
      <c r="D2" s="101"/>
      <c r="E2" s="101" t="s">
        <v>2028</v>
      </c>
      <c r="F2" s="102" t="s">
        <v>3</v>
      </c>
      <c r="G2" s="101" t="s">
        <v>2028</v>
      </c>
      <c r="H2" s="101" t="s">
        <v>2</v>
      </c>
      <c r="I2" s="101" t="s">
        <v>2028</v>
      </c>
      <c r="J2" s="101" t="s">
        <v>1</v>
      </c>
    </row>
    <row r="3" spans="1:10" ht="15.6" thickTop="1" thickBot="1" x14ac:dyDescent="0.35">
      <c r="A3" s="100" t="s">
        <v>2029</v>
      </c>
      <c r="B3" s="103" t="s">
        <v>2030</v>
      </c>
      <c r="C3" s="104" t="s">
        <v>2031</v>
      </c>
      <c r="D3" s="104">
        <f t="shared" ref="D3:D10" si="0">VLOOKUP(C3,$C$13:$D$16,2,FALSE)</f>
        <v>2</v>
      </c>
      <c r="E3" s="104" t="s">
        <v>2031</v>
      </c>
      <c r="F3" s="104">
        <f t="shared" ref="F3:F10" si="1">VLOOKUP(E3,$C$13:$D$16,2,FALSE)+D3</f>
        <v>4</v>
      </c>
      <c r="G3" s="104" t="s">
        <v>2031</v>
      </c>
      <c r="H3" s="104">
        <f t="shared" ref="H3:H10" si="2">VLOOKUP(G3,$C$13:$D$16,2,FALSE)+D3</f>
        <v>4</v>
      </c>
      <c r="I3" s="104" t="s">
        <v>2031</v>
      </c>
      <c r="J3" s="104">
        <f t="shared" ref="J3:J10" si="3">VLOOKUP(I3,$C$13:$D$16,2,FALSE)+D3</f>
        <v>4</v>
      </c>
    </row>
    <row r="4" spans="1:10" ht="30" thickTop="1" thickBot="1" x14ac:dyDescent="0.35">
      <c r="A4" s="100" t="s">
        <v>2032</v>
      </c>
      <c r="B4" s="103" t="s">
        <v>2033</v>
      </c>
      <c r="C4" s="105" t="s">
        <v>2034</v>
      </c>
      <c r="D4" s="104">
        <f t="shared" si="0"/>
        <v>3</v>
      </c>
      <c r="E4" s="104" t="s">
        <v>2031</v>
      </c>
      <c r="F4" s="104">
        <f t="shared" si="1"/>
        <v>5</v>
      </c>
      <c r="G4" s="104" t="s">
        <v>2031</v>
      </c>
      <c r="H4" s="104">
        <f t="shared" si="2"/>
        <v>5</v>
      </c>
      <c r="I4" s="104" t="s">
        <v>2034</v>
      </c>
      <c r="J4" s="104">
        <f t="shared" si="3"/>
        <v>6</v>
      </c>
    </row>
    <row r="5" spans="1:10" ht="30" thickTop="1" thickBot="1" x14ac:dyDescent="0.35">
      <c r="A5" s="100" t="s">
        <v>2035</v>
      </c>
      <c r="B5" s="103" t="s">
        <v>2036</v>
      </c>
      <c r="C5" s="105" t="s">
        <v>2031</v>
      </c>
      <c r="D5" s="104">
        <f t="shared" si="0"/>
        <v>2</v>
      </c>
      <c r="E5" s="104" t="s">
        <v>2037</v>
      </c>
      <c r="F5" s="104">
        <f t="shared" si="1"/>
        <v>3</v>
      </c>
      <c r="G5" s="104" t="s">
        <v>2031</v>
      </c>
      <c r="H5" s="104">
        <f t="shared" si="2"/>
        <v>4</v>
      </c>
      <c r="I5" s="104" t="s">
        <v>2031</v>
      </c>
      <c r="J5" s="104">
        <f t="shared" si="3"/>
        <v>4</v>
      </c>
    </row>
    <row r="6" spans="1:10" ht="44.4" thickTop="1" thickBot="1" x14ac:dyDescent="0.35">
      <c r="A6" s="100" t="s">
        <v>2038</v>
      </c>
      <c r="B6" s="103" t="s">
        <v>2039</v>
      </c>
      <c r="C6" s="105" t="s">
        <v>2040</v>
      </c>
      <c r="D6" s="104">
        <f t="shared" si="0"/>
        <v>4</v>
      </c>
      <c r="E6" s="104" t="s">
        <v>2031</v>
      </c>
      <c r="F6" s="104">
        <f t="shared" si="1"/>
        <v>6</v>
      </c>
      <c r="G6" s="104" t="s">
        <v>2040</v>
      </c>
      <c r="H6" s="104">
        <f t="shared" si="2"/>
        <v>8</v>
      </c>
      <c r="I6" s="104" t="s">
        <v>2040</v>
      </c>
      <c r="J6" s="104">
        <f t="shared" si="3"/>
        <v>8</v>
      </c>
    </row>
    <row r="7" spans="1:10" ht="30" thickTop="1" thickBot="1" x14ac:dyDescent="0.35">
      <c r="A7" s="100" t="s">
        <v>2041</v>
      </c>
      <c r="B7" s="103" t="s">
        <v>2042</v>
      </c>
      <c r="C7" s="105" t="s">
        <v>2031</v>
      </c>
      <c r="D7" s="104">
        <f t="shared" si="0"/>
        <v>2</v>
      </c>
      <c r="E7" s="104" t="s">
        <v>2037</v>
      </c>
      <c r="F7" s="104">
        <f t="shared" si="1"/>
        <v>3</v>
      </c>
      <c r="G7" s="104" t="s">
        <v>2034</v>
      </c>
      <c r="H7" s="104">
        <f t="shared" si="2"/>
        <v>5</v>
      </c>
      <c r="I7" s="104" t="s">
        <v>2034</v>
      </c>
      <c r="J7" s="104">
        <f t="shared" si="3"/>
        <v>5</v>
      </c>
    </row>
    <row r="8" spans="1:10" ht="30" thickTop="1" thickBot="1" x14ac:dyDescent="0.35">
      <c r="A8" s="100" t="s">
        <v>2043</v>
      </c>
      <c r="B8" s="103" t="s">
        <v>2044</v>
      </c>
      <c r="C8" s="105" t="s">
        <v>2031</v>
      </c>
      <c r="D8" s="104">
        <f t="shared" si="0"/>
        <v>2</v>
      </c>
      <c r="E8" s="104" t="s">
        <v>2037</v>
      </c>
      <c r="F8" s="104">
        <f t="shared" si="1"/>
        <v>3</v>
      </c>
      <c r="G8" s="104" t="s">
        <v>2034</v>
      </c>
      <c r="H8" s="104">
        <f t="shared" si="2"/>
        <v>5</v>
      </c>
      <c r="I8" s="104" t="s">
        <v>2034</v>
      </c>
      <c r="J8" s="104">
        <f t="shared" si="3"/>
        <v>5</v>
      </c>
    </row>
    <row r="9" spans="1:10" ht="15.6" thickTop="1" thickBot="1" x14ac:dyDescent="0.35">
      <c r="A9" s="100" t="s">
        <v>2045</v>
      </c>
      <c r="B9" s="103" t="s">
        <v>2046</v>
      </c>
      <c r="C9" s="105" t="s">
        <v>2040</v>
      </c>
      <c r="D9" s="104">
        <f t="shared" si="0"/>
        <v>4</v>
      </c>
      <c r="E9" s="104" t="s">
        <v>2031</v>
      </c>
      <c r="F9" s="104">
        <f t="shared" si="1"/>
        <v>6</v>
      </c>
      <c r="G9" s="104" t="s">
        <v>2034</v>
      </c>
      <c r="H9" s="104">
        <f t="shared" si="2"/>
        <v>7</v>
      </c>
      <c r="I9" s="104" t="s">
        <v>2034</v>
      </c>
      <c r="J9" s="104">
        <f t="shared" si="3"/>
        <v>7</v>
      </c>
    </row>
    <row r="10" spans="1:10" ht="44.4" thickTop="1" thickBot="1" x14ac:dyDescent="0.35">
      <c r="A10" s="100" t="s">
        <v>2047</v>
      </c>
      <c r="B10" s="103" t="s">
        <v>2048</v>
      </c>
      <c r="C10" s="105" t="s">
        <v>2034</v>
      </c>
      <c r="D10" s="104">
        <f t="shared" si="0"/>
        <v>3</v>
      </c>
      <c r="E10" s="104" t="s">
        <v>2037</v>
      </c>
      <c r="F10" s="104">
        <f t="shared" si="1"/>
        <v>4</v>
      </c>
      <c r="G10" s="104" t="s">
        <v>2034</v>
      </c>
      <c r="H10" s="104">
        <f t="shared" si="2"/>
        <v>6</v>
      </c>
      <c r="I10" s="104" t="s">
        <v>2040</v>
      </c>
      <c r="J10" s="104">
        <f t="shared" si="3"/>
        <v>7</v>
      </c>
    </row>
    <row r="11" spans="1:10" ht="15.6" thickTop="1" thickBot="1" x14ac:dyDescent="0.35">
      <c r="A11" s="100" t="s">
        <v>2066</v>
      </c>
      <c r="B11" s="118" t="s">
        <v>2066</v>
      </c>
      <c r="C11" s="113" t="s">
        <v>2066</v>
      </c>
      <c r="D11" s="104">
        <f>VLOOKUP(C11,$C$12:$D$16,2,FALSE)</f>
        <v>0</v>
      </c>
      <c r="E11" s="111" t="s">
        <v>2066</v>
      </c>
      <c r="F11" s="115">
        <f>VLOOKUP(E11,$C$12:$D$16,2,FALSE)+D11</f>
        <v>0</v>
      </c>
      <c r="G11" s="111" t="s">
        <v>2066</v>
      </c>
      <c r="H11" s="115">
        <f>VLOOKUP(G11,$C$12:$D$16,2,FALSE)+F11</f>
        <v>0</v>
      </c>
      <c r="I11" s="111" t="s">
        <v>2066</v>
      </c>
      <c r="J11" s="115">
        <f>VLOOKUP(I11,$C$12:$D$16,2,FALSE)+H11</f>
        <v>0</v>
      </c>
    </row>
    <row r="12" spans="1:10" ht="15" thickTop="1" x14ac:dyDescent="0.3">
      <c r="A12" s="1"/>
      <c r="B12" s="35"/>
      <c r="C12" s="112" t="s">
        <v>2066</v>
      </c>
      <c r="D12" s="35">
        <v>0</v>
      </c>
      <c r="E12" s="35"/>
      <c r="F12" s="35"/>
      <c r="G12" s="35"/>
      <c r="H12" s="35"/>
      <c r="I12" s="35"/>
      <c r="J12" s="35"/>
    </row>
    <row r="13" spans="1:10" x14ac:dyDescent="0.3">
      <c r="A13" s="1"/>
      <c r="B13" s="35"/>
      <c r="C13" s="35" t="s">
        <v>2037</v>
      </c>
      <c r="D13" s="35">
        <v>1</v>
      </c>
      <c r="E13" s="35"/>
      <c r="F13" s="35"/>
      <c r="G13" s="35"/>
      <c r="H13" s="35">
        <v>0</v>
      </c>
      <c r="I13" s="35" t="s">
        <v>2070</v>
      </c>
      <c r="J13" s="35"/>
    </row>
    <row r="14" spans="1:10" x14ac:dyDescent="0.3">
      <c r="A14" s="1"/>
      <c r="B14" s="35"/>
      <c r="C14" s="35" t="s">
        <v>2031</v>
      </c>
      <c r="D14" s="35">
        <v>2</v>
      </c>
      <c r="E14" s="35"/>
      <c r="F14" s="35"/>
      <c r="G14" s="35"/>
      <c r="H14" s="35">
        <v>1</v>
      </c>
      <c r="I14" s="35" t="s">
        <v>2088</v>
      </c>
      <c r="J14" s="35"/>
    </row>
    <row r="15" spans="1:10" x14ac:dyDescent="0.3">
      <c r="A15" s="1"/>
      <c r="B15" s="35"/>
      <c r="C15" s="35" t="s">
        <v>2034</v>
      </c>
      <c r="D15" s="35">
        <v>3</v>
      </c>
      <c r="E15" s="35"/>
      <c r="F15" s="35"/>
      <c r="G15" s="35"/>
      <c r="H15" s="35">
        <v>2</v>
      </c>
      <c r="I15" s="35" t="s">
        <v>2088</v>
      </c>
      <c r="J15" s="35"/>
    </row>
    <row r="16" spans="1:10" x14ac:dyDescent="0.3">
      <c r="A16" s="1"/>
      <c r="B16" s="35"/>
      <c r="C16" s="35" t="s">
        <v>2040</v>
      </c>
      <c r="D16" s="35">
        <v>4</v>
      </c>
      <c r="E16" s="35"/>
      <c r="F16" s="35"/>
      <c r="G16" s="35"/>
      <c r="H16" s="35">
        <v>3</v>
      </c>
      <c r="I16" s="35" t="s">
        <v>2088</v>
      </c>
      <c r="J16" s="35"/>
    </row>
    <row r="17" spans="1:10" x14ac:dyDescent="0.3">
      <c r="A17" s="1"/>
      <c r="B17" s="35"/>
      <c r="C17" s="35"/>
      <c r="D17" s="35"/>
      <c r="E17" s="35"/>
      <c r="F17" s="35"/>
      <c r="G17" s="35"/>
      <c r="H17" s="35">
        <v>4</v>
      </c>
      <c r="I17" s="35" t="s">
        <v>2089</v>
      </c>
      <c r="J17" s="35"/>
    </row>
    <row r="18" spans="1:10" x14ac:dyDescent="0.3">
      <c r="A18" s="1"/>
      <c r="B18" s="35"/>
      <c r="C18" s="35" t="s">
        <v>2072</v>
      </c>
      <c r="D18" s="35">
        <v>1</v>
      </c>
      <c r="E18" s="35"/>
      <c r="F18" s="35"/>
      <c r="G18" s="35"/>
      <c r="H18" s="35">
        <v>5</v>
      </c>
      <c r="I18" s="35" t="s">
        <v>2089</v>
      </c>
      <c r="J18" s="35"/>
    </row>
    <row r="19" spans="1:10" x14ac:dyDescent="0.3">
      <c r="A19" s="1"/>
      <c r="B19" s="35"/>
      <c r="C19" s="35" t="s">
        <v>2073</v>
      </c>
      <c r="D19" s="35">
        <v>0</v>
      </c>
      <c r="E19" s="35"/>
      <c r="F19" s="35"/>
      <c r="G19" s="35"/>
      <c r="H19" s="35">
        <v>6</v>
      </c>
      <c r="I19" s="35" t="s">
        <v>2090</v>
      </c>
      <c r="J19" s="35"/>
    </row>
    <row r="20" spans="1:10" x14ac:dyDescent="0.3">
      <c r="A20" s="1"/>
      <c r="B20" s="35"/>
      <c r="C20" s="35"/>
      <c r="D20" s="35"/>
      <c r="E20" s="35"/>
      <c r="F20" s="35"/>
      <c r="G20" s="35"/>
      <c r="H20" s="35">
        <v>7</v>
      </c>
      <c r="I20" s="35" t="s">
        <v>2090</v>
      </c>
      <c r="J20" s="35"/>
    </row>
    <row r="21" spans="1:10" x14ac:dyDescent="0.3">
      <c r="A21" s="1"/>
      <c r="B21" s="35"/>
      <c r="C21" s="35"/>
      <c r="D21" s="35"/>
      <c r="E21" s="35"/>
      <c r="F21" s="35"/>
      <c r="G21" s="35"/>
      <c r="H21" s="35">
        <v>8</v>
      </c>
      <c r="I21" s="106" t="s">
        <v>2091</v>
      </c>
      <c r="J21" s="35"/>
    </row>
    <row r="22" spans="1:10" x14ac:dyDescent="0.3">
      <c r="H22" s="35">
        <v>9</v>
      </c>
      <c r="I22" s="106" t="s">
        <v>2091</v>
      </c>
    </row>
  </sheetData>
  <dataValidations count="1">
    <dataValidation type="list" allowBlank="1" showInputMessage="1" showErrorMessage="1" sqref="I3:I10 C3:C10 E3:E10 G3:G10" xr:uid="{00000000-0002-0000-0600-000000000000}">
      <formula1>$C$13:$C$16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9"/>
  <sheetViews>
    <sheetView topLeftCell="A7" workbookViewId="0">
      <selection activeCell="A15" sqref="A15"/>
    </sheetView>
  </sheetViews>
  <sheetFormatPr defaultColWidth="8.77734375" defaultRowHeight="14.4" x14ac:dyDescent="0.3"/>
  <cols>
    <col min="1" max="1" width="43.33203125" customWidth="1"/>
    <col min="2" max="2" width="10.77734375" customWidth="1"/>
    <col min="4" max="4" width="11.6640625" customWidth="1"/>
    <col min="5" max="5" width="10.6640625" customWidth="1"/>
    <col min="7" max="7" width="11.44140625" customWidth="1"/>
    <col min="9" max="9" width="10.33203125" customWidth="1"/>
  </cols>
  <sheetData>
    <row r="1" spans="1:9" ht="43.8" thickBot="1" x14ac:dyDescent="0.35">
      <c r="A1" s="107" t="s">
        <v>2049</v>
      </c>
      <c r="B1" s="99" t="s">
        <v>2022</v>
      </c>
      <c r="C1" s="99" t="s">
        <v>2023</v>
      </c>
      <c r="D1" s="99" t="s">
        <v>2024</v>
      </c>
      <c r="E1" s="99" t="s">
        <v>2025</v>
      </c>
      <c r="F1" s="99" t="s">
        <v>2026</v>
      </c>
      <c r="G1" s="99" t="s">
        <v>2025</v>
      </c>
      <c r="H1" s="99" t="s">
        <v>2027</v>
      </c>
      <c r="I1" s="99" t="s">
        <v>2025</v>
      </c>
    </row>
    <row r="2" spans="1:9" ht="15.6" thickTop="1" thickBot="1" x14ac:dyDescent="0.35">
      <c r="A2" s="108"/>
      <c r="B2" s="101"/>
      <c r="C2" s="101"/>
      <c r="D2" s="101" t="s">
        <v>2028</v>
      </c>
      <c r="E2" s="102" t="s">
        <v>3</v>
      </c>
      <c r="F2" s="101" t="s">
        <v>2028</v>
      </c>
      <c r="G2" s="101" t="s">
        <v>2</v>
      </c>
      <c r="H2" s="101" t="s">
        <v>2028</v>
      </c>
      <c r="I2" s="101" t="s">
        <v>1</v>
      </c>
    </row>
    <row r="3" spans="1:9" ht="30" thickTop="1" thickBot="1" x14ac:dyDescent="0.35">
      <c r="A3" s="108" t="s">
        <v>2050</v>
      </c>
      <c r="B3" s="109" t="s">
        <v>2040</v>
      </c>
      <c r="C3" s="110">
        <f>VLOOKUP(B3,$B$16:$C$19,2,FALSE)</f>
        <v>4</v>
      </c>
      <c r="D3" s="110" t="s">
        <v>2031</v>
      </c>
      <c r="E3" s="110">
        <f>VLOOKUP(D3,$B$16:$C$19,2,FALSE)</f>
        <v>2</v>
      </c>
      <c r="F3" s="110" t="s">
        <v>2040</v>
      </c>
      <c r="G3" s="110">
        <f>VLOOKUP(F3,$B$16:$C$19,2,FALSE)</f>
        <v>4</v>
      </c>
      <c r="H3" s="110" t="s">
        <v>2040</v>
      </c>
      <c r="I3" s="110">
        <f>VLOOKUP(H3,$B$16:$C$19,2,FALSE)</f>
        <v>4</v>
      </c>
    </row>
    <row r="4" spans="1:9" ht="30" thickTop="1" thickBot="1" x14ac:dyDescent="0.35">
      <c r="A4" s="108" t="s">
        <v>2051</v>
      </c>
      <c r="B4" s="105" t="s">
        <v>2040</v>
      </c>
      <c r="C4" s="110">
        <f t="shared" ref="C4:E13" si="0">VLOOKUP(B4,$B$16:$C$19,2,FALSE)</f>
        <v>4</v>
      </c>
      <c r="D4" s="110" t="s">
        <v>2034</v>
      </c>
      <c r="E4" s="110">
        <f t="shared" si="0"/>
        <v>3</v>
      </c>
      <c r="F4" s="110" t="s">
        <v>2040</v>
      </c>
      <c r="G4" s="110">
        <f t="shared" ref="G4:G13" si="1">VLOOKUP(F4,$B$16:$C$19,2,FALSE)</f>
        <v>4</v>
      </c>
      <c r="H4" s="110" t="s">
        <v>2034</v>
      </c>
      <c r="I4" s="110">
        <f t="shared" ref="I4:I13" si="2">VLOOKUP(H4,$B$16:$C$19,2,FALSE)</f>
        <v>3</v>
      </c>
    </row>
    <row r="5" spans="1:9" ht="30" thickTop="1" thickBot="1" x14ac:dyDescent="0.35">
      <c r="A5" s="108" t="s">
        <v>2052</v>
      </c>
      <c r="B5" s="109" t="s">
        <v>2034</v>
      </c>
      <c r="C5" s="110">
        <f t="shared" si="0"/>
        <v>3</v>
      </c>
      <c r="D5" s="110" t="s">
        <v>2031</v>
      </c>
      <c r="E5" s="110">
        <f t="shared" si="0"/>
        <v>2</v>
      </c>
      <c r="F5" s="110" t="s">
        <v>2034</v>
      </c>
      <c r="G5" s="110">
        <f t="shared" si="1"/>
        <v>3</v>
      </c>
      <c r="H5" s="110" t="s">
        <v>2034</v>
      </c>
      <c r="I5" s="110">
        <f t="shared" si="2"/>
        <v>3</v>
      </c>
    </row>
    <row r="6" spans="1:9" ht="30" thickTop="1" thickBot="1" x14ac:dyDescent="0.35">
      <c r="A6" s="108" t="s">
        <v>2053</v>
      </c>
      <c r="B6" s="109" t="s">
        <v>2040</v>
      </c>
      <c r="C6" s="110">
        <f t="shared" si="0"/>
        <v>4</v>
      </c>
      <c r="D6" s="110" t="s">
        <v>2031</v>
      </c>
      <c r="E6" s="110">
        <f t="shared" si="0"/>
        <v>2</v>
      </c>
      <c r="F6" s="110" t="s">
        <v>2040</v>
      </c>
      <c r="G6" s="110">
        <f t="shared" si="1"/>
        <v>4</v>
      </c>
      <c r="H6" s="110" t="s">
        <v>2034</v>
      </c>
      <c r="I6" s="110">
        <f t="shared" si="2"/>
        <v>3</v>
      </c>
    </row>
    <row r="7" spans="1:9" ht="30" thickTop="1" thickBot="1" x14ac:dyDescent="0.35">
      <c r="A7" s="108" t="s">
        <v>2054</v>
      </c>
      <c r="B7" s="109" t="s">
        <v>2034</v>
      </c>
      <c r="C7" s="104">
        <f t="shared" si="0"/>
        <v>3</v>
      </c>
      <c r="D7" s="110" t="s">
        <v>2034</v>
      </c>
      <c r="E7" s="110">
        <f t="shared" si="0"/>
        <v>3</v>
      </c>
      <c r="F7" s="110" t="s">
        <v>2034</v>
      </c>
      <c r="G7" s="110">
        <f t="shared" si="1"/>
        <v>3</v>
      </c>
      <c r="H7" s="110" t="s">
        <v>2040</v>
      </c>
      <c r="I7" s="104">
        <f t="shared" si="2"/>
        <v>4</v>
      </c>
    </row>
    <row r="8" spans="1:9" ht="15.6" thickTop="1" thickBot="1" x14ac:dyDescent="0.35">
      <c r="A8" s="108" t="s">
        <v>2055</v>
      </c>
      <c r="B8" s="109" t="s">
        <v>2034</v>
      </c>
      <c r="C8" s="104">
        <f t="shared" si="0"/>
        <v>3</v>
      </c>
      <c r="D8" s="110" t="s">
        <v>2031</v>
      </c>
      <c r="E8" s="104">
        <f t="shared" si="0"/>
        <v>2</v>
      </c>
      <c r="F8" s="110" t="s">
        <v>2031</v>
      </c>
      <c r="G8" s="110">
        <f t="shared" si="1"/>
        <v>2</v>
      </c>
      <c r="H8" s="110" t="s">
        <v>2031</v>
      </c>
      <c r="I8" s="104">
        <f t="shared" si="2"/>
        <v>2</v>
      </c>
    </row>
    <row r="9" spans="1:9" ht="15.6" thickTop="1" thickBot="1" x14ac:dyDescent="0.35">
      <c r="A9" s="108" t="s">
        <v>2056</v>
      </c>
      <c r="B9" s="109" t="s">
        <v>2034</v>
      </c>
      <c r="C9" s="104">
        <f t="shared" si="0"/>
        <v>3</v>
      </c>
      <c r="D9" s="110" t="s">
        <v>2031</v>
      </c>
      <c r="E9" s="104">
        <f t="shared" si="0"/>
        <v>2</v>
      </c>
      <c r="F9" s="110" t="s">
        <v>2031</v>
      </c>
      <c r="G9" s="110">
        <f t="shared" si="1"/>
        <v>2</v>
      </c>
      <c r="H9" s="110" t="s">
        <v>2031</v>
      </c>
      <c r="I9" s="104">
        <f t="shared" si="2"/>
        <v>2</v>
      </c>
    </row>
    <row r="10" spans="1:9" ht="30" thickTop="1" thickBot="1" x14ac:dyDescent="0.35">
      <c r="A10" s="108" t="s">
        <v>2057</v>
      </c>
      <c r="B10" s="109" t="s">
        <v>2034</v>
      </c>
      <c r="C10" s="104">
        <f t="shared" si="0"/>
        <v>3</v>
      </c>
      <c r="D10" s="110" t="s">
        <v>2031</v>
      </c>
      <c r="E10" s="104">
        <f t="shared" si="0"/>
        <v>2</v>
      </c>
      <c r="F10" s="110" t="s">
        <v>2031</v>
      </c>
      <c r="G10" s="110">
        <f t="shared" si="1"/>
        <v>2</v>
      </c>
      <c r="H10" s="110" t="s">
        <v>2034</v>
      </c>
      <c r="I10" s="104">
        <f t="shared" si="2"/>
        <v>3</v>
      </c>
    </row>
    <row r="11" spans="1:9" ht="30" thickTop="1" thickBot="1" x14ac:dyDescent="0.35">
      <c r="A11" s="108" t="s">
        <v>2058</v>
      </c>
      <c r="B11" s="109" t="s">
        <v>2034</v>
      </c>
      <c r="C11" s="104">
        <f t="shared" si="0"/>
        <v>3</v>
      </c>
      <c r="D11" s="110" t="s">
        <v>2031</v>
      </c>
      <c r="E11" s="104">
        <f t="shared" si="0"/>
        <v>2</v>
      </c>
      <c r="F11" s="110" t="s">
        <v>2031</v>
      </c>
      <c r="G11" s="110">
        <f t="shared" si="1"/>
        <v>2</v>
      </c>
      <c r="H11" s="110" t="s">
        <v>2034</v>
      </c>
      <c r="I11" s="104">
        <f t="shared" si="2"/>
        <v>3</v>
      </c>
    </row>
    <row r="12" spans="1:9" ht="30" thickTop="1" thickBot="1" x14ac:dyDescent="0.35">
      <c r="A12" s="108" t="s">
        <v>2059</v>
      </c>
      <c r="B12" s="109" t="s">
        <v>2034</v>
      </c>
      <c r="C12" s="104">
        <f t="shared" si="0"/>
        <v>3</v>
      </c>
      <c r="D12" s="110" t="s">
        <v>2031</v>
      </c>
      <c r="E12" s="104">
        <f t="shared" si="0"/>
        <v>2</v>
      </c>
      <c r="F12" s="110" t="s">
        <v>2031</v>
      </c>
      <c r="G12" s="110">
        <f t="shared" si="1"/>
        <v>2</v>
      </c>
      <c r="H12" s="110" t="s">
        <v>2034</v>
      </c>
      <c r="I12" s="110">
        <f t="shared" si="2"/>
        <v>3</v>
      </c>
    </row>
    <row r="13" spans="1:9" ht="30" thickTop="1" thickBot="1" x14ac:dyDescent="0.35">
      <c r="A13" s="108" t="s">
        <v>2060</v>
      </c>
      <c r="B13" s="109" t="s">
        <v>2040</v>
      </c>
      <c r="C13" s="110">
        <f t="shared" si="0"/>
        <v>4</v>
      </c>
      <c r="D13" s="110" t="s">
        <v>2034</v>
      </c>
      <c r="E13" s="104">
        <f t="shared" si="0"/>
        <v>3</v>
      </c>
      <c r="F13" s="110" t="s">
        <v>2034</v>
      </c>
      <c r="G13" s="110">
        <f t="shared" si="1"/>
        <v>3</v>
      </c>
      <c r="H13" s="110" t="s">
        <v>2040</v>
      </c>
      <c r="I13" s="110">
        <f t="shared" si="2"/>
        <v>4</v>
      </c>
    </row>
    <row r="14" spans="1:9" ht="15.6" thickTop="1" thickBot="1" x14ac:dyDescent="0.35">
      <c r="A14" s="108" t="s">
        <v>2066</v>
      </c>
      <c r="B14" s="117" t="s">
        <v>2069</v>
      </c>
      <c r="C14" s="35">
        <v>0</v>
      </c>
      <c r="D14" s="117" t="s">
        <v>2069</v>
      </c>
      <c r="E14" s="104">
        <f>VLOOKUP(D14,$B$15:$C$19,2,FALSE)</f>
        <v>0</v>
      </c>
      <c r="F14" s="117" t="s">
        <v>2069</v>
      </c>
      <c r="G14" s="104">
        <f>VLOOKUP(F14,$B$15:$C$19,2,FALSE)</f>
        <v>0</v>
      </c>
      <c r="H14" s="117" t="s">
        <v>2069</v>
      </c>
      <c r="I14" s="104">
        <f>VLOOKUP(H14,$B$15:$C$19,2,FALSE)</f>
        <v>0</v>
      </c>
    </row>
    <row r="15" spans="1:9" x14ac:dyDescent="0.3">
      <c r="A15" s="35"/>
      <c r="B15" s="116" t="s">
        <v>2066</v>
      </c>
      <c r="C15" s="35">
        <v>0</v>
      </c>
      <c r="D15" s="35"/>
      <c r="E15" s="35"/>
      <c r="F15" s="35"/>
      <c r="G15" s="35"/>
      <c r="H15" s="35"/>
      <c r="I15" s="35"/>
    </row>
    <row r="16" spans="1:9" x14ac:dyDescent="0.3">
      <c r="A16" s="35"/>
      <c r="B16" s="35" t="s">
        <v>2037</v>
      </c>
      <c r="C16" s="35">
        <v>1</v>
      </c>
      <c r="D16" s="35"/>
      <c r="E16" s="35"/>
      <c r="F16" s="35"/>
      <c r="G16" s="35"/>
      <c r="H16" s="35"/>
      <c r="I16" s="35"/>
    </row>
    <row r="17" spans="1:9" x14ac:dyDescent="0.3">
      <c r="A17" s="35"/>
      <c r="B17" s="35" t="s">
        <v>2031</v>
      </c>
      <c r="C17" s="35">
        <v>2</v>
      </c>
      <c r="D17" s="35"/>
      <c r="E17" s="35"/>
      <c r="F17" s="35"/>
      <c r="G17" s="35"/>
      <c r="H17" s="35"/>
      <c r="I17" s="35"/>
    </row>
    <row r="18" spans="1:9" x14ac:dyDescent="0.3">
      <c r="A18" s="35"/>
      <c r="B18" s="35" t="s">
        <v>2034</v>
      </c>
      <c r="C18" s="35">
        <v>3</v>
      </c>
      <c r="D18" s="35"/>
      <c r="E18" s="35"/>
      <c r="F18" s="35"/>
      <c r="G18" s="35"/>
      <c r="H18" s="35"/>
      <c r="I18" s="35"/>
    </row>
    <row r="19" spans="1:9" x14ac:dyDescent="0.3">
      <c r="A19" s="35"/>
      <c r="B19" s="35" t="s">
        <v>2040</v>
      </c>
      <c r="C19" s="35">
        <v>4</v>
      </c>
      <c r="D19" s="35"/>
      <c r="E19" s="35"/>
      <c r="F19" s="35"/>
      <c r="G19" s="35"/>
      <c r="H19" s="35"/>
      <c r="I19" s="35"/>
    </row>
  </sheetData>
  <dataValidations count="1">
    <dataValidation type="list" allowBlank="1" showInputMessage="1" showErrorMessage="1" sqref="B3:B13 D3:D13 F3:F13 H3:H13" xr:uid="{00000000-0002-0000-0700-000000000000}">
      <formula1>$B$16:$B$19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13"/>
  <sheetViews>
    <sheetView topLeftCell="A2" workbookViewId="0">
      <selection activeCell="A13" sqref="A13"/>
    </sheetView>
  </sheetViews>
  <sheetFormatPr defaultColWidth="8.77734375" defaultRowHeight="14.4" x14ac:dyDescent="0.3"/>
  <cols>
    <col min="1" max="1" width="33.44140625" customWidth="1"/>
    <col min="2" max="2" width="138.44140625" customWidth="1"/>
  </cols>
  <sheetData>
    <row r="3" spans="1:2" x14ac:dyDescent="0.3">
      <c r="A3" s="2" t="s">
        <v>2087</v>
      </c>
    </row>
    <row r="4" spans="1:2" ht="15.6" x14ac:dyDescent="0.3">
      <c r="A4" s="136" t="s">
        <v>2037</v>
      </c>
      <c r="B4" s="137" t="s">
        <v>2083</v>
      </c>
    </row>
    <row r="5" spans="1:2" ht="15.6" x14ac:dyDescent="0.3">
      <c r="A5" s="136" t="s">
        <v>2031</v>
      </c>
      <c r="B5" s="137" t="s">
        <v>2084</v>
      </c>
    </row>
    <row r="6" spans="1:2" ht="15.6" x14ac:dyDescent="0.3">
      <c r="A6" s="136" t="s">
        <v>2034</v>
      </c>
      <c r="B6" s="137" t="s">
        <v>2086</v>
      </c>
    </row>
    <row r="7" spans="1:2" ht="15.6" x14ac:dyDescent="0.3">
      <c r="A7" s="136" t="s">
        <v>2040</v>
      </c>
      <c r="B7" s="137" t="s">
        <v>2085</v>
      </c>
    </row>
    <row r="8" spans="1:2" ht="15.6" x14ac:dyDescent="0.3">
      <c r="A8" s="137"/>
      <c r="B8" s="137"/>
    </row>
    <row r="9" spans="1:2" ht="15.6" x14ac:dyDescent="0.3">
      <c r="A9" s="25" t="s">
        <v>2092</v>
      </c>
      <c r="B9" s="137"/>
    </row>
    <row r="10" spans="1:2" ht="15.6" x14ac:dyDescent="0.3">
      <c r="A10" s="138" t="s">
        <v>2037</v>
      </c>
      <c r="B10" s="137" t="s">
        <v>2093</v>
      </c>
    </row>
    <row r="11" spans="1:2" ht="15.6" x14ac:dyDescent="0.3">
      <c r="A11" s="138" t="s">
        <v>2031</v>
      </c>
      <c r="B11" s="137" t="s">
        <v>2094</v>
      </c>
    </row>
    <row r="12" spans="1:2" ht="15.6" x14ac:dyDescent="0.3">
      <c r="A12" s="138" t="s">
        <v>2034</v>
      </c>
      <c r="B12" s="137" t="s">
        <v>2095</v>
      </c>
    </row>
    <row r="13" spans="1:2" ht="15.6" x14ac:dyDescent="0.3">
      <c r="A13" s="138" t="s">
        <v>2040</v>
      </c>
      <c r="B13" s="137" t="s">
        <v>2096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Een nieuw document maken." ma:contentTypeScope="" ma:versionID="0ab8c392c3e00e1453af6ab7cd62f697">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ee30b3eec3c1b2e74d5553004a8aa3e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615203-EE6F-4CDF-BEC1-4E489ECE591F}"/>
</file>

<file path=customXml/itemProps2.xml><?xml version="1.0" encoding="utf-8"?>
<ds:datastoreItem xmlns:ds="http://schemas.openxmlformats.org/officeDocument/2006/customXml" ds:itemID="{AB3572C9-4469-40D5-9952-7C26F10EA585}"/>
</file>

<file path=customXml/itemProps3.xml><?xml version="1.0" encoding="utf-8"?>
<ds:datastoreItem xmlns:ds="http://schemas.openxmlformats.org/officeDocument/2006/customXml" ds:itemID="{8110B477-EF8E-4559-AECE-C0FC1556DA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vt:i4>
      </vt:variant>
    </vt:vector>
  </HeadingPairs>
  <TitlesOfParts>
    <vt:vector size="16" baseType="lpstr">
      <vt:lpstr>Colofon en Uitleg</vt:lpstr>
      <vt:lpstr>BBN classificatie</vt:lpstr>
      <vt:lpstr>Maatregelen</vt:lpstr>
      <vt:lpstr>Referentiecomponenten</vt:lpstr>
      <vt:lpstr>BIO-Schadetabel</vt:lpstr>
      <vt:lpstr>VertalingBIVnaarBBN</vt:lpstr>
      <vt:lpstr>Schaal persoonsgegevens</vt:lpstr>
      <vt:lpstr>Schaal Bijzondere persoonsgegev</vt:lpstr>
      <vt:lpstr>Tabellen schade betrokkenen</vt:lpstr>
      <vt:lpstr>Maatregelen!_GoBack</vt:lpstr>
      <vt:lpstr>Referentiecomponenten!Afdrukbereik</vt:lpstr>
      <vt:lpstr>Referentiecomponenten!Afdruktitels</vt:lpstr>
      <vt:lpstr>bbn_tabel</vt:lpstr>
      <vt:lpstr>biv</vt:lpstr>
      <vt:lpstr>BIV_tabel</vt:lpstr>
      <vt:lpstr>BIV_tabel_groot</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2019-06-17T12:54:38Z</dcterms:created>
  <dcterms:modified xsi:type="dcterms:W3CDTF">2021-03-08T11:36:45Z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