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im\Desktop\Tynaarlo\"/>
    </mc:Choice>
  </mc:AlternateContent>
  <bookViews>
    <workbookView xWindow="0" yWindow="0" windowWidth="24000" windowHeight="9000"/>
  </bookViews>
  <sheets>
    <sheet name="Blad1" sheetId="1" r:id="rId1"/>
  </sheets>
  <definedNames>
    <definedName name="_xlnm.Print_Area" localSheetId="0">Blad1!$A$1:$E$56</definedName>
  </definedNames>
  <calcPr calcId="162913"/>
</workbook>
</file>

<file path=xl/calcChain.xml><?xml version="1.0" encoding="utf-8"?>
<calcChain xmlns="http://schemas.openxmlformats.org/spreadsheetml/2006/main">
  <c r="D34" i="1" l="1"/>
  <c r="D33" i="1"/>
  <c r="D32" i="1"/>
  <c r="D12" i="1"/>
  <c r="D20" i="1" l="1"/>
  <c r="D28" i="1"/>
  <c r="D44" i="1" l="1"/>
  <c r="D41" i="1"/>
  <c r="D40" i="1"/>
  <c r="D27" i="1" l="1"/>
  <c r="D25" i="1"/>
  <c r="D24" i="1"/>
  <c r="D23" i="1"/>
  <c r="D22" i="1"/>
  <c r="D11" i="1"/>
  <c r="D10" i="1"/>
  <c r="D9" i="1"/>
  <c r="D8" i="1"/>
  <c r="D6" i="1"/>
  <c r="D4" i="1" l="1"/>
  <c r="D5" i="1"/>
  <c r="D7" i="1"/>
  <c r="D13" i="1"/>
  <c r="D14" i="1"/>
  <c r="D19" i="1"/>
  <c r="D21" i="1"/>
  <c r="D26" i="1"/>
  <c r="C29" i="1" l="1"/>
  <c r="C35" i="1"/>
  <c r="C15" i="1"/>
  <c r="C37" i="1" l="1"/>
</calcChain>
</file>

<file path=xl/sharedStrings.xml><?xml version="1.0" encoding="utf-8"?>
<sst xmlns="http://schemas.openxmlformats.org/spreadsheetml/2006/main" count="77" uniqueCount="66">
  <si>
    <t xml:space="preserve">Totaal levering ondergrondse containers </t>
  </si>
  <si>
    <t>Onderdeel  C: Service- en onderhoudswerkzaamheden</t>
  </si>
  <si>
    <t>Totaal service en onderhoudswerkzaamheden</t>
  </si>
  <si>
    <t>Naam Inschrijver:</t>
  </si>
  <si>
    <t>Naam (dhr/mevr):</t>
  </si>
  <si>
    <t>Functie:</t>
  </si>
  <si>
    <t>Handtekening:</t>
  </si>
  <si>
    <t>Onderdeel B: 
Plaatsen en gebruiksklaar opleveren van ondergrondse  containers</t>
  </si>
  <si>
    <t xml:space="preserve">Onderdeel A: 
Levering van ondergrondse containers </t>
  </si>
  <si>
    <t>prijs per eenheid (B)</t>
  </si>
  <si>
    <t>Totaal
(A*B)</t>
  </si>
  <si>
    <t>Levering van ondergrondse containers</t>
  </si>
  <si>
    <t xml:space="preserve">TOTALE INSCHRIJFSOM </t>
  </si>
  <si>
    <t xml:space="preserve">Door ondertekening van deze inschrijftabel verklaart de inschrijver zich bereid en in staat de diensten, goederen en werken te leveren conform de eisen gesteld in de aankondiging in het 'Supplement op het Publicatieblad van de Europese Gemeenschappen', de onderhavige aanbestedingsleidraad, de verstrekte Nota’s van Inlichtingen en de eventuele overige aanbestedingsdocumenten.
</t>
  </si>
  <si>
    <t>Leveren van een buitenbak voor een container van 5 m3</t>
  </si>
  <si>
    <t>Indicatief* aantal (A)</t>
  </si>
  <si>
    <t>*tbv prijsstelling</t>
  </si>
  <si>
    <t>Afvoeren van vrijkomende containers (excl. buitenbak) (bij opbrengst kan hier een negatief getal worden ingevuld)</t>
  </si>
  <si>
    <t>Afdichten van buitenbakken op aangewezen lokaties die vervallen met een afgesloten voetgangersplatform (incl. de kosten voor levering van het platform)</t>
  </si>
  <si>
    <t>Leveren van een complete ondergrondse container voor restafval (excl. buitenbak, inclusief veiligheidsvloer en IRDC- en vullingsgraadmeetsysteem), 5 m3</t>
  </si>
  <si>
    <t xml:space="preserve">Leveren van in te bouwen IRDC systemen voor bestaande of nieuw te leveren ondergrondse containers </t>
  </si>
  <si>
    <t xml:space="preserve">Leveren van in te bouwen vullingsgraadmeetsystemen voor bestaande of nieuw te leveren ondergrondse containers </t>
  </si>
  <si>
    <t>Leveren van een binnenbak voor een container van 5 m3</t>
  </si>
  <si>
    <t>Leveren van een veiligheidsvloer voor een container van 5 m3</t>
  </si>
  <si>
    <t>Leveren van een inwerpzuil ter vervanging van een bestaande inwerpzuil voor restafval (inclusief IRDC systeem)</t>
  </si>
  <si>
    <t>Plaatsen of vervangen van IRDC- systemen in bestaande containers, gereed voor in gebruikname</t>
  </si>
  <si>
    <t>Plaatsen of vervangen van vullingsgraadmeetsystemen in bestaande containers, gereed voor in gebruikname</t>
  </si>
  <si>
    <t>Vervangen van een binnenbak op bestaande ondergrondse containers, inclusief afvoer van vrijkomende delen en herplaatsen van bruikbare onderdelen</t>
  </si>
  <si>
    <t>Vervangen van een inwerpzuil op bestaande ondergrondse containers, inclusief afvoer van vrijkomende delen en herplaatsen van bruikbare onderdelen</t>
  </si>
  <si>
    <t>Vervangen of plaatsen van een veiligheidsvloer</t>
  </si>
  <si>
    <t>vervangen of plaatsen van container ondersteuning in de put</t>
  </si>
  <si>
    <t>Totaal plaatsen en gebruiksklaar opleveren ondergrondse containers</t>
  </si>
  <si>
    <t>Onderhoudswerkzaamheden voor toegangscontrolesystemen per nieuw geleverde ondergrondse container (prijs per ondergrondse container per jaar)</t>
  </si>
  <si>
    <t>Communicatiekosten voor IRDC en vullingsgraadmeetsystemen (prijs per ondergrondse container per jaar)</t>
  </si>
  <si>
    <t xml:space="preserve"> aantal jaren* (A)</t>
  </si>
  <si>
    <t>Kwaliteit: Garantie</t>
  </si>
  <si>
    <t xml:space="preserve">Aantal jaren garantie op de levering </t>
  </si>
  <si>
    <t>Aantal jaren garantie tegen corrosievorming</t>
  </si>
  <si>
    <t xml:space="preserve"> aantal jaren (uw garantie)</t>
  </si>
  <si>
    <t>Punten</t>
  </si>
  <si>
    <t>gebruik valmenu:</t>
  </si>
  <si>
    <t>2 jaren</t>
  </si>
  <si>
    <t>3 jaren</t>
  </si>
  <si>
    <t>4 jaren</t>
  </si>
  <si>
    <t>Levertijd</t>
  </si>
  <si>
    <t xml:space="preserve"> aantal weken (uw garantie)</t>
  </si>
  <si>
    <t>12 weken</t>
  </si>
  <si>
    <t>11 weken</t>
  </si>
  <si>
    <t>10 weken</t>
  </si>
  <si>
    <t>9 weken</t>
  </si>
  <si>
    <t>8 weken</t>
  </si>
  <si>
    <t>Aantal weken levertijd na bestelling (tijd nodig voor levering en plaatsing, inclusief in bedrijf stelling)</t>
  </si>
  <si>
    <t>Plaatsen van de betonput op de gewenste locatie wordt door derden verzorgd.</t>
  </si>
  <si>
    <t>Kosten (per container) voor standaard plaatsingswerkzaamheden (alle werkzaamheden t/m acceptatie voor nieuwe locaties), 5 m3 inhoud, in geplaatste betonput</t>
  </si>
  <si>
    <t>Aldus naar waarheid opgemaakt te …..................... op …................. 2021</t>
  </si>
  <si>
    <t>Onderhoudswerkzaamheden "all-in" per nieuw geleverde ondergrondse container (prijs per ondergrondse container per jaar)</t>
  </si>
  <si>
    <t>Kosten (eenmalig) voor het leggen van een Stosag 3a/3b koppeling met het CMS (backoffice) van opdrachtgever</t>
  </si>
  <si>
    <t>Leveren van een complete ondergrondse container voor papier  (excl. buitenbak, inclusief veiligheidsvloer en vullingsgraadmeetsysteem), 5 m3</t>
  </si>
  <si>
    <t>Leveren van een complete ondergrondse container voor PMD (excl. buitenbak, inclusief veiligheidsvloer en vullingsgraadmeetsysteem), 5 m3</t>
  </si>
  <si>
    <t>*tbv prijsstelling, voor de levering van buitenbakken en containers mag men uitgaan van minimaal 5 stuks per bestelling.</t>
  </si>
  <si>
    <t>Bijlage 3: Inschrijvingstabel 3.0</t>
  </si>
  <si>
    <t>Leveren van een inwerpzuil ter vervanging van een bestaande inwerpzuil voor papier</t>
  </si>
  <si>
    <t>Leveren van een inwerpzuil ter vervanging van een bestaande inwerpzuil voor PMD</t>
  </si>
  <si>
    <t>Totaal*
(20*A*B)</t>
  </si>
  <si>
    <t>prijs per jaar per container (B)</t>
  </si>
  <si>
    <t>*tbv prijsstelling, de totaalprijs wordt uitgerekend voor 10 containers voor 4 jaren.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</si>
</sst>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 #,##0.00"/>
    <numFmt numFmtId="165" formatCode="&quot;€&quot;\ #,##0.00_-"/>
  </numFmts>
  <fonts count="7" x14ac:knownFonts="1">
    <font>
      <sz val="11"/>
      <color theme="1"/>
      <name val="Calibri"/>
      <family val="2"/>
      <scheme val="minor"/>
    </font>
    <font>
      <b/>
      <sz val="12"/>
      <color indexed="8"/>
      <name val="Verdana"/>
      <family val="2"/>
    </font>
    <font>
      <b/>
      <sz val="8"/>
      <color indexed="8"/>
      <name val="Verdana"/>
      <family val="2"/>
    </font>
    <font>
      <sz val="8"/>
      <color indexed="8"/>
      <name val="Verdana"/>
      <family val="2"/>
    </font>
    <font>
      <sz val="8"/>
      <name val="Verdana"/>
      <family val="2"/>
    </font>
    <font>
      <i/>
      <sz val="8"/>
      <color indexed="8"/>
      <name val="Verdana"/>
      <family val="2"/>
    </font>
    <font>
      <b/>
      <sz val="9"/>
      <color indexed="8"/>
      <name val="Verdana"/>
      <family val="2"/>
    </font>
  </fonts>
  <fills count="8">
    <fill>
      <patternFill patternType="none"/>
    </fill>
    <fill>
      <patternFill patternType="gray125"/>
    </fill>
    <fill>
      <patternFill patternType="solid">
        <fgColor theme="0" tint="-4.9989318521683403E-2"/>
        <bgColor indexed="64"/>
      </patternFill>
    </fill>
    <fill>
      <patternFill patternType="solid">
        <fgColor indexed="1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bgColor indexed="64"/>
      </patternFill>
    </fill>
    <fill>
      <patternFill patternType="solid">
        <fgColor theme="9" tint="0.79998168889431442"/>
        <bgColor indexed="64"/>
      </patternFill>
    </fill>
  </fills>
  <borders count="30">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bottom style="thin">
        <color indexed="64"/>
      </bottom>
      <diagonal/>
    </border>
  </borders>
  <cellStyleXfs count="1">
    <xf numFmtId="0" fontId="0" fillId="0" borderId="0"/>
  </cellStyleXfs>
  <cellXfs count="67">
    <xf numFmtId="0" fontId="0" fillId="0" borderId="0" xfId="0"/>
    <xf numFmtId="0" fontId="1" fillId="0" borderId="1" xfId="0" applyFont="1" applyBorder="1" applyAlignment="1">
      <alignment horizontal="left" vertical="center" wrapText="1"/>
    </xf>
    <xf numFmtId="0" fontId="2" fillId="2" borderId="2" xfId="0" applyFont="1" applyFill="1" applyBorder="1" applyAlignment="1">
      <alignmen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3" fillId="0" borderId="5" xfId="0" applyFont="1" applyBorder="1" applyAlignment="1">
      <alignment vertical="center" wrapText="1"/>
    </xf>
    <xf numFmtId="0" fontId="3" fillId="0" borderId="6" xfId="0" applyFont="1" applyBorder="1" applyAlignment="1">
      <alignment horizontal="center" vertical="center" wrapText="1"/>
    </xf>
    <xf numFmtId="164" fontId="3" fillId="3" borderId="6" xfId="0" applyNumberFormat="1" applyFont="1" applyFill="1" applyBorder="1" applyAlignment="1" applyProtection="1">
      <alignment horizontal="center" vertical="center"/>
      <protection locked="0"/>
    </xf>
    <xf numFmtId="165" fontId="3" fillId="0" borderId="7" xfId="0" applyNumberFormat="1" applyFont="1" applyBorder="1" applyAlignment="1">
      <alignment vertical="center" wrapText="1"/>
    </xf>
    <xf numFmtId="0" fontId="2" fillId="2" borderId="8" xfId="0" applyFont="1" applyFill="1" applyBorder="1" applyAlignment="1">
      <alignment wrapText="1"/>
    </xf>
    <xf numFmtId="0" fontId="3" fillId="2" borderId="9" xfId="0" applyFont="1" applyFill="1" applyBorder="1" applyAlignment="1">
      <alignment horizontal="center" wrapText="1"/>
    </xf>
    <xf numFmtId="0" fontId="4" fillId="0" borderId="14" xfId="0" applyFont="1" applyBorder="1" applyAlignment="1">
      <alignment horizontal="center" vertical="center" wrapText="1"/>
    </xf>
    <xf numFmtId="0" fontId="3" fillId="0" borderId="15" xfId="0" applyFont="1" applyBorder="1" applyAlignment="1">
      <alignment horizontal="center" wrapText="1"/>
    </xf>
    <xf numFmtId="3" fontId="3" fillId="0" borderId="6" xfId="0" applyNumberFormat="1" applyFont="1" applyFill="1" applyBorder="1" applyAlignment="1">
      <alignment horizontal="center" vertical="center" wrapText="1"/>
    </xf>
    <xf numFmtId="165" fontId="2" fillId="0" borderId="0" xfId="0" applyNumberFormat="1" applyFont="1" applyBorder="1" applyAlignment="1">
      <alignment horizontal="right" wrapText="1"/>
    </xf>
    <xf numFmtId="0" fontId="2" fillId="4" borderId="16" xfId="0" applyFont="1" applyFill="1" applyBorder="1" applyAlignment="1"/>
    <xf numFmtId="0" fontId="2" fillId="4" borderId="12" xfId="0" applyFont="1" applyFill="1" applyBorder="1" applyAlignment="1"/>
    <xf numFmtId="0" fontId="2" fillId="0" borderId="0" xfId="0" applyFont="1" applyBorder="1" applyAlignment="1"/>
    <xf numFmtId="165" fontId="2" fillId="0" borderId="0" xfId="0" applyNumberFormat="1" applyFont="1" applyBorder="1" applyAlignment="1">
      <alignment horizontal="right"/>
    </xf>
    <xf numFmtId="0" fontId="3" fillId="0" borderId="5" xfId="0" applyFont="1" applyBorder="1" applyAlignment="1">
      <alignment vertical="center"/>
    </xf>
    <xf numFmtId="0" fontId="3" fillId="0" borderId="8" xfId="0" applyFont="1" applyBorder="1" applyAlignment="1">
      <alignment vertical="top"/>
    </xf>
    <xf numFmtId="0" fontId="3" fillId="0" borderId="1" xfId="0" applyFont="1" applyFill="1" applyBorder="1" applyAlignment="1">
      <alignment horizontal="center" wrapText="1"/>
    </xf>
    <xf numFmtId="165" fontId="2" fillId="0" borderId="1" xfId="0" applyNumberFormat="1" applyFont="1" applyFill="1" applyBorder="1" applyAlignment="1">
      <alignment horizontal="right" wrapText="1"/>
    </xf>
    <xf numFmtId="0" fontId="3" fillId="6" borderId="13" xfId="0" applyFont="1" applyFill="1" applyBorder="1" applyAlignment="1">
      <alignment vertical="center" wrapText="1"/>
    </xf>
    <xf numFmtId="0" fontId="4" fillId="0" borderId="26" xfId="0" applyFont="1" applyBorder="1" applyAlignment="1">
      <alignment horizontal="center" vertical="center" wrapText="1"/>
    </xf>
    <xf numFmtId="0" fontId="2" fillId="2" borderId="27" xfId="0" applyFont="1" applyFill="1" applyBorder="1" applyAlignment="1">
      <alignment wrapText="1"/>
    </xf>
    <xf numFmtId="0" fontId="5" fillId="0" borderId="15" xfId="0" applyFont="1" applyBorder="1" applyAlignment="1">
      <alignment horizontal="left" wrapText="1"/>
    </xf>
    <xf numFmtId="0" fontId="3" fillId="0" borderId="19" xfId="0" applyFont="1" applyBorder="1" applyAlignment="1">
      <alignment horizontal="center" vertical="center" wrapText="1"/>
    </xf>
    <xf numFmtId="0" fontId="4" fillId="0" borderId="19" xfId="0" applyFont="1" applyBorder="1" applyAlignment="1">
      <alignment horizontal="center" vertical="center" wrapText="1"/>
    </xf>
    <xf numFmtId="0" fontId="2" fillId="2" borderId="28" xfId="0" applyFont="1" applyFill="1" applyBorder="1" applyAlignment="1">
      <alignment vertical="center" wrapText="1"/>
    </xf>
    <xf numFmtId="0" fontId="3" fillId="0" borderId="6" xfId="0" applyFont="1" applyBorder="1" applyAlignment="1">
      <alignment vertical="center" wrapText="1"/>
    </xf>
    <xf numFmtId="0" fontId="3" fillId="6" borderId="6" xfId="0" applyFont="1" applyFill="1" applyBorder="1" applyAlignment="1">
      <alignment vertical="center" wrapText="1"/>
    </xf>
    <xf numFmtId="0" fontId="0" fillId="0" borderId="0" xfId="0" applyAlignment="1">
      <alignment horizontal="center"/>
    </xf>
    <xf numFmtId="3" fontId="3" fillId="0" borderId="7" xfId="0" applyNumberFormat="1" applyFont="1" applyBorder="1" applyAlignment="1">
      <alignment vertical="center" wrapText="1"/>
    </xf>
    <xf numFmtId="0" fontId="2" fillId="6" borderId="14" xfId="0" applyFont="1" applyFill="1" applyBorder="1" applyAlignment="1">
      <alignment horizontal="center" vertical="center" wrapText="1"/>
    </xf>
    <xf numFmtId="0" fontId="2" fillId="6" borderId="29" xfId="0" applyFont="1" applyFill="1" applyBorder="1" applyAlignment="1">
      <alignment horizontal="right" vertical="center" wrapText="1"/>
    </xf>
    <xf numFmtId="0" fontId="0" fillId="6" borderId="0" xfId="0" applyFill="1"/>
    <xf numFmtId="0" fontId="3" fillId="0" borderId="13" xfId="0" applyFont="1" applyFill="1" applyBorder="1" applyAlignment="1">
      <alignment vertical="center" wrapText="1"/>
    </xf>
    <xf numFmtId="0" fontId="3" fillId="0" borderId="13" xfId="0" applyFont="1" applyBorder="1" applyAlignment="1">
      <alignment vertical="center" wrapText="1"/>
    </xf>
    <xf numFmtId="0" fontId="3" fillId="0" borderId="14" xfId="0" applyFont="1" applyBorder="1" applyAlignment="1">
      <alignment horizontal="center" vertical="center" wrapText="1"/>
    </xf>
    <xf numFmtId="0" fontId="3" fillId="3" borderId="10" xfId="0" applyFont="1" applyFill="1" applyBorder="1" applyAlignment="1">
      <alignment horizontal="left" vertical="top"/>
    </xf>
    <xf numFmtId="0" fontId="3" fillId="3" borderId="20" xfId="0" applyFont="1" applyFill="1" applyBorder="1" applyAlignment="1">
      <alignment horizontal="left" vertical="top"/>
    </xf>
    <xf numFmtId="0" fontId="3" fillId="3" borderId="11" xfId="0" applyFont="1" applyFill="1" applyBorder="1" applyAlignment="1">
      <alignment horizontal="left" vertical="top"/>
    </xf>
    <xf numFmtId="0" fontId="5" fillId="5" borderId="18" xfId="0" applyFont="1" applyFill="1" applyBorder="1" applyAlignment="1">
      <alignment horizontal="left" vertical="top" wrapText="1"/>
    </xf>
    <xf numFmtId="0" fontId="5" fillId="5" borderId="21" xfId="0" applyFont="1" applyFill="1" applyBorder="1" applyAlignment="1">
      <alignment horizontal="left" vertical="top" wrapText="1"/>
    </xf>
    <xf numFmtId="0" fontId="5" fillId="5" borderId="19" xfId="0" applyFont="1" applyFill="1" applyBorder="1" applyAlignment="1">
      <alignment horizontal="left" vertical="top" wrapText="1"/>
    </xf>
    <xf numFmtId="0" fontId="3" fillId="3" borderId="22" xfId="0" applyFont="1" applyFill="1" applyBorder="1" applyAlignment="1" applyProtection="1">
      <alignment horizontal="left" vertical="center"/>
      <protection locked="0"/>
    </xf>
    <xf numFmtId="0" fontId="3" fillId="3" borderId="23" xfId="0" applyFont="1" applyFill="1" applyBorder="1" applyAlignment="1" applyProtection="1">
      <alignment horizontal="left" vertical="center"/>
      <protection locked="0"/>
    </xf>
    <xf numFmtId="0" fontId="3" fillId="3" borderId="24" xfId="0" applyFont="1" applyFill="1" applyBorder="1" applyAlignment="1" applyProtection="1">
      <alignment horizontal="left" vertical="center"/>
      <protection locked="0"/>
    </xf>
    <xf numFmtId="0" fontId="3" fillId="0" borderId="18" xfId="0" applyFont="1" applyBorder="1" applyAlignment="1">
      <alignment horizontal="left" vertical="center"/>
    </xf>
    <xf numFmtId="0" fontId="3" fillId="0" borderId="21" xfId="0" applyFont="1" applyBorder="1" applyAlignment="1">
      <alignment horizontal="left" vertical="center"/>
    </xf>
    <xf numFmtId="0" fontId="3" fillId="0" borderId="25" xfId="0" applyFont="1" applyBorder="1" applyAlignment="1">
      <alignment horizontal="left" vertical="center"/>
    </xf>
    <xf numFmtId="0" fontId="3" fillId="3" borderId="18" xfId="0" applyFont="1" applyFill="1" applyBorder="1" applyAlignment="1" applyProtection="1">
      <alignment horizontal="left" vertical="center"/>
      <protection locked="0"/>
    </xf>
    <xf numFmtId="0" fontId="3" fillId="3" borderId="21" xfId="0" applyFont="1" applyFill="1" applyBorder="1" applyAlignment="1" applyProtection="1">
      <alignment horizontal="left" vertical="center"/>
      <protection locked="0"/>
    </xf>
    <xf numFmtId="0" fontId="3" fillId="3" borderId="25" xfId="0" applyFont="1" applyFill="1" applyBorder="1" applyAlignment="1" applyProtection="1">
      <alignment horizontal="left" vertical="center"/>
      <protection locked="0"/>
    </xf>
    <xf numFmtId="165" fontId="6" fillId="4" borderId="12" xfId="0" applyNumberFormat="1" applyFont="1" applyFill="1" applyBorder="1" applyAlignment="1">
      <alignment horizontal="right"/>
    </xf>
    <xf numFmtId="165" fontId="6" fillId="4" borderId="17" xfId="0" applyNumberFormat="1" applyFont="1" applyFill="1" applyBorder="1" applyAlignment="1">
      <alignment horizontal="right"/>
    </xf>
    <xf numFmtId="0" fontId="2" fillId="0" borderId="0" xfId="0" applyFont="1" applyBorder="1" applyAlignment="1">
      <alignment horizontal="center" wrapText="1"/>
    </xf>
    <xf numFmtId="0" fontId="2" fillId="0" borderId="1" xfId="0" applyFont="1" applyBorder="1" applyAlignment="1">
      <alignment horizontal="center" wrapText="1"/>
    </xf>
    <xf numFmtId="165" fontId="2" fillId="2" borderId="10" xfId="0" applyNumberFormat="1" applyFont="1" applyFill="1" applyBorder="1" applyAlignment="1">
      <alignment horizontal="right" wrapText="1"/>
    </xf>
    <xf numFmtId="165" fontId="2" fillId="2" borderId="11" xfId="0" applyNumberFormat="1" applyFont="1" applyFill="1" applyBorder="1" applyAlignment="1">
      <alignment horizontal="right" wrapText="1"/>
    </xf>
    <xf numFmtId="0" fontId="3" fillId="7" borderId="6" xfId="0" applyFont="1" applyFill="1" applyBorder="1" applyAlignment="1">
      <alignment vertical="center" wrapText="1"/>
    </xf>
    <xf numFmtId="0" fontId="5" fillId="7" borderId="1" xfId="0" applyFont="1" applyFill="1" applyBorder="1" applyAlignment="1">
      <alignment wrapText="1"/>
    </xf>
    <xf numFmtId="0" fontId="2" fillId="7" borderId="4" xfId="0" applyFont="1" applyFill="1" applyBorder="1" applyAlignment="1">
      <alignment horizontal="right" vertical="center" wrapText="1"/>
    </xf>
    <xf numFmtId="165" fontId="3" fillId="7" borderId="7" xfId="0" applyNumberFormat="1" applyFont="1" applyFill="1" applyBorder="1" applyAlignment="1">
      <alignment vertical="center" wrapText="1"/>
    </xf>
    <xf numFmtId="0" fontId="5" fillId="7" borderId="0" xfId="0" applyFont="1" applyFill="1" applyBorder="1" applyAlignment="1">
      <alignment vertical="top" wrapText="1"/>
    </xf>
    <xf numFmtId="0" fontId="1" fillId="0" borderId="0" xfId="0" applyFont="1" applyFill="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0</xdr:row>
      <xdr:rowOff>0</xdr:rowOff>
    </xdr:from>
    <xdr:to>
      <xdr:col>3</xdr:col>
      <xdr:colOff>541589</xdr:colOff>
      <xdr:row>1</xdr:row>
      <xdr:rowOff>1284873</xdr:rowOff>
    </xdr:to>
    <xdr:pic>
      <xdr:nvPicPr>
        <xdr:cNvPr id="5" name="Afbeelding 4"/>
        <xdr:cNvPicPr>
          <a:picLocks noChangeAspect="1"/>
        </xdr:cNvPicPr>
      </xdr:nvPicPr>
      <xdr:blipFill>
        <a:blip xmlns:r="http://schemas.openxmlformats.org/officeDocument/2006/relationships" r:embed="rId1"/>
        <a:stretch>
          <a:fillRect/>
        </a:stretch>
      </xdr:blipFill>
      <xdr:spPr>
        <a:xfrm>
          <a:off x="10182225" y="0"/>
          <a:ext cx="2170364" cy="1627773"/>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6"/>
  <sheetViews>
    <sheetView tabSelected="1" workbookViewId="0"/>
  </sheetViews>
  <sheetFormatPr defaultRowHeight="15" x14ac:dyDescent="0.25"/>
  <cols>
    <col min="1" max="1" width="135.7109375" customWidth="1"/>
    <col min="2" max="2" width="15.42578125" customWidth="1"/>
    <col min="3" max="4" width="15.7109375" customWidth="1"/>
    <col min="5" max="5" width="2.42578125" customWidth="1"/>
  </cols>
  <sheetData>
    <row r="1" spans="1:4" ht="27" customHeight="1" x14ac:dyDescent="0.25">
      <c r="A1" s="66" t="s">
        <v>60</v>
      </c>
      <c r="B1" s="57"/>
      <c r="C1" s="57"/>
      <c r="D1" s="57"/>
    </row>
    <row r="2" spans="1:4" ht="103.5" customHeight="1" thickBot="1" x14ac:dyDescent="0.3">
      <c r="A2" s="1" t="s">
        <v>11</v>
      </c>
      <c r="B2" s="58"/>
      <c r="C2" s="58"/>
      <c r="D2" s="58"/>
    </row>
    <row r="3" spans="1:4" ht="30" customHeight="1" x14ac:dyDescent="0.25">
      <c r="A3" s="29" t="s">
        <v>8</v>
      </c>
      <c r="B3" s="3" t="s">
        <v>15</v>
      </c>
      <c r="C3" s="3" t="s">
        <v>9</v>
      </c>
      <c r="D3" s="4" t="s">
        <v>10</v>
      </c>
    </row>
    <row r="4" spans="1:4" ht="15" customHeight="1" x14ac:dyDescent="0.25">
      <c r="A4" s="30" t="s">
        <v>14</v>
      </c>
      <c r="B4" s="27">
        <v>1</v>
      </c>
      <c r="C4" s="7">
        <v>0</v>
      </c>
      <c r="D4" s="8">
        <f t="shared" ref="D4:D14" si="0">B4*C4</f>
        <v>0</v>
      </c>
    </row>
    <row r="5" spans="1:4" ht="15" customHeight="1" x14ac:dyDescent="0.25">
      <c r="A5" s="30" t="s">
        <v>19</v>
      </c>
      <c r="B5" s="27">
        <v>1</v>
      </c>
      <c r="C5" s="7">
        <v>0</v>
      </c>
      <c r="D5" s="8">
        <f t="shared" si="0"/>
        <v>0</v>
      </c>
    </row>
    <row r="6" spans="1:4" ht="15" customHeight="1" x14ac:dyDescent="0.25">
      <c r="A6" s="61" t="s">
        <v>57</v>
      </c>
      <c r="B6" s="27">
        <v>1</v>
      </c>
      <c r="C6" s="7">
        <v>0</v>
      </c>
      <c r="D6" s="8">
        <f t="shared" si="0"/>
        <v>0</v>
      </c>
    </row>
    <row r="7" spans="1:4" ht="15" customHeight="1" x14ac:dyDescent="0.25">
      <c r="A7" s="61" t="s">
        <v>58</v>
      </c>
      <c r="B7" s="28">
        <v>1</v>
      </c>
      <c r="C7" s="7">
        <v>0</v>
      </c>
      <c r="D7" s="8">
        <f t="shared" si="0"/>
        <v>0</v>
      </c>
    </row>
    <row r="8" spans="1:4" ht="15" customHeight="1" x14ac:dyDescent="0.25">
      <c r="A8" s="30" t="s">
        <v>22</v>
      </c>
      <c r="B8" s="24">
        <v>1</v>
      </c>
      <c r="C8" s="7">
        <v>0</v>
      </c>
      <c r="D8" s="8">
        <f t="shared" si="0"/>
        <v>0</v>
      </c>
    </row>
    <row r="9" spans="1:4" ht="15" customHeight="1" x14ac:dyDescent="0.25">
      <c r="A9" s="30" t="s">
        <v>23</v>
      </c>
      <c r="B9" s="24">
        <v>1</v>
      </c>
      <c r="C9" s="7">
        <v>0</v>
      </c>
      <c r="D9" s="8">
        <f t="shared" si="0"/>
        <v>0</v>
      </c>
    </row>
    <row r="10" spans="1:4" ht="15" customHeight="1" x14ac:dyDescent="0.25">
      <c r="A10" s="30" t="s">
        <v>24</v>
      </c>
      <c r="B10" s="24">
        <v>1</v>
      </c>
      <c r="C10" s="7">
        <v>0</v>
      </c>
      <c r="D10" s="8">
        <f t="shared" si="0"/>
        <v>0</v>
      </c>
    </row>
    <row r="11" spans="1:4" ht="15" customHeight="1" x14ac:dyDescent="0.25">
      <c r="A11" s="61" t="s">
        <v>61</v>
      </c>
      <c r="B11" s="24">
        <v>1</v>
      </c>
      <c r="C11" s="7">
        <v>0</v>
      </c>
      <c r="D11" s="8">
        <f t="shared" si="0"/>
        <v>0</v>
      </c>
    </row>
    <row r="12" spans="1:4" ht="15" customHeight="1" x14ac:dyDescent="0.25">
      <c r="A12" s="61" t="s">
        <v>62</v>
      </c>
      <c r="B12" s="24">
        <v>1</v>
      </c>
      <c r="C12" s="7">
        <v>0</v>
      </c>
      <c r="D12" s="8">
        <f t="shared" ref="D12" si="1">B12*C12</f>
        <v>0</v>
      </c>
    </row>
    <row r="13" spans="1:4" ht="15" customHeight="1" x14ac:dyDescent="0.25">
      <c r="A13" s="31" t="s">
        <v>20</v>
      </c>
      <c r="B13" s="24">
        <v>10</v>
      </c>
      <c r="C13" s="7">
        <v>0</v>
      </c>
      <c r="D13" s="8">
        <f t="shared" si="0"/>
        <v>0</v>
      </c>
    </row>
    <row r="14" spans="1:4" ht="15" customHeight="1" x14ac:dyDescent="0.25">
      <c r="A14" s="31" t="s">
        <v>21</v>
      </c>
      <c r="B14" s="24">
        <v>10</v>
      </c>
      <c r="C14" s="7">
        <v>0</v>
      </c>
      <c r="D14" s="8">
        <f t="shared" si="0"/>
        <v>0</v>
      </c>
    </row>
    <row r="15" spans="1:4" ht="15" customHeight="1" thickBot="1" x14ac:dyDescent="0.3">
      <c r="A15" s="25" t="s">
        <v>0</v>
      </c>
      <c r="B15" s="10"/>
      <c r="C15" s="59">
        <f>SUM(D4:D14)</f>
        <v>0</v>
      </c>
      <c r="D15" s="60"/>
    </row>
    <row r="16" spans="1:4" ht="15" customHeight="1" thickBot="1" x14ac:dyDescent="0.3">
      <c r="A16" s="62" t="s">
        <v>59</v>
      </c>
      <c r="B16" s="21"/>
      <c r="C16" s="22"/>
      <c r="D16" s="22"/>
    </row>
    <row r="17" spans="1:18" ht="33.75" customHeight="1" x14ac:dyDescent="0.25">
      <c r="A17" s="2" t="s">
        <v>7</v>
      </c>
      <c r="B17" s="3" t="s">
        <v>15</v>
      </c>
      <c r="C17" s="3" t="s">
        <v>9</v>
      </c>
      <c r="D17" s="4" t="s">
        <v>10</v>
      </c>
    </row>
    <row r="18" spans="1:18" s="36" customFormat="1" ht="15" customHeight="1" x14ac:dyDescent="0.25">
      <c r="A18" s="37" t="s">
        <v>52</v>
      </c>
      <c r="B18" s="34"/>
      <c r="C18" s="34"/>
      <c r="D18" s="35"/>
    </row>
    <row r="19" spans="1:18" ht="15" customHeight="1" x14ac:dyDescent="0.25">
      <c r="A19" s="5" t="s">
        <v>53</v>
      </c>
      <c r="B19" s="6">
        <v>1</v>
      </c>
      <c r="C19" s="7">
        <v>0</v>
      </c>
      <c r="D19" s="8">
        <f t="shared" ref="D19:D27" si="2">B19*C19</f>
        <v>0</v>
      </c>
    </row>
    <row r="20" spans="1:18" ht="15" customHeight="1" x14ac:dyDescent="0.25">
      <c r="A20" s="38" t="s">
        <v>56</v>
      </c>
      <c r="B20" s="39">
        <v>1</v>
      </c>
      <c r="C20" s="7">
        <v>0</v>
      </c>
      <c r="D20" s="8">
        <f t="shared" si="2"/>
        <v>0</v>
      </c>
    </row>
    <row r="21" spans="1:18" ht="15" customHeight="1" x14ac:dyDescent="0.25">
      <c r="A21" s="23" t="s">
        <v>17</v>
      </c>
      <c r="B21" s="11">
        <v>1</v>
      </c>
      <c r="C21" s="7">
        <v>0</v>
      </c>
      <c r="D21" s="8">
        <f t="shared" si="2"/>
        <v>0</v>
      </c>
    </row>
    <row r="22" spans="1:18" ht="15" customHeight="1" x14ac:dyDescent="0.25">
      <c r="A22" s="23" t="s">
        <v>27</v>
      </c>
      <c r="B22" s="11">
        <v>1</v>
      </c>
      <c r="C22" s="7">
        <v>0</v>
      </c>
      <c r="D22" s="8">
        <f t="shared" si="2"/>
        <v>0</v>
      </c>
    </row>
    <row r="23" spans="1:18" ht="15" customHeight="1" x14ac:dyDescent="0.25">
      <c r="A23" s="23" t="s">
        <v>28</v>
      </c>
      <c r="B23" s="11">
        <v>1</v>
      </c>
      <c r="C23" s="7">
        <v>0</v>
      </c>
      <c r="D23" s="8">
        <f t="shared" si="2"/>
        <v>0</v>
      </c>
    </row>
    <row r="24" spans="1:18" ht="15" customHeight="1" x14ac:dyDescent="0.25">
      <c r="A24" s="23" t="s">
        <v>29</v>
      </c>
      <c r="B24" s="11">
        <v>1</v>
      </c>
      <c r="C24" s="7">
        <v>0</v>
      </c>
      <c r="D24" s="8">
        <f t="shared" si="2"/>
        <v>0</v>
      </c>
    </row>
    <row r="25" spans="1:18" ht="15" customHeight="1" x14ac:dyDescent="0.25">
      <c r="A25" s="23" t="s">
        <v>30</v>
      </c>
      <c r="B25" s="11">
        <v>1</v>
      </c>
      <c r="C25" s="7">
        <v>0</v>
      </c>
      <c r="D25" s="8">
        <f t="shared" si="2"/>
        <v>0</v>
      </c>
    </row>
    <row r="26" spans="1:18" ht="15" customHeight="1" x14ac:dyDescent="0.25">
      <c r="A26" s="23" t="s">
        <v>18</v>
      </c>
      <c r="B26" s="11">
        <v>1</v>
      </c>
      <c r="C26" s="7">
        <v>0</v>
      </c>
      <c r="D26" s="8">
        <f t="shared" si="2"/>
        <v>0</v>
      </c>
    </row>
    <row r="27" spans="1:18" ht="15" customHeight="1" x14ac:dyDescent="0.25">
      <c r="A27" s="23" t="s">
        <v>25</v>
      </c>
      <c r="B27" s="11">
        <v>1</v>
      </c>
      <c r="C27" s="7">
        <v>0</v>
      </c>
      <c r="D27" s="8">
        <f t="shared" si="2"/>
        <v>0</v>
      </c>
    </row>
    <row r="28" spans="1:18" ht="15" customHeight="1" x14ac:dyDescent="0.25">
      <c r="A28" s="23" t="s">
        <v>26</v>
      </c>
      <c r="B28" s="11">
        <v>1</v>
      </c>
      <c r="C28" s="7">
        <v>0</v>
      </c>
      <c r="D28" s="8">
        <f t="shared" ref="D28" si="3">B28*C28</f>
        <v>0</v>
      </c>
    </row>
    <row r="29" spans="1:18" ht="15" customHeight="1" thickBot="1" x14ac:dyDescent="0.3">
      <c r="A29" s="9" t="s">
        <v>31</v>
      </c>
      <c r="B29" s="10"/>
      <c r="C29" s="59">
        <f>SUM(D19:D28)</f>
        <v>0</v>
      </c>
      <c r="D29" s="60"/>
    </row>
    <row r="30" spans="1:18" ht="15" customHeight="1" thickBot="1" x14ac:dyDescent="0.3">
      <c r="A30" s="26" t="s">
        <v>16</v>
      </c>
      <c r="B30" s="12"/>
      <c r="C30" s="12"/>
      <c r="D30" s="12"/>
    </row>
    <row r="31" spans="1:18" ht="34.5" customHeight="1" x14ac:dyDescent="0.25">
      <c r="A31" s="2" t="s">
        <v>1</v>
      </c>
      <c r="B31" s="3" t="s">
        <v>34</v>
      </c>
      <c r="C31" s="3" t="s">
        <v>64</v>
      </c>
      <c r="D31" s="63" t="s">
        <v>63</v>
      </c>
    </row>
    <row r="32" spans="1:18" ht="15" customHeight="1" x14ac:dyDescent="0.25">
      <c r="A32" s="23" t="s">
        <v>55</v>
      </c>
      <c r="B32" s="11">
        <v>4</v>
      </c>
      <c r="C32" s="7">
        <v>0</v>
      </c>
      <c r="D32" s="64">
        <f>20*B32*C32</f>
        <v>0</v>
      </c>
      <c r="Q32" s="32" t="s">
        <v>46</v>
      </c>
      <c r="R32">
        <v>0</v>
      </c>
    </row>
    <row r="33" spans="1:18" ht="15" customHeight="1" x14ac:dyDescent="0.25">
      <c r="A33" s="23" t="s">
        <v>32</v>
      </c>
      <c r="B33" s="11">
        <v>4</v>
      </c>
      <c r="C33" s="7">
        <v>0</v>
      </c>
      <c r="D33" s="64">
        <f>20*B33*C33</f>
        <v>0</v>
      </c>
      <c r="Q33" s="32" t="s">
        <v>47</v>
      </c>
      <c r="R33">
        <v>25</v>
      </c>
    </row>
    <row r="34" spans="1:18" ht="15" customHeight="1" x14ac:dyDescent="0.25">
      <c r="A34" s="5" t="s">
        <v>33</v>
      </c>
      <c r="B34" s="13">
        <v>4</v>
      </c>
      <c r="C34" s="7">
        <v>0</v>
      </c>
      <c r="D34" s="64">
        <f>20*B34*C34</f>
        <v>0</v>
      </c>
      <c r="Q34" s="32" t="s">
        <v>48</v>
      </c>
      <c r="R34">
        <v>50</v>
      </c>
    </row>
    <row r="35" spans="1:18" ht="15" customHeight="1" thickBot="1" x14ac:dyDescent="0.3">
      <c r="A35" s="9" t="s">
        <v>2</v>
      </c>
      <c r="B35" s="10"/>
      <c r="C35" s="59">
        <f>SUM(D32:D34)</f>
        <v>0</v>
      </c>
      <c r="D35" s="60"/>
      <c r="Q35" s="32" t="s">
        <v>49</v>
      </c>
      <c r="R35">
        <v>75</v>
      </c>
    </row>
    <row r="36" spans="1:18" ht="19.5" customHeight="1" thickBot="1" x14ac:dyDescent="0.3">
      <c r="A36" s="65" t="s">
        <v>65</v>
      </c>
      <c r="B36" s="65"/>
      <c r="C36" s="65"/>
      <c r="D36" s="14"/>
      <c r="Q36" s="32" t="s">
        <v>50</v>
      </c>
      <c r="R36">
        <v>100</v>
      </c>
    </row>
    <row r="37" spans="1:18" ht="15" customHeight="1" thickBot="1" x14ac:dyDescent="0.3">
      <c r="A37" s="15" t="s">
        <v>12</v>
      </c>
      <c r="B37" s="16"/>
      <c r="C37" s="55">
        <f>C35+C29+C15</f>
        <v>0</v>
      </c>
      <c r="D37" s="56"/>
    </row>
    <row r="38" spans="1:18" ht="15" customHeight="1" thickBot="1" x14ac:dyDescent="0.3">
      <c r="A38" s="17"/>
      <c r="B38" s="17"/>
      <c r="C38" s="18"/>
      <c r="D38" s="18"/>
    </row>
    <row r="39" spans="1:18" ht="21" x14ac:dyDescent="0.25">
      <c r="A39" s="2" t="s">
        <v>35</v>
      </c>
      <c r="B39" s="3"/>
      <c r="C39" s="3" t="s">
        <v>38</v>
      </c>
      <c r="D39" s="4" t="s">
        <v>39</v>
      </c>
    </row>
    <row r="40" spans="1:18" ht="15" customHeight="1" x14ac:dyDescent="0.25">
      <c r="A40" s="23" t="s">
        <v>36</v>
      </c>
      <c r="B40" s="11" t="s">
        <v>40</v>
      </c>
      <c r="C40" s="7" t="s">
        <v>41</v>
      </c>
      <c r="D40" s="33">
        <f>VLOOKUP(C$40,Q$40:R$42,2)</f>
        <v>0</v>
      </c>
      <c r="Q40" s="32" t="s">
        <v>41</v>
      </c>
      <c r="R40">
        <v>0</v>
      </c>
    </row>
    <row r="41" spans="1:18" ht="15" customHeight="1" x14ac:dyDescent="0.25">
      <c r="A41" s="5" t="s">
        <v>37</v>
      </c>
      <c r="B41" s="11" t="s">
        <v>40</v>
      </c>
      <c r="C41" s="7" t="s">
        <v>41</v>
      </c>
      <c r="D41" s="33">
        <f>VLOOKUP(C$41,Q$40:R$42,2)</f>
        <v>0</v>
      </c>
      <c r="Q41" s="32" t="s">
        <v>42</v>
      </c>
      <c r="R41">
        <v>25</v>
      </c>
    </row>
    <row r="42" spans="1:18" ht="15" customHeight="1" thickBot="1" x14ac:dyDescent="0.3">
      <c r="A42" s="17"/>
      <c r="B42" s="17"/>
      <c r="C42" s="18"/>
      <c r="D42" s="18"/>
      <c r="Q42" s="32" t="s">
        <v>43</v>
      </c>
      <c r="R42">
        <v>50</v>
      </c>
    </row>
    <row r="43" spans="1:18" ht="21" x14ac:dyDescent="0.25">
      <c r="A43" s="2" t="s">
        <v>44</v>
      </c>
      <c r="B43" s="3"/>
      <c r="C43" s="3" t="s">
        <v>45</v>
      </c>
      <c r="D43" s="4" t="s">
        <v>39</v>
      </c>
    </row>
    <row r="44" spans="1:18" ht="15" customHeight="1" x14ac:dyDescent="0.25">
      <c r="A44" s="23" t="s">
        <v>51</v>
      </c>
      <c r="B44" s="11" t="s">
        <v>40</v>
      </c>
      <c r="C44" s="7" t="s">
        <v>46</v>
      </c>
      <c r="D44" s="33">
        <f>IF(C44="8 weken",100,IF(C44="9 weken",75,IF(C44="10 weken",50,IF(C44="11 weken",25,IF(C44="12 weken",0,0)))))</f>
        <v>0</v>
      </c>
      <c r="Q44" s="32" t="s">
        <v>46</v>
      </c>
      <c r="R44">
        <v>0</v>
      </c>
    </row>
    <row r="45" spans="1:18" ht="15" customHeight="1" x14ac:dyDescent="0.25">
      <c r="A45" s="17"/>
      <c r="B45" s="17"/>
      <c r="C45" s="18"/>
      <c r="D45" s="18"/>
      <c r="Q45" s="32" t="s">
        <v>47</v>
      </c>
      <c r="R45">
        <v>25</v>
      </c>
    </row>
    <row r="46" spans="1:18" ht="35.25" customHeight="1" x14ac:dyDescent="0.25">
      <c r="A46" s="43" t="s">
        <v>13</v>
      </c>
      <c r="B46" s="44"/>
      <c r="C46" s="44"/>
      <c r="D46" s="45"/>
    </row>
    <row r="47" spans="1:18" ht="15.75" thickBot="1" x14ac:dyDescent="0.3">
      <c r="A47" s="17"/>
      <c r="B47" s="17"/>
      <c r="C47" s="18"/>
      <c r="D47" s="18"/>
    </row>
    <row r="48" spans="1:18" x14ac:dyDescent="0.25">
      <c r="A48" s="46" t="s">
        <v>54</v>
      </c>
      <c r="B48" s="47"/>
      <c r="C48" s="47"/>
      <c r="D48" s="48"/>
    </row>
    <row r="49" spans="1:4" x14ac:dyDescent="0.25">
      <c r="A49" s="19"/>
      <c r="B49" s="49"/>
      <c r="C49" s="50"/>
      <c r="D49" s="51"/>
    </row>
    <row r="50" spans="1:4" ht="15" customHeight="1" x14ac:dyDescent="0.25">
      <c r="A50" s="19" t="s">
        <v>3</v>
      </c>
      <c r="B50" s="52"/>
      <c r="C50" s="53"/>
      <c r="D50" s="54"/>
    </row>
    <row r="51" spans="1:4" x14ac:dyDescent="0.25">
      <c r="A51" s="19"/>
      <c r="B51" s="49"/>
      <c r="C51" s="50"/>
      <c r="D51" s="51"/>
    </row>
    <row r="52" spans="1:4" x14ac:dyDescent="0.25">
      <c r="A52" s="19" t="s">
        <v>4</v>
      </c>
      <c r="B52" s="52"/>
      <c r="C52" s="53"/>
      <c r="D52" s="54"/>
    </row>
    <row r="53" spans="1:4" x14ac:dyDescent="0.25">
      <c r="A53" s="19"/>
      <c r="B53" s="49"/>
      <c r="C53" s="50"/>
      <c r="D53" s="51"/>
    </row>
    <row r="54" spans="1:4" x14ac:dyDescent="0.25">
      <c r="A54" s="19" t="s">
        <v>5</v>
      </c>
      <c r="B54" s="52"/>
      <c r="C54" s="53"/>
      <c r="D54" s="54"/>
    </row>
    <row r="55" spans="1:4" x14ac:dyDescent="0.25">
      <c r="A55" s="19"/>
      <c r="B55" s="49"/>
      <c r="C55" s="50"/>
      <c r="D55" s="51"/>
    </row>
    <row r="56" spans="1:4" ht="15.75" thickBot="1" x14ac:dyDescent="0.3">
      <c r="A56" s="20" t="s">
        <v>6</v>
      </c>
      <c r="B56" s="40"/>
      <c r="C56" s="41"/>
      <c r="D56" s="42"/>
    </row>
  </sheetData>
  <sheetProtection algorithmName="SHA-512" hashValue="6QDBAALvIM6R0rl9Xk1H1AMKOxpG3Tuz8NFHTHoqWvGQd9NtzQZx8ngiHhhru9tPlB8cEJbs8IluO9zhA4BFvg==" saltValue="TetgbQZ1kVqxGVif/TiQgQ==" spinCount="100000" sheet="1" objects="1" scenarios="1"/>
  <protectedRanges>
    <protectedRange sqref="A1 C4 C5 C6 C7 C8 C9 C10 C11 C12 C13 C14 C19 C20 C21 C22 C23 C24 C25 C26 C27 C28 C32 C33 C34 C40 C41 C44 A48 B50 B52 B54 B56" name="Bereik1"/>
  </protectedRanges>
  <mergeCells count="16">
    <mergeCell ref="A36:C36"/>
    <mergeCell ref="C37:D37"/>
    <mergeCell ref="B1:D2"/>
    <mergeCell ref="C15:D15"/>
    <mergeCell ref="C29:D29"/>
    <mergeCell ref="C35:D35"/>
    <mergeCell ref="B56:D56"/>
    <mergeCell ref="A46:D46"/>
    <mergeCell ref="A48:D48"/>
    <mergeCell ref="B49:D49"/>
    <mergeCell ref="B50:D50"/>
    <mergeCell ref="B51:D51"/>
    <mergeCell ref="B52:D52"/>
    <mergeCell ref="B53:D53"/>
    <mergeCell ref="B54:D54"/>
    <mergeCell ref="B55:D55"/>
  </mergeCells>
  <dataValidations count="2">
    <dataValidation type="list" allowBlank="1" showInputMessage="1" showErrorMessage="1" sqref="C40:C41">
      <formula1>$Q$40:$Q$42</formula1>
    </dataValidation>
    <dataValidation type="list" allowBlank="1" showInputMessage="1" showErrorMessage="1" sqref="C44">
      <formula1>$Q$32:$Q$36</formula1>
    </dataValidation>
  </dataValidations>
  <pageMargins left="0.70866141732283472" right="0.70866141732283472" top="0.74803149606299213" bottom="0.74803149606299213" header="0.31496062992125984" footer="0.31496062992125984"/>
  <pageSetup paperSize="9" scale="4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Wim Nooijen</dc:creator>
  <cp:lastModifiedBy>Wim Nooijen</cp:lastModifiedBy>
  <cp:lastPrinted>2021-03-31T08:59:38Z</cp:lastPrinted>
  <dcterms:created xsi:type="dcterms:W3CDTF">2017-09-13T10:33:40Z</dcterms:created>
  <dcterms:modified xsi:type="dcterms:W3CDTF">2021-04-19T10:47:08Z</dcterms:modified>
</cp:coreProperties>
</file>