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SCON voorbereiding\Bundeling deuren\contractstukken definitief\Bijlagen Leidraad\"/>
    </mc:Choice>
  </mc:AlternateContent>
  <bookViews>
    <workbookView xWindow="0" yWindow="0" windowWidth="25170" windowHeight="8835"/>
  </bookViews>
  <sheets>
    <sheet name="Perceel 6, Totaal" sheetId="7" r:id="rId1"/>
    <sheet name="Regio Noord" sheetId="1" r:id="rId2"/>
    <sheet name="Noord, deuren" sheetId="8" r:id="rId3"/>
    <sheet name="Regio Noord-West" sheetId="13" r:id="rId4"/>
    <sheet name="Noord-West, deuren " sheetId="11" r:id="rId5"/>
    <sheet name="Regio Oost" sheetId="14" r:id="rId6"/>
    <sheet name="Oost, deuren" sheetId="9" r:id="rId7"/>
    <sheet name="Regio Zuid" sheetId="15" r:id="rId8"/>
    <sheet name="Zuid, deuren" sheetId="12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97" i="12" l="1"/>
  <c r="AI25" i="12"/>
  <c r="AH25" i="9"/>
  <c r="AI31" i="9"/>
  <c r="AI73" i="11"/>
  <c r="AH24" i="11"/>
  <c r="AH41" i="8"/>
  <c r="AI44" i="8"/>
  <c r="AH25" i="8"/>
  <c r="AH24" i="8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H69" i="11"/>
  <c r="AH70" i="11"/>
  <c r="AH71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I26" i="12" l="1"/>
  <c r="AI27" i="12"/>
  <c r="AI28" i="12"/>
  <c r="AI29" i="12"/>
  <c r="AI30" i="12"/>
  <c r="AI31" i="12"/>
  <c r="AI32" i="12"/>
  <c r="AI33" i="12"/>
  <c r="AI34" i="12"/>
  <c r="AI35" i="12"/>
  <c r="AI36" i="12"/>
  <c r="AI37" i="12"/>
  <c r="AI38" i="12"/>
  <c r="AI39" i="12"/>
  <c r="AI40" i="12"/>
  <c r="AI41" i="12"/>
  <c r="AI42" i="12"/>
  <c r="AI43" i="12"/>
  <c r="AI44" i="12"/>
  <c r="AI45" i="12"/>
  <c r="AI46" i="12"/>
  <c r="AI47" i="12"/>
  <c r="AI48" i="12"/>
  <c r="AI49" i="12"/>
  <c r="AI50" i="12"/>
  <c r="AI51" i="12"/>
  <c r="AI52" i="12"/>
  <c r="AI53" i="12"/>
  <c r="AI54" i="12"/>
  <c r="AI55" i="12"/>
  <c r="AI56" i="12"/>
  <c r="AI57" i="12"/>
  <c r="AI58" i="12"/>
  <c r="AI59" i="12"/>
  <c r="AI60" i="12"/>
  <c r="AI61" i="12"/>
  <c r="AI62" i="12"/>
  <c r="AI63" i="12"/>
  <c r="AI64" i="12"/>
  <c r="AI65" i="12"/>
  <c r="AI66" i="12"/>
  <c r="AI67" i="12"/>
  <c r="AI68" i="12"/>
  <c r="AI69" i="12"/>
  <c r="AI70" i="12"/>
  <c r="AI71" i="12"/>
  <c r="AI72" i="12"/>
  <c r="AI73" i="12"/>
  <c r="AI74" i="12"/>
  <c r="AI75" i="12"/>
  <c r="AI76" i="12"/>
  <c r="AI77" i="12"/>
  <c r="AI78" i="12"/>
  <c r="AI79" i="12"/>
  <c r="AI80" i="12"/>
  <c r="AI81" i="12"/>
  <c r="AI82" i="12"/>
  <c r="F50" i="15"/>
  <c r="E48" i="15"/>
  <c r="F48" i="15" s="1"/>
  <c r="F51" i="15" s="1"/>
  <c r="E42" i="15"/>
  <c r="F42" i="15" s="1"/>
  <c r="E41" i="15"/>
  <c r="F41" i="15" s="1"/>
  <c r="F40" i="15"/>
  <c r="E34" i="15"/>
  <c r="F34" i="15" s="1"/>
  <c r="E33" i="15"/>
  <c r="F33" i="15" s="1"/>
  <c r="F32" i="15"/>
  <c r="F50" i="14"/>
  <c r="E48" i="14"/>
  <c r="F48" i="14" s="1"/>
  <c r="E42" i="14"/>
  <c r="F42" i="14" s="1"/>
  <c r="E41" i="14"/>
  <c r="F41" i="14" s="1"/>
  <c r="F40" i="14"/>
  <c r="E34" i="14"/>
  <c r="F34" i="14" s="1"/>
  <c r="E33" i="14"/>
  <c r="F33" i="14" s="1"/>
  <c r="F32" i="14"/>
  <c r="F50" i="13"/>
  <c r="E48" i="13"/>
  <c r="F48" i="13" s="1"/>
  <c r="E42" i="13"/>
  <c r="F42" i="13" s="1"/>
  <c r="E41" i="13"/>
  <c r="F41" i="13" s="1"/>
  <c r="F40" i="13"/>
  <c r="E34" i="13"/>
  <c r="F34" i="13" s="1"/>
  <c r="E33" i="13"/>
  <c r="F33" i="13" s="1"/>
  <c r="F32" i="13"/>
  <c r="AI95" i="12"/>
  <c r="AI94" i="12"/>
  <c r="AI93" i="12"/>
  <c r="AI92" i="12"/>
  <c r="AI91" i="12"/>
  <c r="AI90" i="12"/>
  <c r="AI89" i="12"/>
  <c r="AI88" i="12"/>
  <c r="AI87" i="12"/>
  <c r="AI86" i="12"/>
  <c r="AI85" i="12"/>
  <c r="AI84" i="12"/>
  <c r="AI83" i="12"/>
  <c r="AH29" i="9"/>
  <c r="AH28" i="9"/>
  <c r="AH27" i="9"/>
  <c r="AH26" i="9"/>
  <c r="AH42" i="8"/>
  <c r="AH40" i="8"/>
  <c r="AH39" i="8"/>
  <c r="AH38" i="8"/>
  <c r="AH37" i="8"/>
  <c r="AH36" i="8"/>
  <c r="AH35" i="8"/>
  <c r="AH34" i="8"/>
  <c r="AH33" i="8"/>
  <c r="AH32" i="8"/>
  <c r="AH31" i="8"/>
  <c r="AH30" i="8"/>
  <c r="AH29" i="8"/>
  <c r="AH28" i="8"/>
  <c r="AH27" i="8"/>
  <c r="AH26" i="8"/>
  <c r="AH43" i="8" s="1"/>
  <c r="AH45" i="8" s="1"/>
  <c r="F27" i="1" s="1"/>
  <c r="F51" i="14" l="1"/>
  <c r="F43" i="14"/>
  <c r="F43" i="13"/>
  <c r="F43" i="15"/>
  <c r="AH30" i="9"/>
  <c r="F51" i="13"/>
  <c r="AI96" i="12"/>
  <c r="F35" i="15"/>
  <c r="F35" i="14"/>
  <c r="F35" i="13"/>
  <c r="AH72" i="11"/>
  <c r="AI98" i="12" l="1"/>
  <c r="F27" i="15" s="1"/>
  <c r="F54" i="15" s="1"/>
  <c r="F32" i="7" s="1"/>
  <c r="AH32" i="9"/>
  <c r="F27" i="14" s="1"/>
  <c r="F54" i="14" s="1"/>
  <c r="F30" i="7" s="1"/>
  <c r="AH74" i="11"/>
  <c r="F27" i="13" s="1"/>
  <c r="F54" i="13" s="1"/>
  <c r="F28" i="7" s="1"/>
  <c r="E48" i="1"/>
  <c r="F48" i="1" s="1"/>
  <c r="F32" i="1" l="1"/>
  <c r="E33" i="1"/>
  <c r="F33" i="1" s="1"/>
  <c r="E34" i="1"/>
  <c r="F34" i="1" s="1"/>
  <c r="F40" i="1"/>
  <c r="E41" i="1"/>
  <c r="F41" i="1" s="1"/>
  <c r="E42" i="1"/>
  <c r="F42" i="1" s="1"/>
  <c r="F35" i="1" l="1"/>
  <c r="F43" i="1"/>
  <c r="F50" i="1" l="1"/>
  <c r="F51" i="1" l="1"/>
  <c r="F54" i="1" s="1"/>
  <c r="F26" i="7" s="1"/>
  <c r="F35" i="7" s="1"/>
</calcChain>
</file>

<file path=xl/comments1.xml><?xml version="1.0" encoding="utf-8"?>
<comments xmlns="http://schemas.openxmlformats.org/spreadsheetml/2006/main">
  <authors>
    <author>Bert Traa</author>
  </authors>
  <commentList>
    <comment ref="E48" authorId="0" shapeId="0">
      <text>
        <r>
          <rPr>
            <b/>
            <sz val="9"/>
            <color indexed="81"/>
            <rFont val="Tahoma"/>
            <family val="2"/>
          </rPr>
          <t>Dit uurloon kan niet worden aangepast</t>
        </r>
      </text>
    </comment>
  </commentList>
</comments>
</file>

<file path=xl/comments2.xml><?xml version="1.0" encoding="utf-8"?>
<comments xmlns="http://schemas.openxmlformats.org/spreadsheetml/2006/main">
  <authors>
    <author>Bert Traa</author>
  </authors>
  <commentList>
    <comment ref="E48" authorId="0" shapeId="0">
      <text>
        <r>
          <rPr>
            <b/>
            <sz val="9"/>
            <color indexed="81"/>
            <rFont val="Tahoma"/>
            <family val="2"/>
          </rPr>
          <t xml:space="preserve">Dit uurloon kan niet worden aangepast
</t>
        </r>
      </text>
    </comment>
  </commentList>
</comments>
</file>

<file path=xl/comments3.xml><?xml version="1.0" encoding="utf-8"?>
<comments xmlns="http://schemas.openxmlformats.org/spreadsheetml/2006/main">
  <authors>
    <author>Bert Traa</author>
  </authors>
  <commentList>
    <comment ref="E48" authorId="0" shapeId="0">
      <text>
        <r>
          <rPr>
            <b/>
            <sz val="9"/>
            <color indexed="81"/>
            <rFont val="Tahoma"/>
            <family val="2"/>
          </rPr>
          <t>Dit uurloon kan niet worden aangepast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Bert Traa</author>
  </authors>
  <commentList>
    <comment ref="E48" authorId="0" shapeId="0">
      <text>
        <r>
          <rPr>
            <b/>
            <sz val="9"/>
            <color indexed="81"/>
            <rFont val="Tahoma"/>
            <family val="2"/>
          </rPr>
          <t>Dit uurloon kan niet worden aangepast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<sst xmlns="http://schemas.openxmlformats.org/spreadsheetml/2006/main" count="4043" uniqueCount="499">
  <si>
    <t>onderdeel</t>
  </si>
  <si>
    <t>kosten per inspectie/ onderhoudsbeurt incl. keuringsdocument</t>
  </si>
  <si>
    <t>aantal</t>
  </si>
  <si>
    <t>prijs / eenheid</t>
  </si>
  <si>
    <t>totaal</t>
  </si>
  <si>
    <t>Uurtarief "monteur" binnen kantooruren, van 07.00 tot 17.00 uur</t>
  </si>
  <si>
    <t>totaal inschrijving Excl. BTW (dit bedrag moet op uw inschrijfbiljet worden vermeld)</t>
  </si>
  <si>
    <t>preventief onderhoud (excl. BTW)</t>
  </si>
  <si>
    <t>uurtarief is incl. voorrijkosten, materieel en alle opslagen</t>
  </si>
  <si>
    <t>Diversen</t>
  </si>
  <si>
    <r>
      <t xml:space="preserve">Prijs correctief onderhoud, oplossen manco's en vervangingen,  </t>
    </r>
    <r>
      <rPr>
        <sz val="10"/>
        <color theme="1"/>
        <rFont val="Verdana"/>
        <family val="2"/>
      </rPr>
      <t>aantallen zijn fictief (voor 4 jaar )</t>
    </r>
  </si>
  <si>
    <r>
      <t xml:space="preserve">Prijs correctief onderhoud, storingen,  </t>
    </r>
    <r>
      <rPr>
        <sz val="10"/>
        <color theme="1"/>
        <rFont val="Verdana"/>
        <family val="2"/>
      </rPr>
      <t>aantallen zijn fictief (voor 4 jaar )</t>
    </r>
  </si>
  <si>
    <t>opslagpercentage</t>
  </si>
  <si>
    <t>Uurtarief "monteur" op  zon-  en feestdagen incl. vastgelegd opslagpercentage</t>
  </si>
  <si>
    <t>Uurtarief "monteur" buiten kantooruren incl.  vastgesteld opslagpercentage</t>
  </si>
  <si>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</si>
  <si>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</si>
  <si>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</si>
  <si>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</si>
  <si>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</si>
  <si>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</si>
  <si>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</si>
  <si>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</si>
  <si>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</si>
  <si>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</si>
  <si>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</si>
  <si>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</si>
  <si>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Dienstkring</t>
  </si>
  <si>
    <t>Aandrijving</t>
  </si>
  <si>
    <t>Aantal</t>
  </si>
  <si>
    <t>BI code</t>
  </si>
  <si>
    <t>Bouwjaar</t>
  </si>
  <si>
    <t>Brandwerende deur</t>
  </si>
  <si>
    <t>Breedte</t>
  </si>
  <si>
    <t>Buiten gebruik gesteld</t>
  </si>
  <si>
    <t>DVD-code</t>
  </si>
  <si>
    <t>Fabrikant</t>
  </si>
  <si>
    <t>Hoogte</t>
  </si>
  <si>
    <t>Loopdeur</t>
  </si>
  <si>
    <t>Nadere locatiebepaling</t>
  </si>
  <si>
    <t>Nadere specificatie bwd/instl</t>
  </si>
  <si>
    <t>Onderhoudsplicht</t>
  </si>
  <si>
    <t>Slotkast aanwezig</t>
  </si>
  <si>
    <t>Soort Bedrijfsdeur</t>
  </si>
  <si>
    <t>Perceel</t>
  </si>
  <si>
    <t>type deur</t>
  </si>
  <si>
    <t>Opmerking</t>
  </si>
  <si>
    <t>Clusternaam1</t>
  </si>
  <si>
    <t>Bedrijfsdeur</t>
  </si>
  <si>
    <t>50E03</t>
  </si>
  <si>
    <t>VLIEGBASIS GILZE-RIJEN</t>
  </si>
  <si>
    <t>Washangar</t>
  </si>
  <si>
    <t>0</t>
  </si>
  <si>
    <t>CLSK</t>
  </si>
  <si>
    <t>RVB-Z</t>
  </si>
  <si>
    <t>Elektrisch</t>
  </si>
  <si>
    <t>1</t>
  </si>
  <si>
    <t>1989</t>
  </si>
  <si>
    <t>Nee</t>
  </si>
  <si>
    <t>19,000</t>
  </si>
  <si>
    <t>Asperen</t>
  </si>
  <si>
    <t>5,500</t>
  </si>
  <si>
    <t>Ja, vastgoedbeh.</t>
  </si>
  <si>
    <t>Hangardeur</t>
  </si>
  <si>
    <t>Hangardeuren E&amp;RD Zuid</t>
  </si>
  <si>
    <t>2</t>
  </si>
  <si>
    <t>3</t>
  </si>
  <si>
    <t>4</t>
  </si>
  <si>
    <t>5</t>
  </si>
  <si>
    <t>6</t>
  </si>
  <si>
    <t>409</t>
  </si>
  <si>
    <t>Hangar VOTC</t>
  </si>
  <si>
    <t>Handmatig</t>
  </si>
  <si>
    <t>2000</t>
  </si>
  <si>
    <t>12,200</t>
  </si>
  <si>
    <t>van Dongen</t>
  </si>
  <si>
    <t>5,300</t>
  </si>
  <si>
    <t>5 delen</t>
  </si>
  <si>
    <t>Schuifdeur</t>
  </si>
  <si>
    <t>1940</t>
  </si>
  <si>
    <t>496</t>
  </si>
  <si>
    <t>Squadroncomplex</t>
  </si>
  <si>
    <t>63</t>
  </si>
  <si>
    <t>2001</t>
  </si>
  <si>
    <t>12,500</t>
  </si>
  <si>
    <t>van Asperen</t>
  </si>
  <si>
    <t>6,000</t>
  </si>
  <si>
    <t>62</t>
  </si>
  <si>
    <t>61</t>
  </si>
  <si>
    <t>7</t>
  </si>
  <si>
    <t>8</t>
  </si>
  <si>
    <t>9</t>
  </si>
  <si>
    <t>60</t>
  </si>
  <si>
    <t>10</t>
  </si>
  <si>
    <t>11</t>
  </si>
  <si>
    <t>12</t>
  </si>
  <si>
    <t>51D05</t>
  </si>
  <si>
    <t>VLIEGBASIS EINDHOVEN</t>
  </si>
  <si>
    <t>112</t>
  </si>
  <si>
    <t>Hangar Diversen Hobbyclub</t>
  </si>
  <si>
    <t>1990</t>
  </si>
  <si>
    <t>15,060</t>
  </si>
  <si>
    <t>Alsta</t>
  </si>
  <si>
    <t>5,960</t>
  </si>
  <si>
    <t>linker zijde</t>
  </si>
  <si>
    <t>3 delen schuif</t>
  </si>
  <si>
    <t>rechter zijde</t>
  </si>
  <si>
    <t>405</t>
  </si>
  <si>
    <t>Hangar 334 SQN</t>
  </si>
  <si>
    <t>01</t>
  </si>
  <si>
    <t>1991</t>
  </si>
  <si>
    <t>13,750</t>
  </si>
  <si>
    <t>Indeko</t>
  </si>
  <si>
    <t>6,200</t>
  </si>
  <si>
    <t>links vanuit ruimte - Pos 1A</t>
  </si>
  <si>
    <t>type ZS15 order 91174</t>
  </si>
  <si>
    <t>5,000</t>
  </si>
  <si>
    <t>10,500</t>
  </si>
  <si>
    <t>middelste deur - Pos 1B</t>
  </si>
  <si>
    <t>type ZS15  - Order 91174</t>
  </si>
  <si>
    <t>rechts vanuit ruimte - Pos 1C</t>
  </si>
  <si>
    <t>type ZS15  -  order 91174</t>
  </si>
  <si>
    <t>02</t>
  </si>
  <si>
    <t>links vanuit ruimte pos 1C</t>
  </si>
  <si>
    <t>type ZS15  order 91174</t>
  </si>
  <si>
    <t>de middelste deur pos 1B</t>
  </si>
  <si>
    <t>rechts vanuit ruimte pos 1A</t>
  </si>
  <si>
    <t>452</t>
  </si>
  <si>
    <t>Washangar C-130</t>
  </si>
  <si>
    <t>1999</t>
  </si>
  <si>
    <t>50,600</t>
  </si>
  <si>
    <t>Butzbach / Kone</t>
  </si>
  <si>
    <t>15,000</t>
  </si>
  <si>
    <t>deurnummer 50/15-4-2</t>
  </si>
  <si>
    <t>4 delen  -  V 0,25m/s</t>
  </si>
  <si>
    <t>454</t>
  </si>
  <si>
    <t>Hangar KDC-10</t>
  </si>
  <si>
    <t>1996</t>
  </si>
  <si>
    <t>65,000</t>
  </si>
  <si>
    <t>20,000</t>
  </si>
  <si>
    <t>4 delen</t>
  </si>
  <si>
    <t>45H03</t>
  </si>
  <si>
    <t>VLIEGBASIS VOLKEL</t>
  </si>
  <si>
    <t>785</t>
  </si>
  <si>
    <t>1992</t>
  </si>
  <si>
    <t>12,000</t>
  </si>
  <si>
    <t>Butzbach</t>
  </si>
  <si>
    <t>Ja</t>
  </si>
  <si>
    <t>deur 1</t>
  </si>
  <si>
    <t>Overheaddeur</t>
  </si>
  <si>
    <t>1000</t>
  </si>
  <si>
    <t>Stafgebouw 640 Sqn</t>
  </si>
  <si>
    <t>77</t>
  </si>
  <si>
    <t>2002</t>
  </si>
  <si>
    <t>Hallington</t>
  </si>
  <si>
    <t>deur 6</t>
  </si>
  <si>
    <t>76</t>
  </si>
  <si>
    <t>Deur 2</t>
  </si>
  <si>
    <t>deur 3</t>
  </si>
  <si>
    <t>deur 4</t>
  </si>
  <si>
    <t>deur 5</t>
  </si>
  <si>
    <t>1040</t>
  </si>
  <si>
    <t>Loods Traumahelikopter</t>
  </si>
  <si>
    <t>2004</t>
  </si>
  <si>
    <t>6,500</t>
  </si>
  <si>
    <t>Stalling Traumahelikopter, Overheaddeur</t>
  </si>
  <si>
    <t>1050</t>
  </si>
  <si>
    <t>Stafgebouw 312 Sqn</t>
  </si>
  <si>
    <t>2006</t>
  </si>
  <si>
    <t>1060</t>
  </si>
  <si>
    <t>Stafgebouw 313</t>
  </si>
  <si>
    <t>deur 1 (staat op deur voorkant)</t>
  </si>
  <si>
    <t>49G01</t>
  </si>
  <si>
    <t>VLIEGBASIS WOENSDRECHT</t>
  </si>
  <si>
    <t>119</t>
  </si>
  <si>
    <t>Hangar Noord T.9</t>
  </si>
  <si>
    <t>30,000</t>
  </si>
  <si>
    <t>6,100</t>
  </si>
  <si>
    <t>Bestaande uit 8 delen</t>
  </si>
  <si>
    <t>025</t>
  </si>
  <si>
    <t>Werkplaats Hangar 4</t>
  </si>
  <si>
    <t>18</t>
  </si>
  <si>
    <t>1951</t>
  </si>
  <si>
    <t>40,000</t>
  </si>
  <si>
    <t>9,000</t>
  </si>
  <si>
    <t>deur 1 - 20478 - linker gevel</t>
  </si>
  <si>
    <t>dubbele schuifdeur</t>
  </si>
  <si>
    <t>deur 2 -20478 R - rechter gevel</t>
  </si>
  <si>
    <t>123</t>
  </si>
  <si>
    <t>Schildershangar</t>
  </si>
  <si>
    <t>1997</t>
  </si>
  <si>
    <t>13,000</t>
  </si>
  <si>
    <t>472</t>
  </si>
  <si>
    <t>Werkplaats Run-up</t>
  </si>
  <si>
    <t>609</t>
  </si>
  <si>
    <t>Hydrazinehangar</t>
  </si>
  <si>
    <t>12,350</t>
  </si>
  <si>
    <t>06C02</t>
  </si>
  <si>
    <t>VLIEGBASIS LEEUWARDEN</t>
  </si>
  <si>
    <t>C43</t>
  </si>
  <si>
    <t>Accuwerkshop / Kantoor 920 SQN</t>
  </si>
  <si>
    <t>1.23</t>
  </si>
  <si>
    <t>RVB-N</t>
  </si>
  <si>
    <t>1995</t>
  </si>
  <si>
    <t>15,170</t>
  </si>
  <si>
    <t>6,040</t>
  </si>
  <si>
    <t>LS (Ja) W94006</t>
  </si>
  <si>
    <t>Hangardeuren E&amp;RD Noord</t>
  </si>
  <si>
    <t>H14</t>
  </si>
  <si>
    <t>Hangar Run-up</t>
  </si>
  <si>
    <t>1.11</t>
  </si>
  <si>
    <t>LS (Nee)</t>
  </si>
  <si>
    <t>H15</t>
  </si>
  <si>
    <t>Hangar 322 SQN</t>
  </si>
  <si>
    <t>1.06</t>
  </si>
  <si>
    <t>6,030</t>
  </si>
  <si>
    <t>LS (Ja) deuropschrift nr. 6 - I - Postdok</t>
  </si>
  <si>
    <t>15,010</t>
  </si>
  <si>
    <t>LS (Ja) deuropschrift nr. 1 - D - TN00</t>
  </si>
  <si>
    <t>LS (Ja) deuropschrift nr. 4 - G - Dock 2</t>
  </si>
  <si>
    <t>LS (Ja) deuropschrift nr. 5 - H - Dock 1</t>
  </si>
  <si>
    <t>6,020</t>
  </si>
  <si>
    <t>LS (Ja) deuropschrift nr. 3 - F - Dock 3</t>
  </si>
  <si>
    <t>LS (Ja) deuropschrift nr. 2 - E - Dock 4</t>
  </si>
  <si>
    <t>1.07</t>
  </si>
  <si>
    <t>6,050</t>
  </si>
  <si>
    <t>LS (Ja) deuropschrift nr 7-J</t>
  </si>
  <si>
    <t>H18</t>
  </si>
  <si>
    <t>Leerdock / RAV</t>
  </si>
  <si>
    <t>1.20</t>
  </si>
  <si>
    <t>LS (Ja)</t>
  </si>
  <si>
    <t>15,020</t>
  </si>
  <si>
    <t>6,060</t>
  </si>
  <si>
    <t>6,070</t>
  </si>
  <si>
    <t>1.51</t>
  </si>
  <si>
    <t>6,080</t>
  </si>
  <si>
    <t>H3</t>
  </si>
  <si>
    <t>Hangar 920 SQN</t>
  </si>
  <si>
    <t>1.01</t>
  </si>
  <si>
    <t>37,500</t>
  </si>
  <si>
    <t>Staalbouw</t>
  </si>
  <si>
    <t>7,660</t>
  </si>
  <si>
    <t>H4</t>
  </si>
  <si>
    <t>1978</t>
  </si>
  <si>
    <t>7,770</t>
  </si>
  <si>
    <t>Noordgevel</t>
  </si>
  <si>
    <t>Zuidgevel</t>
  </si>
  <si>
    <t>H8</t>
  </si>
  <si>
    <t>Hangar Schilders</t>
  </si>
  <si>
    <t>1.28</t>
  </si>
  <si>
    <t>26,360</t>
  </si>
  <si>
    <t>6,360</t>
  </si>
  <si>
    <t>H9</t>
  </si>
  <si>
    <t>Hangar Vliegtuigwasplaats</t>
  </si>
  <si>
    <t>1979</t>
  </si>
  <si>
    <t>26,470</t>
  </si>
  <si>
    <t>6,350</t>
  </si>
  <si>
    <t>33C01</t>
  </si>
  <si>
    <t>MLT DEELEN</t>
  </si>
  <si>
    <t>V-A</t>
  </si>
  <si>
    <t>Hangar</t>
  </si>
  <si>
    <t>2.01</t>
  </si>
  <si>
    <t>RVB-O</t>
  </si>
  <si>
    <t>NB</t>
  </si>
  <si>
    <t>Hangardeuren E&amp;RD Oost</t>
  </si>
  <si>
    <t>25,000</t>
  </si>
  <si>
    <t>II-A</t>
  </si>
  <si>
    <t>Hangar T2</t>
  </si>
  <si>
    <t>22</t>
  </si>
  <si>
    <t>2010</t>
  </si>
  <si>
    <t>6,640</t>
  </si>
  <si>
    <t>t.b.v. Westgevel</t>
  </si>
  <si>
    <t>408</t>
  </si>
  <si>
    <t>01F</t>
  </si>
  <si>
    <t>1994</t>
  </si>
  <si>
    <t>7,000</t>
  </si>
  <si>
    <t>Hangaardeur</t>
  </si>
  <si>
    <t>001</t>
  </si>
  <si>
    <t>002</t>
  </si>
  <si>
    <t>003</t>
  </si>
  <si>
    <t>004</t>
  </si>
  <si>
    <t>005</t>
  </si>
  <si>
    <t>14,000</t>
  </si>
  <si>
    <t>342</t>
  </si>
  <si>
    <t>On / Off Equipment</t>
  </si>
  <si>
    <t>6,300</t>
  </si>
  <si>
    <t>A49</t>
  </si>
  <si>
    <t>14,300</t>
  </si>
  <si>
    <t>Buitengevel (oostgevel)</t>
  </si>
  <si>
    <t>Nr.120288 / Gelede deur 6 delen</t>
  </si>
  <si>
    <t>13</t>
  </si>
  <si>
    <t>Buitengevel (westgevel)</t>
  </si>
  <si>
    <t>40B18</t>
  </si>
  <si>
    <t>COMPLEX GROOT HEIDEKAMP</t>
  </si>
  <si>
    <t>85</t>
  </si>
  <si>
    <t>Les- / Kantoorgebouw</t>
  </si>
  <si>
    <t>45</t>
  </si>
  <si>
    <t>CLAS</t>
  </si>
  <si>
    <t>374</t>
  </si>
  <si>
    <t>3e-lijns Onderhoudshangar</t>
  </si>
  <si>
    <t>33</t>
  </si>
  <si>
    <t>3-</t>
  </si>
  <si>
    <t>Links van de ruimte</t>
  </si>
  <si>
    <t>2-</t>
  </si>
  <si>
    <t>10,000</t>
  </si>
  <si>
    <t>Midden van de ruimte</t>
  </si>
  <si>
    <t>Schuif</t>
  </si>
  <si>
    <t>2A</t>
  </si>
  <si>
    <t>Rechts van de ruimte</t>
  </si>
  <si>
    <t>Opleidingscentrum CLSK</t>
  </si>
  <si>
    <t>0E.11</t>
  </si>
  <si>
    <t>25,600</t>
  </si>
  <si>
    <t>4.</t>
  </si>
  <si>
    <t>type DSTA-16</t>
  </si>
  <si>
    <t>schuif deuren bestaande uit 6 delen</t>
  </si>
  <si>
    <t>115</t>
  </si>
  <si>
    <t>Hangar Zuid T.11</t>
  </si>
  <si>
    <t>4,000</t>
  </si>
  <si>
    <t>2005</t>
  </si>
  <si>
    <t>566</t>
  </si>
  <si>
    <t>Hangar EACM</t>
  </si>
  <si>
    <t>14,800</t>
  </si>
  <si>
    <t>Schweiss bi-fold doors</t>
  </si>
  <si>
    <t>Serial nr. 11350 - 1</t>
  </si>
  <si>
    <t>Klapt in tweeen omhoog - Model nr.S36 9L</t>
  </si>
  <si>
    <t>sn 11350-3 eerste deur rechts vanaf ruimte 1</t>
  </si>
  <si>
    <t>Klapt in tweeen omhoog - Model nr.S64 9L</t>
  </si>
  <si>
    <t>sn 11350-2 tweede deur rechts vanaf ruimte 1</t>
  </si>
  <si>
    <t>211</t>
  </si>
  <si>
    <t>H1 Zweefvliegclub</t>
  </si>
  <si>
    <t>1942</t>
  </si>
  <si>
    <t>36,000</t>
  </si>
  <si>
    <t>onbekend</t>
  </si>
  <si>
    <t>7,200</t>
  </si>
  <si>
    <t>rechter gevel</t>
  </si>
  <si>
    <t>dubbele schuifdeur bestaande uit 6 delen</t>
  </si>
  <si>
    <t>225</t>
  </si>
  <si>
    <t>Hangar 5 WTC</t>
  </si>
  <si>
    <t>30,400</t>
  </si>
  <si>
    <t>voorgevel</t>
  </si>
  <si>
    <t>achtergevel</t>
  </si>
  <si>
    <t>I-A</t>
  </si>
  <si>
    <t>Oostzijde midden in gevel</t>
  </si>
  <si>
    <t>Inspectie en onderhoud aan bedrijfsdeuren in gebouwen op Defensieterreinen</t>
  </si>
  <si>
    <t>Perceel 6, Grote/specialistische deuren, landelijk</t>
  </si>
  <si>
    <t>Perceel 6, Grote/specialistische deuren, regio Oost</t>
  </si>
  <si>
    <t>Perceel 6, Grote/specialistische deuren, regio Noord</t>
  </si>
  <si>
    <t>14B03</t>
  </si>
  <si>
    <t>COMPLEX NIEUWE HAVEN</t>
  </si>
  <si>
    <t>D470</t>
  </si>
  <si>
    <t>Materieelsgroep Casco 2</t>
  </si>
  <si>
    <t>084</t>
  </si>
  <si>
    <t>CZSK</t>
  </si>
  <si>
    <t>RVB-NW</t>
  </si>
  <si>
    <t>1900</t>
  </si>
  <si>
    <t>8,000</t>
  </si>
  <si>
    <t>Matex</t>
  </si>
  <si>
    <t>14B12-470-001-01</t>
  </si>
  <si>
    <t>Roldeur</t>
  </si>
  <si>
    <t>Bedrijfsdeuren E&amp;RD DHR</t>
  </si>
  <si>
    <t>066</t>
  </si>
  <si>
    <t>Inclusief ruimte 006</t>
  </si>
  <si>
    <t>14B12-470-001-51</t>
  </si>
  <si>
    <t>D170</t>
  </si>
  <si>
    <t>Casco 1</t>
  </si>
  <si>
    <t>011</t>
  </si>
  <si>
    <t>9,900</t>
  </si>
  <si>
    <t>14B12-170-011-01</t>
  </si>
  <si>
    <t>Hangardeuren E&amp;RD Noordwest</t>
  </si>
  <si>
    <t>N002</t>
  </si>
  <si>
    <t>Werkplaatsen B en O</t>
  </si>
  <si>
    <t>0141</t>
  </si>
  <si>
    <t>7,300</t>
  </si>
  <si>
    <t>14B24-002-0141-01</t>
  </si>
  <si>
    <t>15</t>
  </si>
  <si>
    <t>Inclusief ruimte 0075</t>
  </si>
  <si>
    <t>14B24-002-0141-51</t>
  </si>
  <si>
    <t>14B46</t>
  </si>
  <si>
    <t>MVK DE KOOY</t>
  </si>
  <si>
    <t>070</t>
  </si>
  <si>
    <t>Hangar B-8</t>
  </si>
  <si>
    <t>012</t>
  </si>
  <si>
    <t>14B46-070-012-02</t>
  </si>
  <si>
    <t>14B46-070-012-03</t>
  </si>
  <si>
    <t>012A</t>
  </si>
  <si>
    <t>14B46-070-012-04</t>
  </si>
  <si>
    <t>14B46-070-012-05</t>
  </si>
  <si>
    <t>3,000</t>
  </si>
  <si>
    <t>3,080</t>
  </si>
  <si>
    <t>14B46-070-012-01B</t>
  </si>
  <si>
    <t>074</t>
  </si>
  <si>
    <t>Hangar VSQ-860 B-18</t>
  </si>
  <si>
    <t>023</t>
  </si>
  <si>
    <t>4,600</t>
  </si>
  <si>
    <t>Crawford</t>
  </si>
  <si>
    <t>14B46-074-023-01</t>
  </si>
  <si>
    <t>024</t>
  </si>
  <si>
    <t>14B46-074-024-01</t>
  </si>
  <si>
    <t>14B46-074-024-02</t>
  </si>
  <si>
    <t>14B46-074-024-03</t>
  </si>
  <si>
    <t>14B46-074-025-01</t>
  </si>
  <si>
    <t>14B46-074-025-02</t>
  </si>
  <si>
    <t>14B46-074-023-02</t>
  </si>
  <si>
    <t>14B46-074-023-03</t>
  </si>
  <si>
    <t>127</t>
  </si>
  <si>
    <t>Brandweerkazerne</t>
  </si>
  <si>
    <t>BM002</t>
  </si>
  <si>
    <t>14B46-127-BM002-01</t>
  </si>
  <si>
    <t>Hefdeur</t>
  </si>
  <si>
    <t>B005</t>
  </si>
  <si>
    <t>4,100</t>
  </si>
  <si>
    <t>14B46-127-B005-01</t>
  </si>
  <si>
    <t>14B46-127-B005-02</t>
  </si>
  <si>
    <t>14B46-127-B005-03</t>
  </si>
  <si>
    <t>2,250</t>
  </si>
  <si>
    <t>2,750</t>
  </si>
  <si>
    <t>14B46-127-B005-04</t>
  </si>
  <si>
    <t>B007</t>
  </si>
  <si>
    <t>14B46-127-B007-01</t>
  </si>
  <si>
    <t>B008</t>
  </si>
  <si>
    <t>14B46-127-B008-01</t>
  </si>
  <si>
    <t>M002</t>
  </si>
  <si>
    <t>14B46-127-M002-01</t>
  </si>
  <si>
    <t>4,050</t>
  </si>
  <si>
    <t>14B46-127-M002-02</t>
  </si>
  <si>
    <t>14B46-127-M002-03</t>
  </si>
  <si>
    <t>4,500</t>
  </si>
  <si>
    <t>14B46-127-M002-04</t>
  </si>
  <si>
    <t>7,850</t>
  </si>
  <si>
    <t>14B46-127-M002-05</t>
  </si>
  <si>
    <t>B006</t>
  </si>
  <si>
    <t>14B46-127-B006-01</t>
  </si>
  <si>
    <t>D401</t>
  </si>
  <si>
    <t>Reparatiehal</t>
  </si>
  <si>
    <t>14B12-401-001-02</t>
  </si>
  <si>
    <t>138</t>
  </si>
  <si>
    <t>Hangar NH90</t>
  </si>
  <si>
    <t>14</t>
  </si>
  <si>
    <t>2009</t>
  </si>
  <si>
    <t>BG Deuren</t>
  </si>
  <si>
    <t>3,050</t>
  </si>
  <si>
    <t>14B46-138-003-51</t>
  </si>
  <si>
    <t>14B46-070-012-01</t>
  </si>
  <si>
    <t>Snelloopdeur</t>
  </si>
  <si>
    <t>035</t>
  </si>
  <si>
    <t>14B46-070-035-01</t>
  </si>
  <si>
    <t>N017</t>
  </si>
  <si>
    <t>Kaiser</t>
  </si>
  <si>
    <t>D-0-011</t>
  </si>
  <si>
    <t>ruimte D0-0-011</t>
  </si>
  <si>
    <t>Nader te bepalen</t>
  </si>
  <si>
    <t>2015</t>
  </si>
  <si>
    <t>Hoefnagels</t>
  </si>
  <si>
    <t>tussen ruimte 001 en 011</t>
  </si>
  <si>
    <t>Braak en brandwerend 60 min</t>
  </si>
  <si>
    <t>tussen ruimte 002 en 011</t>
  </si>
  <si>
    <t>1.</t>
  </si>
  <si>
    <t>Alpha</t>
  </si>
  <si>
    <t>Braakwerend</t>
  </si>
  <si>
    <t>10.</t>
  </si>
  <si>
    <t>11.</t>
  </si>
  <si>
    <t>8.</t>
  </si>
  <si>
    <t>9.</t>
  </si>
  <si>
    <t>7.</t>
  </si>
  <si>
    <t>6.</t>
  </si>
  <si>
    <t>3,100</t>
  </si>
  <si>
    <t>tussen ruimte 012 en gebouw 120</t>
  </si>
  <si>
    <t>Perceel 6, Grote/specialistische deuren, regio Zuid</t>
  </si>
  <si>
    <t>824</t>
  </si>
  <si>
    <t>Logistiek Complex</t>
  </si>
  <si>
    <t>10B</t>
  </si>
  <si>
    <t>4,200</t>
  </si>
  <si>
    <t>HT-40 19536</t>
  </si>
  <si>
    <t>10C</t>
  </si>
  <si>
    <t>HT-40 19537</t>
  </si>
  <si>
    <t>Inspectie, keuring, preventief onderhoud volgens tabblad Noord, deuren</t>
  </si>
  <si>
    <t>Perceel 6, Grote/specialistische deuren, regio Noord-West</t>
  </si>
  <si>
    <t>Inspectie, keuring, preventief onderhoud volgens tabblad Noord-West, deuren</t>
  </si>
  <si>
    <t>Inspectie, keuring, preventief onderhoud volgens tabblad Oost, deuren</t>
  </si>
  <si>
    <t>Inspectie, keuring, preventief onderhoud volgens tabblad Zuid, deuren</t>
  </si>
  <si>
    <t>Prijsopgave voor Perceel 6, Grote/specialistische deuren, regio Noord</t>
  </si>
  <si>
    <t>Prijsopgave voor Perceel 6, Grote/specialistische deuren, regio Noord-West</t>
  </si>
  <si>
    <t>Prijsopgave voor Perceel 6, Grote/specialistische deuren, regio Oost</t>
  </si>
  <si>
    <t>Prijsopgave voor Perceel 6, Grote/specialistische deuren, regio Zuid</t>
  </si>
  <si>
    <t xml:space="preserve">totaal inschrijving regio Noord Excl. BTW </t>
  </si>
  <si>
    <t xml:space="preserve">totaal inschrijving regio Noord-West, Excl BTW </t>
  </si>
  <si>
    <t xml:space="preserve">totaal inschrijving regio Oost, Excl. BTW </t>
  </si>
  <si>
    <t xml:space="preserve">totaal inschrijving regio Zuid, Excl. BTW </t>
  </si>
  <si>
    <r>
      <t>wachturen</t>
    </r>
    <r>
      <rPr>
        <b/>
        <sz val="10"/>
        <color theme="1"/>
        <rFont val="Verdana"/>
        <family val="2"/>
      </rPr>
      <t xml:space="preserve"> = uurtarief van monteur tbv oplossen manco's en vervangingen binnen werktijd</t>
    </r>
  </si>
  <si>
    <t xml:space="preserve">hoogwerker per dagdeel (4 uur) incl. Aan- en afvoerkosten en excl. bediening </t>
  </si>
  <si>
    <t>in de groene vlakken bedragen per eenheid of stuk invullen !</t>
  </si>
  <si>
    <t>De uurtarieven zijn toegelicht in de werkomschrijving hoofdstuk 7</t>
  </si>
  <si>
    <t>preventief onderhoud</t>
  </si>
  <si>
    <t>NEN 3140</t>
  </si>
  <si>
    <t xml:space="preserve">preventief onderhoud  per 4 jaar </t>
  </si>
  <si>
    <t xml:space="preserve">Meting en beproeving conform NEN 3140 4j </t>
  </si>
  <si>
    <t xml:space="preserve">Totaal per 4 jaar </t>
  </si>
  <si>
    <t xml:space="preserve">Meting en beproeving conform NEN 3140  4 jaarlijks </t>
  </si>
  <si>
    <t xml:space="preserve">Meting en beproeving conform NEN 3140 4 jaarlijks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</si>
</sst>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0"/>
      <name val="Verdana"/>
      <family val="2"/>
    </font>
    <font>
      <sz val="11"/>
      <color theme="0"/>
      <name val="Calibri"/>
      <family val="2"/>
      <scheme val="minor"/>
    </font>
    <font>
      <b/>
      <sz val="14"/>
      <color theme="1"/>
      <name val="Verdana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 applyProtection="1"/>
    <xf numFmtId="0" fontId="3" fillId="0" borderId="0" xfId="0" applyFont="1" applyAlignment="1">
      <alignment wrapText="1"/>
    </xf>
    <xf numFmtId="0" fontId="4" fillId="0" borderId="0" xfId="0" applyFont="1" applyProtection="1"/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44" fontId="3" fillId="0" borderId="0" xfId="0" applyNumberFormat="1" applyFont="1" applyFill="1" applyBorder="1" applyProtection="1"/>
    <xf numFmtId="44" fontId="3" fillId="2" borderId="3" xfId="0" applyNumberFormat="1" applyFont="1" applyFill="1" applyBorder="1" applyAlignment="1">
      <alignment horizontal="center"/>
    </xf>
    <xf numFmtId="0" fontId="2" fillId="0" borderId="0" xfId="0" applyFont="1" applyFill="1"/>
    <xf numFmtId="0" fontId="3" fillId="0" borderId="7" xfId="0" applyFont="1" applyBorder="1" applyAlignment="1">
      <alignment horizontal="left"/>
    </xf>
    <xf numFmtId="0" fontId="3" fillId="0" borderId="5" xfId="0" applyFont="1" applyBorder="1"/>
    <xf numFmtId="0" fontId="2" fillId="0" borderId="6" xfId="0" applyFont="1" applyBorder="1"/>
    <xf numFmtId="0" fontId="2" fillId="0" borderId="1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0" xfId="0" applyFont="1" applyProtection="1"/>
    <xf numFmtId="0" fontId="3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</xf>
    <xf numFmtId="44" fontId="2" fillId="0" borderId="9" xfId="1" applyFont="1" applyBorder="1" applyProtection="1"/>
    <xf numFmtId="0" fontId="3" fillId="0" borderId="1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44" fontId="3" fillId="2" borderId="13" xfId="1" applyFont="1" applyFill="1" applyBorder="1" applyProtection="1"/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44" fontId="2" fillId="3" borderId="0" xfId="1" applyFont="1" applyFill="1"/>
    <xf numFmtId="44" fontId="3" fillId="2" borderId="15" xfId="1" applyFont="1" applyFill="1" applyBorder="1" applyProtection="1"/>
    <xf numFmtId="0" fontId="2" fillId="0" borderId="8" xfId="0" applyFont="1" applyBorder="1" applyAlignment="1">
      <alignment horizontal="left"/>
    </xf>
    <xf numFmtId="44" fontId="2" fillId="0" borderId="0" xfId="0" applyNumberFormat="1" applyFont="1"/>
    <xf numFmtId="0" fontId="2" fillId="0" borderId="1" xfId="0" applyFont="1" applyBorder="1" applyAlignment="1">
      <alignment horizontal="left"/>
    </xf>
    <xf numFmtId="9" fontId="2" fillId="0" borderId="1" xfId="0" applyNumberFormat="1" applyFont="1" applyBorder="1" applyAlignment="1">
      <alignment horizontal="center"/>
    </xf>
    <xf numFmtId="44" fontId="2" fillId="0" borderId="16" xfId="1" applyFont="1" applyBorder="1" applyProtection="1"/>
    <xf numFmtId="44" fontId="2" fillId="0" borderId="1" xfId="1" applyFont="1" applyBorder="1" applyProtection="1"/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17" xfId="0" applyFont="1" applyBorder="1"/>
    <xf numFmtId="0" fontId="2" fillId="0" borderId="18" xfId="0" applyFont="1" applyBorder="1"/>
    <xf numFmtId="44" fontId="6" fillId="2" borderId="19" xfId="0" applyNumberFormat="1" applyFont="1" applyFill="1" applyBorder="1"/>
    <xf numFmtId="0" fontId="0" fillId="0" borderId="0" xfId="0" applyAlignment="1">
      <alignment horizontal="center" wrapText="1"/>
    </xf>
    <xf numFmtId="44" fontId="0" fillId="0" borderId="1" xfId="1" applyFont="1" applyBorder="1"/>
    <xf numFmtId="44" fontId="5" fillId="2" borderId="1" xfId="1" applyFont="1" applyFill="1" applyBorder="1"/>
    <xf numFmtId="44" fontId="2" fillId="4" borderId="1" xfId="1" applyFont="1" applyFill="1" applyBorder="1" applyProtection="1">
      <protection locked="0"/>
    </xf>
    <xf numFmtId="0" fontId="2" fillId="0" borderId="2" xfId="0" applyFont="1" applyFill="1" applyBorder="1" applyAlignment="1">
      <alignment horizontal="left"/>
    </xf>
    <xf numFmtId="0" fontId="8" fillId="0" borderId="0" xfId="0" applyFont="1" applyAlignment="1">
      <alignment vertical="center"/>
    </xf>
    <xf numFmtId="0" fontId="7" fillId="0" borderId="0" xfId="0" applyFont="1"/>
    <xf numFmtId="0" fontId="0" fillId="5" borderId="1" xfId="0" applyFill="1" applyBorder="1" applyAlignment="1"/>
    <xf numFmtId="0" fontId="0" fillId="0" borderId="1" xfId="0" applyBorder="1" applyAlignment="1"/>
    <xf numFmtId="0" fontId="0" fillId="2" borderId="1" xfId="0" applyFill="1" applyBorder="1" applyAlignment="1"/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0" xfId="0" applyAlignment="1"/>
    <xf numFmtId="0" fontId="0" fillId="0" borderId="1" xfId="0" applyFill="1" applyBorder="1" applyAlignment="1"/>
    <xf numFmtId="0" fontId="0" fillId="0" borderId="1" xfId="0" applyFill="1" applyBorder="1"/>
    <xf numFmtId="0" fontId="0" fillId="0" borderId="0" xfId="0" applyFill="1"/>
    <xf numFmtId="0" fontId="6" fillId="0" borderId="0" xfId="0" applyFont="1" applyBorder="1" applyAlignment="1">
      <alignment horizontal="left"/>
    </xf>
    <xf numFmtId="0" fontId="9" fillId="0" borderId="0" xfId="0" applyNumberFormat="1" applyFont="1" applyFill="1" applyBorder="1" applyAlignment="1">
      <alignment horizontal="right" vertical="top" wrapText="1"/>
    </xf>
    <xf numFmtId="0" fontId="9" fillId="0" borderId="0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left"/>
    </xf>
    <xf numFmtId="0" fontId="2" fillId="0" borderId="20" xfId="0" applyFont="1" applyBorder="1" applyAlignment="1">
      <alignment horizontal="left"/>
    </xf>
    <xf numFmtId="44" fontId="2" fillId="6" borderId="4" xfId="2" applyFont="1" applyFill="1" applyBorder="1" applyProtection="1">
      <protection locked="0"/>
    </xf>
    <xf numFmtId="0" fontId="2" fillId="0" borderId="8" xfId="0" applyFont="1" applyFill="1" applyBorder="1" applyAlignment="1">
      <alignment horizontal="left"/>
    </xf>
    <xf numFmtId="0" fontId="2" fillId="0" borderId="20" xfId="0" applyFont="1" applyBorder="1" applyAlignment="1">
      <alignment horizontal="left"/>
    </xf>
    <xf numFmtId="44" fontId="2" fillId="6" borderId="4" xfId="2" applyFont="1" applyFill="1" applyBorder="1" applyProtection="1">
      <protection locked="0"/>
    </xf>
    <xf numFmtId="0" fontId="2" fillId="0" borderId="8" xfId="0" applyFont="1" applyFill="1" applyBorder="1" applyAlignment="1">
      <alignment horizontal="left"/>
    </xf>
    <xf numFmtId="0" fontId="2" fillId="0" borderId="20" xfId="0" applyFont="1" applyBorder="1" applyAlignment="1">
      <alignment horizontal="left"/>
    </xf>
    <xf numFmtId="44" fontId="2" fillId="6" borderId="4" xfId="2" applyFont="1" applyFill="1" applyBorder="1" applyProtection="1">
      <protection locked="0"/>
    </xf>
    <xf numFmtId="0" fontId="2" fillId="0" borderId="8" xfId="0" applyFont="1" applyFill="1" applyBorder="1" applyAlignment="1">
      <alignment horizontal="left"/>
    </xf>
    <xf numFmtId="0" fontId="2" fillId="0" borderId="20" xfId="0" applyFont="1" applyBorder="1" applyAlignment="1">
      <alignment horizontal="left"/>
    </xf>
    <xf numFmtId="44" fontId="2" fillId="6" borderId="4" xfId="2" applyFont="1" applyFill="1" applyBorder="1" applyProtection="1">
      <protection locked="0"/>
    </xf>
    <xf numFmtId="0" fontId="0" fillId="0" borderId="0" xfId="0" applyProtection="1">
      <protection locked="0"/>
    </xf>
    <xf numFmtId="0" fontId="0" fillId="5" borderId="1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44" fontId="2" fillId="6" borderId="4" xfId="1" applyFont="1" applyFill="1" applyBorder="1" applyProtection="1">
      <protection locked="0"/>
    </xf>
    <xf numFmtId="0" fontId="0" fillId="7" borderId="0" xfId="0" applyFill="1" applyAlignment="1">
      <alignment horizontal="center"/>
    </xf>
    <xf numFmtId="0" fontId="0" fillId="7" borderId="1" xfId="0" applyFill="1" applyBorder="1" applyAlignment="1">
      <alignment horizontal="center" wrapText="1"/>
    </xf>
    <xf numFmtId="44" fontId="5" fillId="3" borderId="1" xfId="1" applyFont="1" applyFill="1" applyBorder="1"/>
    <xf numFmtId="0" fontId="5" fillId="0" borderId="0" xfId="0" applyFont="1" applyAlignment="1">
      <alignment horizontal="right"/>
    </xf>
    <xf numFmtId="0" fontId="5" fillId="0" borderId="0" xfId="0" applyFont="1"/>
    <xf numFmtId="44" fontId="5" fillId="2" borderId="22" xfId="1" applyFont="1" applyFill="1" applyBorder="1" applyAlignment="1">
      <alignment wrapText="1"/>
    </xf>
    <xf numFmtId="0" fontId="0" fillId="0" borderId="1" xfId="0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0" fillId="7" borderId="21" xfId="0" applyFill="1" applyBorder="1" applyAlignment="1">
      <alignment horizontal="center" wrapText="1"/>
    </xf>
  </cellXfs>
  <cellStyles count="3">
    <cellStyle name="Standaard" xfId="0" builtinId="0"/>
    <cellStyle name="Valuta" xfId="1" builtinId="4"/>
    <cellStyle name="Valuta 2" xfId="2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4052961</xdr:colOff>
      <xdr:row>0</xdr:row>
      <xdr:rowOff>66675</xdr:rowOff>
    </xdr:from>
    <xdr:to>
      <xdr:col>1</xdr:col>
      <xdr:colOff>4512847</xdr:colOff>
      <xdr:row>9</xdr:row>
      <xdr:rowOff>69313</xdr:rowOff>
    </xdr:to>
    <xdr:pic>
      <xdr:nvPicPr>
        <xdr:cNvPr id="2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636" y="66675"/>
          <a:ext cx="459886" cy="14599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138381</xdr:colOff>
      <xdr:row>0</xdr:row>
      <xdr:rowOff>114300</xdr:rowOff>
    </xdr:from>
    <xdr:to>
      <xdr:col>4</xdr:col>
      <xdr:colOff>254000</xdr:colOff>
      <xdr:row>10</xdr:row>
      <xdr:rowOff>145366</xdr:rowOff>
    </xdr:to>
    <xdr:pic>
      <xdr:nvPicPr>
        <xdr:cNvPr id="3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2931" y="114300"/>
          <a:ext cx="2611169" cy="16503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1836421</xdr:colOff>
      <xdr:row>12</xdr:row>
      <xdr:rowOff>38100</xdr:rowOff>
    </xdr:from>
    <xdr:to>
      <xdr:col>4</xdr:col>
      <xdr:colOff>457201</xdr:colOff>
      <xdr:row>15</xdr:row>
      <xdr:rowOff>41982</xdr:rowOff>
    </xdr:to>
    <xdr:sp macro="" textlink="">
      <xdr:nvSpPr>
        <xdr:cNvPr id="4" name="WordArt 1"/>
        <xdr:cNvSpPr>
          <a:spLocks noChangeArrowheads="1" noChangeShapeType="1" noTextEdit="1"/>
        </xdr:cNvSpPr>
      </xdr:nvSpPr>
      <xdr:spPr bwMode="auto">
        <a:xfrm>
          <a:off x="2665096" y="1981200"/>
          <a:ext cx="6212205" cy="48965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Prijzenboek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4052961</xdr:colOff>
      <xdr:row>0</xdr:row>
      <xdr:rowOff>66675</xdr:rowOff>
    </xdr:from>
    <xdr:to>
      <xdr:col>1</xdr:col>
      <xdr:colOff>4512847</xdr:colOff>
      <xdr:row>9</xdr:row>
      <xdr:rowOff>69313</xdr:rowOff>
    </xdr:to>
    <xdr:pic>
      <xdr:nvPicPr>
        <xdr:cNvPr id="2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636" y="66675"/>
          <a:ext cx="459886" cy="14599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138381</xdr:colOff>
      <xdr:row>0</xdr:row>
      <xdr:rowOff>114300</xdr:rowOff>
    </xdr:from>
    <xdr:to>
      <xdr:col>4</xdr:col>
      <xdr:colOff>254000</xdr:colOff>
      <xdr:row>10</xdr:row>
      <xdr:rowOff>145366</xdr:rowOff>
    </xdr:to>
    <xdr:pic>
      <xdr:nvPicPr>
        <xdr:cNvPr id="3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96181" y="114300"/>
          <a:ext cx="2611169" cy="16503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1836421</xdr:colOff>
      <xdr:row>12</xdr:row>
      <xdr:rowOff>38100</xdr:rowOff>
    </xdr:from>
    <xdr:to>
      <xdr:col>4</xdr:col>
      <xdr:colOff>457201</xdr:colOff>
      <xdr:row>15</xdr:row>
      <xdr:rowOff>41982</xdr:rowOff>
    </xdr:to>
    <xdr:sp macro="" textlink="">
      <xdr:nvSpPr>
        <xdr:cNvPr id="4" name="WordArt 1"/>
        <xdr:cNvSpPr>
          <a:spLocks noChangeArrowheads="1" noChangeShapeType="1" noTextEdit="1"/>
        </xdr:cNvSpPr>
      </xdr:nvSpPr>
      <xdr:spPr bwMode="auto">
        <a:xfrm>
          <a:off x="2665096" y="1981200"/>
          <a:ext cx="5545455" cy="48965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Prijzenboek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636271</xdr:colOff>
      <xdr:row>10</xdr:row>
      <xdr:rowOff>38100</xdr:rowOff>
    </xdr:from>
    <xdr:to>
      <xdr:col>4</xdr:col>
      <xdr:colOff>457201</xdr:colOff>
      <xdr:row>13</xdr:row>
      <xdr:rowOff>41982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2817496" y="1943100"/>
          <a:ext cx="5821680" cy="57538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Prijzenboek</a:t>
          </a:r>
        </a:p>
      </xdr:txBody>
    </xdr:sp>
    <xdr:clientData/>
  </xdr:twoCellAnchor>
  <xdr:oneCellAnchor>
    <xdr:from>
      <xdr:col>1</xdr:col>
      <xdr:colOff>4705349</xdr:colOff>
      <xdr:row>0</xdr:row>
      <xdr:rowOff>0</xdr:rowOff>
    </xdr:from>
    <xdr:ext cx="504825" cy="1438274"/>
    <xdr:pic>
      <xdr:nvPicPr>
        <xdr:cNvPr id="3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4" y="0"/>
          <a:ext cx="504825" cy="143827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790574</xdr:colOff>
      <xdr:row>0</xdr:row>
      <xdr:rowOff>38099</xdr:rowOff>
    </xdr:from>
    <xdr:ext cx="3011415" cy="1638301"/>
    <xdr:pic>
      <xdr:nvPicPr>
        <xdr:cNvPr id="4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476999" y="38099"/>
          <a:ext cx="3011415" cy="16383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4052961</xdr:colOff>
      <xdr:row>0</xdr:row>
      <xdr:rowOff>66675</xdr:rowOff>
    </xdr:from>
    <xdr:to>
      <xdr:col>1</xdr:col>
      <xdr:colOff>4512847</xdr:colOff>
      <xdr:row>9</xdr:row>
      <xdr:rowOff>69313</xdr:rowOff>
    </xdr:to>
    <xdr:pic>
      <xdr:nvPicPr>
        <xdr:cNvPr id="2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636" y="66675"/>
          <a:ext cx="459886" cy="14599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138381</xdr:colOff>
      <xdr:row>0</xdr:row>
      <xdr:rowOff>114300</xdr:rowOff>
    </xdr:from>
    <xdr:to>
      <xdr:col>4</xdr:col>
      <xdr:colOff>254000</xdr:colOff>
      <xdr:row>10</xdr:row>
      <xdr:rowOff>145366</xdr:rowOff>
    </xdr:to>
    <xdr:pic>
      <xdr:nvPicPr>
        <xdr:cNvPr id="3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2931" y="114300"/>
          <a:ext cx="2611169" cy="16503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1836421</xdr:colOff>
      <xdr:row>12</xdr:row>
      <xdr:rowOff>38100</xdr:rowOff>
    </xdr:from>
    <xdr:to>
      <xdr:col>4</xdr:col>
      <xdr:colOff>457201</xdr:colOff>
      <xdr:row>15</xdr:row>
      <xdr:rowOff>41982</xdr:rowOff>
    </xdr:to>
    <xdr:sp macro="" textlink="">
      <xdr:nvSpPr>
        <xdr:cNvPr id="4" name="WordArt 1"/>
        <xdr:cNvSpPr>
          <a:spLocks noChangeArrowheads="1" noChangeShapeType="1" noTextEdit="1"/>
        </xdr:cNvSpPr>
      </xdr:nvSpPr>
      <xdr:spPr bwMode="auto">
        <a:xfrm>
          <a:off x="2665096" y="1981200"/>
          <a:ext cx="6212205" cy="48965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Prijzenboek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636271</xdr:colOff>
      <xdr:row>10</xdr:row>
      <xdr:rowOff>38100</xdr:rowOff>
    </xdr:from>
    <xdr:to>
      <xdr:col>4</xdr:col>
      <xdr:colOff>457201</xdr:colOff>
      <xdr:row>13</xdr:row>
      <xdr:rowOff>41982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1617346" y="1943100"/>
          <a:ext cx="3554730" cy="57538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Prijzenboek</a:t>
          </a:r>
        </a:p>
      </xdr:txBody>
    </xdr:sp>
    <xdr:clientData/>
  </xdr:twoCellAnchor>
  <xdr:oneCellAnchor>
    <xdr:from>
      <xdr:col>1</xdr:col>
      <xdr:colOff>4705349</xdr:colOff>
      <xdr:row>0</xdr:row>
      <xdr:rowOff>0</xdr:rowOff>
    </xdr:from>
    <xdr:ext cx="504825" cy="1438274"/>
    <xdr:pic>
      <xdr:nvPicPr>
        <xdr:cNvPr id="3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4" y="0"/>
          <a:ext cx="504825" cy="143827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790574</xdr:colOff>
      <xdr:row>0</xdr:row>
      <xdr:rowOff>38099</xdr:rowOff>
    </xdr:from>
    <xdr:ext cx="3011415" cy="1638301"/>
    <xdr:pic>
      <xdr:nvPicPr>
        <xdr:cNvPr id="4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9899" y="38099"/>
          <a:ext cx="3011415" cy="16383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4052961</xdr:colOff>
      <xdr:row>0</xdr:row>
      <xdr:rowOff>66675</xdr:rowOff>
    </xdr:from>
    <xdr:to>
      <xdr:col>1</xdr:col>
      <xdr:colOff>4512847</xdr:colOff>
      <xdr:row>9</xdr:row>
      <xdr:rowOff>69313</xdr:rowOff>
    </xdr:to>
    <xdr:pic>
      <xdr:nvPicPr>
        <xdr:cNvPr id="2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636" y="66675"/>
          <a:ext cx="459886" cy="14599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138381</xdr:colOff>
      <xdr:row>0</xdr:row>
      <xdr:rowOff>114300</xdr:rowOff>
    </xdr:from>
    <xdr:to>
      <xdr:col>4</xdr:col>
      <xdr:colOff>254000</xdr:colOff>
      <xdr:row>10</xdr:row>
      <xdr:rowOff>145366</xdr:rowOff>
    </xdr:to>
    <xdr:pic>
      <xdr:nvPicPr>
        <xdr:cNvPr id="3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2931" y="114300"/>
          <a:ext cx="2611169" cy="16503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1836421</xdr:colOff>
      <xdr:row>12</xdr:row>
      <xdr:rowOff>38100</xdr:rowOff>
    </xdr:from>
    <xdr:to>
      <xdr:col>4</xdr:col>
      <xdr:colOff>457201</xdr:colOff>
      <xdr:row>15</xdr:row>
      <xdr:rowOff>41982</xdr:rowOff>
    </xdr:to>
    <xdr:sp macro="" textlink="">
      <xdr:nvSpPr>
        <xdr:cNvPr id="4" name="WordArt 1"/>
        <xdr:cNvSpPr>
          <a:spLocks noChangeArrowheads="1" noChangeShapeType="1" noTextEdit="1"/>
        </xdr:cNvSpPr>
      </xdr:nvSpPr>
      <xdr:spPr bwMode="auto">
        <a:xfrm>
          <a:off x="2665096" y="1981200"/>
          <a:ext cx="6212205" cy="48965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Prijzenboek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636271</xdr:colOff>
      <xdr:row>10</xdr:row>
      <xdr:rowOff>38100</xdr:rowOff>
    </xdr:from>
    <xdr:to>
      <xdr:col>4</xdr:col>
      <xdr:colOff>457201</xdr:colOff>
      <xdr:row>13</xdr:row>
      <xdr:rowOff>41982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1617346" y="1943100"/>
          <a:ext cx="3554730" cy="57538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Prijzenboek</a:t>
          </a:r>
        </a:p>
      </xdr:txBody>
    </xdr:sp>
    <xdr:clientData/>
  </xdr:twoCellAnchor>
  <xdr:oneCellAnchor>
    <xdr:from>
      <xdr:col>1</xdr:col>
      <xdr:colOff>4705349</xdr:colOff>
      <xdr:row>0</xdr:row>
      <xdr:rowOff>0</xdr:rowOff>
    </xdr:from>
    <xdr:ext cx="504825" cy="1438274"/>
    <xdr:pic>
      <xdr:nvPicPr>
        <xdr:cNvPr id="3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4" y="0"/>
          <a:ext cx="504825" cy="143827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790574</xdr:colOff>
      <xdr:row>0</xdr:row>
      <xdr:rowOff>38099</xdr:rowOff>
    </xdr:from>
    <xdr:ext cx="3011415" cy="1638301"/>
    <xdr:pic>
      <xdr:nvPicPr>
        <xdr:cNvPr id="4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9899" y="38099"/>
          <a:ext cx="3011415" cy="16383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4052961</xdr:colOff>
      <xdr:row>0</xdr:row>
      <xdr:rowOff>66675</xdr:rowOff>
    </xdr:from>
    <xdr:to>
      <xdr:col>1</xdr:col>
      <xdr:colOff>4512847</xdr:colOff>
      <xdr:row>9</xdr:row>
      <xdr:rowOff>69313</xdr:rowOff>
    </xdr:to>
    <xdr:pic>
      <xdr:nvPicPr>
        <xdr:cNvPr id="2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636" y="66675"/>
          <a:ext cx="459886" cy="14599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138381</xdr:colOff>
      <xdr:row>0</xdr:row>
      <xdr:rowOff>114300</xdr:rowOff>
    </xdr:from>
    <xdr:to>
      <xdr:col>4</xdr:col>
      <xdr:colOff>254000</xdr:colOff>
      <xdr:row>10</xdr:row>
      <xdr:rowOff>145366</xdr:rowOff>
    </xdr:to>
    <xdr:pic>
      <xdr:nvPicPr>
        <xdr:cNvPr id="3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2931" y="114300"/>
          <a:ext cx="2611169" cy="16503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1836421</xdr:colOff>
      <xdr:row>12</xdr:row>
      <xdr:rowOff>38100</xdr:rowOff>
    </xdr:from>
    <xdr:to>
      <xdr:col>4</xdr:col>
      <xdr:colOff>457201</xdr:colOff>
      <xdr:row>15</xdr:row>
      <xdr:rowOff>41982</xdr:rowOff>
    </xdr:to>
    <xdr:sp macro="" textlink="">
      <xdr:nvSpPr>
        <xdr:cNvPr id="4" name="WordArt 1"/>
        <xdr:cNvSpPr>
          <a:spLocks noChangeArrowheads="1" noChangeShapeType="1" noTextEdit="1"/>
        </xdr:cNvSpPr>
      </xdr:nvSpPr>
      <xdr:spPr bwMode="auto">
        <a:xfrm>
          <a:off x="2665096" y="1981200"/>
          <a:ext cx="6212205" cy="48965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Prijzenboek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636271</xdr:colOff>
      <xdr:row>10</xdr:row>
      <xdr:rowOff>38100</xdr:rowOff>
    </xdr:from>
    <xdr:to>
      <xdr:col>4</xdr:col>
      <xdr:colOff>457201</xdr:colOff>
      <xdr:row>13</xdr:row>
      <xdr:rowOff>41982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1617346" y="1943100"/>
          <a:ext cx="3554730" cy="57538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Prijzenboek</a:t>
          </a:r>
        </a:p>
      </xdr:txBody>
    </xdr:sp>
    <xdr:clientData/>
  </xdr:twoCellAnchor>
  <xdr:oneCellAnchor>
    <xdr:from>
      <xdr:col>1</xdr:col>
      <xdr:colOff>4705349</xdr:colOff>
      <xdr:row>0</xdr:row>
      <xdr:rowOff>0</xdr:rowOff>
    </xdr:from>
    <xdr:ext cx="504825" cy="1438274"/>
    <xdr:pic>
      <xdr:nvPicPr>
        <xdr:cNvPr id="3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4" y="0"/>
          <a:ext cx="504825" cy="143827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790574</xdr:colOff>
      <xdr:row>0</xdr:row>
      <xdr:rowOff>38099</xdr:rowOff>
    </xdr:from>
    <xdr:ext cx="3011415" cy="1638301"/>
    <xdr:pic>
      <xdr:nvPicPr>
        <xdr:cNvPr id="4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9899" y="38099"/>
          <a:ext cx="3011415" cy="16383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8:J37"/>
  <sheetViews>
    <sheetView tabSelected="1" topLeftCell="A10" workbookViewId="0">
      <selection activeCell="B50" sqref="B50"/>
    </sheetView>
  </sheetViews>
  <sheetFormatPr defaultRowHeight="12.75" x14ac:dyDescent="0.2"/>
  <cols>
    <col min="1" max="1" width="12.42578125" style="1" customWidth="1"/>
    <col min="2" max="2" width="76.42578125" style="1" customWidth="1"/>
    <col min="3" max="6" width="18.7109375" style="1" customWidth="1"/>
    <col min="7" max="7" width="11.42578125" style="1" bestFit="1" customWidth="1"/>
    <col min="8" max="8" width="13.140625" style="1" customWidth="1"/>
    <col min="9" max="9" width="16.28515625" style="1" customWidth="1"/>
    <col min="10" max="10" width="10.7109375" style="1" bestFit="1" customWidth="1"/>
    <col min="11" max="11" width="12.140625" style="1" customWidth="1"/>
    <col min="12" max="16384" width="9.140625" style="1"/>
  </cols>
  <sheetData>
    <row r="18" spans="1:10" ht="15" customHeight="1" x14ac:dyDescent="0.2"/>
    <row r="19" spans="1:10" ht="13.5" customHeight="1" x14ac:dyDescent="0.2"/>
    <row r="20" spans="1:10" s="4" customFormat="1" ht="16.5" customHeight="1" x14ac:dyDescent="0.2">
      <c r="A20" s="2"/>
      <c r="B20" s="49" t="s">
        <v>343</v>
      </c>
      <c r="C20" s="3"/>
      <c r="D20" s="3"/>
      <c r="E20" s="3"/>
      <c r="F20" s="3"/>
      <c r="G20" s="3"/>
      <c r="H20" s="3"/>
      <c r="I20" s="3"/>
      <c r="J20" s="3"/>
    </row>
    <row r="21" spans="1:10" s="4" customFormat="1" ht="12.75" customHeight="1" x14ac:dyDescent="0.2">
      <c r="A21" s="2"/>
      <c r="B21" s="49"/>
      <c r="C21" s="3"/>
      <c r="D21" s="3"/>
      <c r="E21" s="3"/>
      <c r="F21" s="3"/>
      <c r="G21" s="3"/>
      <c r="H21" s="3"/>
      <c r="I21" s="3"/>
      <c r="J21" s="3"/>
    </row>
    <row r="22" spans="1:10" ht="12.75" customHeight="1" x14ac:dyDescent="0.2">
      <c r="A22" s="18"/>
    </row>
    <row r="23" spans="1:10" ht="16.5" customHeight="1" x14ac:dyDescent="0.2">
      <c r="A23" s="5"/>
      <c r="B23" s="49" t="s">
        <v>344</v>
      </c>
      <c r="C23" s="6"/>
    </row>
    <row r="24" spans="1:10" x14ac:dyDescent="0.2">
      <c r="A24" s="5"/>
      <c r="B24" s="6"/>
      <c r="C24" s="6"/>
      <c r="D24" s="7"/>
    </row>
    <row r="25" spans="1:10" ht="13.5" thickBot="1" x14ac:dyDescent="0.25">
      <c r="A25" s="5"/>
      <c r="B25" s="6"/>
      <c r="C25" s="6"/>
      <c r="D25" s="7"/>
    </row>
    <row r="26" spans="1:10" ht="13.5" thickBot="1" x14ac:dyDescent="0.25">
      <c r="B26" s="41" t="s">
        <v>480</v>
      </c>
      <c r="C26" s="42"/>
      <c r="D26" s="42"/>
      <c r="E26" s="42"/>
      <c r="F26" s="43">
        <f>'Regio Noord'!F54</f>
        <v>0</v>
      </c>
    </row>
    <row r="27" spans="1:10" ht="13.5" thickBot="1" x14ac:dyDescent="0.25">
      <c r="A27" s="8"/>
      <c r="B27" s="8"/>
      <c r="C27" s="8"/>
      <c r="D27" s="8"/>
      <c r="E27" s="8"/>
      <c r="F27" s="8"/>
      <c r="G27" s="8"/>
      <c r="H27" s="9"/>
      <c r="I27" s="10"/>
    </row>
    <row r="28" spans="1:10" ht="13.5" thickBot="1" x14ac:dyDescent="0.25">
      <c r="A28" s="8"/>
      <c r="B28" s="41" t="s">
        <v>481</v>
      </c>
      <c r="C28" s="42"/>
      <c r="D28" s="42"/>
      <c r="E28" s="42"/>
      <c r="F28" s="43">
        <f>'Regio Noord-West'!F54</f>
        <v>0</v>
      </c>
      <c r="G28" s="8"/>
      <c r="H28" s="9"/>
      <c r="I28" s="10"/>
    </row>
    <row r="29" spans="1:10" ht="13.5" thickBot="1" x14ac:dyDescent="0.25">
      <c r="A29" s="8"/>
      <c r="B29" s="8"/>
      <c r="C29" s="8"/>
      <c r="D29" s="8"/>
      <c r="E29" s="8"/>
      <c r="F29" s="8"/>
      <c r="G29" s="8"/>
      <c r="H29" s="9"/>
      <c r="I29" s="10"/>
    </row>
    <row r="30" spans="1:10" ht="13.5" thickBot="1" x14ac:dyDescent="0.25">
      <c r="A30" s="8"/>
      <c r="B30" s="41" t="s">
        <v>482</v>
      </c>
      <c r="C30" s="42"/>
      <c r="D30" s="42"/>
      <c r="E30" s="42"/>
      <c r="F30" s="43">
        <f>'Regio Oost'!F54</f>
        <v>0</v>
      </c>
      <c r="G30" s="8"/>
      <c r="H30" s="9"/>
      <c r="I30" s="10"/>
    </row>
    <row r="31" spans="1:10" ht="13.5" thickBot="1" x14ac:dyDescent="0.25">
      <c r="A31" s="8"/>
      <c r="B31" s="8"/>
      <c r="C31" s="8"/>
      <c r="D31" s="8"/>
      <c r="E31" s="8"/>
      <c r="F31" s="8"/>
      <c r="G31" s="8"/>
      <c r="H31" s="9"/>
      <c r="I31" s="10"/>
    </row>
    <row r="32" spans="1:10" ht="13.5" thickBot="1" x14ac:dyDescent="0.25">
      <c r="A32" s="8"/>
      <c r="B32" s="41" t="s">
        <v>483</v>
      </c>
      <c r="C32" s="42"/>
      <c r="D32" s="42"/>
      <c r="E32" s="42"/>
      <c r="F32" s="43">
        <f>'Regio Zuid'!F54</f>
        <v>0</v>
      </c>
      <c r="G32" s="8"/>
      <c r="H32" s="9"/>
      <c r="I32" s="10"/>
    </row>
    <row r="33" spans="1:9" x14ac:dyDescent="0.2">
      <c r="A33" s="8"/>
      <c r="B33" s="8"/>
      <c r="C33" s="8"/>
      <c r="D33" s="8"/>
      <c r="E33" s="8"/>
      <c r="F33" s="8"/>
      <c r="G33" s="8"/>
      <c r="H33" s="9"/>
      <c r="I33" s="10"/>
    </row>
    <row r="34" spans="1:9" ht="13.5" thickBot="1" x14ac:dyDescent="0.25">
      <c r="A34" s="8"/>
      <c r="B34" s="9"/>
      <c r="D34" s="9"/>
      <c r="E34" s="9"/>
      <c r="F34" s="8"/>
      <c r="G34" s="8"/>
      <c r="H34" s="9"/>
      <c r="I34" s="10"/>
    </row>
    <row r="35" spans="1:9" ht="13.5" thickBot="1" x14ac:dyDescent="0.25">
      <c r="A35" s="8"/>
      <c r="B35" s="28"/>
      <c r="D35" s="9"/>
      <c r="E35" s="28" t="s">
        <v>6</v>
      </c>
      <c r="F35" s="11">
        <f>F26+F28+F30+F32</f>
        <v>0</v>
      </c>
      <c r="G35" s="8"/>
      <c r="H35" s="9"/>
      <c r="I35" s="10"/>
    </row>
    <row r="36" spans="1:9" x14ac:dyDescent="0.2">
      <c r="A36" s="8"/>
      <c r="B36" s="28"/>
      <c r="D36" s="9"/>
      <c r="E36" s="28"/>
      <c r="F36" s="8"/>
      <c r="G36" s="8"/>
      <c r="H36" s="9"/>
      <c r="I36" s="10"/>
    </row>
    <row r="37" spans="1:9" x14ac:dyDescent="0.2">
      <c r="I37" s="12"/>
    </row>
  </sheetData>
  <sheetProtection algorithmName="SHA-512" hashValue="qgizcgMJ9Qfb5/5U7qzpufGrpnc2uAAxzl+5r4luYwTIXGBaPz06/0F6/mhJ3I13QXnnBf5gGlCv6Vnpn9Iw7A==" saltValue="Ph4geFqkR0tUr51k2VQz9w==" spinCount="100000" sheet="1" objects="1" scenarios="1"/>
  <pageMargins left="0.7" right="0.7" top="0.75" bottom="0.75" header="0.3" footer="0.3"/>
  <pageSetup paperSize="9"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6:J58"/>
  <sheetViews>
    <sheetView topLeftCell="A6" workbookViewId="0">
      <selection activeCell="B55" sqref="B55"/>
    </sheetView>
  </sheetViews>
  <sheetFormatPr defaultRowHeight="12.75" x14ac:dyDescent="0.2"/>
  <cols>
    <col min="1" max="1" width="12.42578125" style="1" customWidth="1"/>
    <col min="2" max="2" width="76.42578125" style="1" customWidth="1"/>
    <col min="3" max="6" width="18.7109375" style="1" customWidth="1"/>
    <col min="7" max="7" width="11.42578125" style="1" bestFit="1" customWidth="1"/>
    <col min="8" max="8" width="13.140625" style="1" customWidth="1"/>
    <col min="9" max="9" width="16.28515625" style="1" customWidth="1"/>
    <col min="10" max="10" width="10.7109375" style="1" bestFit="1" customWidth="1"/>
    <col min="11" max="11" width="12.140625" style="1" customWidth="1"/>
    <col min="12" max="16384" width="9.140625" style="1"/>
  </cols>
  <sheetData>
    <row r="16" spans="9:9" ht="15" x14ac:dyDescent="0.25">
      <c r="I16"/>
    </row>
    <row r="18" spans="1:10" ht="15" customHeight="1" x14ac:dyDescent="0.2"/>
    <row r="19" spans="1:10" ht="13.5" customHeight="1" x14ac:dyDescent="0.2"/>
    <row r="20" spans="1:10" s="4" customFormat="1" ht="16.5" customHeight="1" x14ac:dyDescent="0.2">
      <c r="A20" s="2"/>
      <c r="B20" s="49" t="s">
        <v>343</v>
      </c>
      <c r="C20" s="3"/>
      <c r="D20" s="3"/>
      <c r="E20" s="3"/>
      <c r="F20" s="3"/>
      <c r="G20" s="3"/>
      <c r="H20" s="3"/>
      <c r="I20" s="3"/>
      <c r="J20" s="3"/>
    </row>
    <row r="21" spans="1:10" s="4" customFormat="1" ht="12.75" customHeight="1" x14ac:dyDescent="0.2">
      <c r="A21" s="2"/>
      <c r="B21" s="49"/>
      <c r="C21" s="3"/>
      <c r="D21" s="3"/>
      <c r="E21" s="3"/>
      <c r="F21" s="3"/>
      <c r="G21" s="3"/>
      <c r="H21" s="3"/>
      <c r="I21" s="3"/>
      <c r="J21" s="3"/>
    </row>
    <row r="22" spans="1:10" ht="12.75" customHeight="1" x14ac:dyDescent="0.2">
      <c r="A22" s="18"/>
    </row>
    <row r="23" spans="1:10" ht="16.5" customHeight="1" x14ac:dyDescent="0.2">
      <c r="A23" s="5"/>
      <c r="B23" s="49" t="s">
        <v>346</v>
      </c>
      <c r="C23" s="6"/>
    </row>
    <row r="24" spans="1:10" ht="12.75" customHeight="1" x14ac:dyDescent="0.2">
      <c r="A24" s="5"/>
      <c r="B24" s="49"/>
      <c r="C24" s="6"/>
    </row>
    <row r="25" spans="1:10" ht="12.75" customHeight="1" x14ac:dyDescent="0.2">
      <c r="A25" s="5"/>
      <c r="B25" s="79" t="s">
        <v>491</v>
      </c>
      <c r="C25" s="6"/>
      <c r="D25" s="7"/>
    </row>
    <row r="26" spans="1:10" ht="12.75" customHeight="1" thickBot="1" x14ac:dyDescent="0.25">
      <c r="A26" s="5"/>
      <c r="B26" s="6"/>
      <c r="C26" s="6"/>
      <c r="D26" s="7"/>
    </row>
    <row r="27" spans="1:10" ht="13.5" thickBot="1" x14ac:dyDescent="0.25">
      <c r="B27" s="41" t="s">
        <v>475</v>
      </c>
      <c r="C27" s="42"/>
      <c r="D27" s="42"/>
      <c r="E27" s="42"/>
      <c r="F27" s="43">
        <f>'Noord, deuren'!AH45</f>
        <v>0</v>
      </c>
    </row>
    <row r="28" spans="1:10" x14ac:dyDescent="0.2">
      <c r="A28" s="8"/>
      <c r="B28" s="8"/>
      <c r="C28" s="8"/>
      <c r="D28" s="8"/>
      <c r="E28" s="8"/>
      <c r="F28" s="40"/>
      <c r="G28" s="8"/>
      <c r="H28" s="9"/>
      <c r="I28" s="10"/>
    </row>
    <row r="29" spans="1:10" ht="13.5" thickBot="1" x14ac:dyDescent="0.25">
      <c r="A29" s="8"/>
      <c r="B29" s="8"/>
      <c r="C29" s="8"/>
      <c r="D29" s="8"/>
      <c r="E29" s="8"/>
      <c r="F29" s="8"/>
      <c r="G29" s="8"/>
      <c r="H29" s="9"/>
      <c r="I29" s="10"/>
    </row>
    <row r="30" spans="1:10" x14ac:dyDescent="0.2">
      <c r="A30" s="8"/>
      <c r="B30" s="14" t="s">
        <v>10</v>
      </c>
      <c r="C30" s="19"/>
      <c r="D30" s="15"/>
      <c r="E30" s="15"/>
      <c r="F30" s="13"/>
      <c r="G30" s="8"/>
      <c r="H30" s="9"/>
      <c r="I30" s="10"/>
    </row>
    <row r="31" spans="1:10" x14ac:dyDescent="0.2">
      <c r="A31" s="8"/>
      <c r="B31" s="37" t="s">
        <v>0</v>
      </c>
      <c r="C31" s="20" t="s">
        <v>12</v>
      </c>
      <c r="D31" s="38" t="s">
        <v>2</v>
      </c>
      <c r="E31" s="20" t="s">
        <v>3</v>
      </c>
      <c r="F31" s="21" t="s">
        <v>4</v>
      </c>
      <c r="G31" s="8"/>
      <c r="H31" s="9"/>
      <c r="I31" s="10"/>
    </row>
    <row r="32" spans="1:10" x14ac:dyDescent="0.2">
      <c r="A32" s="8"/>
      <c r="B32" s="31" t="s">
        <v>5</v>
      </c>
      <c r="C32" s="33"/>
      <c r="D32" s="22">
        <v>100</v>
      </c>
      <c r="E32" s="47"/>
      <c r="F32" s="23">
        <f t="shared" ref="F32:F34" si="0">D32*E32</f>
        <v>0</v>
      </c>
      <c r="G32" s="8"/>
      <c r="H32" s="9"/>
      <c r="I32" s="10"/>
    </row>
    <row r="33" spans="1:10" x14ac:dyDescent="0.2">
      <c r="A33" s="8"/>
      <c r="B33" s="31" t="s">
        <v>14</v>
      </c>
      <c r="C33" s="34">
        <v>0.45</v>
      </c>
      <c r="D33" s="22">
        <v>20</v>
      </c>
      <c r="E33" s="36">
        <f>E32+(E32*C33)</f>
        <v>0</v>
      </c>
      <c r="F33" s="23">
        <f t="shared" si="0"/>
        <v>0</v>
      </c>
      <c r="G33" s="8"/>
      <c r="H33" s="9"/>
      <c r="I33" s="10"/>
    </row>
    <row r="34" spans="1:10" x14ac:dyDescent="0.2">
      <c r="A34" s="8"/>
      <c r="B34" s="31" t="s">
        <v>13</v>
      </c>
      <c r="C34" s="34">
        <v>0.75</v>
      </c>
      <c r="D34" s="22">
        <v>10</v>
      </c>
      <c r="E34" s="36">
        <f>E32+(E32*C34)</f>
        <v>0</v>
      </c>
      <c r="F34" s="23">
        <f t="shared" si="0"/>
        <v>0</v>
      </c>
      <c r="G34" s="8"/>
      <c r="H34" s="9"/>
      <c r="I34" s="10"/>
      <c r="J34" s="32"/>
    </row>
    <row r="35" spans="1:10" ht="13.5" thickBot="1" x14ac:dyDescent="0.25">
      <c r="A35" s="8"/>
      <c r="B35" s="87" t="s">
        <v>8</v>
      </c>
      <c r="C35" s="88"/>
      <c r="D35" s="24"/>
      <c r="E35" s="25" t="s">
        <v>4</v>
      </c>
      <c r="F35" s="26">
        <f>SUM(F32:F34)</f>
        <v>0</v>
      </c>
      <c r="G35" s="8"/>
      <c r="H35" s="9"/>
      <c r="I35" s="10"/>
    </row>
    <row r="36" spans="1:10" x14ac:dyDescent="0.2">
      <c r="A36" s="8"/>
      <c r="B36" s="8"/>
      <c r="C36" s="8"/>
      <c r="D36" s="8"/>
      <c r="E36" s="8"/>
      <c r="F36" s="8"/>
      <c r="G36" s="8"/>
      <c r="H36" s="9"/>
      <c r="I36" s="10"/>
    </row>
    <row r="37" spans="1:10" ht="13.5" thickBot="1" x14ac:dyDescent="0.25">
      <c r="A37" s="8"/>
      <c r="B37" s="7"/>
      <c r="F37" s="8"/>
      <c r="G37" s="8"/>
      <c r="H37" s="9"/>
      <c r="I37" s="10"/>
    </row>
    <row r="38" spans="1:10" x14ac:dyDescent="0.2">
      <c r="A38" s="8"/>
      <c r="B38" s="14" t="s">
        <v>11</v>
      </c>
      <c r="C38" s="19"/>
      <c r="D38" s="15"/>
      <c r="E38" s="15"/>
      <c r="F38" s="13"/>
      <c r="G38" s="8"/>
      <c r="H38" s="9"/>
      <c r="I38" s="10"/>
    </row>
    <row r="39" spans="1:10" x14ac:dyDescent="0.2">
      <c r="A39" s="8"/>
      <c r="B39" s="37" t="s">
        <v>0</v>
      </c>
      <c r="C39" s="20" t="s">
        <v>12</v>
      </c>
      <c r="D39" s="20" t="s">
        <v>2</v>
      </c>
      <c r="E39" s="20" t="s">
        <v>3</v>
      </c>
      <c r="F39" s="21" t="s">
        <v>4</v>
      </c>
      <c r="G39" s="8"/>
      <c r="H39" s="9"/>
      <c r="I39" s="10"/>
    </row>
    <row r="40" spans="1:10" x14ac:dyDescent="0.2">
      <c r="A40" s="8"/>
      <c r="B40" s="31" t="s">
        <v>5</v>
      </c>
      <c r="C40" s="33"/>
      <c r="D40" s="22">
        <v>40</v>
      </c>
      <c r="E40" s="47"/>
      <c r="F40" s="23">
        <f t="shared" ref="F40:F42" si="1">D40*E40</f>
        <v>0</v>
      </c>
      <c r="G40" s="8"/>
      <c r="H40" s="9"/>
      <c r="I40" s="10"/>
    </row>
    <row r="41" spans="1:10" x14ac:dyDescent="0.2">
      <c r="A41" s="8"/>
      <c r="B41" s="31" t="s">
        <v>14</v>
      </c>
      <c r="C41" s="34">
        <v>0.45</v>
      </c>
      <c r="D41" s="22">
        <v>20</v>
      </c>
      <c r="E41" s="36">
        <f>E40+(E40*C41)</f>
        <v>0</v>
      </c>
      <c r="F41" s="35">
        <f t="shared" si="1"/>
        <v>0</v>
      </c>
      <c r="G41" s="8"/>
      <c r="H41" s="9"/>
      <c r="I41" s="10"/>
    </row>
    <row r="42" spans="1:10" x14ac:dyDescent="0.2">
      <c r="A42" s="8"/>
      <c r="B42" s="31" t="s">
        <v>13</v>
      </c>
      <c r="C42" s="34">
        <v>0.75</v>
      </c>
      <c r="D42" s="22">
        <v>10</v>
      </c>
      <c r="E42" s="36">
        <f>E40+(E40*C42)</f>
        <v>0</v>
      </c>
      <c r="F42" s="35">
        <f t="shared" si="1"/>
        <v>0</v>
      </c>
      <c r="G42" s="8"/>
      <c r="H42" s="9"/>
      <c r="I42" s="10"/>
    </row>
    <row r="43" spans="1:10" ht="13.5" thickBot="1" x14ac:dyDescent="0.25">
      <c r="A43" s="8"/>
      <c r="B43" s="87" t="s">
        <v>8</v>
      </c>
      <c r="C43" s="88"/>
      <c r="D43" s="24"/>
      <c r="E43" s="25" t="s">
        <v>4</v>
      </c>
      <c r="F43" s="26">
        <f>SUM(F40:F42)</f>
        <v>0</v>
      </c>
      <c r="G43" s="8"/>
      <c r="H43" s="9"/>
      <c r="I43" s="10"/>
    </row>
    <row r="44" spans="1:10" x14ac:dyDescent="0.2">
      <c r="A44" s="8"/>
      <c r="B44" s="8"/>
      <c r="C44" s="8"/>
      <c r="D44" s="8"/>
      <c r="E44" s="8"/>
      <c r="F44" s="8"/>
      <c r="G44" s="8"/>
      <c r="H44" s="9"/>
      <c r="I44" s="10"/>
    </row>
    <row r="45" spans="1:10" ht="13.5" thickBot="1" x14ac:dyDescent="0.25">
      <c r="A45" s="8"/>
      <c r="B45" s="9"/>
      <c r="C45" s="9"/>
      <c r="D45" s="9"/>
      <c r="E45" s="8"/>
      <c r="F45" s="8"/>
      <c r="G45" s="8"/>
      <c r="H45" s="9"/>
      <c r="I45" s="10"/>
    </row>
    <row r="46" spans="1:10" x14ac:dyDescent="0.2">
      <c r="A46" s="8"/>
      <c r="B46" s="27" t="s">
        <v>9</v>
      </c>
      <c r="C46" s="17"/>
      <c r="D46" s="17"/>
      <c r="E46" s="17"/>
      <c r="F46" s="13"/>
      <c r="G46" s="8"/>
      <c r="H46" s="9"/>
      <c r="I46" s="10"/>
    </row>
    <row r="47" spans="1:10" x14ac:dyDescent="0.2">
      <c r="A47" s="8"/>
      <c r="B47" s="37" t="s">
        <v>0</v>
      </c>
      <c r="C47" s="20"/>
      <c r="D47" s="20" t="s">
        <v>2</v>
      </c>
      <c r="E47" s="20" t="s">
        <v>3</v>
      </c>
      <c r="F47" s="21" t="s">
        <v>4</v>
      </c>
      <c r="G47" s="8"/>
      <c r="H47" s="9"/>
      <c r="I47" s="10"/>
    </row>
    <row r="48" spans="1:10" x14ac:dyDescent="0.2">
      <c r="A48" s="8"/>
      <c r="B48" s="64" t="s">
        <v>488</v>
      </c>
      <c r="C48" s="48"/>
      <c r="D48" s="22">
        <v>10</v>
      </c>
      <c r="E48" s="36">
        <f>E40</f>
        <v>0</v>
      </c>
      <c r="F48" s="23">
        <f t="shared" ref="F48" si="2">D48*E48</f>
        <v>0</v>
      </c>
      <c r="G48" s="8"/>
      <c r="H48" s="9"/>
      <c r="I48" s="10"/>
    </row>
    <row r="49" spans="1:9" x14ac:dyDescent="0.2">
      <c r="A49" s="8"/>
      <c r="B49" s="16"/>
      <c r="C49" s="9"/>
      <c r="D49" s="22"/>
      <c r="E49" s="22"/>
      <c r="F49" s="23"/>
      <c r="G49" s="8"/>
      <c r="H49" s="9"/>
      <c r="I49" s="10"/>
    </row>
    <row r="50" spans="1:9" x14ac:dyDescent="0.2">
      <c r="A50" s="8"/>
      <c r="B50" s="65" t="s">
        <v>489</v>
      </c>
      <c r="C50" s="9"/>
      <c r="D50" s="22">
        <v>50</v>
      </c>
      <c r="E50" s="47"/>
      <c r="F50" s="23">
        <f t="shared" ref="F50" si="3">D50*E50</f>
        <v>0</v>
      </c>
      <c r="G50" s="8"/>
      <c r="H50" s="9"/>
      <c r="I50" s="10"/>
    </row>
    <row r="51" spans="1:9" ht="13.5" thickBot="1" x14ac:dyDescent="0.25">
      <c r="A51" s="8"/>
      <c r="B51" s="87"/>
      <c r="C51" s="88"/>
      <c r="D51" s="24"/>
      <c r="E51" s="25" t="s">
        <v>4</v>
      </c>
      <c r="F51" s="30">
        <f>SUM(F48:F50)</f>
        <v>0</v>
      </c>
      <c r="G51" s="8"/>
      <c r="H51" s="9"/>
      <c r="I51" s="10"/>
    </row>
    <row r="52" spans="1:9" x14ac:dyDescent="0.2">
      <c r="A52" s="8"/>
      <c r="B52" s="32"/>
      <c r="G52" s="8"/>
      <c r="H52" s="9"/>
      <c r="I52" s="10"/>
    </row>
    <row r="53" spans="1:9" ht="13.5" thickBot="1" x14ac:dyDescent="0.25">
      <c r="A53" s="8"/>
      <c r="B53" s="61"/>
      <c r="D53" s="9"/>
      <c r="E53" s="9"/>
      <c r="F53" s="8"/>
      <c r="G53" s="8"/>
      <c r="H53" s="9"/>
      <c r="I53" s="10"/>
    </row>
    <row r="54" spans="1:9" ht="13.5" thickBot="1" x14ac:dyDescent="0.25">
      <c r="A54" s="8"/>
      <c r="B54" s="28"/>
      <c r="D54" s="9"/>
      <c r="E54" s="28" t="s">
        <v>484</v>
      </c>
      <c r="F54" s="11">
        <f>F27+F35+F43+F51</f>
        <v>0</v>
      </c>
      <c r="G54" s="8"/>
      <c r="H54" s="9"/>
      <c r="I54" s="10"/>
    </row>
    <row r="55" spans="1:9" x14ac:dyDescent="0.2">
      <c r="A55" s="8"/>
      <c r="B55" s="28"/>
      <c r="D55" s="9"/>
      <c r="E55" s="28"/>
      <c r="F55" s="8"/>
      <c r="G55" s="8"/>
      <c r="H55" s="9"/>
      <c r="I55" s="10"/>
    </row>
    <row r="56" spans="1:9" x14ac:dyDescent="0.2">
      <c r="A56" s="8"/>
      <c r="B56" s="9"/>
      <c r="C56" s="9"/>
      <c r="D56" s="9"/>
      <c r="E56" s="8"/>
      <c r="F56" s="8"/>
      <c r="G56" s="8"/>
      <c r="H56" s="9"/>
      <c r="I56" s="10"/>
    </row>
    <row r="57" spans="1:9" x14ac:dyDescent="0.2">
      <c r="A57" s="8"/>
      <c r="B57" s="66" t="s">
        <v>490</v>
      </c>
      <c r="D57" s="9"/>
      <c r="E57" s="8"/>
      <c r="F57" s="8"/>
      <c r="G57" s="8"/>
      <c r="H57" s="9"/>
      <c r="I57" s="10"/>
    </row>
    <row r="58" spans="1:9" x14ac:dyDescent="0.2">
      <c r="A58" s="8"/>
      <c r="B58" s="29"/>
      <c r="D58" s="9"/>
      <c r="E58" s="8"/>
      <c r="F58" s="8"/>
      <c r="G58" s="8"/>
      <c r="H58" s="9"/>
      <c r="I58" s="10"/>
    </row>
  </sheetData>
  <sheetProtection algorithmName="SHA-512" hashValue="XcgKia0QymsFdw3/Og9epCR1H09vDvJ9XXwE8hSszKLbViUAHWInKt1W+djgoDk66Tdf5IVrE1x+GzdfEbYrIg==" saltValue="hJgeFfYpBudT0En4ADRLBg==" spinCount="100000" sheet="1" objects="1" scenarios="1"/>
  <mergeCells count="3">
    <mergeCell ref="B35:C35"/>
    <mergeCell ref="B43:C43"/>
    <mergeCell ref="B51:C51"/>
  </mergeCells>
  <conditionalFormatting sqref="E50">
    <cfRule type="cellIs" dxfId="75" priority="5" operator="greaterThan">
      <formula>0</formula>
    </cfRule>
  </conditionalFormatting>
  <conditionalFormatting sqref="E40">
    <cfRule type="cellIs" dxfId="74" priority="3" operator="greaterThan">
      <formula>0</formula>
    </cfRule>
  </conditionalFormatting>
  <conditionalFormatting sqref="E32">
    <cfRule type="cellIs" dxfId="73" priority="2" operator="greaterThan">
      <formula>0</formula>
    </cfRule>
  </conditionalFormatting>
  <pageMargins left="0.7" right="0.7" top="0.75" bottom="0.75" header="0.3" footer="0.3"/>
  <pageSetup paperSize="9" scale="5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78"/>
  <sheetViews>
    <sheetView topLeftCell="A16" workbookViewId="0">
      <selection activeCell="A18" sqref="A18"/>
    </sheetView>
  </sheetViews>
  <sheetFormatPr defaultRowHeight="15" x14ac:dyDescent="0.25"/>
  <cols>
    <col min="1" max="1" width="14.7109375" bestFit="1" customWidth="1"/>
    <col min="2" max="2" width="18.5703125" customWidth="1"/>
    <col min="3" max="6" width="18.7109375" customWidth="1"/>
    <col min="7" max="7" width="26.5703125" customWidth="1"/>
    <col min="8" max="8" width="10.5703125" bestFit="1" customWidth="1"/>
    <col min="12" max="12" width="11.42578125" customWidth="1"/>
    <col min="14" max="14" width="17" customWidth="1"/>
    <col min="22" max="22" width="15.7109375" customWidth="1"/>
    <col min="25" max="25" width="32" bestFit="1" customWidth="1"/>
    <col min="26" max="26" width="55.5703125" bestFit="1" customWidth="1"/>
    <col min="28" max="28" width="15.85546875" customWidth="1"/>
    <col min="29" max="29" width="9.5703125" hidden="1" customWidth="1"/>
    <col min="30" max="30" width="14" hidden="1" customWidth="1"/>
    <col min="32" max="32" width="27.5703125" customWidth="1"/>
    <col min="33" max="35" width="17.7109375" customWidth="1"/>
  </cols>
  <sheetData>
    <row r="2" spans="2:6" x14ac:dyDescent="0.25">
      <c r="B2" s="1"/>
      <c r="C2" s="1"/>
      <c r="D2" s="1"/>
      <c r="E2" s="1"/>
      <c r="F2" s="1"/>
    </row>
    <row r="3" spans="2:6" x14ac:dyDescent="0.25">
      <c r="B3" s="1"/>
      <c r="C3" s="1"/>
      <c r="D3" s="1"/>
      <c r="E3" s="1"/>
      <c r="F3" s="1"/>
    </row>
    <row r="4" spans="2:6" x14ac:dyDescent="0.25">
      <c r="B4" s="1"/>
      <c r="C4" s="1"/>
      <c r="D4" s="1"/>
      <c r="E4" s="1"/>
      <c r="F4" s="1"/>
    </row>
    <row r="5" spans="2:6" x14ac:dyDescent="0.25">
      <c r="B5" s="1"/>
      <c r="C5" s="1"/>
      <c r="D5" s="1"/>
      <c r="E5" s="1"/>
      <c r="F5" s="1"/>
    </row>
    <row r="6" spans="2:6" x14ac:dyDescent="0.25">
      <c r="B6" s="1"/>
      <c r="C6" s="1"/>
      <c r="D6" s="1"/>
      <c r="E6" s="1"/>
      <c r="F6" s="1"/>
    </row>
    <row r="7" spans="2:6" x14ac:dyDescent="0.25">
      <c r="B7" s="1"/>
      <c r="C7" s="1"/>
      <c r="D7" s="1"/>
      <c r="E7" s="1"/>
      <c r="F7" s="1"/>
    </row>
    <row r="8" spans="2:6" x14ac:dyDescent="0.25">
      <c r="B8" s="1"/>
      <c r="C8" s="1"/>
      <c r="D8" s="1"/>
      <c r="E8" s="1"/>
      <c r="F8" s="1"/>
    </row>
    <row r="9" spans="2:6" x14ac:dyDescent="0.25">
      <c r="B9" s="1"/>
      <c r="C9" s="1"/>
      <c r="D9" s="1"/>
      <c r="E9" s="1"/>
      <c r="F9" s="1"/>
    </row>
    <row r="10" spans="2:6" x14ac:dyDescent="0.25">
      <c r="B10" s="1"/>
      <c r="C10" s="1"/>
      <c r="D10" s="1"/>
      <c r="E10" s="1"/>
      <c r="F10" s="1"/>
    </row>
    <row r="11" spans="2:6" x14ac:dyDescent="0.25">
      <c r="B11" s="1"/>
      <c r="C11" s="1"/>
      <c r="D11" s="1"/>
      <c r="E11" s="1"/>
      <c r="F11" s="1"/>
    </row>
    <row r="12" spans="2:6" x14ac:dyDescent="0.25">
      <c r="B12" s="1"/>
      <c r="C12" s="1"/>
      <c r="D12" s="1"/>
      <c r="E12" s="1"/>
      <c r="F12" s="1"/>
    </row>
    <row r="13" spans="2:6" x14ac:dyDescent="0.25">
      <c r="B13" s="1"/>
      <c r="C13" s="1"/>
      <c r="D13" s="1"/>
      <c r="E13" s="1"/>
      <c r="F13" s="1"/>
    </row>
    <row r="14" spans="2:6" x14ac:dyDescent="0.25">
      <c r="B14" s="1"/>
      <c r="C14" s="1"/>
      <c r="D14" s="1"/>
      <c r="E14" s="1"/>
      <c r="F14" s="1"/>
    </row>
    <row r="15" spans="2:6" x14ac:dyDescent="0.25">
      <c r="B15" s="1"/>
      <c r="C15" s="1"/>
      <c r="D15" s="1"/>
      <c r="E15" s="1"/>
      <c r="F15" s="1"/>
    </row>
    <row r="16" spans="2:6" x14ac:dyDescent="0.25">
      <c r="B16" s="1"/>
      <c r="C16" s="1"/>
      <c r="D16" s="1"/>
      <c r="E16" s="1"/>
      <c r="F16" s="1"/>
    </row>
    <row r="17" spans="1:35" x14ac:dyDescent="0.25">
      <c r="B17" s="1"/>
      <c r="C17" s="1"/>
      <c r="D17" s="1"/>
      <c r="E17" s="1"/>
      <c r="F17" s="1"/>
    </row>
    <row r="18" spans="1:35" ht="18" x14ac:dyDescent="0.25">
      <c r="B18" s="49" t="s">
        <v>343</v>
      </c>
      <c r="C18" s="3"/>
      <c r="D18" s="3"/>
      <c r="E18" s="3"/>
      <c r="F18" s="3"/>
    </row>
    <row r="19" spans="1:35" x14ac:dyDescent="0.25">
      <c r="B19" s="1"/>
      <c r="C19" s="1"/>
      <c r="D19" s="1"/>
      <c r="E19" s="1"/>
      <c r="F19" s="1"/>
    </row>
    <row r="20" spans="1:35" ht="18" x14ac:dyDescent="0.25">
      <c r="B20" s="49" t="s">
        <v>346</v>
      </c>
      <c r="C20" s="6"/>
      <c r="D20" s="1"/>
      <c r="E20" s="1"/>
      <c r="F20" s="1"/>
    </row>
    <row r="21" spans="1:35" x14ac:dyDescent="0.25">
      <c r="AG21" s="44"/>
      <c r="AH21" s="50">
        <v>4</v>
      </c>
    </row>
    <row r="22" spans="1:35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89" t="s">
        <v>492</v>
      </c>
      <c r="AH22" s="89"/>
      <c r="AI22" s="80" t="s">
        <v>493</v>
      </c>
    </row>
    <row r="23" spans="1:35" ht="101.25" customHeight="1" x14ac:dyDescent="0.25">
      <c r="A23" s="51" t="s">
        <v>15</v>
      </c>
      <c r="B23" s="51" t="s">
        <v>16</v>
      </c>
      <c r="C23" s="51" t="s">
        <v>17</v>
      </c>
      <c r="D23" s="51" t="s">
        <v>18</v>
      </c>
      <c r="E23" s="51" t="s">
        <v>19</v>
      </c>
      <c r="F23" s="51" t="s">
        <v>20</v>
      </c>
      <c r="G23" s="51" t="s">
        <v>21</v>
      </c>
      <c r="H23" s="51" t="s">
        <v>22</v>
      </c>
      <c r="I23" s="51" t="s">
        <v>23</v>
      </c>
      <c r="J23" s="51" t="s">
        <v>24</v>
      </c>
      <c r="K23" s="51" t="s">
        <v>25</v>
      </c>
      <c r="L23" s="51" t="s">
        <v>26</v>
      </c>
      <c r="M23" s="51" t="s">
        <v>27</v>
      </c>
      <c r="N23" s="51" t="s">
        <v>28</v>
      </c>
      <c r="O23" s="51" t="s">
        <v>29</v>
      </c>
      <c r="P23" s="51" t="s">
        <v>30</v>
      </c>
      <c r="Q23" s="51" t="s">
        <v>31</v>
      </c>
      <c r="R23" s="51" t="s">
        <v>32</v>
      </c>
      <c r="S23" s="51" t="s">
        <v>33</v>
      </c>
      <c r="T23" s="51" t="s">
        <v>34</v>
      </c>
      <c r="U23" s="51" t="s">
        <v>35</v>
      </c>
      <c r="V23" s="51" t="s">
        <v>36</v>
      </c>
      <c r="W23" s="51" t="s">
        <v>37</v>
      </c>
      <c r="X23" s="51" t="s">
        <v>38</v>
      </c>
      <c r="Y23" s="51" t="s">
        <v>39</v>
      </c>
      <c r="Z23" s="51" t="s">
        <v>40</v>
      </c>
      <c r="AA23" s="51" t="s">
        <v>41</v>
      </c>
      <c r="AB23" s="51" t="s">
        <v>43</v>
      </c>
      <c r="AC23" s="51" t="s">
        <v>44</v>
      </c>
      <c r="AD23" s="51" t="s">
        <v>45</v>
      </c>
      <c r="AE23" s="51" t="s">
        <v>46</v>
      </c>
      <c r="AF23" s="51" t="s">
        <v>47</v>
      </c>
      <c r="AG23" s="81" t="s">
        <v>1</v>
      </c>
      <c r="AH23" s="81" t="s">
        <v>494</v>
      </c>
      <c r="AI23" s="81" t="s">
        <v>497</v>
      </c>
    </row>
    <row r="24" spans="1:35" x14ac:dyDescent="0.25">
      <c r="A24" s="57">
        <v>900042573</v>
      </c>
      <c r="B24" s="57">
        <v>14</v>
      </c>
      <c r="C24" s="57" t="s">
        <v>48</v>
      </c>
      <c r="D24" s="57" t="s">
        <v>197</v>
      </c>
      <c r="E24" s="57" t="s">
        <v>198</v>
      </c>
      <c r="F24" s="57" t="s">
        <v>199</v>
      </c>
      <c r="G24" s="57" t="s">
        <v>200</v>
      </c>
      <c r="H24" s="57">
        <v>5747</v>
      </c>
      <c r="I24" s="57" t="s">
        <v>52</v>
      </c>
      <c r="J24" s="57" t="s">
        <v>201</v>
      </c>
      <c r="K24" s="57" t="s">
        <v>53</v>
      </c>
      <c r="L24" s="57" t="s">
        <v>53</v>
      </c>
      <c r="M24" s="57" t="s">
        <v>202</v>
      </c>
      <c r="N24" s="57" t="s">
        <v>55</v>
      </c>
      <c r="O24" s="57" t="s">
        <v>56</v>
      </c>
      <c r="P24" s="57" t="s">
        <v>67</v>
      </c>
      <c r="Q24" s="57" t="s">
        <v>203</v>
      </c>
      <c r="R24" s="57" t="s">
        <v>58</v>
      </c>
      <c r="S24" s="57" t="s">
        <v>204</v>
      </c>
      <c r="T24" s="57" t="s">
        <v>58</v>
      </c>
      <c r="U24" s="57" t="s">
        <v>67</v>
      </c>
      <c r="V24" s="57" t="s">
        <v>85</v>
      </c>
      <c r="W24" s="57" t="s">
        <v>205</v>
      </c>
      <c r="X24" s="57" t="s">
        <v>58</v>
      </c>
      <c r="Y24" s="57"/>
      <c r="Z24" s="57" t="s">
        <v>206</v>
      </c>
      <c r="AA24" s="57" t="s">
        <v>62</v>
      </c>
      <c r="AB24" s="57" t="s">
        <v>63</v>
      </c>
      <c r="AC24" s="57">
        <v>3</v>
      </c>
      <c r="AD24" s="57" t="s">
        <v>63</v>
      </c>
      <c r="AE24" s="57"/>
      <c r="AF24" s="57" t="s">
        <v>207</v>
      </c>
      <c r="AG24" s="47"/>
      <c r="AH24" s="45">
        <f>AG24*$AH$21</f>
        <v>0</v>
      </c>
      <c r="AI24" s="47"/>
    </row>
    <row r="25" spans="1:35" x14ac:dyDescent="0.25">
      <c r="A25" s="57">
        <v>900042595</v>
      </c>
      <c r="B25" s="57">
        <v>14</v>
      </c>
      <c r="C25" s="57" t="s">
        <v>48</v>
      </c>
      <c r="D25" s="57" t="s">
        <v>197</v>
      </c>
      <c r="E25" s="57" t="s">
        <v>198</v>
      </c>
      <c r="F25" s="57" t="s">
        <v>208</v>
      </c>
      <c r="G25" s="57" t="s">
        <v>209</v>
      </c>
      <c r="H25" s="57">
        <v>570</v>
      </c>
      <c r="I25" s="57" t="s">
        <v>52</v>
      </c>
      <c r="J25" s="57" t="s">
        <v>210</v>
      </c>
      <c r="K25" s="57" t="s">
        <v>53</v>
      </c>
      <c r="L25" s="57" t="s">
        <v>53</v>
      </c>
      <c r="M25" s="57" t="s">
        <v>202</v>
      </c>
      <c r="N25" s="57" t="s">
        <v>55</v>
      </c>
      <c r="O25" s="57" t="s">
        <v>56</v>
      </c>
      <c r="P25" s="57" t="s">
        <v>56</v>
      </c>
      <c r="Q25" s="57"/>
      <c r="R25" s="57" t="s">
        <v>58</v>
      </c>
      <c r="S25" s="57" t="s">
        <v>191</v>
      </c>
      <c r="T25" s="57" t="s">
        <v>58</v>
      </c>
      <c r="U25" s="57" t="s">
        <v>56</v>
      </c>
      <c r="V25" s="57" t="s">
        <v>85</v>
      </c>
      <c r="W25" s="57" t="s">
        <v>205</v>
      </c>
      <c r="X25" s="57" t="s">
        <v>58</v>
      </c>
      <c r="Y25" s="57"/>
      <c r="Z25" s="57" t="s">
        <v>211</v>
      </c>
      <c r="AA25" s="57" t="s">
        <v>62</v>
      </c>
      <c r="AB25" s="57" t="s">
        <v>63</v>
      </c>
      <c r="AC25" s="57">
        <v>3</v>
      </c>
      <c r="AD25" s="57" t="s">
        <v>63</v>
      </c>
      <c r="AE25" s="57"/>
      <c r="AF25" s="57" t="s">
        <v>207</v>
      </c>
      <c r="AG25" s="47"/>
      <c r="AH25" s="45">
        <f>AG25*$AH$21</f>
        <v>0</v>
      </c>
      <c r="AI25" s="47"/>
    </row>
    <row r="26" spans="1:35" x14ac:dyDescent="0.25">
      <c r="A26" s="57">
        <v>900042599</v>
      </c>
      <c r="B26" s="57">
        <v>14</v>
      </c>
      <c r="C26" s="57" t="s">
        <v>48</v>
      </c>
      <c r="D26" s="57" t="s">
        <v>197</v>
      </c>
      <c r="E26" s="57" t="s">
        <v>198</v>
      </c>
      <c r="F26" s="57" t="s">
        <v>212</v>
      </c>
      <c r="G26" s="57" t="s">
        <v>213</v>
      </c>
      <c r="H26" s="57">
        <v>7972</v>
      </c>
      <c r="I26" s="57" t="s">
        <v>52</v>
      </c>
      <c r="J26" s="57" t="s">
        <v>214</v>
      </c>
      <c r="K26" s="57" t="s">
        <v>53</v>
      </c>
      <c r="L26" s="57" t="s">
        <v>53</v>
      </c>
      <c r="M26" s="57" t="s">
        <v>202</v>
      </c>
      <c r="N26" s="57" t="s">
        <v>55</v>
      </c>
      <c r="O26" s="57" t="s">
        <v>56</v>
      </c>
      <c r="P26" s="57" t="s">
        <v>89</v>
      </c>
      <c r="Q26" s="57" t="s">
        <v>57</v>
      </c>
      <c r="R26" s="57" t="s">
        <v>58</v>
      </c>
      <c r="S26" s="57" t="s">
        <v>132</v>
      </c>
      <c r="T26" s="57" t="s">
        <v>58</v>
      </c>
      <c r="U26" s="57" t="s">
        <v>89</v>
      </c>
      <c r="V26" s="57" t="s">
        <v>85</v>
      </c>
      <c r="W26" s="57" t="s">
        <v>215</v>
      </c>
      <c r="X26" s="57" t="s">
        <v>147</v>
      </c>
      <c r="Y26" s="57"/>
      <c r="Z26" s="57" t="s">
        <v>216</v>
      </c>
      <c r="AA26" s="57" t="s">
        <v>62</v>
      </c>
      <c r="AB26" s="57" t="s">
        <v>63</v>
      </c>
      <c r="AC26" s="57">
        <v>3</v>
      </c>
      <c r="AD26" s="57" t="s">
        <v>63</v>
      </c>
      <c r="AE26" s="57"/>
      <c r="AF26" s="57" t="s">
        <v>207</v>
      </c>
      <c r="AG26" s="47"/>
      <c r="AH26" s="45">
        <f t="shared" ref="AH26:AH42" si="0">AG26*$AH$21</f>
        <v>0</v>
      </c>
      <c r="AI26" s="47"/>
    </row>
    <row r="27" spans="1:35" x14ac:dyDescent="0.25">
      <c r="A27" s="57">
        <v>900042600</v>
      </c>
      <c r="B27" s="57">
        <v>14</v>
      </c>
      <c r="C27" s="57" t="s">
        <v>48</v>
      </c>
      <c r="D27" s="57" t="s">
        <v>197</v>
      </c>
      <c r="E27" s="57" t="s">
        <v>198</v>
      </c>
      <c r="F27" s="57" t="s">
        <v>212</v>
      </c>
      <c r="G27" s="57" t="s">
        <v>213</v>
      </c>
      <c r="H27" s="57">
        <v>7972</v>
      </c>
      <c r="I27" s="57" t="s">
        <v>52</v>
      </c>
      <c r="J27" s="57" t="s">
        <v>214</v>
      </c>
      <c r="K27" s="57" t="s">
        <v>53</v>
      </c>
      <c r="L27" s="57" t="s">
        <v>53</v>
      </c>
      <c r="M27" s="57" t="s">
        <v>202</v>
      </c>
      <c r="N27" s="57" t="s">
        <v>55</v>
      </c>
      <c r="O27" s="57" t="s">
        <v>56</v>
      </c>
      <c r="P27" s="57" t="s">
        <v>69</v>
      </c>
      <c r="Q27" s="57" t="s">
        <v>57</v>
      </c>
      <c r="R27" s="57" t="s">
        <v>58</v>
      </c>
      <c r="S27" s="57" t="s">
        <v>217</v>
      </c>
      <c r="T27" s="57" t="s">
        <v>58</v>
      </c>
      <c r="U27" s="57" t="s">
        <v>69</v>
      </c>
      <c r="V27" s="57" t="s">
        <v>85</v>
      </c>
      <c r="W27" s="57" t="s">
        <v>215</v>
      </c>
      <c r="X27" s="57" t="s">
        <v>58</v>
      </c>
      <c r="Y27" s="57"/>
      <c r="Z27" s="57" t="s">
        <v>218</v>
      </c>
      <c r="AA27" s="57" t="s">
        <v>62</v>
      </c>
      <c r="AB27" s="57" t="s">
        <v>63</v>
      </c>
      <c r="AC27" s="57">
        <v>3</v>
      </c>
      <c r="AD27" s="57" t="s">
        <v>63</v>
      </c>
      <c r="AE27" s="57"/>
      <c r="AF27" s="57" t="s">
        <v>207</v>
      </c>
      <c r="AG27" s="47"/>
      <c r="AH27" s="45">
        <f t="shared" si="0"/>
        <v>0</v>
      </c>
      <c r="AI27" s="47"/>
    </row>
    <row r="28" spans="1:35" x14ac:dyDescent="0.25">
      <c r="A28" s="57">
        <v>900042601</v>
      </c>
      <c r="B28" s="57">
        <v>14</v>
      </c>
      <c r="C28" s="57" t="s">
        <v>48</v>
      </c>
      <c r="D28" s="57" t="s">
        <v>197</v>
      </c>
      <c r="E28" s="57" t="s">
        <v>198</v>
      </c>
      <c r="F28" s="57" t="s">
        <v>212</v>
      </c>
      <c r="G28" s="57" t="s">
        <v>213</v>
      </c>
      <c r="H28" s="57">
        <v>7972</v>
      </c>
      <c r="I28" s="57" t="s">
        <v>52</v>
      </c>
      <c r="J28" s="57" t="s">
        <v>214</v>
      </c>
      <c r="K28" s="57" t="s">
        <v>53</v>
      </c>
      <c r="L28" s="57" t="s">
        <v>53</v>
      </c>
      <c r="M28" s="57" t="s">
        <v>202</v>
      </c>
      <c r="N28" s="57" t="s">
        <v>55</v>
      </c>
      <c r="O28" s="57" t="s">
        <v>56</v>
      </c>
      <c r="P28" s="57" t="s">
        <v>68</v>
      </c>
      <c r="Q28" s="57" t="s">
        <v>57</v>
      </c>
      <c r="R28" s="57" t="s">
        <v>58</v>
      </c>
      <c r="S28" s="57" t="s">
        <v>132</v>
      </c>
      <c r="T28" s="57" t="s">
        <v>58</v>
      </c>
      <c r="U28" s="57" t="s">
        <v>68</v>
      </c>
      <c r="V28" s="57" t="s">
        <v>85</v>
      </c>
      <c r="W28" s="57" t="s">
        <v>215</v>
      </c>
      <c r="X28" s="57" t="s">
        <v>147</v>
      </c>
      <c r="Y28" s="57"/>
      <c r="Z28" s="57" t="s">
        <v>219</v>
      </c>
      <c r="AA28" s="57" t="s">
        <v>62</v>
      </c>
      <c r="AB28" s="57" t="s">
        <v>63</v>
      </c>
      <c r="AC28" s="57">
        <v>3</v>
      </c>
      <c r="AD28" s="57" t="s">
        <v>63</v>
      </c>
      <c r="AE28" s="57"/>
      <c r="AF28" s="57" t="s">
        <v>207</v>
      </c>
      <c r="AG28" s="47"/>
      <c r="AH28" s="45">
        <f t="shared" si="0"/>
        <v>0</v>
      </c>
      <c r="AI28" s="47"/>
    </row>
    <row r="29" spans="1:35" x14ac:dyDescent="0.25">
      <c r="A29" s="57">
        <v>900042602</v>
      </c>
      <c r="B29" s="57">
        <v>14</v>
      </c>
      <c r="C29" s="57" t="s">
        <v>48</v>
      </c>
      <c r="D29" s="57" t="s">
        <v>197</v>
      </c>
      <c r="E29" s="57" t="s">
        <v>198</v>
      </c>
      <c r="F29" s="57" t="s">
        <v>212</v>
      </c>
      <c r="G29" s="57" t="s">
        <v>213</v>
      </c>
      <c r="H29" s="57">
        <v>7972</v>
      </c>
      <c r="I29" s="57" t="s">
        <v>52</v>
      </c>
      <c r="J29" s="57" t="s">
        <v>214</v>
      </c>
      <c r="K29" s="57" t="s">
        <v>53</v>
      </c>
      <c r="L29" s="57" t="s">
        <v>53</v>
      </c>
      <c r="M29" s="57" t="s">
        <v>202</v>
      </c>
      <c r="N29" s="57" t="s">
        <v>55</v>
      </c>
      <c r="O29" s="57" t="s">
        <v>56</v>
      </c>
      <c r="P29" s="57" t="s">
        <v>67</v>
      </c>
      <c r="Q29" s="57" t="s">
        <v>57</v>
      </c>
      <c r="R29" s="57" t="s">
        <v>58</v>
      </c>
      <c r="S29" s="57" t="s">
        <v>132</v>
      </c>
      <c r="T29" s="57" t="s">
        <v>58</v>
      </c>
      <c r="U29" s="57" t="s">
        <v>67</v>
      </c>
      <c r="V29" s="57" t="s">
        <v>85</v>
      </c>
      <c r="W29" s="57" t="s">
        <v>215</v>
      </c>
      <c r="X29" s="57" t="s">
        <v>58</v>
      </c>
      <c r="Y29" s="57"/>
      <c r="Z29" s="57" t="s">
        <v>220</v>
      </c>
      <c r="AA29" s="57" t="s">
        <v>62</v>
      </c>
      <c r="AB29" s="57" t="s">
        <v>63</v>
      </c>
      <c r="AC29" s="57">
        <v>3</v>
      </c>
      <c r="AD29" s="57" t="s">
        <v>63</v>
      </c>
      <c r="AE29" s="57"/>
      <c r="AF29" s="57" t="s">
        <v>207</v>
      </c>
      <c r="AG29" s="47"/>
      <c r="AH29" s="45">
        <f t="shared" si="0"/>
        <v>0</v>
      </c>
      <c r="AI29" s="47"/>
    </row>
    <row r="30" spans="1:35" x14ac:dyDescent="0.25">
      <c r="A30" s="57">
        <v>900042603</v>
      </c>
      <c r="B30" s="57">
        <v>14</v>
      </c>
      <c r="C30" s="57" t="s">
        <v>48</v>
      </c>
      <c r="D30" s="57" t="s">
        <v>197</v>
      </c>
      <c r="E30" s="57" t="s">
        <v>198</v>
      </c>
      <c r="F30" s="57" t="s">
        <v>212</v>
      </c>
      <c r="G30" s="57" t="s">
        <v>213</v>
      </c>
      <c r="H30" s="57">
        <v>7972</v>
      </c>
      <c r="I30" s="57" t="s">
        <v>52</v>
      </c>
      <c r="J30" s="57" t="s">
        <v>214</v>
      </c>
      <c r="K30" s="57" t="s">
        <v>53</v>
      </c>
      <c r="L30" s="57" t="s">
        <v>53</v>
      </c>
      <c r="M30" s="57" t="s">
        <v>202</v>
      </c>
      <c r="N30" s="57" t="s">
        <v>55</v>
      </c>
      <c r="O30" s="57" t="s">
        <v>56</v>
      </c>
      <c r="P30" s="57" t="s">
        <v>66</v>
      </c>
      <c r="Q30" s="57" t="s">
        <v>57</v>
      </c>
      <c r="R30" s="57" t="s">
        <v>58</v>
      </c>
      <c r="S30" s="57" t="s">
        <v>132</v>
      </c>
      <c r="T30" s="57" t="s">
        <v>58</v>
      </c>
      <c r="U30" s="57" t="s">
        <v>66</v>
      </c>
      <c r="V30" s="57" t="s">
        <v>85</v>
      </c>
      <c r="W30" s="57" t="s">
        <v>221</v>
      </c>
      <c r="X30" s="57" t="s">
        <v>58</v>
      </c>
      <c r="Y30" s="57"/>
      <c r="Z30" s="57" t="s">
        <v>222</v>
      </c>
      <c r="AA30" s="57" t="s">
        <v>62</v>
      </c>
      <c r="AB30" s="57" t="s">
        <v>63</v>
      </c>
      <c r="AC30" s="57">
        <v>3</v>
      </c>
      <c r="AD30" s="57" t="s">
        <v>63</v>
      </c>
      <c r="AE30" s="57"/>
      <c r="AF30" s="57" t="s">
        <v>207</v>
      </c>
      <c r="AG30" s="47"/>
      <c r="AH30" s="45">
        <f t="shared" si="0"/>
        <v>0</v>
      </c>
      <c r="AI30" s="47"/>
    </row>
    <row r="31" spans="1:35" x14ac:dyDescent="0.25">
      <c r="A31" s="57">
        <v>900042604</v>
      </c>
      <c r="B31" s="57">
        <v>14</v>
      </c>
      <c r="C31" s="57" t="s">
        <v>48</v>
      </c>
      <c r="D31" s="57" t="s">
        <v>197</v>
      </c>
      <c r="E31" s="57" t="s">
        <v>198</v>
      </c>
      <c r="F31" s="57" t="s">
        <v>212</v>
      </c>
      <c r="G31" s="57" t="s">
        <v>213</v>
      </c>
      <c r="H31" s="57">
        <v>7972</v>
      </c>
      <c r="I31" s="57" t="s">
        <v>52</v>
      </c>
      <c r="J31" s="57" t="s">
        <v>214</v>
      </c>
      <c r="K31" s="57" t="s">
        <v>53</v>
      </c>
      <c r="L31" s="57" t="s">
        <v>53</v>
      </c>
      <c r="M31" s="57" t="s">
        <v>202</v>
      </c>
      <c r="N31" s="57" t="s">
        <v>55</v>
      </c>
      <c r="O31" s="57" t="s">
        <v>56</v>
      </c>
      <c r="P31" s="57" t="s">
        <v>65</v>
      </c>
      <c r="Q31" s="57" t="s">
        <v>57</v>
      </c>
      <c r="R31" s="57" t="s">
        <v>58</v>
      </c>
      <c r="S31" s="57" t="s">
        <v>217</v>
      </c>
      <c r="T31" s="57" t="s">
        <v>58</v>
      </c>
      <c r="U31" s="57" t="s">
        <v>65</v>
      </c>
      <c r="V31" s="57" t="s">
        <v>85</v>
      </c>
      <c r="W31" s="57" t="s">
        <v>215</v>
      </c>
      <c r="X31" s="57" t="s">
        <v>147</v>
      </c>
      <c r="Y31" s="57"/>
      <c r="Z31" s="57" t="s">
        <v>223</v>
      </c>
      <c r="AA31" s="57" t="s">
        <v>62</v>
      </c>
      <c r="AB31" s="57" t="s">
        <v>63</v>
      </c>
      <c r="AC31" s="57">
        <v>3</v>
      </c>
      <c r="AD31" s="57" t="s">
        <v>63</v>
      </c>
      <c r="AE31" s="57"/>
      <c r="AF31" s="57" t="s">
        <v>207</v>
      </c>
      <c r="AG31" s="47"/>
      <c r="AH31" s="45">
        <f t="shared" si="0"/>
        <v>0</v>
      </c>
      <c r="AI31" s="47"/>
    </row>
    <row r="32" spans="1:35" x14ac:dyDescent="0.25">
      <c r="A32" s="57">
        <v>900042605</v>
      </c>
      <c r="B32" s="57">
        <v>14</v>
      </c>
      <c r="C32" s="57" t="s">
        <v>48</v>
      </c>
      <c r="D32" s="57" t="s">
        <v>197</v>
      </c>
      <c r="E32" s="57" t="s">
        <v>198</v>
      </c>
      <c r="F32" s="57" t="s">
        <v>212</v>
      </c>
      <c r="G32" s="57" t="s">
        <v>213</v>
      </c>
      <c r="H32" s="57">
        <v>7972</v>
      </c>
      <c r="I32" s="57" t="s">
        <v>52</v>
      </c>
      <c r="J32" s="57" t="s">
        <v>224</v>
      </c>
      <c r="K32" s="57" t="s">
        <v>53</v>
      </c>
      <c r="L32" s="57" t="s">
        <v>53</v>
      </c>
      <c r="M32" s="57" t="s">
        <v>202</v>
      </c>
      <c r="N32" s="57" t="s">
        <v>55</v>
      </c>
      <c r="O32" s="57" t="s">
        <v>56</v>
      </c>
      <c r="P32" s="57" t="s">
        <v>56</v>
      </c>
      <c r="Q32" s="57" t="s">
        <v>57</v>
      </c>
      <c r="R32" s="57" t="s">
        <v>58</v>
      </c>
      <c r="S32" s="57" t="s">
        <v>225</v>
      </c>
      <c r="T32" s="57" t="s">
        <v>58</v>
      </c>
      <c r="U32" s="57" t="s">
        <v>56</v>
      </c>
      <c r="V32" s="57" t="s">
        <v>85</v>
      </c>
      <c r="W32" s="57" t="s">
        <v>217</v>
      </c>
      <c r="X32" s="57" t="s">
        <v>58</v>
      </c>
      <c r="Y32" s="57"/>
      <c r="Z32" s="57" t="s">
        <v>226</v>
      </c>
      <c r="AA32" s="57" t="s">
        <v>62</v>
      </c>
      <c r="AB32" s="57" t="s">
        <v>63</v>
      </c>
      <c r="AC32" s="57">
        <v>3</v>
      </c>
      <c r="AD32" s="57" t="s">
        <v>63</v>
      </c>
      <c r="AE32" s="57"/>
      <c r="AF32" s="57" t="s">
        <v>207</v>
      </c>
      <c r="AG32" s="47"/>
      <c r="AH32" s="45">
        <f t="shared" si="0"/>
        <v>0</v>
      </c>
      <c r="AI32" s="47"/>
    </row>
    <row r="33" spans="1:35" x14ac:dyDescent="0.25">
      <c r="A33" s="57">
        <v>900042614</v>
      </c>
      <c r="B33" s="57">
        <v>14</v>
      </c>
      <c r="C33" s="57" t="s">
        <v>48</v>
      </c>
      <c r="D33" s="57" t="s">
        <v>197</v>
      </c>
      <c r="E33" s="57" t="s">
        <v>198</v>
      </c>
      <c r="F33" s="57" t="s">
        <v>227</v>
      </c>
      <c r="G33" s="57" t="s">
        <v>228</v>
      </c>
      <c r="H33" s="57">
        <v>2602</v>
      </c>
      <c r="I33" s="57" t="s">
        <v>52</v>
      </c>
      <c r="J33" s="57" t="s">
        <v>229</v>
      </c>
      <c r="K33" s="57" t="s">
        <v>53</v>
      </c>
      <c r="L33" s="57" t="s">
        <v>53</v>
      </c>
      <c r="M33" s="57" t="s">
        <v>202</v>
      </c>
      <c r="N33" s="57" t="s">
        <v>55</v>
      </c>
      <c r="O33" s="57" t="s">
        <v>56</v>
      </c>
      <c r="P33" s="57" t="s">
        <v>56</v>
      </c>
      <c r="Q33" s="57" t="s">
        <v>144</v>
      </c>
      <c r="R33" s="57" t="s">
        <v>58</v>
      </c>
      <c r="S33" s="57" t="s">
        <v>132</v>
      </c>
      <c r="T33" s="57" t="s">
        <v>58</v>
      </c>
      <c r="U33" s="57" t="s">
        <v>56</v>
      </c>
      <c r="V33" s="57" t="s">
        <v>85</v>
      </c>
      <c r="W33" s="57" t="s">
        <v>225</v>
      </c>
      <c r="X33" s="57" t="s">
        <v>147</v>
      </c>
      <c r="Y33" s="57"/>
      <c r="Z33" s="57" t="s">
        <v>230</v>
      </c>
      <c r="AA33" s="57" t="s">
        <v>62</v>
      </c>
      <c r="AB33" s="57" t="s">
        <v>63</v>
      </c>
      <c r="AC33" s="57">
        <v>3</v>
      </c>
      <c r="AD33" s="57" t="s">
        <v>63</v>
      </c>
      <c r="AE33" s="57"/>
      <c r="AF33" s="57" t="s">
        <v>207</v>
      </c>
      <c r="AG33" s="47"/>
      <c r="AH33" s="45">
        <f t="shared" si="0"/>
        <v>0</v>
      </c>
      <c r="AI33" s="47"/>
    </row>
    <row r="34" spans="1:35" x14ac:dyDescent="0.25">
      <c r="A34" s="57">
        <v>900042615</v>
      </c>
      <c r="B34" s="57">
        <v>14</v>
      </c>
      <c r="C34" s="57" t="s">
        <v>48</v>
      </c>
      <c r="D34" s="57" t="s">
        <v>197</v>
      </c>
      <c r="E34" s="57" t="s">
        <v>198</v>
      </c>
      <c r="F34" s="57" t="s">
        <v>227</v>
      </c>
      <c r="G34" s="57" t="s">
        <v>228</v>
      </c>
      <c r="H34" s="57">
        <v>2602</v>
      </c>
      <c r="I34" s="57" t="s">
        <v>52</v>
      </c>
      <c r="J34" s="57" t="s">
        <v>229</v>
      </c>
      <c r="K34" s="57" t="s">
        <v>53</v>
      </c>
      <c r="L34" s="57" t="s">
        <v>53</v>
      </c>
      <c r="M34" s="57" t="s">
        <v>202</v>
      </c>
      <c r="N34" s="57" t="s">
        <v>55</v>
      </c>
      <c r="O34" s="57" t="s">
        <v>56</v>
      </c>
      <c r="P34" s="57" t="s">
        <v>66</v>
      </c>
      <c r="Q34" s="57" t="s">
        <v>144</v>
      </c>
      <c r="R34" s="57" t="s">
        <v>58</v>
      </c>
      <c r="S34" s="57" t="s">
        <v>231</v>
      </c>
      <c r="T34" s="57" t="s">
        <v>58</v>
      </c>
      <c r="U34" s="57" t="s">
        <v>66</v>
      </c>
      <c r="V34" s="57" t="s">
        <v>85</v>
      </c>
      <c r="W34" s="57" t="s">
        <v>232</v>
      </c>
      <c r="X34" s="57" t="s">
        <v>58</v>
      </c>
      <c r="Y34" s="57"/>
      <c r="Z34" s="57" t="s">
        <v>230</v>
      </c>
      <c r="AA34" s="57" t="s">
        <v>62</v>
      </c>
      <c r="AB34" s="57" t="s">
        <v>63</v>
      </c>
      <c r="AC34" s="57">
        <v>3</v>
      </c>
      <c r="AD34" s="57" t="s">
        <v>63</v>
      </c>
      <c r="AE34" s="57"/>
      <c r="AF34" s="57" t="s">
        <v>207</v>
      </c>
      <c r="AG34" s="47"/>
      <c r="AH34" s="45">
        <f t="shared" si="0"/>
        <v>0</v>
      </c>
      <c r="AI34" s="47"/>
    </row>
    <row r="35" spans="1:35" x14ac:dyDescent="0.25">
      <c r="A35" s="57">
        <v>900042616</v>
      </c>
      <c r="B35" s="57">
        <v>14</v>
      </c>
      <c r="C35" s="57" t="s">
        <v>48</v>
      </c>
      <c r="D35" s="57" t="s">
        <v>197</v>
      </c>
      <c r="E35" s="57" t="s">
        <v>198</v>
      </c>
      <c r="F35" s="57" t="s">
        <v>227</v>
      </c>
      <c r="G35" s="57" t="s">
        <v>228</v>
      </c>
      <c r="H35" s="57">
        <v>2602</v>
      </c>
      <c r="I35" s="57" t="s">
        <v>52</v>
      </c>
      <c r="J35" s="57" t="s">
        <v>229</v>
      </c>
      <c r="K35" s="57" t="s">
        <v>53</v>
      </c>
      <c r="L35" s="57" t="s">
        <v>53</v>
      </c>
      <c r="M35" s="57" t="s">
        <v>202</v>
      </c>
      <c r="N35" s="57" t="s">
        <v>55</v>
      </c>
      <c r="O35" s="57" t="s">
        <v>56</v>
      </c>
      <c r="P35" s="57" t="s">
        <v>65</v>
      </c>
      <c r="Q35" s="57" t="s">
        <v>144</v>
      </c>
      <c r="R35" s="57" t="s">
        <v>58</v>
      </c>
      <c r="S35" s="57" t="s">
        <v>132</v>
      </c>
      <c r="T35" s="57" t="s">
        <v>58</v>
      </c>
      <c r="U35" s="57" t="s">
        <v>65</v>
      </c>
      <c r="V35" s="57" t="s">
        <v>85</v>
      </c>
      <c r="W35" s="57" t="s">
        <v>233</v>
      </c>
      <c r="X35" s="57" t="s">
        <v>58</v>
      </c>
      <c r="Y35" s="57"/>
      <c r="Z35" s="57" t="s">
        <v>230</v>
      </c>
      <c r="AA35" s="57" t="s">
        <v>62</v>
      </c>
      <c r="AB35" s="57" t="s">
        <v>63</v>
      </c>
      <c r="AC35" s="57">
        <v>3</v>
      </c>
      <c r="AD35" s="57" t="s">
        <v>63</v>
      </c>
      <c r="AE35" s="57"/>
      <c r="AF35" s="57" t="s">
        <v>207</v>
      </c>
      <c r="AG35" s="47"/>
      <c r="AH35" s="45">
        <f t="shared" si="0"/>
        <v>0</v>
      </c>
      <c r="AI35" s="47"/>
    </row>
    <row r="36" spans="1:35" x14ac:dyDescent="0.25">
      <c r="A36" s="57">
        <v>900042617</v>
      </c>
      <c r="B36" s="57">
        <v>14</v>
      </c>
      <c r="C36" s="57" t="s">
        <v>48</v>
      </c>
      <c r="D36" s="57" t="s">
        <v>197</v>
      </c>
      <c r="E36" s="57" t="s">
        <v>198</v>
      </c>
      <c r="F36" s="57" t="s">
        <v>227</v>
      </c>
      <c r="G36" s="57" t="s">
        <v>228</v>
      </c>
      <c r="H36" s="57">
        <v>2602</v>
      </c>
      <c r="I36" s="57" t="s">
        <v>52</v>
      </c>
      <c r="J36" s="57" t="s">
        <v>234</v>
      </c>
      <c r="K36" s="57" t="s">
        <v>53</v>
      </c>
      <c r="L36" s="57" t="s">
        <v>53</v>
      </c>
      <c r="M36" s="57" t="s">
        <v>202</v>
      </c>
      <c r="N36" s="57" t="s">
        <v>55</v>
      </c>
      <c r="O36" s="57" t="s">
        <v>56</v>
      </c>
      <c r="P36" s="57" t="s">
        <v>67</v>
      </c>
      <c r="Q36" s="57" t="s">
        <v>144</v>
      </c>
      <c r="R36" s="57" t="s">
        <v>58</v>
      </c>
      <c r="S36" s="57" t="s">
        <v>217</v>
      </c>
      <c r="T36" s="57" t="s">
        <v>58</v>
      </c>
      <c r="U36" s="57" t="s">
        <v>67</v>
      </c>
      <c r="V36" s="57" t="s">
        <v>85</v>
      </c>
      <c r="W36" s="57" t="s">
        <v>235</v>
      </c>
      <c r="X36" s="57" t="s">
        <v>147</v>
      </c>
      <c r="Y36" s="57"/>
      <c r="Z36" s="57" t="s">
        <v>230</v>
      </c>
      <c r="AA36" s="57" t="s">
        <v>62</v>
      </c>
      <c r="AB36" s="57" t="s">
        <v>63</v>
      </c>
      <c r="AC36" s="57">
        <v>3</v>
      </c>
      <c r="AD36" s="57" t="s">
        <v>63</v>
      </c>
      <c r="AE36" s="57"/>
      <c r="AF36" s="57" t="s">
        <v>207</v>
      </c>
      <c r="AG36" s="47"/>
      <c r="AH36" s="45">
        <f t="shared" si="0"/>
        <v>0</v>
      </c>
      <c r="AI36" s="47"/>
    </row>
    <row r="37" spans="1:35" x14ac:dyDescent="0.25">
      <c r="A37" s="57">
        <v>900042621</v>
      </c>
      <c r="B37" s="57">
        <v>14</v>
      </c>
      <c r="C37" s="57" t="s">
        <v>48</v>
      </c>
      <c r="D37" s="57" t="s">
        <v>197</v>
      </c>
      <c r="E37" s="57" t="s">
        <v>198</v>
      </c>
      <c r="F37" s="57" t="s">
        <v>236</v>
      </c>
      <c r="G37" s="57" t="s">
        <v>237</v>
      </c>
      <c r="H37" s="57">
        <v>3909</v>
      </c>
      <c r="I37" s="57" t="s">
        <v>52</v>
      </c>
      <c r="J37" s="57" t="s">
        <v>238</v>
      </c>
      <c r="K37" s="57" t="s">
        <v>53</v>
      </c>
      <c r="L37" s="57" t="s">
        <v>53</v>
      </c>
      <c r="M37" s="57" t="s">
        <v>202</v>
      </c>
      <c r="N37" s="57" t="s">
        <v>55</v>
      </c>
      <c r="O37" s="57" t="s">
        <v>56</v>
      </c>
      <c r="P37" s="57" t="s">
        <v>56</v>
      </c>
      <c r="Q37" s="57"/>
      <c r="R37" s="57" t="s">
        <v>58</v>
      </c>
      <c r="S37" s="57" t="s">
        <v>239</v>
      </c>
      <c r="T37" s="57" t="s">
        <v>58</v>
      </c>
      <c r="U37" s="57" t="s">
        <v>56</v>
      </c>
      <c r="V37" s="57" t="s">
        <v>240</v>
      </c>
      <c r="W37" s="57" t="s">
        <v>241</v>
      </c>
      <c r="X37" s="57" t="s">
        <v>147</v>
      </c>
      <c r="Y37" s="57"/>
      <c r="Z37" s="57" t="s">
        <v>211</v>
      </c>
      <c r="AA37" s="57" t="s">
        <v>62</v>
      </c>
      <c r="AB37" s="57" t="s">
        <v>63</v>
      </c>
      <c r="AC37" s="57">
        <v>3</v>
      </c>
      <c r="AD37" s="57" t="s">
        <v>63</v>
      </c>
      <c r="AE37" s="57"/>
      <c r="AF37" s="57" t="s">
        <v>207</v>
      </c>
      <c r="AG37" s="47"/>
      <c r="AH37" s="45">
        <f t="shared" si="0"/>
        <v>0</v>
      </c>
      <c r="AI37" s="47"/>
    </row>
    <row r="38" spans="1:35" x14ac:dyDescent="0.25">
      <c r="A38" s="57">
        <v>900042622</v>
      </c>
      <c r="B38" s="57">
        <v>14</v>
      </c>
      <c r="C38" s="57" t="s">
        <v>48</v>
      </c>
      <c r="D38" s="57" t="s">
        <v>197</v>
      </c>
      <c r="E38" s="57" t="s">
        <v>198</v>
      </c>
      <c r="F38" s="57" t="s">
        <v>236</v>
      </c>
      <c r="G38" s="57" t="s">
        <v>237</v>
      </c>
      <c r="H38" s="57">
        <v>3909</v>
      </c>
      <c r="I38" s="57" t="s">
        <v>52</v>
      </c>
      <c r="J38" s="57" t="s">
        <v>238</v>
      </c>
      <c r="K38" s="57" t="s">
        <v>53</v>
      </c>
      <c r="L38" s="57" t="s">
        <v>53</v>
      </c>
      <c r="M38" s="57" t="s">
        <v>202</v>
      </c>
      <c r="N38" s="57" t="s">
        <v>55</v>
      </c>
      <c r="O38" s="57" t="s">
        <v>56</v>
      </c>
      <c r="P38" s="57" t="s">
        <v>65</v>
      </c>
      <c r="Q38" s="57"/>
      <c r="R38" s="57" t="s">
        <v>58</v>
      </c>
      <c r="S38" s="57" t="s">
        <v>239</v>
      </c>
      <c r="T38" s="57" t="s">
        <v>58</v>
      </c>
      <c r="U38" s="57" t="s">
        <v>65</v>
      </c>
      <c r="V38" s="57" t="s">
        <v>240</v>
      </c>
      <c r="W38" s="57" t="s">
        <v>241</v>
      </c>
      <c r="X38" s="57" t="s">
        <v>147</v>
      </c>
      <c r="Y38" s="57"/>
      <c r="Z38" s="57" t="s">
        <v>211</v>
      </c>
      <c r="AA38" s="57" t="s">
        <v>62</v>
      </c>
      <c r="AB38" s="57" t="s">
        <v>63</v>
      </c>
      <c r="AC38" s="57">
        <v>3</v>
      </c>
      <c r="AD38" s="57" t="s">
        <v>63</v>
      </c>
      <c r="AE38" s="57"/>
      <c r="AF38" s="57" t="s">
        <v>207</v>
      </c>
      <c r="AG38" s="47"/>
      <c r="AH38" s="45">
        <f t="shared" si="0"/>
        <v>0</v>
      </c>
      <c r="AI38" s="47"/>
    </row>
    <row r="39" spans="1:35" x14ac:dyDescent="0.25">
      <c r="A39" s="57">
        <v>900042623</v>
      </c>
      <c r="B39" s="57">
        <v>14</v>
      </c>
      <c r="C39" s="57" t="s">
        <v>48</v>
      </c>
      <c r="D39" s="57" t="s">
        <v>197</v>
      </c>
      <c r="E39" s="57" t="s">
        <v>198</v>
      </c>
      <c r="F39" s="57" t="s">
        <v>242</v>
      </c>
      <c r="G39" s="57" t="s">
        <v>237</v>
      </c>
      <c r="H39" s="57">
        <v>3912</v>
      </c>
      <c r="I39" s="57" t="s">
        <v>52</v>
      </c>
      <c r="J39" s="57" t="s">
        <v>238</v>
      </c>
      <c r="K39" s="57" t="s">
        <v>53</v>
      </c>
      <c r="L39" s="57" t="s">
        <v>53</v>
      </c>
      <c r="M39" s="57" t="s">
        <v>202</v>
      </c>
      <c r="N39" s="57" t="s">
        <v>55</v>
      </c>
      <c r="O39" s="57" t="s">
        <v>56</v>
      </c>
      <c r="P39" s="57" t="s">
        <v>65</v>
      </c>
      <c r="Q39" s="57" t="s">
        <v>243</v>
      </c>
      <c r="R39" s="57" t="s">
        <v>58</v>
      </c>
      <c r="S39" s="57" t="s">
        <v>239</v>
      </c>
      <c r="T39" s="57" t="s">
        <v>58</v>
      </c>
      <c r="U39" s="57" t="s">
        <v>65</v>
      </c>
      <c r="V39" s="57" t="s">
        <v>240</v>
      </c>
      <c r="W39" s="57" t="s">
        <v>244</v>
      </c>
      <c r="X39" s="57" t="s">
        <v>58</v>
      </c>
      <c r="Y39" s="57" t="s">
        <v>245</v>
      </c>
      <c r="Z39" s="57" t="s">
        <v>211</v>
      </c>
      <c r="AA39" s="57" t="s">
        <v>62</v>
      </c>
      <c r="AB39" s="57" t="s">
        <v>63</v>
      </c>
      <c r="AC39" s="57">
        <v>3</v>
      </c>
      <c r="AD39" s="57" t="s">
        <v>63</v>
      </c>
      <c r="AE39" s="57"/>
      <c r="AF39" s="57" t="s">
        <v>207</v>
      </c>
      <c r="AG39" s="47"/>
      <c r="AH39" s="45">
        <f t="shared" si="0"/>
        <v>0</v>
      </c>
      <c r="AI39" s="47"/>
    </row>
    <row r="40" spans="1:35" x14ac:dyDescent="0.25">
      <c r="A40" s="57">
        <v>900042624</v>
      </c>
      <c r="B40" s="57">
        <v>14</v>
      </c>
      <c r="C40" s="57" t="s">
        <v>48</v>
      </c>
      <c r="D40" s="57" t="s">
        <v>197</v>
      </c>
      <c r="E40" s="57" t="s">
        <v>198</v>
      </c>
      <c r="F40" s="57" t="s">
        <v>242</v>
      </c>
      <c r="G40" s="57" t="s">
        <v>237</v>
      </c>
      <c r="H40" s="57">
        <v>3912</v>
      </c>
      <c r="I40" s="57" t="s">
        <v>52</v>
      </c>
      <c r="J40" s="57" t="s">
        <v>238</v>
      </c>
      <c r="K40" s="57" t="s">
        <v>53</v>
      </c>
      <c r="L40" s="57" t="s">
        <v>53</v>
      </c>
      <c r="M40" s="57" t="s">
        <v>202</v>
      </c>
      <c r="N40" s="57" t="s">
        <v>72</v>
      </c>
      <c r="O40" s="57" t="s">
        <v>56</v>
      </c>
      <c r="P40" s="57" t="s">
        <v>56</v>
      </c>
      <c r="Q40" s="57" t="s">
        <v>243</v>
      </c>
      <c r="R40" s="57" t="s">
        <v>58</v>
      </c>
      <c r="S40" s="57" t="s">
        <v>239</v>
      </c>
      <c r="T40" s="57" t="s">
        <v>58</v>
      </c>
      <c r="U40" s="57" t="s">
        <v>56</v>
      </c>
      <c r="V40" s="57" t="s">
        <v>240</v>
      </c>
      <c r="W40" s="57" t="s">
        <v>241</v>
      </c>
      <c r="X40" s="57" t="s">
        <v>147</v>
      </c>
      <c r="Y40" s="57" t="s">
        <v>246</v>
      </c>
      <c r="Z40" s="57" t="s">
        <v>211</v>
      </c>
      <c r="AA40" s="57" t="s">
        <v>62</v>
      </c>
      <c r="AB40" s="57" t="s">
        <v>63</v>
      </c>
      <c r="AC40" s="57">
        <v>3</v>
      </c>
      <c r="AD40" s="57" t="s">
        <v>63</v>
      </c>
      <c r="AE40" s="57"/>
      <c r="AF40" s="57" t="s">
        <v>207</v>
      </c>
      <c r="AG40" s="47"/>
      <c r="AH40" s="45">
        <f t="shared" si="0"/>
        <v>0</v>
      </c>
      <c r="AI40" s="47"/>
    </row>
    <row r="41" spans="1:35" x14ac:dyDescent="0.25">
      <c r="A41" s="57">
        <v>900042636</v>
      </c>
      <c r="B41" s="57">
        <v>14</v>
      </c>
      <c r="C41" s="57" t="s">
        <v>48</v>
      </c>
      <c r="D41" s="57" t="s">
        <v>197</v>
      </c>
      <c r="E41" s="57" t="s">
        <v>198</v>
      </c>
      <c r="F41" s="57" t="s">
        <v>247</v>
      </c>
      <c r="G41" s="57" t="s">
        <v>248</v>
      </c>
      <c r="H41" s="57">
        <v>1352</v>
      </c>
      <c r="I41" s="57" t="s">
        <v>52</v>
      </c>
      <c r="J41" s="57" t="s">
        <v>249</v>
      </c>
      <c r="K41" s="57" t="s">
        <v>53</v>
      </c>
      <c r="L41" s="57" t="s">
        <v>53</v>
      </c>
      <c r="M41" s="57" t="s">
        <v>202</v>
      </c>
      <c r="N41" s="57" t="s">
        <v>55</v>
      </c>
      <c r="O41" s="57" t="s">
        <v>56</v>
      </c>
      <c r="P41" s="57" t="s">
        <v>56</v>
      </c>
      <c r="Q41" s="57" t="s">
        <v>190</v>
      </c>
      <c r="R41" s="57" t="s">
        <v>58</v>
      </c>
      <c r="S41" s="57" t="s">
        <v>250</v>
      </c>
      <c r="T41" s="57" t="s">
        <v>58</v>
      </c>
      <c r="U41" s="57" t="s">
        <v>56</v>
      </c>
      <c r="V41" s="57" t="s">
        <v>85</v>
      </c>
      <c r="W41" s="57" t="s">
        <v>251</v>
      </c>
      <c r="X41" s="57" t="s">
        <v>147</v>
      </c>
      <c r="Y41" s="57" t="s">
        <v>245</v>
      </c>
      <c r="Z41" s="57" t="s">
        <v>230</v>
      </c>
      <c r="AA41" s="57" t="s">
        <v>62</v>
      </c>
      <c r="AB41" s="57" t="s">
        <v>63</v>
      </c>
      <c r="AC41" s="57">
        <v>3</v>
      </c>
      <c r="AD41" s="57" t="s">
        <v>63</v>
      </c>
      <c r="AE41" s="57"/>
      <c r="AF41" s="57" t="s">
        <v>207</v>
      </c>
      <c r="AG41" s="47"/>
      <c r="AH41" s="45">
        <f t="shared" si="0"/>
        <v>0</v>
      </c>
      <c r="AI41" s="47"/>
    </row>
    <row r="42" spans="1:35" x14ac:dyDescent="0.25">
      <c r="A42" s="57">
        <v>900042637</v>
      </c>
      <c r="B42" s="57">
        <v>14</v>
      </c>
      <c r="C42" s="57" t="s">
        <v>48</v>
      </c>
      <c r="D42" s="57" t="s">
        <v>197</v>
      </c>
      <c r="E42" s="57" t="s">
        <v>198</v>
      </c>
      <c r="F42" s="57" t="s">
        <v>252</v>
      </c>
      <c r="G42" s="57" t="s">
        <v>253</v>
      </c>
      <c r="H42" s="57">
        <v>844</v>
      </c>
      <c r="I42" s="57" t="s">
        <v>52</v>
      </c>
      <c r="J42" s="57" t="s">
        <v>238</v>
      </c>
      <c r="K42" s="57" t="s">
        <v>53</v>
      </c>
      <c r="L42" s="57" t="s">
        <v>53</v>
      </c>
      <c r="M42" s="57" t="s">
        <v>202</v>
      </c>
      <c r="N42" s="57" t="s">
        <v>55</v>
      </c>
      <c r="O42" s="57" t="s">
        <v>56</v>
      </c>
      <c r="P42" s="57" t="s">
        <v>56</v>
      </c>
      <c r="Q42" s="57" t="s">
        <v>254</v>
      </c>
      <c r="R42" s="57" t="s">
        <v>58</v>
      </c>
      <c r="S42" s="57" t="s">
        <v>255</v>
      </c>
      <c r="T42" s="57" t="s">
        <v>58</v>
      </c>
      <c r="U42" s="57" t="s">
        <v>56</v>
      </c>
      <c r="V42" s="57" t="s">
        <v>240</v>
      </c>
      <c r="W42" s="57" t="s">
        <v>256</v>
      </c>
      <c r="X42" s="57" t="s">
        <v>147</v>
      </c>
      <c r="Y42" s="57"/>
      <c r="Z42" s="57" t="s">
        <v>230</v>
      </c>
      <c r="AA42" s="57" t="s">
        <v>62</v>
      </c>
      <c r="AB42" s="57" t="s">
        <v>63</v>
      </c>
      <c r="AC42" s="57">
        <v>3</v>
      </c>
      <c r="AD42" s="57" t="s">
        <v>63</v>
      </c>
      <c r="AE42" s="57"/>
      <c r="AF42" s="57" t="s">
        <v>207</v>
      </c>
      <c r="AG42" s="47"/>
      <c r="AH42" s="45">
        <f t="shared" si="0"/>
        <v>0</v>
      </c>
      <c r="AI42" s="47"/>
    </row>
    <row r="43" spans="1:35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5"/>
      <c r="AG43" s="56" t="s">
        <v>7</v>
      </c>
      <c r="AH43" s="46">
        <f>SUM(AH24:AH42)</f>
        <v>0</v>
      </c>
      <c r="AI43" s="82"/>
    </row>
    <row r="44" spans="1:35" x14ac:dyDescent="0.25">
      <c r="B44" s="76"/>
      <c r="C44" s="76"/>
      <c r="D44" s="76"/>
      <c r="E44" s="76"/>
      <c r="F44" s="76"/>
      <c r="G44" s="76"/>
      <c r="H44" s="76"/>
      <c r="I44" s="76"/>
      <c r="J44" s="76"/>
      <c r="K44" s="76"/>
      <c r="AG44" s="83" t="s">
        <v>495</v>
      </c>
      <c r="AH44" s="82"/>
      <c r="AI44" s="46">
        <f>SUM(AI24:AI42)</f>
        <v>0</v>
      </c>
    </row>
    <row r="45" spans="1:35" x14ac:dyDescent="0.25">
      <c r="A45" s="63"/>
      <c r="B45" s="76"/>
      <c r="C45" s="76"/>
      <c r="D45" s="76"/>
      <c r="E45" s="76"/>
      <c r="F45" s="76"/>
      <c r="G45" s="76"/>
      <c r="H45" s="76"/>
      <c r="I45" s="76"/>
      <c r="J45" s="76"/>
      <c r="K45" s="76"/>
      <c r="AG45" s="84" t="s">
        <v>496</v>
      </c>
      <c r="AH45" s="85">
        <f>AH43+AI44</f>
        <v>0</v>
      </c>
      <c r="AI45" s="82"/>
    </row>
    <row r="46" spans="1:35" x14ac:dyDescent="0.25">
      <c r="A46" s="62"/>
      <c r="B46" s="76"/>
      <c r="C46" s="76"/>
      <c r="D46" s="76"/>
      <c r="E46" s="76"/>
      <c r="F46" s="76"/>
      <c r="G46" s="76"/>
      <c r="H46" s="76"/>
      <c r="I46" s="76"/>
      <c r="J46" s="76"/>
      <c r="K46" s="76"/>
    </row>
    <row r="47" spans="1:35" x14ac:dyDescent="0.25">
      <c r="A47" s="62"/>
      <c r="B47" s="76"/>
      <c r="C47" s="76"/>
      <c r="D47" s="76"/>
      <c r="E47" s="76"/>
      <c r="F47" s="76"/>
      <c r="G47" s="76"/>
      <c r="H47" s="76"/>
      <c r="I47" s="76"/>
      <c r="J47" s="76"/>
      <c r="K47" s="76"/>
    </row>
    <row r="48" spans="1:35" x14ac:dyDescent="0.25">
      <c r="A48" s="62"/>
      <c r="B48" s="76"/>
      <c r="C48" s="76"/>
      <c r="D48" s="76"/>
      <c r="E48" s="76"/>
      <c r="F48" s="76"/>
      <c r="G48" s="76"/>
      <c r="H48" s="76"/>
      <c r="I48" s="76"/>
      <c r="J48" s="76"/>
      <c r="K48" s="76"/>
    </row>
    <row r="49" spans="1:11" x14ac:dyDescent="0.25">
      <c r="A49" s="62"/>
      <c r="B49" s="76"/>
      <c r="C49" s="76"/>
      <c r="D49" s="76"/>
      <c r="E49" s="76"/>
      <c r="F49" s="76"/>
      <c r="G49" s="76"/>
      <c r="H49" s="76"/>
      <c r="I49" s="76"/>
      <c r="J49" s="76"/>
      <c r="K49" s="76"/>
    </row>
    <row r="50" spans="1:11" x14ac:dyDescent="0.25">
      <c r="A50" s="62"/>
      <c r="B50" s="76"/>
      <c r="C50" s="76"/>
      <c r="D50" s="76"/>
      <c r="E50" s="76"/>
      <c r="F50" s="76"/>
      <c r="G50" s="76"/>
      <c r="H50" s="76"/>
      <c r="I50" s="76"/>
      <c r="J50" s="76"/>
      <c r="K50" s="76"/>
    </row>
    <row r="51" spans="1:11" x14ac:dyDescent="0.25">
      <c r="A51" s="62"/>
      <c r="B51" s="76"/>
      <c r="C51" s="76"/>
      <c r="D51" s="76"/>
      <c r="E51" s="76"/>
      <c r="F51" s="76"/>
      <c r="G51" s="76"/>
      <c r="H51" s="76"/>
      <c r="I51" s="76"/>
      <c r="J51" s="76"/>
      <c r="K51" s="76"/>
    </row>
    <row r="52" spans="1:11" x14ac:dyDescent="0.25">
      <c r="A52" s="62"/>
    </row>
    <row r="53" spans="1:11" x14ac:dyDescent="0.25">
      <c r="A53" s="62"/>
    </row>
    <row r="54" spans="1:11" x14ac:dyDescent="0.25">
      <c r="A54" s="62"/>
    </row>
    <row r="55" spans="1:11" x14ac:dyDescent="0.25">
      <c r="A55" s="62"/>
    </row>
    <row r="56" spans="1:11" x14ac:dyDescent="0.25">
      <c r="A56" s="62"/>
    </row>
    <row r="57" spans="1:11" x14ac:dyDescent="0.25">
      <c r="A57" s="62"/>
    </row>
    <row r="58" spans="1:11" x14ac:dyDescent="0.25">
      <c r="A58" s="62"/>
    </row>
    <row r="59" spans="1:11" x14ac:dyDescent="0.25">
      <c r="A59" s="62"/>
    </row>
    <row r="60" spans="1:11" x14ac:dyDescent="0.25">
      <c r="A60" s="62"/>
    </row>
    <row r="61" spans="1:11" x14ac:dyDescent="0.25">
      <c r="A61" s="62"/>
    </row>
    <row r="62" spans="1:11" x14ac:dyDescent="0.25">
      <c r="A62" s="62"/>
    </row>
    <row r="63" spans="1:11" x14ac:dyDescent="0.25">
      <c r="A63" s="62"/>
    </row>
    <row r="64" spans="1:11" x14ac:dyDescent="0.25">
      <c r="A64" s="62"/>
    </row>
    <row r="65" spans="1:1" x14ac:dyDescent="0.25">
      <c r="A65" s="62"/>
    </row>
    <row r="66" spans="1:1" x14ac:dyDescent="0.25">
      <c r="A66" s="62"/>
    </row>
    <row r="67" spans="1:1" x14ac:dyDescent="0.25">
      <c r="A67" s="62"/>
    </row>
    <row r="68" spans="1:1" x14ac:dyDescent="0.25">
      <c r="A68" s="62"/>
    </row>
    <row r="69" spans="1:1" x14ac:dyDescent="0.25">
      <c r="A69" s="62"/>
    </row>
    <row r="70" spans="1:1" x14ac:dyDescent="0.25">
      <c r="A70" s="62"/>
    </row>
    <row r="71" spans="1:1" x14ac:dyDescent="0.25">
      <c r="A71" s="62"/>
    </row>
    <row r="72" spans="1:1" x14ac:dyDescent="0.25">
      <c r="A72" s="62"/>
    </row>
    <row r="73" spans="1:1" x14ac:dyDescent="0.25">
      <c r="A73" s="62"/>
    </row>
    <row r="74" spans="1:1" x14ac:dyDescent="0.25">
      <c r="A74" s="62"/>
    </row>
    <row r="75" spans="1:1" x14ac:dyDescent="0.25">
      <c r="A75" s="62"/>
    </row>
    <row r="76" spans="1:1" x14ac:dyDescent="0.25">
      <c r="A76" s="62"/>
    </row>
    <row r="77" spans="1:1" x14ac:dyDescent="0.25">
      <c r="A77" s="62"/>
    </row>
    <row r="78" spans="1:1" x14ac:dyDescent="0.25">
      <c r="A78" s="62"/>
    </row>
  </sheetData>
  <sheetProtection algorithmName="SHA-512" hashValue="ZnRr//J9iv9XzrNuK5Sw87mz1XksWYKjXgoGcch34QrR9qHdvLetfYRcEPuImTuc0fIAkRwkXl9kcEh8MRB6MQ==" saltValue="YsUhMpBJfQOmpiQzhqnNBA==" spinCount="100000" sheet="1" objects="1" scenarios="1"/>
  <mergeCells count="1">
    <mergeCell ref="AG22:AH22"/>
  </mergeCells>
  <conditionalFormatting sqref="AG26:AG42">
    <cfRule type="cellIs" dxfId="72" priority="21" operator="greaterThan">
      <formula>0</formula>
    </cfRule>
  </conditionalFormatting>
  <conditionalFormatting sqref="A24:A42">
    <cfRule type="duplicateValues" dxfId="71" priority="17"/>
  </conditionalFormatting>
  <conditionalFormatting sqref="A24:A42">
    <cfRule type="duplicateValues" dxfId="70" priority="16"/>
  </conditionalFormatting>
  <conditionalFormatting sqref="A24:A42">
    <cfRule type="duplicateValues" dxfId="69" priority="15"/>
  </conditionalFormatting>
  <conditionalFormatting sqref="A23">
    <cfRule type="duplicateValues" dxfId="68" priority="23"/>
  </conditionalFormatting>
  <conditionalFormatting sqref="A112:A1048576 A1:A21 A23:A51">
    <cfRule type="duplicateValues" dxfId="67" priority="14"/>
  </conditionalFormatting>
  <conditionalFormatting sqref="A69:A78">
    <cfRule type="duplicateValues" dxfId="66" priority="12"/>
  </conditionalFormatting>
  <conditionalFormatting sqref="A52:A78">
    <cfRule type="duplicateValues" dxfId="65" priority="11"/>
  </conditionalFormatting>
  <conditionalFormatting sqref="A52:A68">
    <cfRule type="duplicateValues" dxfId="64" priority="13"/>
  </conditionalFormatting>
  <conditionalFormatting sqref="A1:A21 A23:A1048576">
    <cfRule type="duplicateValues" dxfId="63" priority="10"/>
  </conditionalFormatting>
  <conditionalFormatting sqref="AG24:AG25">
    <cfRule type="cellIs" dxfId="62" priority="7" operator="greaterThan">
      <formula>0</formula>
    </cfRule>
  </conditionalFormatting>
  <conditionalFormatting sqref="AI26:AI42">
    <cfRule type="cellIs" dxfId="61" priority="5" operator="greaterThan">
      <formula>0</formula>
    </cfRule>
  </conditionalFormatting>
  <conditionalFormatting sqref="AI24:AI25">
    <cfRule type="cellIs" dxfId="60" priority="4" operator="greaterThan">
      <formula>0</formula>
    </cfRule>
  </conditionalFormatting>
  <conditionalFormatting sqref="A22">
    <cfRule type="duplicateValues" dxfId="59" priority="3"/>
  </conditionalFormatting>
  <conditionalFormatting sqref="A22">
    <cfRule type="duplicateValues" dxfId="58" priority="2"/>
  </conditionalFormatting>
  <conditionalFormatting sqref="A22">
    <cfRule type="duplicateValues" dxfId="57" priority="1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6:J58"/>
  <sheetViews>
    <sheetView topLeftCell="A16" workbookViewId="0">
      <selection activeCell="F28" sqref="F28"/>
    </sheetView>
  </sheetViews>
  <sheetFormatPr defaultRowHeight="12.75" x14ac:dyDescent="0.2"/>
  <cols>
    <col min="1" max="1" width="12.42578125" style="1" customWidth="1"/>
    <col min="2" max="2" width="76.42578125" style="1" customWidth="1"/>
    <col min="3" max="6" width="18.7109375" style="1" customWidth="1"/>
    <col min="7" max="7" width="11.42578125" style="1" bestFit="1" customWidth="1"/>
    <col min="8" max="8" width="13.140625" style="1" customWidth="1"/>
    <col min="9" max="9" width="16.28515625" style="1" customWidth="1"/>
    <col min="10" max="10" width="10.7109375" style="1" bestFit="1" customWidth="1"/>
    <col min="11" max="11" width="12.140625" style="1" customWidth="1"/>
    <col min="12" max="16384" width="9.140625" style="1"/>
  </cols>
  <sheetData>
    <row r="16" spans="9:9" ht="15" x14ac:dyDescent="0.25">
      <c r="I16"/>
    </row>
    <row r="18" spans="1:10" ht="15" customHeight="1" x14ac:dyDescent="0.2"/>
    <row r="19" spans="1:10" ht="13.5" customHeight="1" x14ac:dyDescent="0.2"/>
    <row r="20" spans="1:10" s="4" customFormat="1" ht="16.5" customHeight="1" x14ac:dyDescent="0.2">
      <c r="A20" s="2"/>
      <c r="B20" s="49" t="s">
        <v>343</v>
      </c>
      <c r="C20" s="3"/>
      <c r="D20" s="3"/>
      <c r="E20" s="3"/>
      <c r="F20" s="3"/>
      <c r="G20" s="3"/>
      <c r="H20" s="3"/>
      <c r="I20" s="3"/>
      <c r="J20" s="3"/>
    </row>
    <row r="21" spans="1:10" s="4" customFormat="1" ht="12.75" customHeight="1" x14ac:dyDescent="0.2">
      <c r="A21" s="2"/>
      <c r="B21" s="49"/>
      <c r="C21" s="3"/>
      <c r="D21" s="3"/>
      <c r="E21" s="3"/>
      <c r="F21" s="3"/>
      <c r="G21" s="3"/>
      <c r="H21" s="3"/>
      <c r="I21" s="3"/>
      <c r="J21" s="3"/>
    </row>
    <row r="22" spans="1:10" ht="12.75" customHeight="1" x14ac:dyDescent="0.2">
      <c r="A22" s="18"/>
    </row>
    <row r="23" spans="1:10" ht="16.5" customHeight="1" x14ac:dyDescent="0.2">
      <c r="A23" s="5"/>
      <c r="B23" s="49" t="s">
        <v>476</v>
      </c>
      <c r="C23" s="6"/>
    </row>
    <row r="24" spans="1:10" ht="12.75" customHeight="1" x14ac:dyDescent="0.2">
      <c r="A24" s="5"/>
      <c r="B24" s="49"/>
      <c r="C24" s="6"/>
    </row>
    <row r="25" spans="1:10" ht="12.75" customHeight="1" x14ac:dyDescent="0.2">
      <c r="A25" s="5"/>
      <c r="B25" s="79" t="s">
        <v>491</v>
      </c>
      <c r="C25" s="6"/>
      <c r="D25" s="7"/>
    </row>
    <row r="26" spans="1:10" ht="12.75" customHeight="1" thickBot="1" x14ac:dyDescent="0.25">
      <c r="A26" s="5"/>
      <c r="B26" s="6"/>
      <c r="C26" s="6"/>
      <c r="D26" s="7"/>
    </row>
    <row r="27" spans="1:10" ht="13.5" thickBot="1" x14ac:dyDescent="0.25">
      <c r="B27" s="41" t="s">
        <v>477</v>
      </c>
      <c r="C27" s="42"/>
      <c r="D27" s="42"/>
      <c r="E27" s="42"/>
      <c r="F27" s="43">
        <f>'Noord-West, deuren '!AH74</f>
        <v>0</v>
      </c>
    </row>
    <row r="28" spans="1:10" x14ac:dyDescent="0.2">
      <c r="A28" s="8"/>
      <c r="B28" s="8"/>
      <c r="C28" s="8"/>
      <c r="D28" s="8"/>
      <c r="E28" s="8"/>
      <c r="F28" s="40"/>
      <c r="G28" s="8"/>
      <c r="H28" s="9"/>
      <c r="I28" s="10"/>
    </row>
    <row r="29" spans="1:10" ht="13.5" thickBot="1" x14ac:dyDescent="0.25">
      <c r="A29" s="8"/>
      <c r="B29" s="8"/>
      <c r="C29" s="8"/>
      <c r="D29" s="8"/>
      <c r="E29" s="8"/>
      <c r="F29" s="8"/>
      <c r="G29" s="8"/>
      <c r="H29" s="9"/>
      <c r="I29" s="10"/>
    </row>
    <row r="30" spans="1:10" x14ac:dyDescent="0.2">
      <c r="A30" s="8"/>
      <c r="B30" s="14" t="s">
        <v>10</v>
      </c>
      <c r="C30" s="19"/>
      <c r="D30" s="15"/>
      <c r="E30" s="15"/>
      <c r="F30" s="13"/>
      <c r="G30" s="8"/>
      <c r="H30" s="9"/>
      <c r="I30" s="10"/>
    </row>
    <row r="31" spans="1:10" x14ac:dyDescent="0.2">
      <c r="A31" s="8"/>
      <c r="B31" s="37" t="s">
        <v>0</v>
      </c>
      <c r="C31" s="20" t="s">
        <v>12</v>
      </c>
      <c r="D31" s="38" t="s">
        <v>2</v>
      </c>
      <c r="E31" s="20" t="s">
        <v>3</v>
      </c>
      <c r="F31" s="21" t="s">
        <v>4</v>
      </c>
      <c r="G31" s="8"/>
      <c r="H31" s="9"/>
      <c r="I31" s="10"/>
    </row>
    <row r="32" spans="1:10" x14ac:dyDescent="0.2">
      <c r="A32" s="8"/>
      <c r="B32" s="39" t="s">
        <v>5</v>
      </c>
      <c r="C32" s="33"/>
      <c r="D32" s="22">
        <v>100</v>
      </c>
      <c r="E32" s="47"/>
      <c r="F32" s="23">
        <f t="shared" ref="F32:F34" si="0">D32*E32</f>
        <v>0</v>
      </c>
      <c r="G32" s="8"/>
      <c r="H32" s="9"/>
      <c r="I32" s="10"/>
    </row>
    <row r="33" spans="1:10" x14ac:dyDescent="0.2">
      <c r="A33" s="8"/>
      <c r="B33" s="39" t="s">
        <v>14</v>
      </c>
      <c r="C33" s="34">
        <v>0.45</v>
      </c>
      <c r="D33" s="22">
        <v>20</v>
      </c>
      <c r="E33" s="36">
        <f>E32+(E32*C33)</f>
        <v>0</v>
      </c>
      <c r="F33" s="23">
        <f t="shared" si="0"/>
        <v>0</v>
      </c>
      <c r="G33" s="8"/>
      <c r="H33" s="9"/>
      <c r="I33" s="10"/>
    </row>
    <row r="34" spans="1:10" x14ac:dyDescent="0.2">
      <c r="A34" s="8"/>
      <c r="B34" s="39" t="s">
        <v>13</v>
      </c>
      <c r="C34" s="34">
        <v>0.75</v>
      </c>
      <c r="D34" s="22">
        <v>10</v>
      </c>
      <c r="E34" s="36">
        <f>E32+(E32*C34)</f>
        <v>0</v>
      </c>
      <c r="F34" s="23">
        <f t="shared" si="0"/>
        <v>0</v>
      </c>
      <c r="G34" s="8"/>
      <c r="H34" s="9"/>
      <c r="I34" s="10"/>
      <c r="J34" s="32"/>
    </row>
    <row r="35" spans="1:10" ht="13.5" thickBot="1" x14ac:dyDescent="0.25">
      <c r="A35" s="8"/>
      <c r="B35" s="87" t="s">
        <v>8</v>
      </c>
      <c r="C35" s="88"/>
      <c r="D35" s="24"/>
      <c r="E35" s="25" t="s">
        <v>4</v>
      </c>
      <c r="F35" s="26">
        <f>SUM(F32:F34)</f>
        <v>0</v>
      </c>
      <c r="G35" s="8"/>
      <c r="H35" s="9"/>
      <c r="I35" s="10"/>
    </row>
    <row r="36" spans="1:10" x14ac:dyDescent="0.2">
      <c r="A36" s="8"/>
      <c r="B36" s="8"/>
      <c r="C36" s="8"/>
      <c r="D36" s="8"/>
      <c r="E36" s="8"/>
      <c r="F36" s="8"/>
      <c r="G36" s="8"/>
      <c r="H36" s="9"/>
      <c r="I36" s="10"/>
    </row>
    <row r="37" spans="1:10" ht="13.5" thickBot="1" x14ac:dyDescent="0.25">
      <c r="A37" s="8"/>
      <c r="B37" s="7"/>
      <c r="F37" s="8"/>
      <c r="G37" s="8"/>
      <c r="H37" s="9"/>
      <c r="I37" s="10"/>
    </row>
    <row r="38" spans="1:10" x14ac:dyDescent="0.2">
      <c r="A38" s="8"/>
      <c r="B38" s="14" t="s">
        <v>11</v>
      </c>
      <c r="C38" s="19"/>
      <c r="D38" s="15"/>
      <c r="E38" s="15"/>
      <c r="F38" s="13"/>
      <c r="G38" s="8"/>
      <c r="H38" s="9"/>
      <c r="I38" s="10"/>
    </row>
    <row r="39" spans="1:10" x14ac:dyDescent="0.2">
      <c r="A39" s="8"/>
      <c r="B39" s="37" t="s">
        <v>0</v>
      </c>
      <c r="C39" s="20" t="s">
        <v>12</v>
      </c>
      <c r="D39" s="20" t="s">
        <v>2</v>
      </c>
      <c r="E39" s="20" t="s">
        <v>3</v>
      </c>
      <c r="F39" s="21" t="s">
        <v>4</v>
      </c>
      <c r="G39" s="8"/>
      <c r="H39" s="9"/>
      <c r="I39" s="10"/>
    </row>
    <row r="40" spans="1:10" x14ac:dyDescent="0.2">
      <c r="A40" s="8"/>
      <c r="B40" s="39" t="s">
        <v>5</v>
      </c>
      <c r="C40" s="33"/>
      <c r="D40" s="22">
        <v>40</v>
      </c>
      <c r="E40" s="47"/>
      <c r="F40" s="23">
        <f t="shared" ref="F40:F42" si="1">D40*E40</f>
        <v>0</v>
      </c>
      <c r="G40" s="8"/>
      <c r="H40" s="9"/>
      <c r="I40" s="10"/>
    </row>
    <row r="41" spans="1:10" x14ac:dyDescent="0.2">
      <c r="A41" s="8"/>
      <c r="B41" s="39" t="s">
        <v>14</v>
      </c>
      <c r="C41" s="34">
        <v>0.45</v>
      </c>
      <c r="D41" s="22">
        <v>20</v>
      </c>
      <c r="E41" s="36">
        <f>E40+(E40*C41)</f>
        <v>0</v>
      </c>
      <c r="F41" s="35">
        <f t="shared" si="1"/>
        <v>0</v>
      </c>
      <c r="G41" s="8"/>
      <c r="H41" s="9"/>
      <c r="I41" s="10"/>
    </row>
    <row r="42" spans="1:10" x14ac:dyDescent="0.2">
      <c r="A42" s="8"/>
      <c r="B42" s="39" t="s">
        <v>13</v>
      </c>
      <c r="C42" s="34">
        <v>0.75</v>
      </c>
      <c r="D42" s="22">
        <v>10</v>
      </c>
      <c r="E42" s="36">
        <f>E40+(E40*C42)</f>
        <v>0</v>
      </c>
      <c r="F42" s="35">
        <f t="shared" si="1"/>
        <v>0</v>
      </c>
      <c r="G42" s="8"/>
      <c r="H42" s="9"/>
      <c r="I42" s="10"/>
    </row>
    <row r="43" spans="1:10" ht="13.5" thickBot="1" x14ac:dyDescent="0.25">
      <c r="A43" s="8"/>
      <c r="B43" s="87" t="s">
        <v>8</v>
      </c>
      <c r="C43" s="88"/>
      <c r="D43" s="24"/>
      <c r="E43" s="25" t="s">
        <v>4</v>
      </c>
      <c r="F43" s="26">
        <f>SUM(F40:F42)</f>
        <v>0</v>
      </c>
      <c r="G43" s="8"/>
      <c r="H43" s="9"/>
      <c r="I43" s="10"/>
    </row>
    <row r="44" spans="1:10" x14ac:dyDescent="0.2">
      <c r="A44" s="8"/>
      <c r="B44" s="8"/>
      <c r="C44" s="8"/>
      <c r="D44" s="8"/>
      <c r="E44" s="8"/>
      <c r="F44" s="8"/>
      <c r="G44" s="8"/>
      <c r="H44" s="9"/>
      <c r="I44" s="10"/>
    </row>
    <row r="45" spans="1:10" ht="13.5" thickBot="1" x14ac:dyDescent="0.25">
      <c r="A45" s="8"/>
      <c r="B45" s="9"/>
      <c r="C45" s="9"/>
      <c r="D45" s="9"/>
      <c r="E45" s="8"/>
      <c r="F45" s="8"/>
      <c r="G45" s="8"/>
      <c r="H45" s="9"/>
      <c r="I45" s="10"/>
    </row>
    <row r="46" spans="1:10" x14ac:dyDescent="0.2">
      <c r="A46" s="8"/>
      <c r="B46" s="27" t="s">
        <v>9</v>
      </c>
      <c r="C46" s="17"/>
      <c r="D46" s="17"/>
      <c r="E46" s="17"/>
      <c r="F46" s="13"/>
      <c r="G46" s="8"/>
      <c r="H46" s="9"/>
      <c r="I46" s="10"/>
    </row>
    <row r="47" spans="1:10" x14ac:dyDescent="0.2">
      <c r="A47" s="8"/>
      <c r="B47" s="37" t="s">
        <v>0</v>
      </c>
      <c r="C47" s="20"/>
      <c r="D47" s="20" t="s">
        <v>2</v>
      </c>
      <c r="E47" s="20" t="s">
        <v>3</v>
      </c>
      <c r="F47" s="21" t="s">
        <v>4</v>
      </c>
      <c r="G47" s="8"/>
      <c r="H47" s="9"/>
      <c r="I47" s="10"/>
    </row>
    <row r="48" spans="1:10" x14ac:dyDescent="0.2">
      <c r="A48" s="8"/>
      <c r="B48" s="67" t="s">
        <v>488</v>
      </c>
      <c r="C48" s="48"/>
      <c r="D48" s="22">
        <v>10</v>
      </c>
      <c r="E48" s="36">
        <f>E40</f>
        <v>0</v>
      </c>
      <c r="F48" s="23">
        <f t="shared" ref="F48" si="2">D48*E48</f>
        <v>0</v>
      </c>
      <c r="G48" s="8"/>
      <c r="H48" s="9"/>
      <c r="I48" s="10"/>
    </row>
    <row r="49" spans="1:9" x14ac:dyDescent="0.2">
      <c r="A49" s="8"/>
      <c r="B49" s="16"/>
      <c r="C49" s="9"/>
      <c r="D49" s="22"/>
      <c r="E49" s="22"/>
      <c r="F49" s="23"/>
      <c r="G49" s="8"/>
      <c r="H49" s="9"/>
      <c r="I49" s="10"/>
    </row>
    <row r="50" spans="1:9" x14ac:dyDescent="0.2">
      <c r="A50" s="8"/>
      <c r="B50" s="68" t="s">
        <v>489</v>
      </c>
      <c r="C50" s="9"/>
      <c r="D50" s="22">
        <v>50</v>
      </c>
      <c r="E50" s="47"/>
      <c r="F50" s="23">
        <f t="shared" ref="F50" si="3">D50*E50</f>
        <v>0</v>
      </c>
      <c r="G50" s="8"/>
      <c r="H50" s="9"/>
      <c r="I50" s="10"/>
    </row>
    <row r="51" spans="1:9" ht="13.5" thickBot="1" x14ac:dyDescent="0.25">
      <c r="A51" s="8"/>
      <c r="B51" s="87"/>
      <c r="C51" s="88"/>
      <c r="D51" s="24"/>
      <c r="E51" s="25" t="s">
        <v>4</v>
      </c>
      <c r="F51" s="30">
        <f>SUM(F48:F50)</f>
        <v>0</v>
      </c>
      <c r="G51" s="8"/>
      <c r="H51" s="9"/>
      <c r="I51" s="10"/>
    </row>
    <row r="52" spans="1:9" x14ac:dyDescent="0.2">
      <c r="A52" s="8"/>
      <c r="B52" s="32"/>
      <c r="G52" s="8"/>
      <c r="H52" s="9"/>
      <c r="I52" s="10"/>
    </row>
    <row r="53" spans="1:9" ht="13.5" thickBot="1" x14ac:dyDescent="0.25">
      <c r="A53" s="8"/>
      <c r="B53" s="61"/>
      <c r="D53" s="9"/>
      <c r="E53" s="9"/>
      <c r="F53" s="8"/>
      <c r="G53" s="8"/>
      <c r="H53" s="9"/>
      <c r="I53" s="10"/>
    </row>
    <row r="54" spans="1:9" ht="13.5" thickBot="1" x14ac:dyDescent="0.25">
      <c r="A54" s="8"/>
      <c r="B54" s="28"/>
      <c r="D54" s="9"/>
      <c r="E54" s="28" t="s">
        <v>485</v>
      </c>
      <c r="F54" s="11">
        <f>F27+F35+F43+F51</f>
        <v>0</v>
      </c>
      <c r="G54" s="8"/>
      <c r="H54" s="9"/>
      <c r="I54" s="10"/>
    </row>
    <row r="55" spans="1:9" x14ac:dyDescent="0.2">
      <c r="A55" s="8"/>
      <c r="B55" s="28"/>
      <c r="D55" s="9"/>
      <c r="E55" s="28"/>
      <c r="F55" s="8"/>
      <c r="G55" s="8"/>
      <c r="H55" s="9"/>
      <c r="I55" s="10"/>
    </row>
    <row r="56" spans="1:9" x14ac:dyDescent="0.2">
      <c r="A56" s="8"/>
      <c r="B56" s="9"/>
      <c r="C56" s="9"/>
      <c r="D56" s="9"/>
      <c r="E56" s="8"/>
      <c r="F56" s="8"/>
      <c r="G56" s="8"/>
      <c r="H56" s="9"/>
      <c r="I56" s="10"/>
    </row>
    <row r="57" spans="1:9" x14ac:dyDescent="0.2">
      <c r="A57" s="8"/>
      <c r="B57" s="69" t="s">
        <v>490</v>
      </c>
      <c r="D57" s="9"/>
      <c r="E57" s="8"/>
      <c r="F57" s="8"/>
      <c r="G57" s="8"/>
      <c r="H57" s="9"/>
      <c r="I57" s="10"/>
    </row>
    <row r="58" spans="1:9" x14ac:dyDescent="0.2">
      <c r="A58" s="8"/>
      <c r="B58" s="29"/>
      <c r="D58" s="9"/>
      <c r="E58" s="8"/>
      <c r="F58" s="8"/>
      <c r="G58" s="8"/>
      <c r="H58" s="9"/>
      <c r="I58" s="10"/>
    </row>
  </sheetData>
  <sheetProtection algorithmName="SHA-512" hashValue="g6HKEQORDWbEZCRoAUqSqVMdI43V7vwj4BgZvMOYwQekeG3QNonJnCn6dkySi6Yrj9eRAcjZXXA91z/OeZDcyw==" saltValue="yoDTjw+MUWz1y2RBwwEPvA==" spinCount="100000" sheet="1" objects="1" scenarios="1"/>
  <mergeCells count="3">
    <mergeCell ref="B35:C35"/>
    <mergeCell ref="B43:C43"/>
    <mergeCell ref="B51:C51"/>
  </mergeCells>
  <conditionalFormatting sqref="E50">
    <cfRule type="cellIs" dxfId="56" priority="4" operator="greaterThan">
      <formula>0</formula>
    </cfRule>
  </conditionalFormatting>
  <conditionalFormatting sqref="E40">
    <cfRule type="cellIs" dxfId="55" priority="3" operator="greaterThan">
      <formula>0</formula>
    </cfRule>
  </conditionalFormatting>
  <conditionalFormatting sqref="E32">
    <cfRule type="cellIs" dxfId="54" priority="2" operator="greaterThan">
      <formula>0</formula>
    </cfRule>
  </conditionalFormatting>
  <pageMargins left="0.7" right="0.7" top="0.75" bottom="0.75" header="0.3" footer="0.3"/>
  <pageSetup paperSize="9" scale="57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80"/>
  <sheetViews>
    <sheetView topLeftCell="A16" workbookViewId="0">
      <pane xSplit="1" topLeftCell="B1" activePane="topRight" state="frozen"/>
      <selection activeCell="A19" sqref="A19"/>
      <selection pane="topRight" activeCell="A18" sqref="A18"/>
    </sheetView>
  </sheetViews>
  <sheetFormatPr defaultRowHeight="15" x14ac:dyDescent="0.25"/>
  <cols>
    <col min="1" max="1" width="14.7109375" bestFit="1" customWidth="1"/>
    <col min="2" max="2" width="18.5703125" customWidth="1"/>
    <col min="3" max="6" width="18.7109375" customWidth="1"/>
    <col min="7" max="7" width="26.5703125" customWidth="1"/>
    <col min="8" max="8" width="10.5703125" bestFit="1" customWidth="1"/>
    <col min="12" max="12" width="11.42578125" customWidth="1"/>
    <col min="14" max="14" width="17" customWidth="1"/>
    <col min="22" max="22" width="15.7109375" customWidth="1"/>
    <col min="25" max="25" width="32" bestFit="1" customWidth="1"/>
    <col min="26" max="26" width="55.5703125" bestFit="1" customWidth="1"/>
    <col min="28" max="28" width="15.85546875" customWidth="1"/>
    <col min="29" max="29" width="9.5703125" hidden="1" customWidth="1"/>
    <col min="30" max="30" width="14" hidden="1" customWidth="1"/>
    <col min="32" max="32" width="29.85546875" bestFit="1" customWidth="1"/>
    <col min="33" max="35" width="17.7109375" customWidth="1"/>
  </cols>
  <sheetData>
    <row r="2" spans="2:6" x14ac:dyDescent="0.25">
      <c r="B2" s="1"/>
      <c r="C2" s="1"/>
      <c r="D2" s="1"/>
      <c r="E2" s="1"/>
      <c r="F2" s="1"/>
    </row>
    <row r="3" spans="2:6" x14ac:dyDescent="0.25">
      <c r="B3" s="1"/>
      <c r="C3" s="1"/>
      <c r="D3" s="1"/>
      <c r="E3" s="1"/>
      <c r="F3" s="1"/>
    </row>
    <row r="4" spans="2:6" x14ac:dyDescent="0.25">
      <c r="B4" s="1"/>
      <c r="C4" s="1"/>
      <c r="D4" s="1"/>
      <c r="E4" s="1"/>
      <c r="F4" s="1"/>
    </row>
    <row r="5" spans="2:6" x14ac:dyDescent="0.25">
      <c r="B5" s="1"/>
      <c r="C5" s="1"/>
      <c r="D5" s="1"/>
      <c r="E5" s="1"/>
      <c r="F5" s="1"/>
    </row>
    <row r="6" spans="2:6" x14ac:dyDescent="0.25">
      <c r="B6" s="1"/>
      <c r="C6" s="1"/>
      <c r="D6" s="1"/>
      <c r="E6" s="1"/>
      <c r="F6" s="1"/>
    </row>
    <row r="7" spans="2:6" x14ac:dyDescent="0.25">
      <c r="B7" s="1"/>
      <c r="C7" s="1"/>
      <c r="D7" s="1"/>
      <c r="E7" s="1"/>
      <c r="F7" s="1"/>
    </row>
    <row r="8" spans="2:6" x14ac:dyDescent="0.25">
      <c r="B8" s="1"/>
      <c r="C8" s="1"/>
      <c r="D8" s="1"/>
      <c r="E8" s="1"/>
      <c r="F8" s="1"/>
    </row>
    <row r="9" spans="2:6" x14ac:dyDescent="0.25">
      <c r="B9" s="1"/>
      <c r="C9" s="1"/>
      <c r="D9" s="1"/>
      <c r="E9" s="1"/>
      <c r="F9" s="1"/>
    </row>
    <row r="10" spans="2:6" x14ac:dyDescent="0.25">
      <c r="B10" s="1"/>
      <c r="C10" s="1"/>
      <c r="D10" s="1"/>
      <c r="E10" s="1"/>
      <c r="F10" s="1"/>
    </row>
    <row r="11" spans="2:6" x14ac:dyDescent="0.25">
      <c r="B11" s="1"/>
      <c r="C11" s="1"/>
      <c r="D11" s="1"/>
      <c r="E11" s="1"/>
      <c r="F11" s="1"/>
    </row>
    <row r="12" spans="2:6" x14ac:dyDescent="0.25">
      <c r="B12" s="1"/>
      <c r="C12" s="1"/>
      <c r="D12" s="1"/>
      <c r="E12" s="1"/>
      <c r="F12" s="1"/>
    </row>
    <row r="13" spans="2:6" x14ac:dyDescent="0.25">
      <c r="B13" s="1"/>
      <c r="C13" s="1"/>
      <c r="D13" s="1"/>
      <c r="E13" s="1"/>
      <c r="F13" s="1"/>
    </row>
    <row r="14" spans="2:6" x14ac:dyDescent="0.25">
      <c r="B14" s="1"/>
      <c r="C14" s="1"/>
      <c r="D14" s="1"/>
      <c r="E14" s="1"/>
      <c r="F14" s="1"/>
    </row>
    <row r="15" spans="2:6" x14ac:dyDescent="0.25">
      <c r="B15" s="1"/>
      <c r="C15" s="1"/>
      <c r="D15" s="1"/>
      <c r="E15" s="1"/>
      <c r="F15" s="1"/>
    </row>
    <row r="16" spans="2:6" x14ac:dyDescent="0.25">
      <c r="B16" s="1"/>
      <c r="C16" s="1"/>
      <c r="D16" s="1"/>
      <c r="E16" s="1"/>
      <c r="F16" s="1"/>
    </row>
    <row r="17" spans="1:35" x14ac:dyDescent="0.25">
      <c r="B17" s="1"/>
      <c r="C17" s="1"/>
      <c r="D17" s="1"/>
      <c r="E17" s="1"/>
      <c r="F17" s="1"/>
    </row>
    <row r="18" spans="1:35" ht="18" x14ac:dyDescent="0.25">
      <c r="B18" s="49" t="s">
        <v>343</v>
      </c>
      <c r="C18" s="3"/>
      <c r="D18" s="3"/>
      <c r="E18" s="3"/>
      <c r="F18" s="3"/>
    </row>
    <row r="19" spans="1:35" x14ac:dyDescent="0.25">
      <c r="B19" s="1"/>
      <c r="C19" s="1"/>
      <c r="D19" s="1"/>
      <c r="E19" s="1"/>
      <c r="F19" s="1"/>
    </row>
    <row r="20" spans="1:35" ht="18" x14ac:dyDescent="0.25">
      <c r="B20" s="49" t="s">
        <v>476</v>
      </c>
      <c r="C20" s="6"/>
      <c r="D20" s="1"/>
      <c r="E20" s="1"/>
      <c r="F20" s="1"/>
    </row>
    <row r="21" spans="1:35" ht="18" x14ac:dyDescent="0.25">
      <c r="B21" s="49"/>
      <c r="C21" s="6"/>
      <c r="D21" s="1"/>
      <c r="E21" s="1"/>
      <c r="F21" s="1"/>
      <c r="AH21" s="50">
        <v>4</v>
      </c>
    </row>
    <row r="22" spans="1:35" x14ac:dyDescent="0.25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8"/>
      <c r="AD22" s="51"/>
      <c r="AE22" s="51"/>
      <c r="AF22" s="51"/>
      <c r="AG22" s="89" t="s">
        <v>492</v>
      </c>
      <c r="AH22" s="89"/>
      <c r="AI22" s="80" t="s">
        <v>493</v>
      </c>
    </row>
    <row r="23" spans="1:35" ht="90" x14ac:dyDescent="0.25">
      <c r="A23" s="51" t="s">
        <v>15</v>
      </c>
      <c r="B23" s="51" t="s">
        <v>16</v>
      </c>
      <c r="C23" s="51" t="s">
        <v>17</v>
      </c>
      <c r="D23" s="51" t="s">
        <v>18</v>
      </c>
      <c r="E23" s="51" t="s">
        <v>19</v>
      </c>
      <c r="F23" s="51" t="s">
        <v>20</v>
      </c>
      <c r="G23" s="51" t="s">
        <v>21</v>
      </c>
      <c r="H23" s="51" t="s">
        <v>22</v>
      </c>
      <c r="I23" s="51" t="s">
        <v>23</v>
      </c>
      <c r="J23" s="51" t="s">
        <v>24</v>
      </c>
      <c r="K23" s="51" t="s">
        <v>25</v>
      </c>
      <c r="L23" s="51" t="s">
        <v>26</v>
      </c>
      <c r="M23" s="51" t="s">
        <v>27</v>
      </c>
      <c r="N23" s="51" t="s">
        <v>28</v>
      </c>
      <c r="O23" s="51" t="s">
        <v>29</v>
      </c>
      <c r="P23" s="51" t="s">
        <v>30</v>
      </c>
      <c r="Q23" s="51" t="s">
        <v>31</v>
      </c>
      <c r="R23" s="51" t="s">
        <v>32</v>
      </c>
      <c r="S23" s="51" t="s">
        <v>33</v>
      </c>
      <c r="T23" s="51" t="s">
        <v>34</v>
      </c>
      <c r="U23" s="51" t="s">
        <v>35</v>
      </c>
      <c r="V23" s="51" t="s">
        <v>36</v>
      </c>
      <c r="W23" s="51" t="s">
        <v>37</v>
      </c>
      <c r="X23" s="51" t="s">
        <v>38</v>
      </c>
      <c r="Y23" s="51" t="s">
        <v>39</v>
      </c>
      <c r="Z23" s="51" t="s">
        <v>40</v>
      </c>
      <c r="AA23" s="51" t="s">
        <v>41</v>
      </c>
      <c r="AB23" s="51" t="s">
        <v>43</v>
      </c>
      <c r="AC23" s="58" t="s">
        <v>44</v>
      </c>
      <c r="AD23" s="51" t="s">
        <v>45</v>
      </c>
      <c r="AE23" s="51" t="s">
        <v>46</v>
      </c>
      <c r="AF23" s="51" t="s">
        <v>47</v>
      </c>
      <c r="AG23" s="81" t="s">
        <v>1</v>
      </c>
      <c r="AH23" s="81" t="s">
        <v>494</v>
      </c>
      <c r="AI23" s="81" t="s">
        <v>497</v>
      </c>
    </row>
    <row r="24" spans="1:35" x14ac:dyDescent="0.25">
      <c r="A24" s="52">
        <v>900039187</v>
      </c>
      <c r="B24" s="52">
        <v>14</v>
      </c>
      <c r="C24" s="52" t="s">
        <v>48</v>
      </c>
      <c r="D24" s="52" t="s">
        <v>347</v>
      </c>
      <c r="E24" s="52" t="s">
        <v>348</v>
      </c>
      <c r="F24" s="52" t="s">
        <v>349</v>
      </c>
      <c r="G24" s="52" t="s">
        <v>350</v>
      </c>
      <c r="H24" s="52">
        <v>10652</v>
      </c>
      <c r="I24" s="52" t="s">
        <v>52</v>
      </c>
      <c r="J24" s="52" t="s">
        <v>351</v>
      </c>
      <c r="K24" s="52" t="s">
        <v>352</v>
      </c>
      <c r="L24" s="52" t="s">
        <v>352</v>
      </c>
      <c r="M24" s="52" t="s">
        <v>353</v>
      </c>
      <c r="N24" s="52" t="s">
        <v>55</v>
      </c>
      <c r="O24" s="52" t="s">
        <v>56</v>
      </c>
      <c r="P24" s="52" t="s">
        <v>67</v>
      </c>
      <c r="Q24" s="52" t="s">
        <v>354</v>
      </c>
      <c r="R24" s="52" t="s">
        <v>58</v>
      </c>
      <c r="S24" s="52" t="s">
        <v>355</v>
      </c>
      <c r="T24" s="52" t="s">
        <v>58</v>
      </c>
      <c r="U24" s="52" t="s">
        <v>67</v>
      </c>
      <c r="V24" s="52" t="s">
        <v>356</v>
      </c>
      <c r="W24" s="52"/>
      <c r="X24" s="52" t="s">
        <v>58</v>
      </c>
      <c r="Y24" s="52"/>
      <c r="Z24" s="52" t="s">
        <v>357</v>
      </c>
      <c r="AA24" s="52" t="s">
        <v>62</v>
      </c>
      <c r="AB24" s="52" t="s">
        <v>358</v>
      </c>
      <c r="AC24" s="58">
        <v>3</v>
      </c>
      <c r="AD24" s="52"/>
      <c r="AE24" s="52"/>
      <c r="AF24" s="52" t="s">
        <v>359</v>
      </c>
      <c r="AG24" s="47"/>
      <c r="AH24" s="45">
        <f>AG24*$AH$21</f>
        <v>0</v>
      </c>
      <c r="AI24" s="47"/>
    </row>
    <row r="25" spans="1:35" x14ac:dyDescent="0.25">
      <c r="A25" s="52">
        <v>900072765</v>
      </c>
      <c r="B25" s="52">
        <v>14</v>
      </c>
      <c r="C25" s="52" t="s">
        <v>48</v>
      </c>
      <c r="D25" s="52" t="s">
        <v>347</v>
      </c>
      <c r="E25" s="52" t="s">
        <v>348</v>
      </c>
      <c r="F25" s="52" t="s">
        <v>349</v>
      </c>
      <c r="G25" s="52" t="s">
        <v>350</v>
      </c>
      <c r="H25" s="52">
        <v>10652</v>
      </c>
      <c r="I25" s="52" t="s">
        <v>52</v>
      </c>
      <c r="J25" s="52" t="s">
        <v>360</v>
      </c>
      <c r="K25" s="52" t="s">
        <v>352</v>
      </c>
      <c r="L25" s="52" t="s">
        <v>352</v>
      </c>
      <c r="M25" s="52" t="s">
        <v>353</v>
      </c>
      <c r="N25" s="52" t="s">
        <v>55</v>
      </c>
      <c r="O25" s="52" t="s">
        <v>56</v>
      </c>
      <c r="P25" s="52" t="s">
        <v>93</v>
      </c>
      <c r="Q25" s="52" t="s">
        <v>354</v>
      </c>
      <c r="R25" s="52" t="s">
        <v>58</v>
      </c>
      <c r="S25" s="52" t="s">
        <v>355</v>
      </c>
      <c r="T25" s="52" t="s">
        <v>58</v>
      </c>
      <c r="U25" s="52" t="s">
        <v>93</v>
      </c>
      <c r="V25" s="52" t="s">
        <v>356</v>
      </c>
      <c r="W25" s="52"/>
      <c r="X25" s="52" t="s">
        <v>58</v>
      </c>
      <c r="Y25" s="52" t="s">
        <v>361</v>
      </c>
      <c r="Z25" s="52" t="s">
        <v>362</v>
      </c>
      <c r="AA25" s="52" t="s">
        <v>62</v>
      </c>
      <c r="AB25" s="52" t="s">
        <v>358</v>
      </c>
      <c r="AC25" s="58">
        <v>3</v>
      </c>
      <c r="AD25" s="52"/>
      <c r="AE25" s="52"/>
      <c r="AF25" s="52" t="s">
        <v>359</v>
      </c>
      <c r="AG25" s="47"/>
      <c r="AH25" s="45">
        <f t="shared" ref="AH25:AH71" si="0">AG25*$AH$21</f>
        <v>0</v>
      </c>
      <c r="AI25" s="47"/>
    </row>
    <row r="26" spans="1:35" x14ac:dyDescent="0.25">
      <c r="A26" s="52">
        <v>900072818</v>
      </c>
      <c r="B26" s="52">
        <v>14</v>
      </c>
      <c r="C26" s="52" t="s">
        <v>48</v>
      </c>
      <c r="D26" s="52" t="s">
        <v>347</v>
      </c>
      <c r="E26" s="52" t="s">
        <v>348</v>
      </c>
      <c r="F26" s="52" t="s">
        <v>363</v>
      </c>
      <c r="G26" s="52" t="s">
        <v>364</v>
      </c>
      <c r="H26" s="52">
        <v>11038</v>
      </c>
      <c r="I26" s="52" t="s">
        <v>52</v>
      </c>
      <c r="J26" s="52" t="s">
        <v>365</v>
      </c>
      <c r="K26" s="52" t="s">
        <v>352</v>
      </c>
      <c r="L26" s="52" t="s">
        <v>352</v>
      </c>
      <c r="M26" s="52" t="s">
        <v>353</v>
      </c>
      <c r="N26" s="52" t="s">
        <v>55</v>
      </c>
      <c r="O26" s="52" t="s">
        <v>56</v>
      </c>
      <c r="P26" s="52" t="s">
        <v>66</v>
      </c>
      <c r="Q26" s="52" t="s">
        <v>110</v>
      </c>
      <c r="R26" s="52" t="s">
        <v>58</v>
      </c>
      <c r="S26" s="52" t="s">
        <v>366</v>
      </c>
      <c r="T26" s="52" t="s">
        <v>58</v>
      </c>
      <c r="U26" s="52" t="s">
        <v>66</v>
      </c>
      <c r="V26" s="52" t="s">
        <v>85</v>
      </c>
      <c r="W26" s="52" t="s">
        <v>145</v>
      </c>
      <c r="X26" s="52" t="s">
        <v>58</v>
      </c>
      <c r="Y26" s="52"/>
      <c r="Z26" s="52" t="s">
        <v>367</v>
      </c>
      <c r="AA26" s="52" t="s">
        <v>62</v>
      </c>
      <c r="AB26" s="52" t="s">
        <v>78</v>
      </c>
      <c r="AC26" s="58">
        <v>3</v>
      </c>
      <c r="AD26" s="52"/>
      <c r="AE26" s="52"/>
      <c r="AF26" s="52" t="s">
        <v>368</v>
      </c>
      <c r="AG26" s="47"/>
      <c r="AH26" s="45">
        <f t="shared" si="0"/>
        <v>0</v>
      </c>
      <c r="AI26" s="47"/>
    </row>
    <row r="27" spans="1:35" x14ac:dyDescent="0.25">
      <c r="A27" s="52">
        <v>900072864</v>
      </c>
      <c r="B27" s="52">
        <v>14</v>
      </c>
      <c r="C27" s="52" t="s">
        <v>48</v>
      </c>
      <c r="D27" s="52" t="s">
        <v>347</v>
      </c>
      <c r="E27" s="52" t="s">
        <v>348</v>
      </c>
      <c r="F27" s="52" t="s">
        <v>369</v>
      </c>
      <c r="G27" s="52" t="s">
        <v>370</v>
      </c>
      <c r="H27" s="52">
        <v>16396</v>
      </c>
      <c r="I27" s="52" t="s">
        <v>52</v>
      </c>
      <c r="J27" s="52" t="s">
        <v>371</v>
      </c>
      <c r="K27" s="52" t="s">
        <v>352</v>
      </c>
      <c r="L27" s="52" t="s">
        <v>352</v>
      </c>
      <c r="M27" s="52" t="s">
        <v>353</v>
      </c>
      <c r="N27" s="52" t="s">
        <v>55</v>
      </c>
      <c r="O27" s="52" t="s">
        <v>56</v>
      </c>
      <c r="P27" s="52" t="s">
        <v>67</v>
      </c>
      <c r="Q27" s="52" t="s">
        <v>354</v>
      </c>
      <c r="R27" s="52" t="s">
        <v>58</v>
      </c>
      <c r="S27" s="52" t="s">
        <v>372</v>
      </c>
      <c r="T27" s="52" t="s">
        <v>58</v>
      </c>
      <c r="U27" s="52" t="s">
        <v>67</v>
      </c>
      <c r="V27" s="52" t="s">
        <v>102</v>
      </c>
      <c r="W27" s="52"/>
      <c r="X27" s="52" t="s">
        <v>58</v>
      </c>
      <c r="Y27" s="52"/>
      <c r="Z27" s="52" t="s">
        <v>373</v>
      </c>
      <c r="AA27" s="52" t="s">
        <v>62</v>
      </c>
      <c r="AB27" s="52" t="s">
        <v>149</v>
      </c>
      <c r="AC27" s="58">
        <v>3</v>
      </c>
      <c r="AD27" s="52" t="s">
        <v>149</v>
      </c>
      <c r="AE27" s="52"/>
      <c r="AF27" s="52" t="s">
        <v>359</v>
      </c>
      <c r="AG27" s="47"/>
      <c r="AH27" s="45">
        <f t="shared" si="0"/>
        <v>0</v>
      </c>
      <c r="AI27" s="47"/>
    </row>
    <row r="28" spans="1:35" x14ac:dyDescent="0.25">
      <c r="A28" s="52">
        <v>900072865</v>
      </c>
      <c r="B28" s="52">
        <v>14</v>
      </c>
      <c r="C28" s="52" t="s">
        <v>48</v>
      </c>
      <c r="D28" s="52" t="s">
        <v>347</v>
      </c>
      <c r="E28" s="52" t="s">
        <v>348</v>
      </c>
      <c r="F28" s="52" t="s">
        <v>369</v>
      </c>
      <c r="G28" s="52" t="s">
        <v>370</v>
      </c>
      <c r="H28" s="52">
        <v>16396</v>
      </c>
      <c r="I28" s="52" t="s">
        <v>52</v>
      </c>
      <c r="J28" s="52" t="s">
        <v>371</v>
      </c>
      <c r="K28" s="52" t="s">
        <v>352</v>
      </c>
      <c r="L28" s="52" t="s">
        <v>352</v>
      </c>
      <c r="M28" s="52" t="s">
        <v>353</v>
      </c>
      <c r="N28" s="52" t="s">
        <v>55</v>
      </c>
      <c r="O28" s="52" t="s">
        <v>56</v>
      </c>
      <c r="P28" s="52" t="s">
        <v>374</v>
      </c>
      <c r="Q28" s="52" t="s">
        <v>354</v>
      </c>
      <c r="R28" s="52" t="s">
        <v>58</v>
      </c>
      <c r="S28" s="52" t="s">
        <v>372</v>
      </c>
      <c r="T28" s="52" t="s">
        <v>58</v>
      </c>
      <c r="U28" s="52" t="s">
        <v>374</v>
      </c>
      <c r="V28" s="52" t="s">
        <v>102</v>
      </c>
      <c r="W28" s="52"/>
      <c r="X28" s="52" t="s">
        <v>58</v>
      </c>
      <c r="Y28" s="52" t="s">
        <v>375</v>
      </c>
      <c r="Z28" s="52" t="s">
        <v>376</v>
      </c>
      <c r="AA28" s="52" t="s">
        <v>62</v>
      </c>
      <c r="AB28" s="52" t="s">
        <v>149</v>
      </c>
      <c r="AC28" s="58">
        <v>3</v>
      </c>
      <c r="AD28" s="52" t="s">
        <v>149</v>
      </c>
      <c r="AE28" s="52"/>
      <c r="AF28" s="52" t="s">
        <v>359</v>
      </c>
      <c r="AG28" s="47"/>
      <c r="AH28" s="45">
        <f t="shared" si="0"/>
        <v>0</v>
      </c>
      <c r="AI28" s="47"/>
    </row>
    <row r="29" spans="1:35" x14ac:dyDescent="0.25">
      <c r="A29" s="58">
        <v>900073045</v>
      </c>
      <c r="B29" s="52">
        <v>14</v>
      </c>
      <c r="C29" s="52" t="s">
        <v>48</v>
      </c>
      <c r="D29" s="52" t="s">
        <v>377</v>
      </c>
      <c r="E29" s="52" t="s">
        <v>378</v>
      </c>
      <c r="F29" s="52" t="s">
        <v>379</v>
      </c>
      <c r="G29" s="52" t="s">
        <v>380</v>
      </c>
      <c r="H29" s="52">
        <v>3658</v>
      </c>
      <c r="I29" s="52" t="s">
        <v>52</v>
      </c>
      <c r="J29" s="52" t="s">
        <v>381</v>
      </c>
      <c r="K29" s="52" t="s">
        <v>53</v>
      </c>
      <c r="L29" s="52" t="s">
        <v>53</v>
      </c>
      <c r="M29" s="52" t="s">
        <v>353</v>
      </c>
      <c r="N29" s="52" t="s">
        <v>55</v>
      </c>
      <c r="O29" s="52" t="s">
        <v>56</v>
      </c>
      <c r="P29" s="52" t="s">
        <v>89</v>
      </c>
      <c r="Q29" s="52" t="s">
        <v>153</v>
      </c>
      <c r="R29" s="52" t="s">
        <v>58</v>
      </c>
      <c r="S29" s="52" t="s">
        <v>132</v>
      </c>
      <c r="T29" s="52" t="s">
        <v>58</v>
      </c>
      <c r="U29" s="52" t="s">
        <v>89</v>
      </c>
      <c r="V29" s="52" t="s">
        <v>146</v>
      </c>
      <c r="W29" s="52" t="s">
        <v>61</v>
      </c>
      <c r="X29" s="52" t="s">
        <v>147</v>
      </c>
      <c r="Y29" s="52"/>
      <c r="Z29" s="52" t="s">
        <v>382</v>
      </c>
      <c r="AA29" s="52" t="s">
        <v>62</v>
      </c>
      <c r="AB29" s="52" t="s">
        <v>78</v>
      </c>
      <c r="AC29" s="58">
        <v>3</v>
      </c>
      <c r="AD29" s="52"/>
      <c r="AE29" s="52"/>
      <c r="AF29" s="52" t="s">
        <v>368</v>
      </c>
      <c r="AG29" s="47"/>
      <c r="AH29" s="45">
        <f t="shared" si="0"/>
        <v>0</v>
      </c>
      <c r="AI29" s="47"/>
    </row>
    <row r="30" spans="1:35" x14ac:dyDescent="0.25">
      <c r="A30" s="58">
        <v>900073046</v>
      </c>
      <c r="B30" s="52">
        <v>14</v>
      </c>
      <c r="C30" s="52" t="s">
        <v>48</v>
      </c>
      <c r="D30" s="52" t="s">
        <v>377</v>
      </c>
      <c r="E30" s="52" t="s">
        <v>378</v>
      </c>
      <c r="F30" s="52" t="s">
        <v>379</v>
      </c>
      <c r="G30" s="52" t="s">
        <v>380</v>
      </c>
      <c r="H30" s="52">
        <v>3658</v>
      </c>
      <c r="I30" s="52" t="s">
        <v>52</v>
      </c>
      <c r="J30" s="52" t="s">
        <v>381</v>
      </c>
      <c r="K30" s="52" t="s">
        <v>53</v>
      </c>
      <c r="L30" s="52" t="s">
        <v>53</v>
      </c>
      <c r="M30" s="52" t="s">
        <v>353</v>
      </c>
      <c r="N30" s="52" t="s">
        <v>55</v>
      </c>
      <c r="O30" s="52" t="s">
        <v>56</v>
      </c>
      <c r="P30" s="52" t="s">
        <v>69</v>
      </c>
      <c r="Q30" s="52" t="s">
        <v>153</v>
      </c>
      <c r="R30" s="52" t="s">
        <v>58</v>
      </c>
      <c r="S30" s="52" t="s">
        <v>132</v>
      </c>
      <c r="T30" s="52" t="s">
        <v>58</v>
      </c>
      <c r="U30" s="52" t="s">
        <v>69</v>
      </c>
      <c r="V30" s="52" t="s">
        <v>146</v>
      </c>
      <c r="W30" s="52" t="s">
        <v>61</v>
      </c>
      <c r="X30" s="52" t="s">
        <v>58</v>
      </c>
      <c r="Y30" s="52"/>
      <c r="Z30" s="52" t="s">
        <v>383</v>
      </c>
      <c r="AA30" s="52" t="s">
        <v>62</v>
      </c>
      <c r="AB30" s="52" t="s">
        <v>78</v>
      </c>
      <c r="AC30" s="58">
        <v>3</v>
      </c>
      <c r="AD30" s="52"/>
      <c r="AE30" s="52"/>
      <c r="AF30" s="52" t="s">
        <v>368</v>
      </c>
      <c r="AG30" s="47"/>
      <c r="AH30" s="45">
        <f t="shared" si="0"/>
        <v>0</v>
      </c>
      <c r="AI30" s="47"/>
    </row>
    <row r="31" spans="1:35" x14ac:dyDescent="0.25">
      <c r="A31" s="58">
        <v>900073047</v>
      </c>
      <c r="B31" s="52">
        <v>14</v>
      </c>
      <c r="C31" s="52" t="s">
        <v>48</v>
      </c>
      <c r="D31" s="52" t="s">
        <v>377</v>
      </c>
      <c r="E31" s="52" t="s">
        <v>378</v>
      </c>
      <c r="F31" s="52" t="s">
        <v>379</v>
      </c>
      <c r="G31" s="52" t="s">
        <v>380</v>
      </c>
      <c r="H31" s="52">
        <v>3658</v>
      </c>
      <c r="I31" s="52" t="s">
        <v>52</v>
      </c>
      <c r="J31" s="52" t="s">
        <v>384</v>
      </c>
      <c r="K31" s="52" t="s">
        <v>53</v>
      </c>
      <c r="L31" s="52" t="s">
        <v>53</v>
      </c>
      <c r="M31" s="52" t="s">
        <v>353</v>
      </c>
      <c r="N31" s="52" t="s">
        <v>55</v>
      </c>
      <c r="O31" s="52" t="s">
        <v>56</v>
      </c>
      <c r="P31" s="52" t="s">
        <v>67</v>
      </c>
      <c r="Q31" s="52" t="s">
        <v>153</v>
      </c>
      <c r="R31" s="52" t="s">
        <v>58</v>
      </c>
      <c r="S31" s="52" t="s">
        <v>132</v>
      </c>
      <c r="T31" s="52" t="s">
        <v>58</v>
      </c>
      <c r="U31" s="52" t="s">
        <v>67</v>
      </c>
      <c r="V31" s="52" t="s">
        <v>146</v>
      </c>
      <c r="W31" s="52" t="s">
        <v>61</v>
      </c>
      <c r="X31" s="52" t="s">
        <v>147</v>
      </c>
      <c r="Y31" s="52"/>
      <c r="Z31" s="52" t="s">
        <v>385</v>
      </c>
      <c r="AA31" s="52" t="s">
        <v>62</v>
      </c>
      <c r="AB31" s="52" t="s">
        <v>78</v>
      </c>
      <c r="AC31" s="58">
        <v>3</v>
      </c>
      <c r="AD31" s="52"/>
      <c r="AE31" s="52"/>
      <c r="AF31" s="52" t="s">
        <v>368</v>
      </c>
      <c r="AG31" s="47"/>
      <c r="AH31" s="45">
        <f t="shared" si="0"/>
        <v>0</v>
      </c>
      <c r="AI31" s="47"/>
    </row>
    <row r="32" spans="1:35" x14ac:dyDescent="0.25">
      <c r="A32" s="58">
        <v>900073048</v>
      </c>
      <c r="B32" s="52">
        <v>14</v>
      </c>
      <c r="C32" s="52" t="s">
        <v>48</v>
      </c>
      <c r="D32" s="52" t="s">
        <v>377</v>
      </c>
      <c r="E32" s="52" t="s">
        <v>378</v>
      </c>
      <c r="F32" s="52" t="s">
        <v>379</v>
      </c>
      <c r="G32" s="52" t="s">
        <v>380</v>
      </c>
      <c r="H32" s="52">
        <v>3658</v>
      </c>
      <c r="I32" s="52" t="s">
        <v>52</v>
      </c>
      <c r="J32" s="52" t="s">
        <v>384</v>
      </c>
      <c r="K32" s="52" t="s">
        <v>53</v>
      </c>
      <c r="L32" s="52" t="s">
        <v>53</v>
      </c>
      <c r="M32" s="52" t="s">
        <v>353</v>
      </c>
      <c r="N32" s="52" t="s">
        <v>55</v>
      </c>
      <c r="O32" s="52" t="s">
        <v>56</v>
      </c>
      <c r="P32" s="52" t="s">
        <v>68</v>
      </c>
      <c r="Q32" s="52" t="s">
        <v>153</v>
      </c>
      <c r="R32" s="52" t="s">
        <v>58</v>
      </c>
      <c r="S32" s="52" t="s">
        <v>132</v>
      </c>
      <c r="T32" s="52" t="s">
        <v>58</v>
      </c>
      <c r="U32" s="52" t="s">
        <v>68</v>
      </c>
      <c r="V32" s="52" t="s">
        <v>146</v>
      </c>
      <c r="W32" s="52" t="s">
        <v>61</v>
      </c>
      <c r="X32" s="52" t="s">
        <v>58</v>
      </c>
      <c r="Y32" s="52"/>
      <c r="Z32" s="52" t="s">
        <v>386</v>
      </c>
      <c r="AA32" s="52" t="s">
        <v>62</v>
      </c>
      <c r="AB32" s="52" t="s">
        <v>78</v>
      </c>
      <c r="AC32" s="58">
        <v>3</v>
      </c>
      <c r="AD32" s="52"/>
      <c r="AE32" s="52"/>
      <c r="AF32" s="52" t="s">
        <v>368</v>
      </c>
      <c r="AG32" s="47"/>
      <c r="AH32" s="45">
        <f t="shared" si="0"/>
        <v>0</v>
      </c>
      <c r="AI32" s="47"/>
    </row>
    <row r="33" spans="1:35" x14ac:dyDescent="0.25">
      <c r="A33" s="58">
        <v>900073050</v>
      </c>
      <c r="B33" s="52">
        <v>14</v>
      </c>
      <c r="C33" s="52" t="s">
        <v>48</v>
      </c>
      <c r="D33" s="52" t="s">
        <v>377</v>
      </c>
      <c r="E33" s="52" t="s">
        <v>378</v>
      </c>
      <c r="F33" s="52" t="s">
        <v>379</v>
      </c>
      <c r="G33" s="52" t="s">
        <v>380</v>
      </c>
      <c r="H33" s="52">
        <v>3658</v>
      </c>
      <c r="I33" s="52" t="s">
        <v>52</v>
      </c>
      <c r="J33" s="52" t="s">
        <v>381</v>
      </c>
      <c r="K33" s="52" t="s">
        <v>53</v>
      </c>
      <c r="L33" s="52" t="s">
        <v>53</v>
      </c>
      <c r="M33" s="52" t="s">
        <v>353</v>
      </c>
      <c r="N33" s="52" t="s">
        <v>55</v>
      </c>
      <c r="O33" s="52" t="s">
        <v>56</v>
      </c>
      <c r="P33" s="52" t="s">
        <v>91</v>
      </c>
      <c r="Q33" s="52" t="s">
        <v>153</v>
      </c>
      <c r="R33" s="52" t="s">
        <v>58</v>
      </c>
      <c r="S33" s="52" t="s">
        <v>387</v>
      </c>
      <c r="T33" s="52" t="s">
        <v>58</v>
      </c>
      <c r="U33" s="52" t="s">
        <v>91</v>
      </c>
      <c r="V33" s="52" t="s">
        <v>146</v>
      </c>
      <c r="W33" s="52" t="s">
        <v>388</v>
      </c>
      <c r="X33" s="52" t="s">
        <v>147</v>
      </c>
      <c r="Y33" s="52"/>
      <c r="Z33" s="52" t="s">
        <v>389</v>
      </c>
      <c r="AA33" s="52" t="s">
        <v>62</v>
      </c>
      <c r="AB33" s="52" t="s">
        <v>78</v>
      </c>
      <c r="AC33" s="58">
        <v>3</v>
      </c>
      <c r="AD33" s="52"/>
      <c r="AE33" s="52"/>
      <c r="AF33" s="52" t="s">
        <v>368</v>
      </c>
      <c r="AG33" s="47"/>
      <c r="AH33" s="45">
        <f t="shared" si="0"/>
        <v>0</v>
      </c>
      <c r="AI33" s="47"/>
    </row>
    <row r="34" spans="1:35" x14ac:dyDescent="0.25">
      <c r="A34" s="58">
        <v>900073051</v>
      </c>
      <c r="B34" s="52">
        <v>14</v>
      </c>
      <c r="C34" s="52" t="s">
        <v>48</v>
      </c>
      <c r="D34" s="52" t="s">
        <v>377</v>
      </c>
      <c r="E34" s="52" t="s">
        <v>378</v>
      </c>
      <c r="F34" s="52" t="s">
        <v>390</v>
      </c>
      <c r="G34" s="52" t="s">
        <v>391</v>
      </c>
      <c r="H34" s="52">
        <v>3438</v>
      </c>
      <c r="I34" s="52" t="s">
        <v>52</v>
      </c>
      <c r="J34" s="52" t="s">
        <v>392</v>
      </c>
      <c r="K34" s="52" t="s">
        <v>53</v>
      </c>
      <c r="L34" s="52" t="s">
        <v>53</v>
      </c>
      <c r="M34" s="52" t="s">
        <v>353</v>
      </c>
      <c r="N34" s="52" t="s">
        <v>72</v>
      </c>
      <c r="O34" s="52" t="s">
        <v>56</v>
      </c>
      <c r="P34" s="52" t="s">
        <v>93</v>
      </c>
      <c r="Q34" s="52" t="s">
        <v>163</v>
      </c>
      <c r="R34" s="52" t="s">
        <v>58</v>
      </c>
      <c r="S34" s="52" t="s">
        <v>393</v>
      </c>
      <c r="T34" s="52" t="s">
        <v>58</v>
      </c>
      <c r="U34" s="52" t="s">
        <v>93</v>
      </c>
      <c r="V34" s="52" t="s">
        <v>394</v>
      </c>
      <c r="W34" s="52" t="s">
        <v>317</v>
      </c>
      <c r="X34" s="52" t="s">
        <v>58</v>
      </c>
      <c r="Y34" s="52"/>
      <c r="Z34" s="52" t="s">
        <v>395</v>
      </c>
      <c r="AA34" s="52" t="s">
        <v>62</v>
      </c>
      <c r="AB34" s="52" t="s">
        <v>149</v>
      </c>
      <c r="AC34" s="58">
        <v>3</v>
      </c>
      <c r="AD34" s="52" t="s">
        <v>149</v>
      </c>
      <c r="AE34" s="52"/>
      <c r="AF34" s="52" t="s">
        <v>359</v>
      </c>
      <c r="AG34" s="47"/>
      <c r="AH34" s="45">
        <f t="shared" si="0"/>
        <v>0</v>
      </c>
      <c r="AI34" s="47"/>
    </row>
    <row r="35" spans="1:35" x14ac:dyDescent="0.25">
      <c r="A35" s="58">
        <v>900073052</v>
      </c>
      <c r="B35" s="52">
        <v>14</v>
      </c>
      <c r="C35" s="52" t="s">
        <v>48</v>
      </c>
      <c r="D35" s="52" t="s">
        <v>377</v>
      </c>
      <c r="E35" s="52" t="s">
        <v>378</v>
      </c>
      <c r="F35" s="52" t="s">
        <v>390</v>
      </c>
      <c r="G35" s="52" t="s">
        <v>391</v>
      </c>
      <c r="H35" s="52">
        <v>3438</v>
      </c>
      <c r="I35" s="52" t="s">
        <v>52</v>
      </c>
      <c r="J35" s="52" t="s">
        <v>396</v>
      </c>
      <c r="K35" s="52" t="s">
        <v>53</v>
      </c>
      <c r="L35" s="52" t="s">
        <v>53</v>
      </c>
      <c r="M35" s="52" t="s">
        <v>353</v>
      </c>
      <c r="N35" s="52" t="s">
        <v>72</v>
      </c>
      <c r="O35" s="52" t="s">
        <v>56</v>
      </c>
      <c r="P35" s="52" t="s">
        <v>89</v>
      </c>
      <c r="Q35" s="52" t="s">
        <v>354</v>
      </c>
      <c r="R35" s="52" t="s">
        <v>58</v>
      </c>
      <c r="S35" s="52" t="s">
        <v>393</v>
      </c>
      <c r="T35" s="52" t="s">
        <v>58</v>
      </c>
      <c r="U35" s="52" t="s">
        <v>89</v>
      </c>
      <c r="V35" s="52" t="s">
        <v>394</v>
      </c>
      <c r="W35" s="52" t="s">
        <v>317</v>
      </c>
      <c r="X35" s="52" t="s">
        <v>58</v>
      </c>
      <c r="Y35" s="52"/>
      <c r="Z35" s="52" t="s">
        <v>397</v>
      </c>
      <c r="AA35" s="52" t="s">
        <v>62</v>
      </c>
      <c r="AB35" s="52" t="s">
        <v>149</v>
      </c>
      <c r="AC35" s="58">
        <v>3</v>
      </c>
      <c r="AD35" s="52" t="s">
        <v>149</v>
      </c>
      <c r="AE35" s="52"/>
      <c r="AF35" s="52" t="s">
        <v>359</v>
      </c>
      <c r="AG35" s="47"/>
      <c r="AH35" s="45">
        <f t="shared" si="0"/>
        <v>0</v>
      </c>
      <c r="AI35" s="47"/>
    </row>
    <row r="36" spans="1:35" x14ac:dyDescent="0.25">
      <c r="A36" s="58">
        <v>900073053</v>
      </c>
      <c r="B36" s="52">
        <v>14</v>
      </c>
      <c r="C36" s="52" t="s">
        <v>48</v>
      </c>
      <c r="D36" s="52" t="s">
        <v>377</v>
      </c>
      <c r="E36" s="52" t="s">
        <v>378</v>
      </c>
      <c r="F36" s="52" t="s">
        <v>390</v>
      </c>
      <c r="G36" s="52" t="s">
        <v>391</v>
      </c>
      <c r="H36" s="52">
        <v>3438</v>
      </c>
      <c r="I36" s="52" t="s">
        <v>52</v>
      </c>
      <c r="J36" s="52" t="s">
        <v>396</v>
      </c>
      <c r="K36" s="52" t="s">
        <v>53</v>
      </c>
      <c r="L36" s="52" t="s">
        <v>53</v>
      </c>
      <c r="M36" s="52" t="s">
        <v>353</v>
      </c>
      <c r="N36" s="52" t="s">
        <v>72</v>
      </c>
      <c r="O36" s="52" t="s">
        <v>56</v>
      </c>
      <c r="P36" s="52" t="s">
        <v>69</v>
      </c>
      <c r="Q36" s="52" t="s">
        <v>354</v>
      </c>
      <c r="R36" s="52" t="s">
        <v>58</v>
      </c>
      <c r="S36" s="52" t="s">
        <v>393</v>
      </c>
      <c r="T36" s="52" t="s">
        <v>58</v>
      </c>
      <c r="U36" s="52" t="s">
        <v>69</v>
      </c>
      <c r="V36" s="52" t="s">
        <v>394</v>
      </c>
      <c r="W36" s="52" t="s">
        <v>317</v>
      </c>
      <c r="X36" s="52" t="s">
        <v>58</v>
      </c>
      <c r="Y36" s="52"/>
      <c r="Z36" s="52" t="s">
        <v>398</v>
      </c>
      <c r="AA36" s="52" t="s">
        <v>62</v>
      </c>
      <c r="AB36" s="52" t="s">
        <v>149</v>
      </c>
      <c r="AC36" s="58">
        <v>3</v>
      </c>
      <c r="AD36" s="52" t="s">
        <v>149</v>
      </c>
      <c r="AE36" s="52"/>
      <c r="AF36" s="52" t="s">
        <v>359</v>
      </c>
      <c r="AG36" s="47"/>
      <c r="AH36" s="45">
        <f t="shared" si="0"/>
        <v>0</v>
      </c>
      <c r="AI36" s="47"/>
    </row>
    <row r="37" spans="1:35" x14ac:dyDescent="0.25">
      <c r="A37" s="58">
        <v>900073054</v>
      </c>
      <c r="B37" s="52">
        <v>14</v>
      </c>
      <c r="C37" s="52" t="s">
        <v>48</v>
      </c>
      <c r="D37" s="52" t="s">
        <v>377</v>
      </c>
      <c r="E37" s="52" t="s">
        <v>378</v>
      </c>
      <c r="F37" s="52" t="s">
        <v>390</v>
      </c>
      <c r="G37" s="52" t="s">
        <v>391</v>
      </c>
      <c r="H37" s="52">
        <v>3438</v>
      </c>
      <c r="I37" s="52" t="s">
        <v>52</v>
      </c>
      <c r="J37" s="52" t="s">
        <v>396</v>
      </c>
      <c r="K37" s="52" t="s">
        <v>53</v>
      </c>
      <c r="L37" s="52" t="s">
        <v>53</v>
      </c>
      <c r="M37" s="52" t="s">
        <v>353</v>
      </c>
      <c r="N37" s="52" t="s">
        <v>72</v>
      </c>
      <c r="O37" s="52" t="s">
        <v>56</v>
      </c>
      <c r="P37" s="52" t="s">
        <v>68</v>
      </c>
      <c r="Q37" s="52" t="s">
        <v>354</v>
      </c>
      <c r="R37" s="52" t="s">
        <v>58</v>
      </c>
      <c r="S37" s="52" t="s">
        <v>393</v>
      </c>
      <c r="T37" s="52" t="s">
        <v>58</v>
      </c>
      <c r="U37" s="52" t="s">
        <v>68</v>
      </c>
      <c r="V37" s="52" t="s">
        <v>394</v>
      </c>
      <c r="W37" s="52" t="s">
        <v>317</v>
      </c>
      <c r="X37" s="52" t="s">
        <v>58</v>
      </c>
      <c r="Y37" s="52"/>
      <c r="Z37" s="52" t="s">
        <v>399</v>
      </c>
      <c r="AA37" s="52" t="s">
        <v>62</v>
      </c>
      <c r="AB37" s="52" t="s">
        <v>149</v>
      </c>
      <c r="AC37" s="58">
        <v>3</v>
      </c>
      <c r="AD37" s="52" t="s">
        <v>149</v>
      </c>
      <c r="AE37" s="52"/>
      <c r="AF37" s="52" t="s">
        <v>359</v>
      </c>
      <c r="AG37" s="47"/>
      <c r="AH37" s="45">
        <f t="shared" si="0"/>
        <v>0</v>
      </c>
      <c r="AI37" s="47"/>
    </row>
    <row r="38" spans="1:35" x14ac:dyDescent="0.25">
      <c r="A38" s="58">
        <v>900073055</v>
      </c>
      <c r="B38" s="52">
        <v>14</v>
      </c>
      <c r="C38" s="52" t="s">
        <v>48</v>
      </c>
      <c r="D38" s="52" t="s">
        <v>377</v>
      </c>
      <c r="E38" s="52" t="s">
        <v>378</v>
      </c>
      <c r="F38" s="52" t="s">
        <v>390</v>
      </c>
      <c r="G38" s="52" t="s">
        <v>391</v>
      </c>
      <c r="H38" s="52">
        <v>3438</v>
      </c>
      <c r="I38" s="52" t="s">
        <v>52</v>
      </c>
      <c r="J38" s="52" t="s">
        <v>179</v>
      </c>
      <c r="K38" s="52" t="s">
        <v>53</v>
      </c>
      <c r="L38" s="52" t="s">
        <v>53</v>
      </c>
      <c r="M38" s="52" t="s">
        <v>353</v>
      </c>
      <c r="N38" s="52" t="s">
        <v>72</v>
      </c>
      <c r="O38" s="52" t="s">
        <v>56</v>
      </c>
      <c r="P38" s="52" t="s">
        <v>67</v>
      </c>
      <c r="Q38" s="52" t="s">
        <v>354</v>
      </c>
      <c r="R38" s="52" t="s">
        <v>58</v>
      </c>
      <c r="S38" s="52" t="s">
        <v>393</v>
      </c>
      <c r="T38" s="52" t="s">
        <v>58</v>
      </c>
      <c r="U38" s="52" t="s">
        <v>67</v>
      </c>
      <c r="V38" s="52" t="s">
        <v>394</v>
      </c>
      <c r="W38" s="52" t="s">
        <v>317</v>
      </c>
      <c r="X38" s="52" t="s">
        <v>58</v>
      </c>
      <c r="Y38" s="52"/>
      <c r="Z38" s="52" t="s">
        <v>400</v>
      </c>
      <c r="AA38" s="52" t="s">
        <v>62</v>
      </c>
      <c r="AB38" s="52" t="s">
        <v>149</v>
      </c>
      <c r="AC38" s="58">
        <v>3</v>
      </c>
      <c r="AD38" s="52" t="s">
        <v>149</v>
      </c>
      <c r="AE38" s="52"/>
      <c r="AF38" s="52" t="s">
        <v>359</v>
      </c>
      <c r="AG38" s="47"/>
      <c r="AH38" s="45">
        <f t="shared" si="0"/>
        <v>0</v>
      </c>
      <c r="AI38" s="47"/>
    </row>
    <row r="39" spans="1:35" x14ac:dyDescent="0.25">
      <c r="A39" s="58">
        <v>900073056</v>
      </c>
      <c r="B39" s="52">
        <v>14</v>
      </c>
      <c r="C39" s="52" t="s">
        <v>48</v>
      </c>
      <c r="D39" s="52" t="s">
        <v>377</v>
      </c>
      <c r="E39" s="52" t="s">
        <v>378</v>
      </c>
      <c r="F39" s="52" t="s">
        <v>390</v>
      </c>
      <c r="G39" s="52" t="s">
        <v>391</v>
      </c>
      <c r="H39" s="52">
        <v>3438</v>
      </c>
      <c r="I39" s="52" t="s">
        <v>52</v>
      </c>
      <c r="J39" s="52" t="s">
        <v>179</v>
      </c>
      <c r="K39" s="52" t="s">
        <v>53</v>
      </c>
      <c r="L39" s="52" t="s">
        <v>53</v>
      </c>
      <c r="M39" s="52" t="s">
        <v>353</v>
      </c>
      <c r="N39" s="52" t="s">
        <v>72</v>
      </c>
      <c r="O39" s="52" t="s">
        <v>56</v>
      </c>
      <c r="P39" s="52" t="s">
        <v>66</v>
      </c>
      <c r="Q39" s="52" t="s">
        <v>354</v>
      </c>
      <c r="R39" s="52" t="s">
        <v>58</v>
      </c>
      <c r="S39" s="52" t="s">
        <v>393</v>
      </c>
      <c r="T39" s="52" t="s">
        <v>58</v>
      </c>
      <c r="U39" s="52" t="s">
        <v>66</v>
      </c>
      <c r="V39" s="52" t="s">
        <v>394</v>
      </c>
      <c r="W39" s="52" t="s">
        <v>317</v>
      </c>
      <c r="X39" s="52" t="s">
        <v>58</v>
      </c>
      <c r="Y39" s="52"/>
      <c r="Z39" s="52" t="s">
        <v>401</v>
      </c>
      <c r="AA39" s="52" t="s">
        <v>62</v>
      </c>
      <c r="AB39" s="52" t="s">
        <v>149</v>
      </c>
      <c r="AC39" s="58">
        <v>3</v>
      </c>
      <c r="AD39" s="52" t="s">
        <v>149</v>
      </c>
      <c r="AE39" s="52"/>
      <c r="AF39" s="52" t="s">
        <v>359</v>
      </c>
      <c r="AG39" s="47"/>
      <c r="AH39" s="45">
        <f t="shared" si="0"/>
        <v>0</v>
      </c>
      <c r="AI39" s="47"/>
    </row>
    <row r="40" spans="1:35" x14ac:dyDescent="0.25">
      <c r="A40" s="58">
        <v>900073057</v>
      </c>
      <c r="B40" s="52">
        <v>14</v>
      </c>
      <c r="C40" s="52" t="s">
        <v>48</v>
      </c>
      <c r="D40" s="52" t="s">
        <v>377</v>
      </c>
      <c r="E40" s="52" t="s">
        <v>378</v>
      </c>
      <c r="F40" s="52" t="s">
        <v>390</v>
      </c>
      <c r="G40" s="52" t="s">
        <v>391</v>
      </c>
      <c r="H40" s="52">
        <v>3438</v>
      </c>
      <c r="I40" s="52" t="s">
        <v>52</v>
      </c>
      <c r="J40" s="52" t="s">
        <v>392</v>
      </c>
      <c r="K40" s="52" t="s">
        <v>53</v>
      </c>
      <c r="L40" s="52" t="s">
        <v>53</v>
      </c>
      <c r="M40" s="52" t="s">
        <v>353</v>
      </c>
      <c r="N40" s="52" t="s">
        <v>72</v>
      </c>
      <c r="O40" s="52" t="s">
        <v>56</v>
      </c>
      <c r="P40" s="52" t="s">
        <v>91</v>
      </c>
      <c r="Q40" s="52" t="s">
        <v>354</v>
      </c>
      <c r="R40" s="52" t="s">
        <v>58</v>
      </c>
      <c r="S40" s="52" t="s">
        <v>393</v>
      </c>
      <c r="T40" s="52" t="s">
        <v>58</v>
      </c>
      <c r="U40" s="52" t="s">
        <v>91</v>
      </c>
      <c r="V40" s="52" t="s">
        <v>394</v>
      </c>
      <c r="W40" s="52" t="s">
        <v>317</v>
      </c>
      <c r="X40" s="52" t="s">
        <v>58</v>
      </c>
      <c r="Y40" s="52"/>
      <c r="Z40" s="52" t="s">
        <v>402</v>
      </c>
      <c r="AA40" s="52" t="s">
        <v>62</v>
      </c>
      <c r="AB40" s="52" t="s">
        <v>149</v>
      </c>
      <c r="AC40" s="58">
        <v>3</v>
      </c>
      <c r="AD40" s="52" t="s">
        <v>149</v>
      </c>
      <c r="AE40" s="52"/>
      <c r="AF40" s="52" t="s">
        <v>359</v>
      </c>
      <c r="AG40" s="47"/>
      <c r="AH40" s="45">
        <f t="shared" si="0"/>
        <v>0</v>
      </c>
      <c r="AI40" s="47"/>
    </row>
    <row r="41" spans="1:35" x14ac:dyDescent="0.25">
      <c r="A41" s="58">
        <v>900073058</v>
      </c>
      <c r="B41" s="52">
        <v>14</v>
      </c>
      <c r="C41" s="52" t="s">
        <v>48</v>
      </c>
      <c r="D41" s="52" t="s">
        <v>377</v>
      </c>
      <c r="E41" s="52" t="s">
        <v>378</v>
      </c>
      <c r="F41" s="52" t="s">
        <v>390</v>
      </c>
      <c r="G41" s="52" t="s">
        <v>391</v>
      </c>
      <c r="H41" s="52">
        <v>3438</v>
      </c>
      <c r="I41" s="52" t="s">
        <v>52</v>
      </c>
      <c r="J41" s="52" t="s">
        <v>392</v>
      </c>
      <c r="K41" s="52" t="s">
        <v>53</v>
      </c>
      <c r="L41" s="52" t="s">
        <v>53</v>
      </c>
      <c r="M41" s="52" t="s">
        <v>353</v>
      </c>
      <c r="N41" s="52" t="s">
        <v>72</v>
      </c>
      <c r="O41" s="52" t="s">
        <v>56</v>
      </c>
      <c r="P41" s="52" t="s">
        <v>90</v>
      </c>
      <c r="Q41" s="52" t="s">
        <v>354</v>
      </c>
      <c r="R41" s="52" t="s">
        <v>58</v>
      </c>
      <c r="S41" s="52" t="s">
        <v>393</v>
      </c>
      <c r="T41" s="52" t="s">
        <v>58</v>
      </c>
      <c r="U41" s="52" t="s">
        <v>90</v>
      </c>
      <c r="V41" s="52" t="s">
        <v>394</v>
      </c>
      <c r="W41" s="52" t="s">
        <v>317</v>
      </c>
      <c r="X41" s="52" t="s">
        <v>58</v>
      </c>
      <c r="Y41" s="52"/>
      <c r="Z41" s="52" t="s">
        <v>403</v>
      </c>
      <c r="AA41" s="52" t="s">
        <v>62</v>
      </c>
      <c r="AB41" s="52" t="s">
        <v>149</v>
      </c>
      <c r="AC41" s="58">
        <v>3</v>
      </c>
      <c r="AD41" s="52" t="s">
        <v>149</v>
      </c>
      <c r="AE41" s="52"/>
      <c r="AF41" s="52" t="s">
        <v>359</v>
      </c>
      <c r="AG41" s="47"/>
      <c r="AH41" s="45">
        <f t="shared" si="0"/>
        <v>0</v>
      </c>
      <c r="AI41" s="47"/>
    </row>
    <row r="42" spans="1:35" x14ac:dyDescent="0.25">
      <c r="A42" s="58">
        <v>900073084</v>
      </c>
      <c r="B42" s="52">
        <v>14</v>
      </c>
      <c r="C42" s="52" t="s">
        <v>48</v>
      </c>
      <c r="D42" s="52" t="s">
        <v>377</v>
      </c>
      <c r="E42" s="52" t="s">
        <v>378</v>
      </c>
      <c r="F42" s="52" t="s">
        <v>404</v>
      </c>
      <c r="G42" s="52" t="s">
        <v>405</v>
      </c>
      <c r="H42" s="52">
        <v>2924</v>
      </c>
      <c r="I42" s="52" t="s">
        <v>52</v>
      </c>
      <c r="J42" s="52" t="s">
        <v>406</v>
      </c>
      <c r="K42" s="52" t="s">
        <v>53</v>
      </c>
      <c r="L42" s="52" t="s">
        <v>53</v>
      </c>
      <c r="M42" s="52" t="s">
        <v>353</v>
      </c>
      <c r="N42" s="52" t="s">
        <v>55</v>
      </c>
      <c r="O42" s="52" t="s">
        <v>56</v>
      </c>
      <c r="P42" s="52" t="s">
        <v>91</v>
      </c>
      <c r="Q42" s="52" t="s">
        <v>318</v>
      </c>
      <c r="R42" s="52" t="s">
        <v>58</v>
      </c>
      <c r="S42" s="52" t="s">
        <v>116</v>
      </c>
      <c r="T42" s="52" t="s">
        <v>58</v>
      </c>
      <c r="U42" s="52" t="s">
        <v>91</v>
      </c>
      <c r="V42" s="52" t="s">
        <v>146</v>
      </c>
      <c r="W42" s="52" t="s">
        <v>317</v>
      </c>
      <c r="X42" s="52" t="s">
        <v>147</v>
      </c>
      <c r="Y42" s="52"/>
      <c r="Z42" s="52" t="s">
        <v>407</v>
      </c>
      <c r="AA42" s="52" t="s">
        <v>62</v>
      </c>
      <c r="AB42" s="52" t="s">
        <v>408</v>
      </c>
      <c r="AC42" s="58">
        <v>3</v>
      </c>
      <c r="AD42" s="52" t="s">
        <v>149</v>
      </c>
      <c r="AE42" s="52"/>
      <c r="AF42" s="52" t="s">
        <v>359</v>
      </c>
      <c r="AG42" s="47"/>
      <c r="AH42" s="45">
        <f t="shared" si="0"/>
        <v>0</v>
      </c>
      <c r="AI42" s="47"/>
    </row>
    <row r="43" spans="1:35" x14ac:dyDescent="0.25">
      <c r="A43" s="58">
        <v>900073085</v>
      </c>
      <c r="B43" s="52">
        <v>14</v>
      </c>
      <c r="C43" s="52" t="s">
        <v>48</v>
      </c>
      <c r="D43" s="52" t="s">
        <v>377</v>
      </c>
      <c r="E43" s="52" t="s">
        <v>378</v>
      </c>
      <c r="F43" s="52" t="s">
        <v>404</v>
      </c>
      <c r="G43" s="52" t="s">
        <v>405</v>
      </c>
      <c r="H43" s="52">
        <v>2924</v>
      </c>
      <c r="I43" s="52" t="s">
        <v>52</v>
      </c>
      <c r="J43" s="52" t="s">
        <v>409</v>
      </c>
      <c r="K43" s="52" t="s">
        <v>53</v>
      </c>
      <c r="L43" s="52" t="s">
        <v>53</v>
      </c>
      <c r="M43" s="52" t="s">
        <v>353</v>
      </c>
      <c r="N43" s="52" t="s">
        <v>55</v>
      </c>
      <c r="O43" s="52" t="s">
        <v>56</v>
      </c>
      <c r="P43" s="52" t="s">
        <v>90</v>
      </c>
      <c r="Q43" s="52" t="s">
        <v>318</v>
      </c>
      <c r="R43" s="52" t="s">
        <v>58</v>
      </c>
      <c r="S43" s="52" t="s">
        <v>76</v>
      </c>
      <c r="T43" s="52" t="s">
        <v>58</v>
      </c>
      <c r="U43" s="52" t="s">
        <v>90</v>
      </c>
      <c r="V43" s="52" t="s">
        <v>146</v>
      </c>
      <c r="W43" s="52" t="s">
        <v>410</v>
      </c>
      <c r="X43" s="52" t="s">
        <v>58</v>
      </c>
      <c r="Y43" s="52"/>
      <c r="Z43" s="52" t="s">
        <v>411</v>
      </c>
      <c r="AA43" s="52" t="s">
        <v>62</v>
      </c>
      <c r="AB43" s="52" t="s">
        <v>149</v>
      </c>
      <c r="AC43" s="58">
        <v>3</v>
      </c>
      <c r="AD43" s="52" t="s">
        <v>149</v>
      </c>
      <c r="AE43" s="52"/>
      <c r="AF43" s="52" t="s">
        <v>359</v>
      </c>
      <c r="AG43" s="47"/>
      <c r="AH43" s="45">
        <f t="shared" si="0"/>
        <v>0</v>
      </c>
      <c r="AI43" s="47"/>
    </row>
    <row r="44" spans="1:35" x14ac:dyDescent="0.25">
      <c r="A44" s="58">
        <v>900073086</v>
      </c>
      <c r="B44" s="52">
        <v>14</v>
      </c>
      <c r="C44" s="52" t="s">
        <v>48</v>
      </c>
      <c r="D44" s="52" t="s">
        <v>377</v>
      </c>
      <c r="E44" s="52" t="s">
        <v>378</v>
      </c>
      <c r="F44" s="52" t="s">
        <v>404</v>
      </c>
      <c r="G44" s="52" t="s">
        <v>405</v>
      </c>
      <c r="H44" s="52">
        <v>2924</v>
      </c>
      <c r="I44" s="52" t="s">
        <v>52</v>
      </c>
      <c r="J44" s="52" t="s">
        <v>409</v>
      </c>
      <c r="K44" s="52" t="s">
        <v>53</v>
      </c>
      <c r="L44" s="52" t="s">
        <v>53</v>
      </c>
      <c r="M44" s="52" t="s">
        <v>353</v>
      </c>
      <c r="N44" s="52" t="s">
        <v>55</v>
      </c>
      <c r="O44" s="52" t="s">
        <v>56</v>
      </c>
      <c r="P44" s="52" t="s">
        <v>89</v>
      </c>
      <c r="Q44" s="52" t="s">
        <v>318</v>
      </c>
      <c r="R44" s="52" t="s">
        <v>58</v>
      </c>
      <c r="S44" s="52" t="s">
        <v>76</v>
      </c>
      <c r="T44" s="52" t="s">
        <v>58</v>
      </c>
      <c r="U44" s="52" t="s">
        <v>89</v>
      </c>
      <c r="V44" s="52" t="s">
        <v>146</v>
      </c>
      <c r="W44" s="52" t="s">
        <v>410</v>
      </c>
      <c r="X44" s="52" t="s">
        <v>58</v>
      </c>
      <c r="Y44" s="52"/>
      <c r="Z44" s="52" t="s">
        <v>412</v>
      </c>
      <c r="AA44" s="52" t="s">
        <v>62</v>
      </c>
      <c r="AB44" s="52" t="s">
        <v>149</v>
      </c>
      <c r="AC44" s="58">
        <v>3</v>
      </c>
      <c r="AD44" s="52" t="s">
        <v>149</v>
      </c>
      <c r="AE44" s="52"/>
      <c r="AF44" s="52" t="s">
        <v>359</v>
      </c>
      <c r="AG44" s="47"/>
      <c r="AH44" s="45">
        <f t="shared" si="0"/>
        <v>0</v>
      </c>
      <c r="AI44" s="47"/>
    </row>
    <row r="45" spans="1:35" x14ac:dyDescent="0.25">
      <c r="A45" s="58">
        <v>900073087</v>
      </c>
      <c r="B45" s="52">
        <v>14</v>
      </c>
      <c r="C45" s="52" t="s">
        <v>48</v>
      </c>
      <c r="D45" s="52" t="s">
        <v>377</v>
      </c>
      <c r="E45" s="52" t="s">
        <v>378</v>
      </c>
      <c r="F45" s="52" t="s">
        <v>404</v>
      </c>
      <c r="G45" s="52" t="s">
        <v>405</v>
      </c>
      <c r="H45" s="52">
        <v>2924</v>
      </c>
      <c r="I45" s="52" t="s">
        <v>52</v>
      </c>
      <c r="J45" s="52" t="s">
        <v>409</v>
      </c>
      <c r="K45" s="52" t="s">
        <v>53</v>
      </c>
      <c r="L45" s="52" t="s">
        <v>53</v>
      </c>
      <c r="M45" s="52" t="s">
        <v>353</v>
      </c>
      <c r="N45" s="52" t="s">
        <v>55</v>
      </c>
      <c r="O45" s="52" t="s">
        <v>56</v>
      </c>
      <c r="P45" s="52" t="s">
        <v>69</v>
      </c>
      <c r="Q45" s="52" t="s">
        <v>318</v>
      </c>
      <c r="R45" s="52" t="s">
        <v>58</v>
      </c>
      <c r="S45" s="52" t="s">
        <v>76</v>
      </c>
      <c r="T45" s="52" t="s">
        <v>58</v>
      </c>
      <c r="U45" s="52" t="s">
        <v>69</v>
      </c>
      <c r="V45" s="52" t="s">
        <v>146</v>
      </c>
      <c r="W45" s="52" t="s">
        <v>410</v>
      </c>
      <c r="X45" s="52" t="s">
        <v>147</v>
      </c>
      <c r="Y45" s="52"/>
      <c r="Z45" s="52" t="s">
        <v>413</v>
      </c>
      <c r="AA45" s="52" t="s">
        <v>62</v>
      </c>
      <c r="AB45" s="52" t="s">
        <v>149</v>
      </c>
      <c r="AC45" s="58">
        <v>3</v>
      </c>
      <c r="AD45" s="52" t="s">
        <v>149</v>
      </c>
      <c r="AE45" s="52"/>
      <c r="AF45" s="52" t="s">
        <v>359</v>
      </c>
      <c r="AG45" s="47"/>
      <c r="AH45" s="45">
        <f t="shared" si="0"/>
        <v>0</v>
      </c>
      <c r="AI45" s="47"/>
    </row>
    <row r="46" spans="1:35" x14ac:dyDescent="0.25">
      <c r="A46" s="58">
        <v>900073088</v>
      </c>
      <c r="B46" s="52">
        <v>14</v>
      </c>
      <c r="C46" s="52" t="s">
        <v>48</v>
      </c>
      <c r="D46" s="52" t="s">
        <v>377</v>
      </c>
      <c r="E46" s="52" t="s">
        <v>378</v>
      </c>
      <c r="F46" s="52" t="s">
        <v>404</v>
      </c>
      <c r="G46" s="52" t="s">
        <v>405</v>
      </c>
      <c r="H46" s="52">
        <v>2924</v>
      </c>
      <c r="I46" s="52" t="s">
        <v>52</v>
      </c>
      <c r="J46" s="52" t="s">
        <v>409</v>
      </c>
      <c r="K46" s="52" t="s">
        <v>53</v>
      </c>
      <c r="L46" s="52" t="s">
        <v>53</v>
      </c>
      <c r="M46" s="52" t="s">
        <v>353</v>
      </c>
      <c r="N46" s="52" t="s">
        <v>55</v>
      </c>
      <c r="O46" s="52" t="s">
        <v>56</v>
      </c>
      <c r="P46" s="52" t="s">
        <v>68</v>
      </c>
      <c r="Q46" s="52" t="s">
        <v>318</v>
      </c>
      <c r="R46" s="52" t="s">
        <v>58</v>
      </c>
      <c r="S46" s="52" t="s">
        <v>414</v>
      </c>
      <c r="T46" s="52" t="s">
        <v>58</v>
      </c>
      <c r="U46" s="52" t="s">
        <v>68</v>
      </c>
      <c r="V46" s="52" t="s">
        <v>146</v>
      </c>
      <c r="W46" s="52" t="s">
        <v>415</v>
      </c>
      <c r="X46" s="52" t="s">
        <v>58</v>
      </c>
      <c r="Y46" s="52"/>
      <c r="Z46" s="52" t="s">
        <v>416</v>
      </c>
      <c r="AA46" s="52" t="s">
        <v>62</v>
      </c>
      <c r="AB46" s="52" t="s">
        <v>149</v>
      </c>
      <c r="AC46" s="58">
        <v>3</v>
      </c>
      <c r="AD46" s="52" t="s">
        <v>149</v>
      </c>
      <c r="AE46" s="52"/>
      <c r="AF46" s="52" t="s">
        <v>359</v>
      </c>
      <c r="AG46" s="47"/>
      <c r="AH46" s="45">
        <f t="shared" si="0"/>
        <v>0</v>
      </c>
      <c r="AI46" s="47"/>
    </row>
    <row r="47" spans="1:35" x14ac:dyDescent="0.25">
      <c r="A47" s="58">
        <v>900073089</v>
      </c>
      <c r="B47" s="52">
        <v>14</v>
      </c>
      <c r="C47" s="52" t="s">
        <v>48</v>
      </c>
      <c r="D47" s="52" t="s">
        <v>377</v>
      </c>
      <c r="E47" s="52" t="s">
        <v>378</v>
      </c>
      <c r="F47" s="52" t="s">
        <v>404</v>
      </c>
      <c r="G47" s="52" t="s">
        <v>405</v>
      </c>
      <c r="H47" s="52">
        <v>2924</v>
      </c>
      <c r="I47" s="52" t="s">
        <v>52</v>
      </c>
      <c r="J47" s="52" t="s">
        <v>417</v>
      </c>
      <c r="K47" s="52" t="s">
        <v>53</v>
      </c>
      <c r="L47" s="52" t="s">
        <v>53</v>
      </c>
      <c r="M47" s="52" t="s">
        <v>353</v>
      </c>
      <c r="N47" s="52" t="s">
        <v>55</v>
      </c>
      <c r="O47" s="52" t="s">
        <v>56</v>
      </c>
      <c r="P47" s="52" t="s">
        <v>66</v>
      </c>
      <c r="Q47" s="52" t="s">
        <v>318</v>
      </c>
      <c r="R47" s="52" t="s">
        <v>58</v>
      </c>
      <c r="S47" s="52" t="s">
        <v>414</v>
      </c>
      <c r="T47" s="52" t="s">
        <v>58</v>
      </c>
      <c r="U47" s="52" t="s">
        <v>66</v>
      </c>
      <c r="V47" s="52" t="s">
        <v>146</v>
      </c>
      <c r="W47" s="52" t="s">
        <v>415</v>
      </c>
      <c r="X47" s="52" t="s">
        <v>58</v>
      </c>
      <c r="Y47" s="52"/>
      <c r="Z47" s="52" t="s">
        <v>418</v>
      </c>
      <c r="AA47" s="52" t="s">
        <v>62</v>
      </c>
      <c r="AB47" s="52" t="s">
        <v>149</v>
      </c>
      <c r="AC47" s="58">
        <v>3</v>
      </c>
      <c r="AD47" s="52" t="s">
        <v>149</v>
      </c>
      <c r="AE47" s="52"/>
      <c r="AF47" s="52" t="s">
        <v>359</v>
      </c>
      <c r="AG47" s="47"/>
      <c r="AH47" s="45">
        <f t="shared" si="0"/>
        <v>0</v>
      </c>
      <c r="AI47" s="47"/>
    </row>
    <row r="48" spans="1:35" x14ac:dyDescent="0.25">
      <c r="A48" s="58">
        <v>900073090</v>
      </c>
      <c r="B48" s="52">
        <v>14</v>
      </c>
      <c r="C48" s="52" t="s">
        <v>48</v>
      </c>
      <c r="D48" s="52" t="s">
        <v>377</v>
      </c>
      <c r="E48" s="52" t="s">
        <v>378</v>
      </c>
      <c r="F48" s="52" t="s">
        <v>404</v>
      </c>
      <c r="G48" s="52" t="s">
        <v>405</v>
      </c>
      <c r="H48" s="52">
        <v>2924</v>
      </c>
      <c r="I48" s="52" t="s">
        <v>52</v>
      </c>
      <c r="J48" s="52" t="s">
        <v>419</v>
      </c>
      <c r="K48" s="52" t="s">
        <v>53</v>
      </c>
      <c r="L48" s="52" t="s">
        <v>53</v>
      </c>
      <c r="M48" s="52" t="s">
        <v>353</v>
      </c>
      <c r="N48" s="52" t="s">
        <v>55</v>
      </c>
      <c r="O48" s="52" t="s">
        <v>56</v>
      </c>
      <c r="P48" s="52" t="s">
        <v>65</v>
      </c>
      <c r="Q48" s="52" t="s">
        <v>318</v>
      </c>
      <c r="R48" s="52" t="s">
        <v>58</v>
      </c>
      <c r="S48" s="52" t="s">
        <v>76</v>
      </c>
      <c r="T48" s="52" t="s">
        <v>58</v>
      </c>
      <c r="U48" s="52" t="s">
        <v>65</v>
      </c>
      <c r="V48" s="52" t="s">
        <v>146</v>
      </c>
      <c r="W48" s="52" t="s">
        <v>410</v>
      </c>
      <c r="X48" s="52" t="s">
        <v>147</v>
      </c>
      <c r="Y48" s="52"/>
      <c r="Z48" s="52" t="s">
        <v>420</v>
      </c>
      <c r="AA48" s="52" t="s">
        <v>62</v>
      </c>
      <c r="AB48" s="52" t="s">
        <v>149</v>
      </c>
      <c r="AC48" s="58">
        <v>3</v>
      </c>
      <c r="AD48" s="52" t="s">
        <v>149</v>
      </c>
      <c r="AE48" s="52"/>
      <c r="AF48" s="52" t="s">
        <v>359</v>
      </c>
      <c r="AG48" s="47"/>
      <c r="AH48" s="45">
        <f t="shared" si="0"/>
        <v>0</v>
      </c>
      <c r="AI48" s="47"/>
    </row>
    <row r="49" spans="1:35" x14ac:dyDescent="0.25">
      <c r="A49" s="58">
        <v>900073091</v>
      </c>
      <c r="B49" s="52">
        <v>14</v>
      </c>
      <c r="C49" s="52" t="s">
        <v>48</v>
      </c>
      <c r="D49" s="52" t="s">
        <v>377</v>
      </c>
      <c r="E49" s="52" t="s">
        <v>378</v>
      </c>
      <c r="F49" s="52" t="s">
        <v>404</v>
      </c>
      <c r="G49" s="52" t="s">
        <v>405</v>
      </c>
      <c r="H49" s="52">
        <v>2924</v>
      </c>
      <c r="I49" s="52" t="s">
        <v>52</v>
      </c>
      <c r="J49" s="52" t="s">
        <v>421</v>
      </c>
      <c r="K49" s="52" t="s">
        <v>53</v>
      </c>
      <c r="L49" s="52" t="s">
        <v>53</v>
      </c>
      <c r="M49" s="52" t="s">
        <v>353</v>
      </c>
      <c r="N49" s="52" t="s">
        <v>55</v>
      </c>
      <c r="O49" s="52" t="s">
        <v>56</v>
      </c>
      <c r="P49" s="52" t="s">
        <v>56</v>
      </c>
      <c r="Q49" s="52" t="s">
        <v>318</v>
      </c>
      <c r="R49" s="52" t="s">
        <v>58</v>
      </c>
      <c r="S49" s="52" t="s">
        <v>317</v>
      </c>
      <c r="T49" s="52" t="s">
        <v>58</v>
      </c>
      <c r="U49" s="52" t="s">
        <v>56</v>
      </c>
      <c r="V49" s="52" t="s">
        <v>146</v>
      </c>
      <c r="W49" s="52" t="s">
        <v>410</v>
      </c>
      <c r="X49" s="52" t="s">
        <v>58</v>
      </c>
      <c r="Y49" s="52"/>
      <c r="Z49" s="52" t="s">
        <v>422</v>
      </c>
      <c r="AA49" s="52" t="s">
        <v>62</v>
      </c>
      <c r="AB49" s="52" t="s">
        <v>149</v>
      </c>
      <c r="AC49" s="58">
        <v>3</v>
      </c>
      <c r="AD49" s="52" t="s">
        <v>149</v>
      </c>
      <c r="AE49" s="52"/>
      <c r="AF49" s="52" t="s">
        <v>359</v>
      </c>
      <c r="AG49" s="47"/>
      <c r="AH49" s="45">
        <f t="shared" si="0"/>
        <v>0</v>
      </c>
      <c r="AI49" s="47"/>
    </row>
    <row r="50" spans="1:35" x14ac:dyDescent="0.25">
      <c r="A50" s="58">
        <v>900073092</v>
      </c>
      <c r="B50" s="52">
        <v>14</v>
      </c>
      <c r="C50" s="52" t="s">
        <v>48</v>
      </c>
      <c r="D50" s="52" t="s">
        <v>377</v>
      </c>
      <c r="E50" s="52" t="s">
        <v>378</v>
      </c>
      <c r="F50" s="52" t="s">
        <v>404</v>
      </c>
      <c r="G50" s="52" t="s">
        <v>405</v>
      </c>
      <c r="H50" s="52">
        <v>2924</v>
      </c>
      <c r="I50" s="52" t="s">
        <v>52</v>
      </c>
      <c r="J50" s="52" t="s">
        <v>421</v>
      </c>
      <c r="K50" s="52" t="s">
        <v>53</v>
      </c>
      <c r="L50" s="52" t="s">
        <v>53</v>
      </c>
      <c r="M50" s="52" t="s">
        <v>353</v>
      </c>
      <c r="N50" s="52" t="s">
        <v>55</v>
      </c>
      <c r="O50" s="52" t="s">
        <v>56</v>
      </c>
      <c r="P50" s="52" t="s">
        <v>290</v>
      </c>
      <c r="Q50" s="52" t="s">
        <v>318</v>
      </c>
      <c r="R50" s="52" t="s">
        <v>58</v>
      </c>
      <c r="S50" s="52" t="s">
        <v>423</v>
      </c>
      <c r="T50" s="52" t="s">
        <v>58</v>
      </c>
      <c r="U50" s="52" t="s">
        <v>290</v>
      </c>
      <c r="V50" s="52" t="s">
        <v>146</v>
      </c>
      <c r="W50" s="52" t="s">
        <v>410</v>
      </c>
      <c r="X50" s="52" t="s">
        <v>58</v>
      </c>
      <c r="Y50" s="52"/>
      <c r="Z50" s="52" t="s">
        <v>424</v>
      </c>
      <c r="AA50" s="52" t="s">
        <v>62</v>
      </c>
      <c r="AB50" s="52" t="s">
        <v>149</v>
      </c>
      <c r="AC50" s="58">
        <v>3</v>
      </c>
      <c r="AD50" s="52" t="s">
        <v>149</v>
      </c>
      <c r="AE50" s="52"/>
      <c r="AF50" s="52" t="s">
        <v>359</v>
      </c>
      <c r="AG50" s="47"/>
      <c r="AH50" s="45">
        <f t="shared" si="0"/>
        <v>0</v>
      </c>
      <c r="AI50" s="47"/>
    </row>
    <row r="51" spans="1:35" x14ac:dyDescent="0.25">
      <c r="A51" s="58">
        <v>900073093</v>
      </c>
      <c r="B51" s="52">
        <v>14</v>
      </c>
      <c r="C51" s="52" t="s">
        <v>48</v>
      </c>
      <c r="D51" s="52" t="s">
        <v>377</v>
      </c>
      <c r="E51" s="52" t="s">
        <v>378</v>
      </c>
      <c r="F51" s="52" t="s">
        <v>404</v>
      </c>
      <c r="G51" s="52" t="s">
        <v>405</v>
      </c>
      <c r="H51" s="52">
        <v>2924</v>
      </c>
      <c r="I51" s="52" t="s">
        <v>52</v>
      </c>
      <c r="J51" s="52" t="s">
        <v>421</v>
      </c>
      <c r="K51" s="52" t="s">
        <v>53</v>
      </c>
      <c r="L51" s="52" t="s">
        <v>53</v>
      </c>
      <c r="M51" s="52" t="s">
        <v>353</v>
      </c>
      <c r="N51" s="52" t="s">
        <v>55</v>
      </c>
      <c r="O51" s="52" t="s">
        <v>56</v>
      </c>
      <c r="P51" s="52" t="s">
        <v>95</v>
      </c>
      <c r="Q51" s="52" t="s">
        <v>318</v>
      </c>
      <c r="R51" s="52" t="s">
        <v>58</v>
      </c>
      <c r="S51" s="52" t="s">
        <v>423</v>
      </c>
      <c r="T51" s="52" t="s">
        <v>58</v>
      </c>
      <c r="U51" s="52" t="s">
        <v>95</v>
      </c>
      <c r="V51" s="52" t="s">
        <v>146</v>
      </c>
      <c r="W51" s="52" t="s">
        <v>410</v>
      </c>
      <c r="X51" s="52" t="s">
        <v>58</v>
      </c>
      <c r="Y51" s="52"/>
      <c r="Z51" s="52" t="s">
        <v>425</v>
      </c>
      <c r="AA51" s="52" t="s">
        <v>62</v>
      </c>
      <c r="AB51" s="52" t="s">
        <v>149</v>
      </c>
      <c r="AC51" s="58">
        <v>3</v>
      </c>
      <c r="AD51" s="52" t="s">
        <v>149</v>
      </c>
      <c r="AE51" s="52"/>
      <c r="AF51" s="52" t="s">
        <v>359</v>
      </c>
      <c r="AG51" s="47"/>
      <c r="AH51" s="45">
        <f t="shared" si="0"/>
        <v>0</v>
      </c>
      <c r="AI51" s="47"/>
    </row>
    <row r="52" spans="1:35" x14ac:dyDescent="0.25">
      <c r="A52" s="58">
        <v>900073094</v>
      </c>
      <c r="B52" s="52">
        <v>14</v>
      </c>
      <c r="C52" s="52" t="s">
        <v>48</v>
      </c>
      <c r="D52" s="52" t="s">
        <v>377</v>
      </c>
      <c r="E52" s="52" t="s">
        <v>378</v>
      </c>
      <c r="F52" s="52" t="s">
        <v>404</v>
      </c>
      <c r="G52" s="52" t="s">
        <v>405</v>
      </c>
      <c r="H52" s="52">
        <v>2924</v>
      </c>
      <c r="I52" s="52" t="s">
        <v>52</v>
      </c>
      <c r="J52" s="52" t="s">
        <v>421</v>
      </c>
      <c r="K52" s="52" t="s">
        <v>53</v>
      </c>
      <c r="L52" s="52" t="s">
        <v>53</v>
      </c>
      <c r="M52" s="52" t="s">
        <v>353</v>
      </c>
      <c r="N52" s="52" t="s">
        <v>55</v>
      </c>
      <c r="O52" s="52" t="s">
        <v>56</v>
      </c>
      <c r="P52" s="52" t="s">
        <v>94</v>
      </c>
      <c r="Q52" s="52" t="s">
        <v>318</v>
      </c>
      <c r="R52" s="52" t="s">
        <v>58</v>
      </c>
      <c r="S52" s="52" t="s">
        <v>426</v>
      </c>
      <c r="T52" s="52" t="s">
        <v>58</v>
      </c>
      <c r="U52" s="52" t="s">
        <v>94</v>
      </c>
      <c r="V52" s="52" t="s">
        <v>146</v>
      </c>
      <c r="W52" s="52" t="s">
        <v>410</v>
      </c>
      <c r="X52" s="52" t="s">
        <v>147</v>
      </c>
      <c r="Y52" s="52"/>
      <c r="Z52" s="52" t="s">
        <v>427</v>
      </c>
      <c r="AA52" s="52" t="s">
        <v>62</v>
      </c>
      <c r="AB52" s="52" t="s">
        <v>149</v>
      </c>
      <c r="AC52" s="58">
        <v>3</v>
      </c>
      <c r="AD52" s="52" t="s">
        <v>149</v>
      </c>
      <c r="AE52" s="52"/>
      <c r="AF52" s="52" t="s">
        <v>359</v>
      </c>
      <c r="AG52" s="47"/>
      <c r="AH52" s="45">
        <f t="shared" si="0"/>
        <v>0</v>
      </c>
      <c r="AI52" s="47"/>
    </row>
    <row r="53" spans="1:35" x14ac:dyDescent="0.25">
      <c r="A53" s="58">
        <v>900073095</v>
      </c>
      <c r="B53" s="52">
        <v>14</v>
      </c>
      <c r="C53" s="52" t="s">
        <v>48</v>
      </c>
      <c r="D53" s="52" t="s">
        <v>377</v>
      </c>
      <c r="E53" s="52" t="s">
        <v>378</v>
      </c>
      <c r="F53" s="52" t="s">
        <v>404</v>
      </c>
      <c r="G53" s="52" t="s">
        <v>405</v>
      </c>
      <c r="H53" s="52">
        <v>2924</v>
      </c>
      <c r="I53" s="52" t="s">
        <v>52</v>
      </c>
      <c r="J53" s="52" t="s">
        <v>421</v>
      </c>
      <c r="K53" s="52" t="s">
        <v>53</v>
      </c>
      <c r="L53" s="52" t="s">
        <v>53</v>
      </c>
      <c r="M53" s="52" t="s">
        <v>353</v>
      </c>
      <c r="N53" s="52" t="s">
        <v>55</v>
      </c>
      <c r="O53" s="52" t="s">
        <v>56</v>
      </c>
      <c r="P53" s="52" t="s">
        <v>93</v>
      </c>
      <c r="Q53" s="52" t="s">
        <v>318</v>
      </c>
      <c r="R53" s="52" t="s">
        <v>58</v>
      </c>
      <c r="S53" s="52" t="s">
        <v>428</v>
      </c>
      <c r="T53" s="52" t="s">
        <v>58</v>
      </c>
      <c r="U53" s="52" t="s">
        <v>93</v>
      </c>
      <c r="V53" s="52" t="s">
        <v>146</v>
      </c>
      <c r="W53" s="52" t="s">
        <v>410</v>
      </c>
      <c r="X53" s="52" t="s">
        <v>147</v>
      </c>
      <c r="Y53" s="52"/>
      <c r="Z53" s="52" t="s">
        <v>429</v>
      </c>
      <c r="AA53" s="52" t="s">
        <v>62</v>
      </c>
      <c r="AB53" s="52" t="s">
        <v>149</v>
      </c>
      <c r="AC53" s="58">
        <v>3</v>
      </c>
      <c r="AD53" s="52" t="s">
        <v>149</v>
      </c>
      <c r="AE53" s="52"/>
      <c r="AF53" s="52" t="s">
        <v>359</v>
      </c>
      <c r="AG53" s="47"/>
      <c r="AH53" s="45">
        <f t="shared" si="0"/>
        <v>0</v>
      </c>
      <c r="AI53" s="47"/>
    </row>
    <row r="54" spans="1:35" x14ac:dyDescent="0.25">
      <c r="A54" s="58">
        <v>900073096</v>
      </c>
      <c r="B54" s="52">
        <v>14</v>
      </c>
      <c r="C54" s="52" t="s">
        <v>48</v>
      </c>
      <c r="D54" s="52" t="s">
        <v>377</v>
      </c>
      <c r="E54" s="52" t="s">
        <v>378</v>
      </c>
      <c r="F54" s="52" t="s">
        <v>404</v>
      </c>
      <c r="G54" s="52" t="s">
        <v>405</v>
      </c>
      <c r="H54" s="52">
        <v>2924</v>
      </c>
      <c r="I54" s="52" t="s">
        <v>52</v>
      </c>
      <c r="J54" s="52" t="s">
        <v>430</v>
      </c>
      <c r="K54" s="52" t="s">
        <v>53</v>
      </c>
      <c r="L54" s="52" t="s">
        <v>53</v>
      </c>
      <c r="M54" s="52" t="s">
        <v>353</v>
      </c>
      <c r="N54" s="52" t="s">
        <v>55</v>
      </c>
      <c r="O54" s="52" t="s">
        <v>56</v>
      </c>
      <c r="P54" s="52" t="s">
        <v>67</v>
      </c>
      <c r="Q54" s="52" t="s">
        <v>318</v>
      </c>
      <c r="R54" s="52" t="s">
        <v>58</v>
      </c>
      <c r="S54" s="52" t="s">
        <v>414</v>
      </c>
      <c r="T54" s="52" t="s">
        <v>58</v>
      </c>
      <c r="U54" s="52" t="s">
        <v>67</v>
      </c>
      <c r="V54" s="52" t="s">
        <v>146</v>
      </c>
      <c r="W54" s="52" t="s">
        <v>415</v>
      </c>
      <c r="X54" s="52" t="s">
        <v>58</v>
      </c>
      <c r="Y54" s="52"/>
      <c r="Z54" s="52" t="s">
        <v>431</v>
      </c>
      <c r="AA54" s="52" t="s">
        <v>62</v>
      </c>
      <c r="AB54" s="52" t="s">
        <v>149</v>
      </c>
      <c r="AC54" s="58">
        <v>3</v>
      </c>
      <c r="AD54" s="52" t="s">
        <v>149</v>
      </c>
      <c r="AE54" s="52"/>
      <c r="AF54" s="52" t="s">
        <v>359</v>
      </c>
      <c r="AG54" s="47"/>
      <c r="AH54" s="45">
        <f t="shared" si="0"/>
        <v>0</v>
      </c>
      <c r="AI54" s="47"/>
    </row>
    <row r="55" spans="1:35" x14ac:dyDescent="0.25">
      <c r="A55" s="58">
        <v>900080315</v>
      </c>
      <c r="B55" s="52">
        <v>14</v>
      </c>
      <c r="C55" s="52" t="s">
        <v>48</v>
      </c>
      <c r="D55" s="52" t="s">
        <v>347</v>
      </c>
      <c r="E55" s="52" t="s">
        <v>348</v>
      </c>
      <c r="F55" s="52" t="s">
        <v>432</v>
      </c>
      <c r="G55" s="52" t="s">
        <v>433</v>
      </c>
      <c r="H55" s="52">
        <v>4510</v>
      </c>
      <c r="I55" s="52" t="s">
        <v>52</v>
      </c>
      <c r="J55" s="52" t="s">
        <v>277</v>
      </c>
      <c r="K55" s="52" t="s">
        <v>352</v>
      </c>
      <c r="L55" s="52" t="s">
        <v>352</v>
      </c>
      <c r="M55" s="52" t="s">
        <v>353</v>
      </c>
      <c r="N55" s="52" t="s">
        <v>55</v>
      </c>
      <c r="O55" s="52" t="s">
        <v>56</v>
      </c>
      <c r="P55" s="52" t="s">
        <v>65</v>
      </c>
      <c r="Q55" s="52" t="s">
        <v>354</v>
      </c>
      <c r="R55" s="52" t="s">
        <v>58</v>
      </c>
      <c r="S55" s="52" t="s">
        <v>282</v>
      </c>
      <c r="T55" s="52" t="s">
        <v>58</v>
      </c>
      <c r="U55" s="52" t="s">
        <v>65</v>
      </c>
      <c r="V55" s="52" t="s">
        <v>85</v>
      </c>
      <c r="W55" s="52" t="s">
        <v>176</v>
      </c>
      <c r="X55" s="52" t="s">
        <v>58</v>
      </c>
      <c r="Y55" s="52"/>
      <c r="Z55" s="52" t="s">
        <v>434</v>
      </c>
      <c r="AA55" s="52" t="s">
        <v>62</v>
      </c>
      <c r="AB55" s="52" t="s">
        <v>408</v>
      </c>
      <c r="AC55" s="58">
        <v>3</v>
      </c>
      <c r="AD55" s="52"/>
      <c r="AE55" s="52"/>
      <c r="AF55" s="52" t="s">
        <v>368</v>
      </c>
      <c r="AG55" s="47"/>
      <c r="AH55" s="45">
        <f t="shared" si="0"/>
        <v>0</v>
      </c>
      <c r="AI55" s="47"/>
    </row>
    <row r="56" spans="1:35" x14ac:dyDescent="0.25">
      <c r="A56" s="58">
        <v>900107043</v>
      </c>
      <c r="B56" s="52">
        <v>14</v>
      </c>
      <c r="C56" s="52" t="s">
        <v>48</v>
      </c>
      <c r="D56" s="52" t="s">
        <v>377</v>
      </c>
      <c r="E56" s="52" t="s">
        <v>378</v>
      </c>
      <c r="F56" s="52" t="s">
        <v>435</v>
      </c>
      <c r="G56" s="52" t="s">
        <v>436</v>
      </c>
      <c r="H56" s="52">
        <v>2544</v>
      </c>
      <c r="I56" s="52" t="s">
        <v>52</v>
      </c>
      <c r="J56" s="52" t="s">
        <v>279</v>
      </c>
      <c r="K56" s="52" t="s">
        <v>53</v>
      </c>
      <c r="L56" s="52" t="s">
        <v>53</v>
      </c>
      <c r="M56" s="52" t="s">
        <v>353</v>
      </c>
      <c r="N56" s="52" t="s">
        <v>55</v>
      </c>
      <c r="O56" s="52" t="s">
        <v>56</v>
      </c>
      <c r="P56" s="52" t="s">
        <v>437</v>
      </c>
      <c r="Q56" s="52" t="s">
        <v>438</v>
      </c>
      <c r="R56" s="52" t="s">
        <v>58</v>
      </c>
      <c r="S56" s="52" t="s">
        <v>387</v>
      </c>
      <c r="T56" s="52" t="s">
        <v>58</v>
      </c>
      <c r="U56" s="52" t="s">
        <v>437</v>
      </c>
      <c r="V56" s="52" t="s">
        <v>439</v>
      </c>
      <c r="W56" s="52" t="s">
        <v>440</v>
      </c>
      <c r="X56" s="52" t="s">
        <v>58</v>
      </c>
      <c r="Y56" s="52"/>
      <c r="Z56" s="52" t="s">
        <v>441</v>
      </c>
      <c r="AA56" s="52" t="s">
        <v>62</v>
      </c>
      <c r="AB56" s="52" t="s">
        <v>78</v>
      </c>
      <c r="AC56" s="58">
        <v>3</v>
      </c>
      <c r="AD56" s="52" t="s">
        <v>149</v>
      </c>
      <c r="AE56" s="52"/>
      <c r="AF56" s="52" t="s">
        <v>359</v>
      </c>
      <c r="AG56" s="47"/>
      <c r="AH56" s="45">
        <f t="shared" si="0"/>
        <v>0</v>
      </c>
      <c r="AI56" s="47"/>
    </row>
    <row r="57" spans="1:35" x14ac:dyDescent="0.25">
      <c r="A57" s="58">
        <v>900107046</v>
      </c>
      <c r="B57" s="52">
        <v>14</v>
      </c>
      <c r="C57" s="52" t="s">
        <v>48</v>
      </c>
      <c r="D57" s="52" t="s">
        <v>377</v>
      </c>
      <c r="E57" s="52" t="s">
        <v>378</v>
      </c>
      <c r="F57" s="52" t="s">
        <v>379</v>
      </c>
      <c r="G57" s="52" t="s">
        <v>380</v>
      </c>
      <c r="H57" s="52">
        <v>3658</v>
      </c>
      <c r="I57" s="52" t="s">
        <v>52</v>
      </c>
      <c r="J57" s="52" t="s">
        <v>384</v>
      </c>
      <c r="K57" s="52" t="s">
        <v>53</v>
      </c>
      <c r="L57" s="52" t="s">
        <v>53</v>
      </c>
      <c r="M57" s="52" t="s">
        <v>353</v>
      </c>
      <c r="N57" s="52" t="s">
        <v>55</v>
      </c>
      <c r="O57" s="52" t="s">
        <v>56</v>
      </c>
      <c r="P57" s="52" t="s">
        <v>66</v>
      </c>
      <c r="Q57" s="52" t="s">
        <v>153</v>
      </c>
      <c r="R57" s="52" t="s">
        <v>58</v>
      </c>
      <c r="S57" s="52"/>
      <c r="T57" s="52" t="s">
        <v>58</v>
      </c>
      <c r="U57" s="52" t="s">
        <v>66</v>
      </c>
      <c r="V57" s="52" t="s">
        <v>146</v>
      </c>
      <c r="W57" s="52"/>
      <c r="X57" s="52" t="s">
        <v>147</v>
      </c>
      <c r="Y57" s="52"/>
      <c r="Z57" s="52" t="s">
        <v>442</v>
      </c>
      <c r="AA57" s="52" t="s">
        <v>62</v>
      </c>
      <c r="AB57" s="52" t="s">
        <v>443</v>
      </c>
      <c r="AC57" s="58">
        <v>3</v>
      </c>
      <c r="AD57" s="52"/>
      <c r="AE57" s="52"/>
      <c r="AF57" s="52" t="s">
        <v>368</v>
      </c>
      <c r="AG57" s="47"/>
      <c r="AH57" s="45">
        <f t="shared" si="0"/>
        <v>0</v>
      </c>
      <c r="AI57" s="47"/>
    </row>
    <row r="58" spans="1:35" x14ac:dyDescent="0.25">
      <c r="A58" s="58">
        <v>900125456</v>
      </c>
      <c r="B58" s="52">
        <v>14</v>
      </c>
      <c r="C58" s="52" t="s">
        <v>48</v>
      </c>
      <c r="D58" s="52" t="s">
        <v>377</v>
      </c>
      <c r="E58" s="52" t="s">
        <v>378</v>
      </c>
      <c r="F58" s="52" t="s">
        <v>379</v>
      </c>
      <c r="G58" s="52" t="s">
        <v>380</v>
      </c>
      <c r="H58" s="52">
        <v>3658</v>
      </c>
      <c r="I58" s="52" t="s">
        <v>52</v>
      </c>
      <c r="J58" s="52" t="s">
        <v>444</v>
      </c>
      <c r="K58" s="52" t="s">
        <v>53</v>
      </c>
      <c r="L58" s="52" t="s">
        <v>53</v>
      </c>
      <c r="M58" s="52" t="s">
        <v>353</v>
      </c>
      <c r="N58" s="52" t="s">
        <v>55</v>
      </c>
      <c r="O58" s="52" t="s">
        <v>56</v>
      </c>
      <c r="P58" s="52" t="s">
        <v>65</v>
      </c>
      <c r="Q58" s="52"/>
      <c r="R58" s="52" t="s">
        <v>58</v>
      </c>
      <c r="S58" s="52"/>
      <c r="T58" s="52" t="s">
        <v>58</v>
      </c>
      <c r="U58" s="52" t="s">
        <v>65</v>
      </c>
      <c r="V58" s="52"/>
      <c r="W58" s="52"/>
      <c r="X58" s="52" t="s">
        <v>58</v>
      </c>
      <c r="Y58" s="52"/>
      <c r="Z58" s="52" t="s">
        <v>445</v>
      </c>
      <c r="AA58" s="52" t="s">
        <v>62</v>
      </c>
      <c r="AB58" s="52" t="s">
        <v>443</v>
      </c>
      <c r="AC58" s="58">
        <v>3</v>
      </c>
      <c r="AD58" s="52"/>
      <c r="AE58" s="52"/>
      <c r="AF58" s="52" t="s">
        <v>359</v>
      </c>
      <c r="AG58" s="47"/>
      <c r="AH58" s="45">
        <f t="shared" si="0"/>
        <v>0</v>
      </c>
      <c r="AI58" s="47"/>
    </row>
    <row r="59" spans="1:35" x14ac:dyDescent="0.25">
      <c r="A59" s="58">
        <v>900126251</v>
      </c>
      <c r="B59" s="52">
        <v>14</v>
      </c>
      <c r="C59" s="52" t="s">
        <v>48</v>
      </c>
      <c r="D59" s="52" t="s">
        <v>347</v>
      </c>
      <c r="E59" s="52" t="s">
        <v>348</v>
      </c>
      <c r="F59" s="52" t="s">
        <v>446</v>
      </c>
      <c r="G59" s="52" t="s">
        <v>447</v>
      </c>
      <c r="H59" s="52">
        <v>21310</v>
      </c>
      <c r="I59" s="52" t="s">
        <v>52</v>
      </c>
      <c r="J59" s="52" t="s">
        <v>448</v>
      </c>
      <c r="K59" s="52" t="s">
        <v>352</v>
      </c>
      <c r="L59" s="52" t="s">
        <v>352</v>
      </c>
      <c r="M59" s="52" t="s">
        <v>353</v>
      </c>
      <c r="N59" s="52" t="s">
        <v>55</v>
      </c>
      <c r="O59" s="52" t="s">
        <v>56</v>
      </c>
      <c r="P59" s="52" t="s">
        <v>67</v>
      </c>
      <c r="Q59" s="52" t="s">
        <v>354</v>
      </c>
      <c r="R59" s="52" t="s">
        <v>58</v>
      </c>
      <c r="S59" s="52"/>
      <c r="T59" s="52" t="s">
        <v>58</v>
      </c>
      <c r="U59" s="52" t="s">
        <v>67</v>
      </c>
      <c r="V59" s="52"/>
      <c r="W59" s="52"/>
      <c r="X59" s="52" t="s">
        <v>58</v>
      </c>
      <c r="Y59" s="52"/>
      <c r="Z59" s="52" t="s">
        <v>449</v>
      </c>
      <c r="AA59" s="52" t="s">
        <v>62</v>
      </c>
      <c r="AB59" s="52" t="s">
        <v>450</v>
      </c>
      <c r="AC59" s="58">
        <v>3</v>
      </c>
      <c r="AD59" s="52" t="s">
        <v>149</v>
      </c>
      <c r="AE59" s="52"/>
      <c r="AF59" s="52" t="s">
        <v>359</v>
      </c>
      <c r="AG59" s="47"/>
      <c r="AH59" s="45">
        <f t="shared" si="0"/>
        <v>0</v>
      </c>
      <c r="AI59" s="47"/>
    </row>
    <row r="60" spans="1:35" x14ac:dyDescent="0.25">
      <c r="A60" s="58">
        <v>900128024</v>
      </c>
      <c r="B60" s="52">
        <v>14</v>
      </c>
      <c r="C60" s="52" t="s">
        <v>48</v>
      </c>
      <c r="D60" s="52" t="s">
        <v>377</v>
      </c>
      <c r="E60" s="52" t="s">
        <v>378</v>
      </c>
      <c r="F60" s="52" t="s">
        <v>435</v>
      </c>
      <c r="G60" s="52" t="s">
        <v>436</v>
      </c>
      <c r="H60" s="52">
        <v>2544</v>
      </c>
      <c r="I60" s="52" t="s">
        <v>52</v>
      </c>
      <c r="J60" s="52" t="s">
        <v>365</v>
      </c>
      <c r="K60" s="52" t="s">
        <v>53</v>
      </c>
      <c r="L60" s="52" t="s">
        <v>53</v>
      </c>
      <c r="M60" s="52" t="s">
        <v>353</v>
      </c>
      <c r="N60" s="52" t="s">
        <v>55</v>
      </c>
      <c r="O60" s="52" t="s">
        <v>56</v>
      </c>
      <c r="P60" s="52" t="s">
        <v>66</v>
      </c>
      <c r="Q60" s="52" t="s">
        <v>451</v>
      </c>
      <c r="R60" s="52" t="s">
        <v>58</v>
      </c>
      <c r="S60" s="52" t="s">
        <v>387</v>
      </c>
      <c r="T60" s="52" t="s">
        <v>58</v>
      </c>
      <c r="U60" s="52" t="s">
        <v>66</v>
      </c>
      <c r="V60" s="52" t="s">
        <v>452</v>
      </c>
      <c r="W60" s="52" t="s">
        <v>440</v>
      </c>
      <c r="X60" s="52" t="s">
        <v>58</v>
      </c>
      <c r="Y60" s="52" t="s">
        <v>453</v>
      </c>
      <c r="Z60" s="52" t="s">
        <v>454</v>
      </c>
      <c r="AA60" s="52" t="s">
        <v>62</v>
      </c>
      <c r="AB60" s="52" t="s">
        <v>78</v>
      </c>
      <c r="AC60" s="58">
        <v>3</v>
      </c>
      <c r="AD60" s="52"/>
      <c r="AE60" s="52"/>
      <c r="AF60" s="52" t="s">
        <v>359</v>
      </c>
      <c r="AG60" s="47"/>
      <c r="AH60" s="45">
        <f t="shared" si="0"/>
        <v>0</v>
      </c>
      <c r="AI60" s="47"/>
    </row>
    <row r="61" spans="1:35" x14ac:dyDescent="0.25">
      <c r="A61" s="58">
        <v>900128025</v>
      </c>
      <c r="B61" s="52">
        <v>14</v>
      </c>
      <c r="C61" s="52" t="s">
        <v>48</v>
      </c>
      <c r="D61" s="52" t="s">
        <v>377</v>
      </c>
      <c r="E61" s="52" t="s">
        <v>378</v>
      </c>
      <c r="F61" s="52" t="s">
        <v>435</v>
      </c>
      <c r="G61" s="52" t="s">
        <v>436</v>
      </c>
      <c r="H61" s="52">
        <v>2544</v>
      </c>
      <c r="I61" s="52" t="s">
        <v>52</v>
      </c>
      <c r="J61" s="52" t="s">
        <v>277</v>
      </c>
      <c r="K61" s="52" t="s">
        <v>53</v>
      </c>
      <c r="L61" s="52" t="s">
        <v>53</v>
      </c>
      <c r="M61" s="52" t="s">
        <v>353</v>
      </c>
      <c r="N61" s="52" t="s">
        <v>55</v>
      </c>
      <c r="O61" s="52" t="s">
        <v>56</v>
      </c>
      <c r="P61" s="52" t="s">
        <v>65</v>
      </c>
      <c r="Q61" s="52" t="s">
        <v>451</v>
      </c>
      <c r="R61" s="52" t="s">
        <v>58</v>
      </c>
      <c r="S61" s="52" t="s">
        <v>387</v>
      </c>
      <c r="T61" s="52" t="s">
        <v>58</v>
      </c>
      <c r="U61" s="52" t="s">
        <v>65</v>
      </c>
      <c r="V61" s="52" t="s">
        <v>452</v>
      </c>
      <c r="W61" s="52" t="s">
        <v>440</v>
      </c>
      <c r="X61" s="52" t="s">
        <v>58</v>
      </c>
      <c r="Y61" s="52" t="s">
        <v>455</v>
      </c>
      <c r="Z61" s="52" t="s">
        <v>454</v>
      </c>
      <c r="AA61" s="52" t="s">
        <v>62</v>
      </c>
      <c r="AB61" s="52" t="s">
        <v>78</v>
      </c>
      <c r="AC61" s="58">
        <v>3</v>
      </c>
      <c r="AD61" s="52"/>
      <c r="AE61" s="52"/>
      <c r="AF61" s="52" t="s">
        <v>359</v>
      </c>
      <c r="AG61" s="47"/>
      <c r="AH61" s="45">
        <f t="shared" si="0"/>
        <v>0</v>
      </c>
      <c r="AI61" s="47"/>
    </row>
    <row r="62" spans="1:35" x14ac:dyDescent="0.25">
      <c r="A62" s="58">
        <v>900128026</v>
      </c>
      <c r="B62" s="52">
        <v>14</v>
      </c>
      <c r="C62" s="52" t="s">
        <v>48</v>
      </c>
      <c r="D62" s="52" t="s">
        <v>377</v>
      </c>
      <c r="E62" s="52" t="s">
        <v>378</v>
      </c>
      <c r="F62" s="52" t="s">
        <v>435</v>
      </c>
      <c r="G62" s="52" t="s">
        <v>436</v>
      </c>
      <c r="H62" s="52">
        <v>2544</v>
      </c>
      <c r="I62" s="52" t="s">
        <v>52</v>
      </c>
      <c r="J62" s="52" t="s">
        <v>277</v>
      </c>
      <c r="K62" s="52" t="s">
        <v>53</v>
      </c>
      <c r="L62" s="52" t="s">
        <v>53</v>
      </c>
      <c r="M62" s="52" t="s">
        <v>353</v>
      </c>
      <c r="N62" s="52" t="s">
        <v>55</v>
      </c>
      <c r="O62" s="52" t="s">
        <v>56</v>
      </c>
      <c r="P62" s="52" t="s">
        <v>56</v>
      </c>
      <c r="Q62" s="52" t="s">
        <v>451</v>
      </c>
      <c r="R62" s="52" t="s">
        <v>58</v>
      </c>
      <c r="S62" s="52" t="s">
        <v>184</v>
      </c>
      <c r="T62" s="52" t="s">
        <v>58</v>
      </c>
      <c r="U62" s="52" t="s">
        <v>456</v>
      </c>
      <c r="V62" s="52" t="s">
        <v>457</v>
      </c>
      <c r="W62" s="52" t="s">
        <v>86</v>
      </c>
      <c r="X62" s="52" t="s">
        <v>58</v>
      </c>
      <c r="Y62" s="52"/>
      <c r="Z62" s="52" t="s">
        <v>458</v>
      </c>
      <c r="AA62" s="52" t="s">
        <v>62</v>
      </c>
      <c r="AB62" s="52" t="s">
        <v>78</v>
      </c>
      <c r="AC62" s="58">
        <v>3</v>
      </c>
      <c r="AD62" s="52"/>
      <c r="AE62" s="52"/>
      <c r="AF62" s="52" t="s">
        <v>359</v>
      </c>
      <c r="AG62" s="47"/>
      <c r="AH62" s="45">
        <f t="shared" si="0"/>
        <v>0</v>
      </c>
      <c r="AI62" s="47"/>
    </row>
    <row r="63" spans="1:35" x14ac:dyDescent="0.25">
      <c r="A63" s="58">
        <v>900128030</v>
      </c>
      <c r="B63" s="52">
        <v>14</v>
      </c>
      <c r="C63" s="52" t="s">
        <v>48</v>
      </c>
      <c r="D63" s="52" t="s">
        <v>377</v>
      </c>
      <c r="E63" s="52" t="s">
        <v>378</v>
      </c>
      <c r="F63" s="52" t="s">
        <v>435</v>
      </c>
      <c r="G63" s="52" t="s">
        <v>436</v>
      </c>
      <c r="H63" s="52">
        <v>2544</v>
      </c>
      <c r="I63" s="52" t="s">
        <v>52</v>
      </c>
      <c r="J63" s="52" t="s">
        <v>278</v>
      </c>
      <c r="K63" s="52" t="s">
        <v>53</v>
      </c>
      <c r="L63" s="52" t="s">
        <v>53</v>
      </c>
      <c r="M63" s="52" t="s">
        <v>353</v>
      </c>
      <c r="N63" s="52" t="s">
        <v>55</v>
      </c>
      <c r="O63" s="52" t="s">
        <v>56</v>
      </c>
      <c r="P63" s="52" t="s">
        <v>93</v>
      </c>
      <c r="Q63" s="52" t="s">
        <v>451</v>
      </c>
      <c r="R63" s="52" t="s">
        <v>58</v>
      </c>
      <c r="S63" s="52" t="s">
        <v>86</v>
      </c>
      <c r="T63" s="52" t="s">
        <v>58</v>
      </c>
      <c r="U63" s="52" t="s">
        <v>459</v>
      </c>
      <c r="V63" s="52" t="s">
        <v>457</v>
      </c>
      <c r="W63" s="52" t="s">
        <v>86</v>
      </c>
      <c r="X63" s="52" t="s">
        <v>58</v>
      </c>
      <c r="Y63" s="52"/>
      <c r="Z63" s="52" t="s">
        <v>458</v>
      </c>
      <c r="AA63" s="52" t="s">
        <v>62</v>
      </c>
      <c r="AB63" s="52" t="s">
        <v>149</v>
      </c>
      <c r="AC63" s="58">
        <v>3</v>
      </c>
      <c r="AD63" s="52" t="s">
        <v>149</v>
      </c>
      <c r="AE63" s="52"/>
      <c r="AF63" s="52" t="s">
        <v>359</v>
      </c>
      <c r="AG63" s="47"/>
      <c r="AH63" s="45">
        <f t="shared" si="0"/>
        <v>0</v>
      </c>
      <c r="AI63" s="47"/>
    </row>
    <row r="64" spans="1:35" x14ac:dyDescent="0.25">
      <c r="A64" s="58">
        <v>900128031</v>
      </c>
      <c r="B64" s="52">
        <v>14</v>
      </c>
      <c r="C64" s="52" t="s">
        <v>48</v>
      </c>
      <c r="D64" s="52" t="s">
        <v>377</v>
      </c>
      <c r="E64" s="52" t="s">
        <v>378</v>
      </c>
      <c r="F64" s="52" t="s">
        <v>435</v>
      </c>
      <c r="G64" s="52" t="s">
        <v>436</v>
      </c>
      <c r="H64" s="52">
        <v>2544</v>
      </c>
      <c r="I64" s="52" t="s">
        <v>52</v>
      </c>
      <c r="J64" s="52" t="s">
        <v>278</v>
      </c>
      <c r="K64" s="52" t="s">
        <v>53</v>
      </c>
      <c r="L64" s="52" t="s">
        <v>53</v>
      </c>
      <c r="M64" s="52" t="s">
        <v>353</v>
      </c>
      <c r="N64" s="52" t="s">
        <v>55</v>
      </c>
      <c r="O64" s="52" t="s">
        <v>56</v>
      </c>
      <c r="P64" s="52" t="s">
        <v>94</v>
      </c>
      <c r="Q64" s="52" t="s">
        <v>451</v>
      </c>
      <c r="R64" s="52" t="s">
        <v>58</v>
      </c>
      <c r="S64" s="52" t="s">
        <v>86</v>
      </c>
      <c r="T64" s="52" t="s">
        <v>58</v>
      </c>
      <c r="U64" s="52" t="s">
        <v>460</v>
      </c>
      <c r="V64" s="52" t="s">
        <v>457</v>
      </c>
      <c r="W64" s="52" t="s">
        <v>86</v>
      </c>
      <c r="X64" s="52" t="s">
        <v>58</v>
      </c>
      <c r="Y64" s="52"/>
      <c r="Z64" s="52" t="s">
        <v>458</v>
      </c>
      <c r="AA64" s="52" t="s">
        <v>62</v>
      </c>
      <c r="AB64" s="52" t="s">
        <v>149</v>
      </c>
      <c r="AC64" s="58">
        <v>3</v>
      </c>
      <c r="AD64" s="52" t="s">
        <v>149</v>
      </c>
      <c r="AE64" s="52"/>
      <c r="AF64" s="52" t="s">
        <v>359</v>
      </c>
      <c r="AG64" s="47"/>
      <c r="AH64" s="45">
        <f t="shared" si="0"/>
        <v>0</v>
      </c>
      <c r="AI64" s="47"/>
    </row>
    <row r="65" spans="1:35" x14ac:dyDescent="0.25">
      <c r="A65" s="58">
        <v>900128032</v>
      </c>
      <c r="B65" s="52">
        <v>14</v>
      </c>
      <c r="C65" s="52" t="s">
        <v>48</v>
      </c>
      <c r="D65" s="52" t="s">
        <v>377</v>
      </c>
      <c r="E65" s="52" t="s">
        <v>378</v>
      </c>
      <c r="F65" s="52" t="s">
        <v>435</v>
      </c>
      <c r="G65" s="52" t="s">
        <v>436</v>
      </c>
      <c r="H65" s="52">
        <v>2544</v>
      </c>
      <c r="I65" s="52" t="s">
        <v>52</v>
      </c>
      <c r="J65" s="52" t="s">
        <v>279</v>
      </c>
      <c r="K65" s="52" t="s">
        <v>53</v>
      </c>
      <c r="L65" s="52" t="s">
        <v>53</v>
      </c>
      <c r="M65" s="52" t="s">
        <v>353</v>
      </c>
      <c r="N65" s="52" t="s">
        <v>55</v>
      </c>
      <c r="O65" s="52" t="s">
        <v>56</v>
      </c>
      <c r="P65" s="52" t="s">
        <v>90</v>
      </c>
      <c r="Q65" s="52" t="s">
        <v>451</v>
      </c>
      <c r="R65" s="52" t="s">
        <v>58</v>
      </c>
      <c r="S65" s="52" t="s">
        <v>86</v>
      </c>
      <c r="T65" s="52" t="s">
        <v>58</v>
      </c>
      <c r="U65" s="52" t="s">
        <v>461</v>
      </c>
      <c r="V65" s="52" t="s">
        <v>457</v>
      </c>
      <c r="W65" s="52" t="s">
        <v>86</v>
      </c>
      <c r="X65" s="52" t="s">
        <v>58</v>
      </c>
      <c r="Y65" s="52"/>
      <c r="Z65" s="52" t="s">
        <v>458</v>
      </c>
      <c r="AA65" s="52" t="s">
        <v>62</v>
      </c>
      <c r="AB65" s="52" t="s">
        <v>149</v>
      </c>
      <c r="AC65" s="58">
        <v>3</v>
      </c>
      <c r="AD65" s="52" t="s">
        <v>149</v>
      </c>
      <c r="AE65" s="52"/>
      <c r="AF65" s="52" t="s">
        <v>359</v>
      </c>
      <c r="AG65" s="47"/>
      <c r="AH65" s="45">
        <f t="shared" si="0"/>
        <v>0</v>
      </c>
      <c r="AI65" s="47"/>
    </row>
    <row r="66" spans="1:35" x14ac:dyDescent="0.25">
      <c r="A66" s="58">
        <v>900128033</v>
      </c>
      <c r="B66" s="52">
        <v>14</v>
      </c>
      <c r="C66" s="52" t="s">
        <v>48</v>
      </c>
      <c r="D66" s="52" t="s">
        <v>377</v>
      </c>
      <c r="E66" s="52" t="s">
        <v>378</v>
      </c>
      <c r="F66" s="52" t="s">
        <v>435</v>
      </c>
      <c r="G66" s="52" t="s">
        <v>436</v>
      </c>
      <c r="H66" s="52">
        <v>2544</v>
      </c>
      <c r="I66" s="52" t="s">
        <v>52</v>
      </c>
      <c r="J66" s="52" t="s">
        <v>279</v>
      </c>
      <c r="K66" s="52" t="s">
        <v>53</v>
      </c>
      <c r="L66" s="52" t="s">
        <v>53</v>
      </c>
      <c r="M66" s="52" t="s">
        <v>353</v>
      </c>
      <c r="N66" s="52" t="s">
        <v>55</v>
      </c>
      <c r="O66" s="52" t="s">
        <v>56</v>
      </c>
      <c r="P66" s="52" t="s">
        <v>91</v>
      </c>
      <c r="Q66" s="52" t="s">
        <v>451</v>
      </c>
      <c r="R66" s="52" t="s">
        <v>58</v>
      </c>
      <c r="S66" s="52" t="s">
        <v>86</v>
      </c>
      <c r="T66" s="52" t="s">
        <v>58</v>
      </c>
      <c r="U66" s="52" t="s">
        <v>462</v>
      </c>
      <c r="V66" s="52" t="s">
        <v>457</v>
      </c>
      <c r="W66" s="52" t="s">
        <v>86</v>
      </c>
      <c r="X66" s="52" t="s">
        <v>58</v>
      </c>
      <c r="Y66" s="52"/>
      <c r="Z66" s="52" t="s">
        <v>458</v>
      </c>
      <c r="AA66" s="52" t="s">
        <v>62</v>
      </c>
      <c r="AB66" s="52" t="s">
        <v>149</v>
      </c>
      <c r="AC66" s="58">
        <v>3</v>
      </c>
      <c r="AD66" s="52" t="s">
        <v>149</v>
      </c>
      <c r="AE66" s="52"/>
      <c r="AF66" s="52" t="s">
        <v>359</v>
      </c>
      <c r="AG66" s="47"/>
      <c r="AH66" s="45">
        <f t="shared" si="0"/>
        <v>0</v>
      </c>
      <c r="AI66" s="47"/>
    </row>
    <row r="67" spans="1:35" x14ac:dyDescent="0.25">
      <c r="A67" s="58">
        <v>900128034</v>
      </c>
      <c r="B67" s="52">
        <v>14</v>
      </c>
      <c r="C67" s="52" t="s">
        <v>48</v>
      </c>
      <c r="D67" s="52" t="s">
        <v>377</v>
      </c>
      <c r="E67" s="52" t="s">
        <v>378</v>
      </c>
      <c r="F67" s="52" t="s">
        <v>435</v>
      </c>
      <c r="G67" s="52" t="s">
        <v>436</v>
      </c>
      <c r="H67" s="52">
        <v>2544</v>
      </c>
      <c r="I67" s="52" t="s">
        <v>52</v>
      </c>
      <c r="J67" s="52" t="s">
        <v>280</v>
      </c>
      <c r="K67" s="52" t="s">
        <v>53</v>
      </c>
      <c r="L67" s="52" t="s">
        <v>53</v>
      </c>
      <c r="M67" s="52" t="s">
        <v>353</v>
      </c>
      <c r="N67" s="52" t="s">
        <v>55</v>
      </c>
      <c r="O67" s="52" t="s">
        <v>56</v>
      </c>
      <c r="P67" s="52" t="s">
        <v>89</v>
      </c>
      <c r="Q67" s="52" t="s">
        <v>451</v>
      </c>
      <c r="R67" s="52" t="s">
        <v>58</v>
      </c>
      <c r="S67" s="52" t="s">
        <v>86</v>
      </c>
      <c r="T67" s="52" t="s">
        <v>58</v>
      </c>
      <c r="U67" s="52" t="s">
        <v>463</v>
      </c>
      <c r="V67" s="52" t="s">
        <v>457</v>
      </c>
      <c r="W67" s="52" t="s">
        <v>86</v>
      </c>
      <c r="X67" s="52" t="s">
        <v>58</v>
      </c>
      <c r="Y67" s="52"/>
      <c r="Z67" s="52" t="s">
        <v>458</v>
      </c>
      <c r="AA67" s="52" t="s">
        <v>62</v>
      </c>
      <c r="AB67" s="52" t="s">
        <v>149</v>
      </c>
      <c r="AC67" s="58">
        <v>3</v>
      </c>
      <c r="AD67" s="52" t="s">
        <v>149</v>
      </c>
      <c r="AE67" s="52"/>
      <c r="AF67" s="52" t="s">
        <v>359</v>
      </c>
      <c r="AG67" s="47"/>
      <c r="AH67" s="45">
        <f t="shared" si="0"/>
        <v>0</v>
      </c>
      <c r="AI67" s="47"/>
    </row>
    <row r="68" spans="1:35" x14ac:dyDescent="0.25">
      <c r="A68" s="58">
        <v>900128035</v>
      </c>
      <c r="B68" s="52">
        <v>14</v>
      </c>
      <c r="C68" s="52" t="s">
        <v>48</v>
      </c>
      <c r="D68" s="52" t="s">
        <v>377</v>
      </c>
      <c r="E68" s="52" t="s">
        <v>378</v>
      </c>
      <c r="F68" s="52" t="s">
        <v>435</v>
      </c>
      <c r="G68" s="52" t="s">
        <v>436</v>
      </c>
      <c r="H68" s="52">
        <v>2544</v>
      </c>
      <c r="I68" s="52" t="s">
        <v>52</v>
      </c>
      <c r="J68" s="52" t="s">
        <v>280</v>
      </c>
      <c r="K68" s="52" t="s">
        <v>53</v>
      </c>
      <c r="L68" s="52" t="s">
        <v>53</v>
      </c>
      <c r="M68" s="52" t="s">
        <v>353</v>
      </c>
      <c r="N68" s="52" t="s">
        <v>55</v>
      </c>
      <c r="O68" s="52" t="s">
        <v>56</v>
      </c>
      <c r="P68" s="52" t="s">
        <v>69</v>
      </c>
      <c r="Q68" s="52" t="s">
        <v>451</v>
      </c>
      <c r="R68" s="52" t="s">
        <v>58</v>
      </c>
      <c r="S68" s="52" t="s">
        <v>86</v>
      </c>
      <c r="T68" s="52" t="s">
        <v>58</v>
      </c>
      <c r="U68" s="52" t="s">
        <v>464</v>
      </c>
      <c r="V68" s="52" t="s">
        <v>457</v>
      </c>
      <c r="W68" s="52" t="s">
        <v>86</v>
      </c>
      <c r="X68" s="52" t="s">
        <v>58</v>
      </c>
      <c r="Y68" s="52"/>
      <c r="Z68" s="52" t="s">
        <v>458</v>
      </c>
      <c r="AA68" s="52" t="s">
        <v>62</v>
      </c>
      <c r="AB68" s="52" t="s">
        <v>149</v>
      </c>
      <c r="AC68" s="58">
        <v>3</v>
      </c>
      <c r="AD68" s="52" t="s">
        <v>149</v>
      </c>
      <c r="AE68" s="52"/>
      <c r="AF68" s="52" t="s">
        <v>359</v>
      </c>
      <c r="AG68" s="47"/>
      <c r="AH68" s="45">
        <f t="shared" si="0"/>
        <v>0</v>
      </c>
      <c r="AI68" s="47"/>
    </row>
    <row r="69" spans="1:35" x14ac:dyDescent="0.25">
      <c r="A69" s="58">
        <v>900128036</v>
      </c>
      <c r="B69" s="52">
        <v>14</v>
      </c>
      <c r="C69" s="52" t="s">
        <v>48</v>
      </c>
      <c r="D69" s="52" t="s">
        <v>377</v>
      </c>
      <c r="E69" s="52" t="s">
        <v>378</v>
      </c>
      <c r="F69" s="52" t="s">
        <v>435</v>
      </c>
      <c r="G69" s="52" t="s">
        <v>436</v>
      </c>
      <c r="H69" s="52">
        <v>2544</v>
      </c>
      <c r="I69" s="52" t="s">
        <v>52</v>
      </c>
      <c r="J69" s="52" t="s">
        <v>281</v>
      </c>
      <c r="K69" s="52" t="s">
        <v>53</v>
      </c>
      <c r="L69" s="52" t="s">
        <v>53</v>
      </c>
      <c r="M69" s="52" t="s">
        <v>353</v>
      </c>
      <c r="N69" s="52" t="s">
        <v>55</v>
      </c>
      <c r="O69" s="52" t="s">
        <v>56</v>
      </c>
      <c r="P69" s="52" t="s">
        <v>67</v>
      </c>
      <c r="Q69" s="52" t="s">
        <v>451</v>
      </c>
      <c r="R69" s="52" t="s">
        <v>58</v>
      </c>
      <c r="S69" s="52" t="s">
        <v>86</v>
      </c>
      <c r="T69" s="52" t="s">
        <v>58</v>
      </c>
      <c r="U69" s="52" t="s">
        <v>67</v>
      </c>
      <c r="V69" s="52" t="s">
        <v>457</v>
      </c>
      <c r="W69" s="52" t="s">
        <v>86</v>
      </c>
      <c r="X69" s="52" t="s">
        <v>58</v>
      </c>
      <c r="Y69" s="52"/>
      <c r="Z69" s="52" t="s">
        <v>458</v>
      </c>
      <c r="AA69" s="52" t="s">
        <v>62</v>
      </c>
      <c r="AB69" s="52" t="s">
        <v>149</v>
      </c>
      <c r="AC69" s="58">
        <v>3</v>
      </c>
      <c r="AD69" s="52" t="s">
        <v>149</v>
      </c>
      <c r="AE69" s="52"/>
      <c r="AF69" s="52" t="s">
        <v>359</v>
      </c>
      <c r="AG69" s="47"/>
      <c r="AH69" s="45">
        <f t="shared" si="0"/>
        <v>0</v>
      </c>
      <c r="AI69" s="47"/>
    </row>
    <row r="70" spans="1:35" x14ac:dyDescent="0.25">
      <c r="A70" s="58">
        <v>900128037</v>
      </c>
      <c r="B70" s="52">
        <v>14</v>
      </c>
      <c r="C70" s="52" t="s">
        <v>48</v>
      </c>
      <c r="D70" s="52" t="s">
        <v>377</v>
      </c>
      <c r="E70" s="52" t="s">
        <v>378</v>
      </c>
      <c r="F70" s="52" t="s">
        <v>435</v>
      </c>
      <c r="G70" s="52" t="s">
        <v>436</v>
      </c>
      <c r="H70" s="52">
        <v>2544</v>
      </c>
      <c r="I70" s="52" t="s">
        <v>52</v>
      </c>
      <c r="J70" s="52" t="s">
        <v>281</v>
      </c>
      <c r="K70" s="52" t="s">
        <v>53</v>
      </c>
      <c r="L70" s="52" t="s">
        <v>53</v>
      </c>
      <c r="M70" s="52" t="s">
        <v>353</v>
      </c>
      <c r="N70" s="52" t="s">
        <v>55</v>
      </c>
      <c r="O70" s="52" t="s">
        <v>56</v>
      </c>
      <c r="P70" s="52" t="s">
        <v>68</v>
      </c>
      <c r="Q70" s="52" t="s">
        <v>451</v>
      </c>
      <c r="R70" s="52" t="s">
        <v>58</v>
      </c>
      <c r="S70" s="52" t="s">
        <v>86</v>
      </c>
      <c r="T70" s="52" t="s">
        <v>58</v>
      </c>
      <c r="U70" s="52" t="s">
        <v>68</v>
      </c>
      <c r="V70" s="52" t="s">
        <v>457</v>
      </c>
      <c r="W70" s="52" t="s">
        <v>86</v>
      </c>
      <c r="X70" s="52" t="s">
        <v>58</v>
      </c>
      <c r="Y70" s="52"/>
      <c r="Z70" s="52" t="s">
        <v>458</v>
      </c>
      <c r="AA70" s="52" t="s">
        <v>62</v>
      </c>
      <c r="AB70" s="52" t="s">
        <v>149</v>
      </c>
      <c r="AC70" s="58">
        <v>3</v>
      </c>
      <c r="AD70" s="52" t="s">
        <v>149</v>
      </c>
      <c r="AE70" s="52"/>
      <c r="AF70" s="52" t="s">
        <v>359</v>
      </c>
      <c r="AG70" s="47"/>
      <c r="AH70" s="45">
        <f t="shared" si="0"/>
        <v>0</v>
      </c>
      <c r="AI70" s="47"/>
    </row>
    <row r="71" spans="1:35" x14ac:dyDescent="0.25">
      <c r="A71" s="58">
        <v>900128038</v>
      </c>
      <c r="B71" s="52">
        <v>14</v>
      </c>
      <c r="C71" s="52" t="s">
        <v>48</v>
      </c>
      <c r="D71" s="52" t="s">
        <v>377</v>
      </c>
      <c r="E71" s="52" t="s">
        <v>378</v>
      </c>
      <c r="F71" s="52" t="s">
        <v>379</v>
      </c>
      <c r="G71" s="52" t="s">
        <v>380</v>
      </c>
      <c r="H71" s="52">
        <v>3658</v>
      </c>
      <c r="I71" s="52" t="s">
        <v>52</v>
      </c>
      <c r="J71" s="52" t="s">
        <v>381</v>
      </c>
      <c r="K71" s="52" t="s">
        <v>53</v>
      </c>
      <c r="L71" s="52" t="s">
        <v>53</v>
      </c>
      <c r="M71" s="52" t="s">
        <v>353</v>
      </c>
      <c r="N71" s="52" t="s">
        <v>55</v>
      </c>
      <c r="O71" s="52" t="s">
        <v>56</v>
      </c>
      <c r="P71" s="52" t="s">
        <v>56</v>
      </c>
      <c r="Q71" s="52" t="s">
        <v>451</v>
      </c>
      <c r="R71" s="52" t="s">
        <v>58</v>
      </c>
      <c r="S71" s="52" t="s">
        <v>415</v>
      </c>
      <c r="T71" s="52" t="s">
        <v>58</v>
      </c>
      <c r="U71" s="52" t="s">
        <v>56</v>
      </c>
      <c r="V71" s="52" t="s">
        <v>452</v>
      </c>
      <c r="W71" s="52" t="s">
        <v>465</v>
      </c>
      <c r="X71" s="52" t="s">
        <v>58</v>
      </c>
      <c r="Y71" s="52" t="s">
        <v>466</v>
      </c>
      <c r="Z71" s="52" t="s">
        <v>454</v>
      </c>
      <c r="AA71" s="52" t="s">
        <v>62</v>
      </c>
      <c r="AB71" s="52" t="s">
        <v>78</v>
      </c>
      <c r="AC71" s="58">
        <v>3</v>
      </c>
      <c r="AD71" s="52"/>
      <c r="AE71" s="52"/>
      <c r="AF71" s="52" t="s">
        <v>359</v>
      </c>
      <c r="AG71" s="47"/>
      <c r="AH71" s="45">
        <f t="shared" si="0"/>
        <v>0</v>
      </c>
      <c r="AI71" s="47"/>
    </row>
    <row r="72" spans="1:35" x14ac:dyDescent="0.25">
      <c r="A72" s="59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9"/>
      <c r="AD72" s="54"/>
      <c r="AE72" s="54"/>
      <c r="AF72" s="55"/>
      <c r="AG72" s="56" t="s">
        <v>7</v>
      </c>
      <c r="AH72" s="46">
        <f>SUM(AH24:AH71)</f>
        <v>0</v>
      </c>
    </row>
    <row r="73" spans="1:35" x14ac:dyDescent="0.25">
      <c r="A73" s="60"/>
      <c r="B73" s="76"/>
      <c r="C73" s="76"/>
      <c r="D73" s="76"/>
      <c r="E73" s="76"/>
      <c r="F73" s="76"/>
      <c r="G73" s="76"/>
      <c r="H73" s="76"/>
      <c r="I73" s="76"/>
      <c r="J73" s="76"/>
      <c r="K73" s="76"/>
      <c r="AG73" s="83" t="s">
        <v>495</v>
      </c>
      <c r="AH73" s="82"/>
      <c r="AI73" s="46">
        <f>SUM(AI24:AI71)</f>
        <v>0</v>
      </c>
    </row>
    <row r="74" spans="1:35" x14ac:dyDescent="0.25">
      <c r="B74" s="76"/>
      <c r="C74" s="76"/>
      <c r="D74" s="76"/>
      <c r="E74" s="76"/>
      <c r="F74" s="76"/>
      <c r="G74" s="76"/>
      <c r="H74" s="76"/>
      <c r="I74" s="76"/>
      <c r="J74" s="76"/>
      <c r="K74" s="76"/>
      <c r="AG74" s="84" t="s">
        <v>496</v>
      </c>
      <c r="AH74" s="85">
        <f>AH72+AI73</f>
        <v>0</v>
      </c>
      <c r="AI74" s="82"/>
    </row>
    <row r="75" spans="1:35" x14ac:dyDescent="0.25">
      <c r="B75" s="76"/>
      <c r="C75" s="76"/>
      <c r="D75" s="76"/>
      <c r="E75" s="76"/>
      <c r="F75" s="76"/>
      <c r="G75" s="76"/>
      <c r="H75" s="76"/>
      <c r="I75" s="76"/>
      <c r="J75" s="76"/>
      <c r="K75" s="76"/>
    </row>
    <row r="76" spans="1:35" x14ac:dyDescent="0.25">
      <c r="B76" s="76"/>
      <c r="C76" s="76"/>
      <c r="D76" s="76"/>
      <c r="E76" s="76"/>
      <c r="F76" s="76"/>
      <c r="G76" s="76"/>
      <c r="H76" s="76"/>
      <c r="I76" s="76"/>
      <c r="J76" s="76"/>
      <c r="K76" s="76"/>
    </row>
    <row r="77" spans="1:35" x14ac:dyDescent="0.25">
      <c r="B77" s="76"/>
      <c r="C77" s="76"/>
      <c r="D77" s="76"/>
      <c r="E77" s="76"/>
      <c r="F77" s="76"/>
      <c r="G77" s="76"/>
      <c r="H77" s="76"/>
      <c r="I77" s="76"/>
      <c r="J77" s="76"/>
      <c r="K77" s="76"/>
    </row>
    <row r="78" spans="1:35" x14ac:dyDescent="0.25">
      <c r="B78" s="76"/>
      <c r="C78" s="76"/>
      <c r="D78" s="76"/>
      <c r="E78" s="76"/>
      <c r="F78" s="76"/>
      <c r="G78" s="76"/>
      <c r="H78" s="76"/>
      <c r="I78" s="76"/>
      <c r="J78" s="76"/>
      <c r="K78" s="76"/>
    </row>
    <row r="79" spans="1:35" x14ac:dyDescent="0.25">
      <c r="B79" s="76"/>
      <c r="C79" s="76"/>
      <c r="D79" s="76"/>
      <c r="E79" s="76"/>
      <c r="F79" s="76"/>
      <c r="G79" s="76"/>
      <c r="H79" s="76"/>
      <c r="I79" s="76"/>
      <c r="J79" s="76"/>
      <c r="K79" s="76"/>
    </row>
    <row r="80" spans="1:35" x14ac:dyDescent="0.25">
      <c r="B80" s="76"/>
      <c r="C80" s="76"/>
      <c r="D80" s="76"/>
      <c r="E80" s="76"/>
      <c r="F80" s="76"/>
      <c r="G80" s="76"/>
      <c r="H80" s="76"/>
      <c r="I80" s="76"/>
      <c r="J80" s="76"/>
      <c r="K80" s="76"/>
    </row>
  </sheetData>
  <sheetProtection algorithmName="SHA-512" hashValue="fU+wpEO2nowOofnhxvEKtIz3h0xZzA0Wvd1vwkmgUeYirYmLrrdhBdDJBGGsC7r8Ky9afpJQl3/6Dgnu8yoE5g==" saltValue="vWbjBkw7z5gMHrLhoS5VFA==" spinCount="100000" sheet="1" objects="1" scenarios="1"/>
  <mergeCells count="1">
    <mergeCell ref="AG22:AH22"/>
  </mergeCells>
  <conditionalFormatting sqref="AG25:AG71">
    <cfRule type="cellIs" dxfId="53" priority="28" operator="greaterThan">
      <formula>0</formula>
    </cfRule>
  </conditionalFormatting>
  <conditionalFormatting sqref="A23">
    <cfRule type="duplicateValues" dxfId="52" priority="29"/>
  </conditionalFormatting>
  <conditionalFormatting sqref="A24:A71">
    <cfRule type="duplicateValues" dxfId="51" priority="24"/>
  </conditionalFormatting>
  <conditionalFormatting sqref="A100:A1048576 A1:A21 A23:A74">
    <cfRule type="duplicateValues" dxfId="50" priority="21"/>
  </conditionalFormatting>
  <conditionalFormatting sqref="A1:A21 A23:A1048576">
    <cfRule type="duplicateValues" dxfId="49" priority="14"/>
    <cfRule type="duplicateValues" dxfId="48" priority="15"/>
    <cfRule type="duplicateValues" dxfId="47" priority="16"/>
  </conditionalFormatting>
  <conditionalFormatting sqref="AG24">
    <cfRule type="cellIs" dxfId="46" priority="13" operator="greaterThan">
      <formula>0</formula>
    </cfRule>
  </conditionalFormatting>
  <conditionalFormatting sqref="AI26:AI42">
    <cfRule type="cellIs" dxfId="45" priority="11" operator="greaterThan">
      <formula>0</formula>
    </cfRule>
  </conditionalFormatting>
  <conditionalFormatting sqref="AI24:AI25">
    <cfRule type="cellIs" dxfId="44" priority="10" operator="greaterThan">
      <formula>0</formula>
    </cfRule>
  </conditionalFormatting>
  <conditionalFormatting sqref="AI44:AI60">
    <cfRule type="cellIs" dxfId="43" priority="9" operator="greaterThan">
      <formula>0</formula>
    </cfRule>
  </conditionalFormatting>
  <conditionalFormatting sqref="AI42:AI43">
    <cfRule type="cellIs" dxfId="42" priority="8" operator="greaterThan">
      <formula>0</formula>
    </cfRule>
  </conditionalFormatting>
  <conditionalFormatting sqref="AI61:AI67">
    <cfRule type="cellIs" dxfId="41" priority="7" operator="greaterThan">
      <formula>0</formula>
    </cfRule>
  </conditionalFormatting>
  <conditionalFormatting sqref="AI68:AI71">
    <cfRule type="cellIs" dxfId="40" priority="6" operator="greaterThan">
      <formula>0</formula>
    </cfRule>
  </conditionalFormatting>
  <conditionalFormatting sqref="A22">
    <cfRule type="duplicateValues" dxfId="39" priority="5"/>
  </conditionalFormatting>
  <conditionalFormatting sqref="A22">
    <cfRule type="duplicateValues" dxfId="38" priority="4"/>
  </conditionalFormatting>
  <conditionalFormatting sqref="A22">
    <cfRule type="duplicateValues" dxfId="37" priority="1"/>
    <cfRule type="duplicateValues" dxfId="36" priority="2"/>
    <cfRule type="duplicateValues" dxfId="35" priority="3"/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6:J58"/>
  <sheetViews>
    <sheetView topLeftCell="A22" workbookViewId="0">
      <selection activeCell="F28" sqref="F28"/>
    </sheetView>
  </sheetViews>
  <sheetFormatPr defaultRowHeight="12.75" x14ac:dyDescent="0.2"/>
  <cols>
    <col min="1" max="1" width="12.42578125" style="1" customWidth="1"/>
    <col min="2" max="2" width="76.42578125" style="1" customWidth="1"/>
    <col min="3" max="6" width="18.7109375" style="1" customWidth="1"/>
    <col min="7" max="7" width="11.42578125" style="1" bestFit="1" customWidth="1"/>
    <col min="8" max="8" width="13.140625" style="1" customWidth="1"/>
    <col min="9" max="9" width="16.28515625" style="1" customWidth="1"/>
    <col min="10" max="10" width="10.7109375" style="1" bestFit="1" customWidth="1"/>
    <col min="11" max="11" width="12.140625" style="1" customWidth="1"/>
    <col min="12" max="16384" width="9.140625" style="1"/>
  </cols>
  <sheetData>
    <row r="16" spans="9:9" ht="15" x14ac:dyDescent="0.25">
      <c r="I16"/>
    </row>
    <row r="18" spans="1:10" ht="15" customHeight="1" x14ac:dyDescent="0.2"/>
    <row r="19" spans="1:10" ht="13.5" customHeight="1" x14ac:dyDescent="0.2"/>
    <row r="20" spans="1:10" s="4" customFormat="1" ht="16.5" customHeight="1" x14ac:dyDescent="0.2">
      <c r="A20" s="2"/>
      <c r="B20" s="49" t="s">
        <v>343</v>
      </c>
      <c r="C20" s="3"/>
      <c r="D20" s="3"/>
      <c r="E20" s="3"/>
      <c r="F20" s="3"/>
      <c r="G20" s="3"/>
      <c r="H20" s="3"/>
      <c r="I20" s="3"/>
      <c r="J20" s="3"/>
    </row>
    <row r="21" spans="1:10" s="4" customFormat="1" ht="12.75" customHeight="1" x14ac:dyDescent="0.2">
      <c r="A21" s="2"/>
      <c r="B21" s="49"/>
      <c r="C21" s="3"/>
      <c r="D21" s="3"/>
      <c r="E21" s="3"/>
      <c r="F21" s="3"/>
      <c r="G21" s="3"/>
      <c r="H21" s="3"/>
      <c r="I21" s="3"/>
      <c r="J21" s="3"/>
    </row>
    <row r="22" spans="1:10" ht="12.75" customHeight="1" x14ac:dyDescent="0.2">
      <c r="A22" s="18"/>
    </row>
    <row r="23" spans="1:10" ht="16.5" customHeight="1" x14ac:dyDescent="0.2">
      <c r="A23" s="5"/>
      <c r="B23" s="49" t="s">
        <v>345</v>
      </c>
      <c r="C23" s="6"/>
    </row>
    <row r="24" spans="1:10" ht="12.75" customHeight="1" x14ac:dyDescent="0.2">
      <c r="A24" s="5"/>
      <c r="B24" s="49"/>
      <c r="C24" s="6"/>
    </row>
    <row r="25" spans="1:10" ht="12.75" customHeight="1" x14ac:dyDescent="0.2">
      <c r="A25" s="5"/>
      <c r="B25" s="79" t="s">
        <v>491</v>
      </c>
      <c r="C25" s="6"/>
      <c r="D25" s="7"/>
    </row>
    <row r="26" spans="1:10" ht="12.75" customHeight="1" thickBot="1" x14ac:dyDescent="0.25">
      <c r="A26" s="5"/>
      <c r="B26" s="6"/>
      <c r="C26" s="6"/>
      <c r="D26" s="7"/>
    </row>
    <row r="27" spans="1:10" ht="13.5" thickBot="1" x14ac:dyDescent="0.25">
      <c r="B27" s="41" t="s">
        <v>478</v>
      </c>
      <c r="C27" s="42"/>
      <c r="D27" s="42"/>
      <c r="E27" s="42"/>
      <c r="F27" s="43">
        <f>'Oost, deuren'!AH32</f>
        <v>0</v>
      </c>
    </row>
    <row r="28" spans="1:10" x14ac:dyDescent="0.2">
      <c r="A28" s="8"/>
      <c r="B28" s="8"/>
      <c r="C28" s="8"/>
      <c r="D28" s="8"/>
      <c r="E28" s="8"/>
      <c r="F28" s="40"/>
      <c r="G28" s="8"/>
      <c r="H28" s="9"/>
      <c r="I28" s="10"/>
    </row>
    <row r="29" spans="1:10" ht="13.5" thickBot="1" x14ac:dyDescent="0.25">
      <c r="A29" s="8"/>
      <c r="B29" s="8"/>
      <c r="C29" s="8"/>
      <c r="D29" s="8"/>
      <c r="E29" s="8"/>
      <c r="F29" s="8"/>
      <c r="G29" s="8"/>
      <c r="H29" s="9"/>
      <c r="I29" s="10"/>
    </row>
    <row r="30" spans="1:10" x14ac:dyDescent="0.2">
      <c r="A30" s="8"/>
      <c r="B30" s="14" t="s">
        <v>10</v>
      </c>
      <c r="C30" s="19"/>
      <c r="D30" s="15"/>
      <c r="E30" s="15"/>
      <c r="F30" s="13"/>
      <c r="G30" s="8"/>
      <c r="H30" s="9"/>
      <c r="I30" s="10"/>
    </row>
    <row r="31" spans="1:10" x14ac:dyDescent="0.2">
      <c r="A31" s="8"/>
      <c r="B31" s="37" t="s">
        <v>0</v>
      </c>
      <c r="C31" s="20" t="s">
        <v>12</v>
      </c>
      <c r="D31" s="38" t="s">
        <v>2</v>
      </c>
      <c r="E31" s="20" t="s">
        <v>3</v>
      </c>
      <c r="F31" s="21" t="s">
        <v>4</v>
      </c>
      <c r="G31" s="8"/>
      <c r="H31" s="9"/>
      <c r="I31" s="10"/>
    </row>
    <row r="32" spans="1:10" x14ac:dyDescent="0.2">
      <c r="A32" s="8"/>
      <c r="B32" s="39" t="s">
        <v>5</v>
      </c>
      <c r="C32" s="33"/>
      <c r="D32" s="22">
        <v>30</v>
      </c>
      <c r="E32" s="47"/>
      <c r="F32" s="23">
        <f t="shared" ref="F32:F34" si="0">D32*E32</f>
        <v>0</v>
      </c>
      <c r="G32" s="8"/>
      <c r="H32" s="9"/>
      <c r="I32" s="10"/>
    </row>
    <row r="33" spans="1:10" x14ac:dyDescent="0.2">
      <c r="A33" s="8"/>
      <c r="B33" s="39" t="s">
        <v>14</v>
      </c>
      <c r="C33" s="34">
        <v>0.45</v>
      </c>
      <c r="D33" s="22">
        <v>10</v>
      </c>
      <c r="E33" s="36">
        <f>E32+(E32*C33)</f>
        <v>0</v>
      </c>
      <c r="F33" s="23">
        <f t="shared" si="0"/>
        <v>0</v>
      </c>
      <c r="G33" s="8"/>
      <c r="H33" s="9"/>
      <c r="I33" s="10"/>
    </row>
    <row r="34" spans="1:10" x14ac:dyDescent="0.2">
      <c r="A34" s="8"/>
      <c r="B34" s="39" t="s">
        <v>13</v>
      </c>
      <c r="C34" s="34">
        <v>0.75</v>
      </c>
      <c r="D34" s="22">
        <v>5</v>
      </c>
      <c r="E34" s="36">
        <f>E32+(E32*C34)</f>
        <v>0</v>
      </c>
      <c r="F34" s="23">
        <f t="shared" si="0"/>
        <v>0</v>
      </c>
      <c r="G34" s="8"/>
      <c r="H34" s="9"/>
      <c r="I34" s="10"/>
      <c r="J34" s="32"/>
    </row>
    <row r="35" spans="1:10" ht="13.5" thickBot="1" x14ac:dyDescent="0.25">
      <c r="A35" s="8"/>
      <c r="B35" s="87" t="s">
        <v>8</v>
      </c>
      <c r="C35" s="88"/>
      <c r="D35" s="24"/>
      <c r="E35" s="25" t="s">
        <v>4</v>
      </c>
      <c r="F35" s="26">
        <f>SUM(F32:F34)</f>
        <v>0</v>
      </c>
      <c r="G35" s="8"/>
      <c r="H35" s="9"/>
      <c r="I35" s="10"/>
    </row>
    <row r="36" spans="1:10" x14ac:dyDescent="0.2">
      <c r="A36" s="8"/>
      <c r="B36" s="8"/>
      <c r="C36" s="8"/>
      <c r="D36" s="8"/>
      <c r="E36" s="8"/>
      <c r="F36" s="8"/>
      <c r="G36" s="8"/>
      <c r="H36" s="9"/>
      <c r="I36" s="10"/>
    </row>
    <row r="37" spans="1:10" ht="13.5" thickBot="1" x14ac:dyDescent="0.25">
      <c r="A37" s="8"/>
      <c r="B37" s="7"/>
      <c r="F37" s="8"/>
      <c r="G37" s="8"/>
      <c r="H37" s="9"/>
      <c r="I37" s="10"/>
    </row>
    <row r="38" spans="1:10" x14ac:dyDescent="0.2">
      <c r="A38" s="8"/>
      <c r="B38" s="14" t="s">
        <v>11</v>
      </c>
      <c r="C38" s="19"/>
      <c r="D38" s="15"/>
      <c r="E38" s="15"/>
      <c r="F38" s="13"/>
      <c r="G38" s="8"/>
      <c r="H38" s="9"/>
      <c r="I38" s="10"/>
    </row>
    <row r="39" spans="1:10" x14ac:dyDescent="0.2">
      <c r="A39" s="8"/>
      <c r="B39" s="37" t="s">
        <v>0</v>
      </c>
      <c r="C39" s="20" t="s">
        <v>12</v>
      </c>
      <c r="D39" s="20" t="s">
        <v>2</v>
      </c>
      <c r="E39" s="20" t="s">
        <v>3</v>
      </c>
      <c r="F39" s="21" t="s">
        <v>4</v>
      </c>
      <c r="G39" s="8"/>
      <c r="H39" s="9"/>
      <c r="I39" s="10"/>
    </row>
    <row r="40" spans="1:10" x14ac:dyDescent="0.2">
      <c r="A40" s="8"/>
      <c r="B40" s="39" t="s">
        <v>5</v>
      </c>
      <c r="C40" s="33"/>
      <c r="D40" s="22">
        <v>20</v>
      </c>
      <c r="E40" s="47"/>
      <c r="F40" s="23">
        <f t="shared" ref="F40:F42" si="1">D40*E40</f>
        <v>0</v>
      </c>
      <c r="G40" s="8"/>
      <c r="H40" s="9"/>
      <c r="I40" s="10"/>
    </row>
    <row r="41" spans="1:10" x14ac:dyDescent="0.2">
      <c r="A41" s="8"/>
      <c r="B41" s="39" t="s">
        <v>14</v>
      </c>
      <c r="C41" s="34">
        <v>0.45</v>
      </c>
      <c r="D41" s="22">
        <v>10</v>
      </c>
      <c r="E41" s="36">
        <f>E40+(E40*C41)</f>
        <v>0</v>
      </c>
      <c r="F41" s="35">
        <f t="shared" si="1"/>
        <v>0</v>
      </c>
      <c r="G41" s="8"/>
      <c r="H41" s="9"/>
      <c r="I41" s="10"/>
    </row>
    <row r="42" spans="1:10" x14ac:dyDescent="0.2">
      <c r="A42" s="8"/>
      <c r="B42" s="39" t="s">
        <v>13</v>
      </c>
      <c r="C42" s="34">
        <v>0.75</v>
      </c>
      <c r="D42" s="22">
        <v>5</v>
      </c>
      <c r="E42" s="36">
        <f>E40+(E40*C42)</f>
        <v>0</v>
      </c>
      <c r="F42" s="35">
        <f t="shared" si="1"/>
        <v>0</v>
      </c>
      <c r="G42" s="8"/>
      <c r="H42" s="9"/>
      <c r="I42" s="10"/>
    </row>
    <row r="43" spans="1:10" ht="13.5" thickBot="1" x14ac:dyDescent="0.25">
      <c r="A43" s="8"/>
      <c r="B43" s="87" t="s">
        <v>8</v>
      </c>
      <c r="C43" s="88"/>
      <c r="D43" s="24"/>
      <c r="E43" s="25" t="s">
        <v>4</v>
      </c>
      <c r="F43" s="26">
        <f>SUM(F40:F42)</f>
        <v>0</v>
      </c>
      <c r="G43" s="8"/>
      <c r="H43" s="9"/>
      <c r="I43" s="10"/>
    </row>
    <row r="44" spans="1:10" x14ac:dyDescent="0.2">
      <c r="A44" s="8"/>
      <c r="B44" s="8"/>
      <c r="C44" s="8"/>
      <c r="D44" s="8"/>
      <c r="E44" s="8"/>
      <c r="F44" s="8"/>
      <c r="G44" s="8"/>
      <c r="H44" s="9"/>
      <c r="I44" s="10"/>
    </row>
    <row r="45" spans="1:10" ht="13.5" thickBot="1" x14ac:dyDescent="0.25">
      <c r="A45" s="8"/>
      <c r="B45" s="9"/>
      <c r="C45" s="9"/>
      <c r="D45" s="9"/>
      <c r="E45" s="8"/>
      <c r="F45" s="8"/>
      <c r="G45" s="8"/>
      <c r="H45" s="9"/>
      <c r="I45" s="10"/>
    </row>
    <row r="46" spans="1:10" x14ac:dyDescent="0.2">
      <c r="A46" s="8"/>
      <c r="B46" s="27" t="s">
        <v>9</v>
      </c>
      <c r="C46" s="17"/>
      <c r="D46" s="17"/>
      <c r="E46" s="17"/>
      <c r="F46" s="13"/>
      <c r="G46" s="8"/>
      <c r="H46" s="9"/>
      <c r="I46" s="10"/>
    </row>
    <row r="47" spans="1:10" x14ac:dyDescent="0.2">
      <c r="A47" s="8"/>
      <c r="B47" s="37" t="s">
        <v>0</v>
      </c>
      <c r="C47" s="20" t="s">
        <v>12</v>
      </c>
      <c r="D47" s="20" t="s">
        <v>2</v>
      </c>
      <c r="E47" s="20" t="s">
        <v>3</v>
      </c>
      <c r="F47" s="21" t="s">
        <v>4</v>
      </c>
      <c r="G47" s="8"/>
      <c r="H47" s="9"/>
      <c r="I47" s="10"/>
    </row>
    <row r="48" spans="1:10" x14ac:dyDescent="0.2">
      <c r="A48" s="8"/>
      <c r="B48" s="70" t="s">
        <v>488</v>
      </c>
      <c r="C48" s="48"/>
      <c r="D48" s="22">
        <v>10</v>
      </c>
      <c r="E48" s="36">
        <f>E40</f>
        <v>0</v>
      </c>
      <c r="F48" s="23">
        <f t="shared" ref="F48" si="2">D48*E48</f>
        <v>0</v>
      </c>
      <c r="G48" s="8"/>
      <c r="H48" s="9"/>
      <c r="I48" s="10"/>
    </row>
    <row r="49" spans="1:9" x14ac:dyDescent="0.2">
      <c r="A49" s="8"/>
      <c r="B49" s="16"/>
      <c r="C49" s="9"/>
      <c r="D49" s="22"/>
      <c r="E49" s="22"/>
      <c r="F49" s="23"/>
      <c r="G49" s="8"/>
      <c r="H49" s="9"/>
      <c r="I49" s="10"/>
    </row>
    <row r="50" spans="1:9" x14ac:dyDescent="0.2">
      <c r="A50" s="8"/>
      <c r="B50" s="71" t="s">
        <v>489</v>
      </c>
      <c r="C50" s="9"/>
      <c r="D50" s="22">
        <v>20</v>
      </c>
      <c r="E50" s="47"/>
      <c r="F50" s="23">
        <f t="shared" ref="F50" si="3">D50*E50</f>
        <v>0</v>
      </c>
      <c r="G50" s="8"/>
      <c r="H50" s="9"/>
      <c r="I50" s="10"/>
    </row>
    <row r="51" spans="1:9" ht="13.5" thickBot="1" x14ac:dyDescent="0.25">
      <c r="A51" s="8"/>
      <c r="B51" s="87"/>
      <c r="C51" s="88"/>
      <c r="D51" s="24"/>
      <c r="E51" s="25" t="s">
        <v>4</v>
      </c>
      <c r="F51" s="30">
        <f>SUM(F48:F50)</f>
        <v>0</v>
      </c>
      <c r="G51" s="8"/>
      <c r="H51" s="9"/>
      <c r="I51" s="10"/>
    </row>
    <row r="52" spans="1:9" x14ac:dyDescent="0.2">
      <c r="A52" s="8"/>
      <c r="B52" s="32"/>
      <c r="G52" s="8"/>
      <c r="H52" s="9"/>
      <c r="I52" s="10"/>
    </row>
    <row r="53" spans="1:9" ht="13.5" thickBot="1" x14ac:dyDescent="0.25">
      <c r="A53" s="8"/>
      <c r="B53" s="61"/>
      <c r="D53" s="9"/>
      <c r="E53" s="9"/>
      <c r="F53" s="8"/>
      <c r="G53" s="8"/>
      <c r="H53" s="9"/>
      <c r="I53" s="10"/>
    </row>
    <row r="54" spans="1:9" ht="13.5" thickBot="1" x14ac:dyDescent="0.25">
      <c r="A54" s="8"/>
      <c r="B54" s="28"/>
      <c r="D54" s="9"/>
      <c r="E54" s="28" t="s">
        <v>486</v>
      </c>
      <c r="F54" s="11">
        <f>F27+F35+F43+F51</f>
        <v>0</v>
      </c>
      <c r="G54" s="8"/>
      <c r="H54" s="9"/>
      <c r="I54" s="10"/>
    </row>
    <row r="55" spans="1:9" x14ac:dyDescent="0.2">
      <c r="A55" s="8"/>
      <c r="B55" s="28"/>
      <c r="D55" s="9"/>
      <c r="E55" s="28"/>
      <c r="F55" s="8"/>
      <c r="G55" s="8"/>
      <c r="H55" s="9"/>
      <c r="I55" s="10"/>
    </row>
    <row r="56" spans="1:9" x14ac:dyDescent="0.2">
      <c r="A56" s="8"/>
      <c r="B56" s="9"/>
      <c r="C56" s="9"/>
      <c r="D56" s="9"/>
      <c r="E56" s="8"/>
      <c r="F56" s="8"/>
      <c r="G56" s="8"/>
      <c r="H56" s="9"/>
      <c r="I56" s="10"/>
    </row>
    <row r="57" spans="1:9" x14ac:dyDescent="0.2">
      <c r="A57" s="8"/>
      <c r="B57" s="72" t="s">
        <v>490</v>
      </c>
      <c r="D57" s="9"/>
      <c r="E57" s="8"/>
      <c r="F57" s="8"/>
      <c r="G57" s="8"/>
      <c r="H57" s="9"/>
      <c r="I57" s="10"/>
    </row>
    <row r="58" spans="1:9" x14ac:dyDescent="0.2">
      <c r="A58" s="8"/>
      <c r="B58" s="29"/>
      <c r="D58" s="9"/>
      <c r="E58" s="8"/>
      <c r="F58" s="8"/>
      <c r="G58" s="8"/>
      <c r="H58" s="9"/>
      <c r="I58" s="10"/>
    </row>
  </sheetData>
  <sheetProtection algorithmName="SHA-512" hashValue="YZrmZjdjzcq0XNCzGND972DuSgebwEW0uBjOT2YLcb1mizS16ZSnZcv35W8vr4Mo8Z6h+kRVHsrk7ewuIL0QhQ==" saltValue="7MUc2HWnyahIQF0lh14Qiw==" spinCount="100000" sheet="1" objects="1" scenarios="1"/>
  <mergeCells count="3">
    <mergeCell ref="B35:C35"/>
    <mergeCell ref="B43:C43"/>
    <mergeCell ref="B51:C51"/>
  </mergeCells>
  <conditionalFormatting sqref="E50">
    <cfRule type="cellIs" dxfId="34" priority="4" operator="greaterThan">
      <formula>0</formula>
    </cfRule>
  </conditionalFormatting>
  <conditionalFormatting sqref="E40">
    <cfRule type="cellIs" dxfId="33" priority="3" operator="greaterThan">
      <formula>0</formula>
    </cfRule>
  </conditionalFormatting>
  <conditionalFormatting sqref="E32">
    <cfRule type="cellIs" dxfId="32" priority="2" operator="greaterThan">
      <formula>0</formula>
    </cfRule>
  </conditionalFormatting>
  <pageMargins left="0.7" right="0.7" top="0.75" bottom="0.75" header="0.3" footer="0.3"/>
  <pageSetup paperSize="9" scale="57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39"/>
  <sheetViews>
    <sheetView workbookViewId="0">
      <selection activeCell="Z13" sqref="Z13"/>
    </sheetView>
  </sheetViews>
  <sheetFormatPr defaultRowHeight="15" x14ac:dyDescent="0.25"/>
  <cols>
    <col min="1" max="1" width="14.7109375" bestFit="1" customWidth="1"/>
    <col min="2" max="2" width="18.5703125" customWidth="1"/>
    <col min="3" max="6" width="18.7109375" customWidth="1"/>
    <col min="7" max="7" width="26.5703125" customWidth="1"/>
    <col min="8" max="8" width="10.5703125" bestFit="1" customWidth="1"/>
    <col min="12" max="12" width="11.42578125" customWidth="1"/>
    <col min="14" max="14" width="17" customWidth="1"/>
    <col min="22" max="22" width="15.7109375" customWidth="1"/>
    <col min="25" max="25" width="32" bestFit="1" customWidth="1"/>
    <col min="26" max="26" width="55.5703125" bestFit="1" customWidth="1"/>
    <col min="28" max="28" width="15.85546875" customWidth="1"/>
    <col min="29" max="29" width="9.5703125" style="76" bestFit="1" customWidth="1"/>
    <col min="30" max="30" width="14" style="76" bestFit="1" customWidth="1"/>
    <col min="32" max="32" width="27.5703125" customWidth="1"/>
    <col min="33" max="35" width="17.7109375" customWidth="1"/>
  </cols>
  <sheetData>
    <row r="2" spans="2:6" x14ac:dyDescent="0.25">
      <c r="B2" s="1"/>
      <c r="C2" s="1"/>
      <c r="D2" s="1"/>
      <c r="E2" s="1"/>
      <c r="F2" s="1"/>
    </row>
    <row r="3" spans="2:6" x14ac:dyDescent="0.25">
      <c r="B3" s="1"/>
      <c r="C3" s="1"/>
      <c r="D3" s="1"/>
      <c r="E3" s="1"/>
      <c r="F3" s="1"/>
    </row>
    <row r="4" spans="2:6" x14ac:dyDescent="0.25">
      <c r="B4" s="1"/>
      <c r="C4" s="1"/>
      <c r="D4" s="1"/>
      <c r="E4" s="1"/>
      <c r="F4" s="1"/>
    </row>
    <row r="5" spans="2:6" x14ac:dyDescent="0.25">
      <c r="B5" s="1"/>
      <c r="C5" s="1"/>
      <c r="D5" s="1"/>
      <c r="E5" s="1"/>
      <c r="F5" s="1"/>
    </row>
    <row r="6" spans="2:6" x14ac:dyDescent="0.25">
      <c r="B6" s="1"/>
      <c r="C6" s="1"/>
      <c r="D6" s="1"/>
      <c r="E6" s="1"/>
      <c r="F6" s="1"/>
    </row>
    <row r="7" spans="2:6" x14ac:dyDescent="0.25">
      <c r="B7" s="1"/>
      <c r="C7" s="1"/>
      <c r="D7" s="1"/>
      <c r="E7" s="1"/>
      <c r="F7" s="1"/>
    </row>
    <row r="8" spans="2:6" x14ac:dyDescent="0.25">
      <c r="B8" s="1"/>
      <c r="C8" s="1"/>
      <c r="D8" s="1"/>
      <c r="E8" s="1"/>
      <c r="F8" s="1"/>
    </row>
    <row r="9" spans="2:6" x14ac:dyDescent="0.25">
      <c r="B9" s="1"/>
      <c r="C9" s="1"/>
      <c r="D9" s="1"/>
      <c r="E9" s="1"/>
      <c r="F9" s="1"/>
    </row>
    <row r="10" spans="2:6" x14ac:dyDescent="0.25">
      <c r="B10" s="1"/>
      <c r="C10" s="1"/>
      <c r="D10" s="1"/>
      <c r="E10" s="1"/>
      <c r="F10" s="1"/>
    </row>
    <row r="11" spans="2:6" x14ac:dyDescent="0.25">
      <c r="B11" s="1"/>
      <c r="C11" s="1"/>
      <c r="D11" s="1"/>
      <c r="E11" s="1"/>
      <c r="F11" s="1"/>
    </row>
    <row r="12" spans="2:6" x14ac:dyDescent="0.25">
      <c r="B12" s="1"/>
      <c r="C12" s="1"/>
      <c r="D12" s="1"/>
      <c r="E12" s="1"/>
      <c r="F12" s="1"/>
    </row>
    <row r="13" spans="2:6" x14ac:dyDescent="0.25">
      <c r="B13" s="1"/>
      <c r="C13" s="1"/>
      <c r="D13" s="1"/>
      <c r="E13" s="1"/>
      <c r="F13" s="1"/>
    </row>
    <row r="14" spans="2:6" x14ac:dyDescent="0.25">
      <c r="B14" s="1"/>
      <c r="C14" s="1"/>
      <c r="D14" s="1"/>
      <c r="E14" s="1"/>
      <c r="F14" s="1"/>
    </row>
    <row r="15" spans="2:6" x14ac:dyDescent="0.25">
      <c r="B15" s="1"/>
      <c r="C15" s="1"/>
      <c r="D15" s="1"/>
      <c r="E15" s="1"/>
      <c r="F15" s="1"/>
    </row>
    <row r="16" spans="2:6" x14ac:dyDescent="0.25">
      <c r="B16" s="1"/>
      <c r="C16" s="1"/>
      <c r="D16" s="1"/>
      <c r="E16" s="1"/>
      <c r="F16" s="1"/>
    </row>
    <row r="17" spans="1:35" x14ac:dyDescent="0.25">
      <c r="B17" s="1"/>
      <c r="C17" s="1"/>
      <c r="D17" s="1"/>
      <c r="E17" s="1"/>
      <c r="F17" s="1"/>
    </row>
    <row r="18" spans="1:35" ht="18" x14ac:dyDescent="0.25">
      <c r="B18" s="49" t="s">
        <v>343</v>
      </c>
      <c r="C18" s="3"/>
      <c r="D18" s="3"/>
      <c r="E18" s="3"/>
      <c r="F18" s="3"/>
    </row>
    <row r="19" spans="1:35" x14ac:dyDescent="0.25">
      <c r="B19" s="1"/>
      <c r="C19" s="1"/>
      <c r="D19" s="1"/>
      <c r="E19" s="1"/>
      <c r="F19" s="1"/>
    </row>
    <row r="20" spans="1:35" ht="18" x14ac:dyDescent="0.25">
      <c r="B20" s="49" t="s">
        <v>345</v>
      </c>
      <c r="C20" s="6"/>
      <c r="D20" s="1"/>
      <c r="E20" s="1"/>
      <c r="F20" s="1"/>
    </row>
    <row r="21" spans="1:35" ht="18" x14ac:dyDescent="0.25">
      <c r="B21" s="49"/>
      <c r="C21" s="6"/>
      <c r="D21" s="1"/>
      <c r="E21" s="1"/>
      <c r="F21" s="1"/>
    </row>
    <row r="22" spans="1:35" x14ac:dyDescent="0.25">
      <c r="AG22" s="44"/>
      <c r="AH22" s="50">
        <v>4</v>
      </c>
    </row>
    <row r="23" spans="1:35" x14ac:dyDescent="0.25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77"/>
      <c r="AD23" s="77"/>
      <c r="AE23" s="51"/>
      <c r="AF23" s="51"/>
      <c r="AG23" s="89" t="s">
        <v>492</v>
      </c>
      <c r="AH23" s="89"/>
      <c r="AI23" s="80" t="s">
        <v>493</v>
      </c>
    </row>
    <row r="24" spans="1:35" ht="90" x14ac:dyDescent="0.25">
      <c r="A24" s="51" t="s">
        <v>15</v>
      </c>
      <c r="B24" s="51" t="s">
        <v>16</v>
      </c>
      <c r="C24" s="51" t="s">
        <v>17</v>
      </c>
      <c r="D24" s="51" t="s">
        <v>18</v>
      </c>
      <c r="E24" s="51" t="s">
        <v>19</v>
      </c>
      <c r="F24" s="51" t="s">
        <v>20</v>
      </c>
      <c r="G24" s="51" t="s">
        <v>21</v>
      </c>
      <c r="H24" s="51" t="s">
        <v>22</v>
      </c>
      <c r="I24" s="51" t="s">
        <v>23</v>
      </c>
      <c r="J24" s="51" t="s">
        <v>24</v>
      </c>
      <c r="K24" s="51" t="s">
        <v>25</v>
      </c>
      <c r="L24" s="51" t="s">
        <v>26</v>
      </c>
      <c r="M24" s="51" t="s">
        <v>27</v>
      </c>
      <c r="N24" s="51" t="s">
        <v>28</v>
      </c>
      <c r="O24" s="51" t="s">
        <v>29</v>
      </c>
      <c r="P24" s="51" t="s">
        <v>30</v>
      </c>
      <c r="Q24" s="51" t="s">
        <v>31</v>
      </c>
      <c r="R24" s="51" t="s">
        <v>32</v>
      </c>
      <c r="S24" s="51" t="s">
        <v>33</v>
      </c>
      <c r="T24" s="51" t="s">
        <v>34</v>
      </c>
      <c r="U24" s="51" t="s">
        <v>35</v>
      </c>
      <c r="V24" s="51" t="s">
        <v>36</v>
      </c>
      <c r="W24" s="51" t="s">
        <v>37</v>
      </c>
      <c r="X24" s="51" t="s">
        <v>38</v>
      </c>
      <c r="Y24" s="51" t="s">
        <v>39</v>
      </c>
      <c r="Z24" s="51" t="s">
        <v>40</v>
      </c>
      <c r="AA24" s="51" t="s">
        <v>41</v>
      </c>
      <c r="AB24" s="51" t="s">
        <v>43</v>
      </c>
      <c r="AC24" s="77" t="s">
        <v>44</v>
      </c>
      <c r="AD24" s="77" t="s">
        <v>45</v>
      </c>
      <c r="AE24" s="51" t="s">
        <v>46</v>
      </c>
      <c r="AF24" s="51" t="s">
        <v>47</v>
      </c>
      <c r="AG24" s="81" t="s">
        <v>1</v>
      </c>
      <c r="AH24" s="81" t="s">
        <v>494</v>
      </c>
      <c r="AI24" s="81" t="s">
        <v>498</v>
      </c>
    </row>
    <row r="25" spans="1:35" x14ac:dyDescent="0.25">
      <c r="A25" s="54">
        <v>900045333</v>
      </c>
      <c r="B25" s="54">
        <v>14</v>
      </c>
      <c r="C25" s="54" t="s">
        <v>48</v>
      </c>
      <c r="D25" s="54" t="s">
        <v>257</v>
      </c>
      <c r="E25" s="54" t="s">
        <v>258</v>
      </c>
      <c r="F25" s="54" t="s">
        <v>259</v>
      </c>
      <c r="G25" s="54" t="s">
        <v>260</v>
      </c>
      <c r="H25" s="54">
        <v>2158</v>
      </c>
      <c r="I25" s="54" t="s">
        <v>52</v>
      </c>
      <c r="J25" s="54" t="s">
        <v>261</v>
      </c>
      <c r="K25" s="54" t="s">
        <v>53</v>
      </c>
      <c r="L25" s="54" t="s">
        <v>53</v>
      </c>
      <c r="M25" s="54" t="s">
        <v>262</v>
      </c>
      <c r="N25" s="54" t="s">
        <v>72</v>
      </c>
      <c r="O25" s="54" t="s">
        <v>56</v>
      </c>
      <c r="P25" s="54" t="s">
        <v>56</v>
      </c>
      <c r="Q25" s="54"/>
      <c r="R25" s="54" t="s">
        <v>58</v>
      </c>
      <c r="S25" s="54" t="s">
        <v>132</v>
      </c>
      <c r="T25" s="54" t="s">
        <v>58</v>
      </c>
      <c r="U25" s="54" t="s">
        <v>56</v>
      </c>
      <c r="V25" s="54" t="s">
        <v>263</v>
      </c>
      <c r="W25" s="54" t="s">
        <v>116</v>
      </c>
      <c r="X25" s="54" t="s">
        <v>147</v>
      </c>
      <c r="Y25" s="54"/>
      <c r="Z25" s="54" t="s">
        <v>211</v>
      </c>
      <c r="AA25" s="54" t="s">
        <v>62</v>
      </c>
      <c r="AB25" s="54" t="s">
        <v>63</v>
      </c>
      <c r="AC25" s="78">
        <v>3</v>
      </c>
      <c r="AD25" s="78"/>
      <c r="AE25" s="54"/>
      <c r="AF25" s="86" t="s">
        <v>264</v>
      </c>
      <c r="AG25" s="47"/>
      <c r="AH25" s="45">
        <f>AG25*$AH$22</f>
        <v>0</v>
      </c>
      <c r="AI25" s="47"/>
    </row>
    <row r="26" spans="1:35" x14ac:dyDescent="0.25">
      <c r="A26" s="54">
        <v>900045334</v>
      </c>
      <c r="B26" s="54">
        <v>14</v>
      </c>
      <c r="C26" s="54" t="s">
        <v>48</v>
      </c>
      <c r="D26" s="54" t="s">
        <v>257</v>
      </c>
      <c r="E26" s="54" t="s">
        <v>258</v>
      </c>
      <c r="F26" s="54" t="s">
        <v>259</v>
      </c>
      <c r="G26" s="54" t="s">
        <v>260</v>
      </c>
      <c r="H26" s="54">
        <v>2158</v>
      </c>
      <c r="I26" s="54" t="s">
        <v>52</v>
      </c>
      <c r="J26" s="54" t="s">
        <v>261</v>
      </c>
      <c r="K26" s="54" t="s">
        <v>53</v>
      </c>
      <c r="L26" s="54" t="s">
        <v>53</v>
      </c>
      <c r="M26" s="54" t="s">
        <v>262</v>
      </c>
      <c r="N26" s="54" t="s">
        <v>55</v>
      </c>
      <c r="O26" s="54" t="s">
        <v>56</v>
      </c>
      <c r="P26" s="54" t="s">
        <v>65</v>
      </c>
      <c r="Q26" s="54"/>
      <c r="R26" s="54" t="s">
        <v>58</v>
      </c>
      <c r="S26" s="54" t="s">
        <v>265</v>
      </c>
      <c r="T26" s="54" t="s">
        <v>58</v>
      </c>
      <c r="U26" s="54" t="s">
        <v>65</v>
      </c>
      <c r="V26" s="54" t="s">
        <v>102</v>
      </c>
      <c r="W26" s="54" t="s">
        <v>116</v>
      </c>
      <c r="X26" s="54" t="s">
        <v>147</v>
      </c>
      <c r="Y26" s="54"/>
      <c r="Z26" s="54" t="s">
        <v>211</v>
      </c>
      <c r="AA26" s="54" t="s">
        <v>62</v>
      </c>
      <c r="AB26" s="54" t="s">
        <v>63</v>
      </c>
      <c r="AC26" s="78">
        <v>3</v>
      </c>
      <c r="AD26" s="78"/>
      <c r="AE26" s="54"/>
      <c r="AF26" s="86" t="s">
        <v>264</v>
      </c>
      <c r="AG26" s="47"/>
      <c r="AH26" s="45">
        <f>AG26*$AH$22</f>
        <v>0</v>
      </c>
      <c r="AI26" s="47"/>
    </row>
    <row r="27" spans="1:35" x14ac:dyDescent="0.25">
      <c r="A27" s="54">
        <v>900045344</v>
      </c>
      <c r="B27" s="54">
        <v>14</v>
      </c>
      <c r="C27" s="54" t="s">
        <v>48</v>
      </c>
      <c r="D27" s="54" t="s">
        <v>257</v>
      </c>
      <c r="E27" s="54" t="s">
        <v>258</v>
      </c>
      <c r="F27" s="54" t="s">
        <v>266</v>
      </c>
      <c r="G27" s="54" t="s">
        <v>267</v>
      </c>
      <c r="H27" s="54">
        <v>2977</v>
      </c>
      <c r="I27" s="54" t="s">
        <v>52</v>
      </c>
      <c r="J27" s="54" t="s">
        <v>268</v>
      </c>
      <c r="K27" s="54" t="s">
        <v>53</v>
      </c>
      <c r="L27" s="54" t="s">
        <v>53</v>
      </c>
      <c r="M27" s="54" t="s">
        <v>262</v>
      </c>
      <c r="N27" s="54" t="s">
        <v>55</v>
      </c>
      <c r="O27" s="54" t="s">
        <v>56</v>
      </c>
      <c r="P27" s="54" t="s">
        <v>56</v>
      </c>
      <c r="Q27" s="54" t="s">
        <v>269</v>
      </c>
      <c r="R27" s="54" t="s">
        <v>58</v>
      </c>
      <c r="S27" s="54" t="s">
        <v>59</v>
      </c>
      <c r="T27" s="54" t="s">
        <v>58</v>
      </c>
      <c r="U27" s="54" t="s">
        <v>56</v>
      </c>
      <c r="V27" s="54" t="s">
        <v>102</v>
      </c>
      <c r="W27" s="54" t="s">
        <v>270</v>
      </c>
      <c r="X27" s="54" t="s">
        <v>58</v>
      </c>
      <c r="Y27" s="54" t="s">
        <v>271</v>
      </c>
      <c r="Z27" s="54"/>
      <c r="AA27" s="54" t="s">
        <v>62</v>
      </c>
      <c r="AB27" s="54" t="s">
        <v>63</v>
      </c>
      <c r="AC27" s="78">
        <v>3</v>
      </c>
      <c r="AD27" s="78"/>
      <c r="AE27" s="54"/>
      <c r="AF27" s="86" t="s">
        <v>264</v>
      </c>
      <c r="AG27" s="47"/>
      <c r="AH27" s="45">
        <f>AG27*$AH$22</f>
        <v>0</v>
      </c>
      <c r="AI27" s="47"/>
    </row>
    <row r="28" spans="1:35" x14ac:dyDescent="0.25">
      <c r="A28" s="54">
        <v>900094119</v>
      </c>
      <c r="B28" s="54">
        <v>14</v>
      </c>
      <c r="C28" s="54" t="s">
        <v>48</v>
      </c>
      <c r="D28" s="54" t="s">
        <v>292</v>
      </c>
      <c r="E28" s="54" t="s">
        <v>293</v>
      </c>
      <c r="F28" s="54" t="s">
        <v>294</v>
      </c>
      <c r="G28" s="54" t="s">
        <v>295</v>
      </c>
      <c r="H28" s="54">
        <v>11942</v>
      </c>
      <c r="I28" s="54" t="s">
        <v>52</v>
      </c>
      <c r="J28" s="54" t="s">
        <v>296</v>
      </c>
      <c r="K28" s="54" t="s">
        <v>297</v>
      </c>
      <c r="L28" s="54" t="s">
        <v>297</v>
      </c>
      <c r="M28" s="54" t="s">
        <v>262</v>
      </c>
      <c r="N28" s="54" t="s">
        <v>72</v>
      </c>
      <c r="O28" s="54" t="s">
        <v>56</v>
      </c>
      <c r="P28" s="54" t="s">
        <v>65</v>
      </c>
      <c r="Q28" s="54"/>
      <c r="R28" s="54" t="s">
        <v>58</v>
      </c>
      <c r="S28" s="54" t="s">
        <v>176</v>
      </c>
      <c r="T28" s="54" t="s">
        <v>58</v>
      </c>
      <c r="U28" s="54" t="s">
        <v>65</v>
      </c>
      <c r="V28" s="54" t="s">
        <v>263</v>
      </c>
      <c r="W28" s="54" t="s">
        <v>86</v>
      </c>
      <c r="X28" s="54" t="s">
        <v>147</v>
      </c>
      <c r="Y28" s="54"/>
      <c r="Z28" s="54" t="s">
        <v>230</v>
      </c>
      <c r="AA28" s="54" t="s">
        <v>62</v>
      </c>
      <c r="AB28" s="54" t="s">
        <v>63</v>
      </c>
      <c r="AC28" s="78">
        <v>3</v>
      </c>
      <c r="AD28" s="78"/>
      <c r="AE28" s="54"/>
      <c r="AF28" s="86" t="s">
        <v>264</v>
      </c>
      <c r="AG28" s="47"/>
      <c r="AH28" s="45">
        <f>AG28*$AH$22</f>
        <v>0</v>
      </c>
      <c r="AI28" s="47"/>
    </row>
    <row r="29" spans="1:35" x14ac:dyDescent="0.25">
      <c r="A29" s="54">
        <v>900130641</v>
      </c>
      <c r="B29" s="54">
        <v>14</v>
      </c>
      <c r="C29" s="54" t="s">
        <v>48</v>
      </c>
      <c r="D29" s="54" t="s">
        <v>257</v>
      </c>
      <c r="E29" s="54" t="s">
        <v>258</v>
      </c>
      <c r="F29" s="54" t="s">
        <v>341</v>
      </c>
      <c r="G29" s="54" t="s">
        <v>260</v>
      </c>
      <c r="H29" s="54">
        <v>2574</v>
      </c>
      <c r="I29" s="54" t="s">
        <v>52</v>
      </c>
      <c r="J29" s="54" t="s">
        <v>56</v>
      </c>
      <c r="K29" s="54" t="s">
        <v>53</v>
      </c>
      <c r="L29" s="54" t="s">
        <v>53</v>
      </c>
      <c r="M29" s="54" t="s">
        <v>262</v>
      </c>
      <c r="N29" s="54" t="s">
        <v>55</v>
      </c>
      <c r="O29" s="54" t="s">
        <v>56</v>
      </c>
      <c r="P29" s="54" t="s">
        <v>56</v>
      </c>
      <c r="Q29" s="54"/>
      <c r="R29" s="54" t="s">
        <v>58</v>
      </c>
      <c r="S29" s="54"/>
      <c r="T29" s="54" t="s">
        <v>58</v>
      </c>
      <c r="U29" s="54" t="s">
        <v>56</v>
      </c>
      <c r="V29" s="54"/>
      <c r="W29" s="54"/>
      <c r="X29" s="54" t="s">
        <v>58</v>
      </c>
      <c r="Y29" s="54"/>
      <c r="Z29" s="54"/>
      <c r="AA29" s="54" t="s">
        <v>62</v>
      </c>
      <c r="AB29" s="54" t="s">
        <v>63</v>
      </c>
      <c r="AC29" s="78">
        <v>3</v>
      </c>
      <c r="AD29" s="78"/>
      <c r="AE29" s="54"/>
      <c r="AF29" s="86" t="s">
        <v>264</v>
      </c>
      <c r="AG29" s="47"/>
      <c r="AH29" s="45">
        <f>AG29*$AH$22</f>
        <v>0</v>
      </c>
      <c r="AI29" s="47"/>
    </row>
    <row r="30" spans="1:35" x14ac:dyDescent="0.25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78"/>
      <c r="AD30" s="78"/>
      <c r="AE30" s="54"/>
      <c r="AF30" s="55"/>
      <c r="AG30" s="56" t="s">
        <v>7</v>
      </c>
      <c r="AH30" s="46">
        <f>SUM(AH25:AH29)</f>
        <v>0</v>
      </c>
    </row>
    <row r="31" spans="1:35" x14ac:dyDescent="0.25">
      <c r="B31" s="76"/>
      <c r="C31" s="76"/>
      <c r="D31" s="76"/>
      <c r="E31" s="76"/>
      <c r="F31" s="76"/>
      <c r="G31" s="76"/>
      <c r="H31" s="76"/>
      <c r="I31" s="76"/>
      <c r="J31" s="76"/>
      <c r="K31" s="76"/>
      <c r="AG31" s="83" t="s">
        <v>495</v>
      </c>
      <c r="AH31" s="82"/>
      <c r="AI31" s="46">
        <f>SUM(AI25:AI29)</f>
        <v>0</v>
      </c>
    </row>
    <row r="32" spans="1:35" x14ac:dyDescent="0.25">
      <c r="B32" s="76"/>
      <c r="C32" s="76"/>
      <c r="D32" s="76"/>
      <c r="E32" s="76"/>
      <c r="F32" s="76"/>
      <c r="G32" s="76"/>
      <c r="H32" s="76"/>
      <c r="I32" s="76"/>
      <c r="J32" s="76"/>
      <c r="K32" s="76"/>
      <c r="AG32" s="84" t="s">
        <v>496</v>
      </c>
      <c r="AH32" s="85">
        <f>AH30+AI31</f>
        <v>0</v>
      </c>
      <c r="AI32" s="82"/>
    </row>
    <row r="33" spans="2:11" x14ac:dyDescent="0.25">
      <c r="B33" s="76"/>
      <c r="C33" s="76"/>
      <c r="D33" s="76"/>
      <c r="E33" s="76"/>
      <c r="F33" s="76"/>
      <c r="G33" s="76"/>
      <c r="H33" s="76"/>
      <c r="I33" s="76"/>
      <c r="J33" s="76"/>
      <c r="K33" s="76"/>
    </row>
    <row r="34" spans="2:11" x14ac:dyDescent="0.25">
      <c r="B34" s="76"/>
      <c r="C34" s="76"/>
      <c r="D34" s="76"/>
      <c r="E34" s="76"/>
      <c r="F34" s="76"/>
      <c r="G34" s="76"/>
      <c r="H34" s="76"/>
      <c r="I34" s="76"/>
      <c r="J34" s="76"/>
      <c r="K34" s="76"/>
    </row>
    <row r="35" spans="2:11" x14ac:dyDescent="0.25">
      <c r="B35" s="76"/>
      <c r="C35" s="76"/>
      <c r="D35" s="76"/>
      <c r="E35" s="76"/>
      <c r="F35" s="76"/>
      <c r="G35" s="76"/>
      <c r="H35" s="76"/>
      <c r="I35" s="76"/>
      <c r="J35" s="76"/>
      <c r="K35" s="76"/>
    </row>
    <row r="36" spans="2:11" x14ac:dyDescent="0.25">
      <c r="B36" s="76"/>
      <c r="C36" s="76"/>
      <c r="D36" s="76"/>
      <c r="E36" s="76"/>
      <c r="F36" s="76"/>
      <c r="G36" s="76"/>
      <c r="H36" s="76"/>
      <c r="I36" s="76"/>
      <c r="J36" s="76"/>
      <c r="K36" s="76"/>
    </row>
    <row r="37" spans="2:11" x14ac:dyDescent="0.25">
      <c r="B37" s="76"/>
      <c r="C37" s="76"/>
      <c r="D37" s="76"/>
      <c r="E37" s="76"/>
      <c r="F37" s="76"/>
      <c r="G37" s="76"/>
      <c r="H37" s="76"/>
      <c r="I37" s="76"/>
      <c r="J37" s="76"/>
      <c r="K37" s="76"/>
    </row>
    <row r="38" spans="2:11" x14ac:dyDescent="0.25">
      <c r="B38" s="76"/>
      <c r="C38" s="76"/>
      <c r="D38" s="76"/>
      <c r="E38" s="76"/>
      <c r="F38" s="76"/>
      <c r="G38" s="76"/>
      <c r="H38" s="76"/>
      <c r="I38" s="76"/>
      <c r="J38" s="76"/>
      <c r="K38" s="76"/>
    </row>
    <row r="39" spans="2:11" x14ac:dyDescent="0.25">
      <c r="B39" s="76"/>
      <c r="C39" s="76"/>
      <c r="D39" s="76"/>
      <c r="E39" s="76"/>
      <c r="F39" s="76"/>
      <c r="G39" s="76"/>
      <c r="H39" s="76"/>
      <c r="I39" s="76"/>
      <c r="J39" s="76"/>
      <c r="K39" s="76"/>
    </row>
  </sheetData>
  <sheetProtection algorithmName="SHA-512" hashValue="Xipdm3r1WCVbffrLqR3o4E3Q+4cfMVzZCcyaUhq+GG/th5/t7Y/WyN5+p7DgaGqv6fEVjWIou23WXA3uzf2nGA==" saltValue="Ar3s0EbxIJ/y2mpZLSSR+g==" spinCount="100000" sheet="1" objects="1" scenarios="1"/>
  <mergeCells count="1">
    <mergeCell ref="AG23:AH23"/>
  </mergeCells>
  <conditionalFormatting sqref="AG26:AG29">
    <cfRule type="cellIs" dxfId="31" priority="33" operator="greaterThan">
      <formula>0</formula>
    </cfRule>
  </conditionalFormatting>
  <conditionalFormatting sqref="A24">
    <cfRule type="duplicateValues" dxfId="30" priority="34"/>
  </conditionalFormatting>
  <conditionalFormatting sqref="A60:A1048576 A1:A22 A24 A30:A33">
    <cfRule type="duplicateValues" dxfId="29" priority="25"/>
  </conditionalFormatting>
  <conditionalFormatting sqref="A1:A22 A24 A30:A1048576">
    <cfRule type="duplicateValues" dxfId="28" priority="20"/>
  </conditionalFormatting>
  <conditionalFormatting sqref="AG25">
    <cfRule type="cellIs" dxfId="27" priority="17" operator="greaterThan">
      <formula>0</formula>
    </cfRule>
  </conditionalFormatting>
  <conditionalFormatting sqref="AI25">
    <cfRule type="cellIs" dxfId="26" priority="16" operator="greaterThan">
      <formula>0</formula>
    </cfRule>
  </conditionalFormatting>
  <conditionalFormatting sqref="AI26">
    <cfRule type="cellIs" dxfId="25" priority="15" operator="greaterThan">
      <formula>0</formula>
    </cfRule>
  </conditionalFormatting>
  <conditionalFormatting sqref="AI27">
    <cfRule type="cellIs" dxfId="24" priority="14" operator="greaterThan">
      <formula>0</formula>
    </cfRule>
  </conditionalFormatting>
  <conditionalFormatting sqref="AI28">
    <cfRule type="cellIs" dxfId="23" priority="13" operator="greaterThan">
      <formula>0</formula>
    </cfRule>
  </conditionalFormatting>
  <conditionalFormatting sqref="AI29">
    <cfRule type="cellIs" dxfId="22" priority="12" operator="greaterThan">
      <formula>0</formula>
    </cfRule>
  </conditionalFormatting>
  <conditionalFormatting sqref="A23">
    <cfRule type="duplicateValues" dxfId="21" priority="11"/>
  </conditionalFormatting>
  <conditionalFormatting sqref="A23">
    <cfRule type="duplicateValues" dxfId="20" priority="10"/>
  </conditionalFormatting>
  <conditionalFormatting sqref="A23">
    <cfRule type="duplicateValues" dxfId="19" priority="9"/>
  </conditionalFormatting>
  <conditionalFormatting sqref="A29">
    <cfRule type="duplicateValues" dxfId="18" priority="8"/>
  </conditionalFormatting>
  <conditionalFormatting sqref="A29">
    <cfRule type="duplicateValues" dxfId="17" priority="7"/>
  </conditionalFormatting>
  <conditionalFormatting sqref="A25:A28">
    <cfRule type="duplicateValues" dxfId="16" priority="2"/>
  </conditionalFormatting>
  <conditionalFormatting sqref="A25:A28">
    <cfRule type="duplicateValues" dxfId="15" priority="1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6:J58"/>
  <sheetViews>
    <sheetView workbookViewId="0">
      <selection activeCell="B3" sqref="B3"/>
    </sheetView>
  </sheetViews>
  <sheetFormatPr defaultRowHeight="12.75" x14ac:dyDescent="0.2"/>
  <cols>
    <col min="1" max="1" width="12.42578125" style="1" customWidth="1"/>
    <col min="2" max="2" width="76.42578125" style="1" customWidth="1"/>
    <col min="3" max="6" width="18.7109375" style="1" customWidth="1"/>
    <col min="7" max="7" width="11.42578125" style="1" bestFit="1" customWidth="1"/>
    <col min="8" max="8" width="13.140625" style="1" customWidth="1"/>
    <col min="9" max="9" width="16.28515625" style="1" customWidth="1"/>
    <col min="10" max="10" width="10.7109375" style="1" bestFit="1" customWidth="1"/>
    <col min="11" max="11" width="12.140625" style="1" customWidth="1"/>
    <col min="12" max="16384" width="9.140625" style="1"/>
  </cols>
  <sheetData>
    <row r="16" spans="9:9" ht="15" x14ac:dyDescent="0.25">
      <c r="I16"/>
    </row>
    <row r="18" spans="1:10" ht="15" customHeight="1" x14ac:dyDescent="0.2"/>
    <row r="19" spans="1:10" ht="13.5" customHeight="1" x14ac:dyDescent="0.2"/>
    <row r="20" spans="1:10" s="4" customFormat="1" ht="16.5" customHeight="1" x14ac:dyDescent="0.2">
      <c r="A20" s="2"/>
      <c r="B20" s="49" t="s">
        <v>343</v>
      </c>
      <c r="C20" s="3"/>
      <c r="D20" s="3"/>
      <c r="E20" s="3"/>
      <c r="F20" s="3"/>
      <c r="G20" s="3"/>
      <c r="H20" s="3"/>
      <c r="I20" s="3"/>
      <c r="J20" s="3"/>
    </row>
    <row r="21" spans="1:10" s="4" customFormat="1" ht="12.75" customHeight="1" x14ac:dyDescent="0.2">
      <c r="A21" s="2"/>
      <c r="B21" s="49"/>
      <c r="C21" s="3"/>
      <c r="D21" s="3"/>
      <c r="E21" s="3"/>
      <c r="F21" s="3"/>
      <c r="G21" s="3"/>
      <c r="H21" s="3"/>
      <c r="I21" s="3"/>
      <c r="J21" s="3"/>
    </row>
    <row r="22" spans="1:10" ht="12.75" customHeight="1" x14ac:dyDescent="0.2">
      <c r="A22" s="18"/>
    </row>
    <row r="23" spans="1:10" ht="16.5" customHeight="1" x14ac:dyDescent="0.2">
      <c r="A23" s="5"/>
      <c r="B23" s="49" t="s">
        <v>467</v>
      </c>
      <c r="C23" s="6"/>
    </row>
    <row r="24" spans="1:10" ht="12.75" customHeight="1" x14ac:dyDescent="0.2">
      <c r="A24" s="5"/>
      <c r="B24" s="49"/>
      <c r="C24" s="6"/>
    </row>
    <row r="25" spans="1:10" ht="12.75" customHeight="1" x14ac:dyDescent="0.2">
      <c r="A25" s="5"/>
      <c r="B25" s="79" t="s">
        <v>491</v>
      </c>
      <c r="C25" s="6"/>
      <c r="D25" s="7"/>
    </row>
    <row r="26" spans="1:10" ht="12.75" customHeight="1" thickBot="1" x14ac:dyDescent="0.25">
      <c r="A26" s="5"/>
      <c r="B26" s="6"/>
      <c r="C26" s="6"/>
      <c r="D26" s="7"/>
    </row>
    <row r="27" spans="1:10" ht="13.5" thickBot="1" x14ac:dyDescent="0.25">
      <c r="B27" s="41" t="s">
        <v>479</v>
      </c>
      <c r="C27" s="42"/>
      <c r="D27" s="42"/>
      <c r="E27" s="42"/>
      <c r="F27" s="43">
        <f>'Zuid, deuren'!AI98</f>
        <v>0</v>
      </c>
    </row>
    <row r="28" spans="1:10" x14ac:dyDescent="0.2">
      <c r="A28" s="8"/>
      <c r="B28" s="8"/>
      <c r="C28" s="8"/>
      <c r="D28" s="8"/>
      <c r="E28" s="8"/>
      <c r="F28" s="40"/>
      <c r="G28" s="8"/>
      <c r="H28" s="9"/>
      <c r="I28" s="10"/>
    </row>
    <row r="29" spans="1:10" ht="13.5" thickBot="1" x14ac:dyDescent="0.25">
      <c r="A29" s="8"/>
      <c r="B29" s="8"/>
      <c r="C29" s="8"/>
      <c r="D29" s="8"/>
      <c r="E29" s="8"/>
      <c r="F29" s="8"/>
      <c r="G29" s="8"/>
      <c r="H29" s="9"/>
      <c r="I29" s="10"/>
    </row>
    <row r="30" spans="1:10" x14ac:dyDescent="0.2">
      <c r="A30" s="8"/>
      <c r="B30" s="14" t="s">
        <v>10</v>
      </c>
      <c r="C30" s="19"/>
      <c r="D30" s="15"/>
      <c r="E30" s="15"/>
      <c r="F30" s="13"/>
      <c r="G30" s="8"/>
      <c r="H30" s="9"/>
      <c r="I30" s="10"/>
    </row>
    <row r="31" spans="1:10" x14ac:dyDescent="0.2">
      <c r="A31" s="8"/>
      <c r="B31" s="37" t="s">
        <v>0</v>
      </c>
      <c r="C31" s="20" t="s">
        <v>12</v>
      </c>
      <c r="D31" s="38" t="s">
        <v>2</v>
      </c>
      <c r="E31" s="20" t="s">
        <v>3</v>
      </c>
      <c r="F31" s="21" t="s">
        <v>4</v>
      </c>
      <c r="G31" s="8"/>
      <c r="H31" s="9"/>
      <c r="I31" s="10"/>
    </row>
    <row r="32" spans="1:10" x14ac:dyDescent="0.2">
      <c r="A32" s="8"/>
      <c r="B32" s="39" t="s">
        <v>5</v>
      </c>
      <c r="C32" s="33"/>
      <c r="D32" s="22">
        <v>300</v>
      </c>
      <c r="E32" s="47"/>
      <c r="F32" s="23">
        <f t="shared" ref="F32:F34" si="0">D32*E32</f>
        <v>0</v>
      </c>
      <c r="G32" s="8"/>
      <c r="H32" s="9"/>
      <c r="I32" s="10"/>
    </row>
    <row r="33" spans="1:10" x14ac:dyDescent="0.2">
      <c r="A33" s="8"/>
      <c r="B33" s="39" t="s">
        <v>14</v>
      </c>
      <c r="C33" s="34">
        <v>0.45</v>
      </c>
      <c r="D33" s="22">
        <v>40</v>
      </c>
      <c r="E33" s="36">
        <f>E32+(E32*C33)</f>
        <v>0</v>
      </c>
      <c r="F33" s="23">
        <f t="shared" si="0"/>
        <v>0</v>
      </c>
      <c r="G33" s="8"/>
      <c r="H33" s="9"/>
      <c r="I33" s="10"/>
    </row>
    <row r="34" spans="1:10" x14ac:dyDescent="0.2">
      <c r="A34" s="8"/>
      <c r="B34" s="39" t="s">
        <v>13</v>
      </c>
      <c r="C34" s="34">
        <v>0.75</v>
      </c>
      <c r="D34" s="22">
        <v>10</v>
      </c>
      <c r="E34" s="36">
        <f>E32+(E32*C34)</f>
        <v>0</v>
      </c>
      <c r="F34" s="23">
        <f t="shared" si="0"/>
        <v>0</v>
      </c>
      <c r="G34" s="8"/>
      <c r="H34" s="9"/>
      <c r="I34" s="10"/>
      <c r="J34" s="32"/>
    </row>
    <row r="35" spans="1:10" ht="13.5" thickBot="1" x14ac:dyDescent="0.25">
      <c r="A35" s="8"/>
      <c r="B35" s="87" t="s">
        <v>8</v>
      </c>
      <c r="C35" s="88"/>
      <c r="D35" s="24"/>
      <c r="E35" s="25" t="s">
        <v>4</v>
      </c>
      <c r="F35" s="26">
        <f>SUM(F32:F34)</f>
        <v>0</v>
      </c>
      <c r="G35" s="8"/>
      <c r="H35" s="9"/>
      <c r="I35" s="10"/>
    </row>
    <row r="36" spans="1:10" x14ac:dyDescent="0.2">
      <c r="A36" s="8"/>
      <c r="B36" s="8"/>
      <c r="C36" s="8"/>
      <c r="D36" s="8"/>
      <c r="E36" s="8"/>
      <c r="F36" s="8"/>
      <c r="G36" s="8"/>
      <c r="H36" s="9"/>
      <c r="I36" s="10"/>
    </row>
    <row r="37" spans="1:10" ht="13.5" thickBot="1" x14ac:dyDescent="0.25">
      <c r="A37" s="8"/>
      <c r="B37" s="7"/>
      <c r="F37" s="8"/>
      <c r="G37" s="8"/>
      <c r="H37" s="9"/>
      <c r="I37" s="10"/>
    </row>
    <row r="38" spans="1:10" x14ac:dyDescent="0.2">
      <c r="A38" s="8"/>
      <c r="B38" s="14" t="s">
        <v>11</v>
      </c>
      <c r="C38" s="19"/>
      <c r="D38" s="15"/>
      <c r="E38" s="15"/>
      <c r="F38" s="13"/>
      <c r="G38" s="8"/>
      <c r="H38" s="9"/>
      <c r="I38" s="10"/>
    </row>
    <row r="39" spans="1:10" x14ac:dyDescent="0.2">
      <c r="A39" s="8"/>
      <c r="B39" s="37" t="s">
        <v>0</v>
      </c>
      <c r="C39" s="20" t="s">
        <v>12</v>
      </c>
      <c r="D39" s="20" t="s">
        <v>2</v>
      </c>
      <c r="E39" s="20" t="s">
        <v>3</v>
      </c>
      <c r="F39" s="21" t="s">
        <v>4</v>
      </c>
      <c r="G39" s="8"/>
      <c r="H39" s="9"/>
      <c r="I39" s="10"/>
    </row>
    <row r="40" spans="1:10" x14ac:dyDescent="0.2">
      <c r="A40" s="8"/>
      <c r="B40" s="39" t="s">
        <v>5</v>
      </c>
      <c r="C40" s="33"/>
      <c r="D40" s="22">
        <v>80</v>
      </c>
      <c r="E40" s="47"/>
      <c r="F40" s="23">
        <f t="shared" ref="F40:F42" si="1">D40*E40</f>
        <v>0</v>
      </c>
      <c r="G40" s="8"/>
      <c r="H40" s="9"/>
      <c r="I40" s="10"/>
    </row>
    <row r="41" spans="1:10" x14ac:dyDescent="0.2">
      <c r="A41" s="8"/>
      <c r="B41" s="39" t="s">
        <v>14</v>
      </c>
      <c r="C41" s="34">
        <v>0.45</v>
      </c>
      <c r="D41" s="22">
        <v>20</v>
      </c>
      <c r="E41" s="36">
        <f>E40+(E40*C41)</f>
        <v>0</v>
      </c>
      <c r="F41" s="35">
        <f t="shared" si="1"/>
        <v>0</v>
      </c>
      <c r="G41" s="8"/>
      <c r="H41" s="9"/>
      <c r="I41" s="10"/>
    </row>
    <row r="42" spans="1:10" x14ac:dyDescent="0.2">
      <c r="A42" s="8"/>
      <c r="B42" s="39" t="s">
        <v>13</v>
      </c>
      <c r="C42" s="34">
        <v>0.75</v>
      </c>
      <c r="D42" s="22">
        <v>10</v>
      </c>
      <c r="E42" s="36">
        <f>E40+(E40*C42)</f>
        <v>0</v>
      </c>
      <c r="F42" s="35">
        <f t="shared" si="1"/>
        <v>0</v>
      </c>
      <c r="G42" s="8"/>
      <c r="H42" s="9"/>
      <c r="I42" s="10"/>
    </row>
    <row r="43" spans="1:10" ht="13.5" thickBot="1" x14ac:dyDescent="0.25">
      <c r="A43" s="8"/>
      <c r="B43" s="87" t="s">
        <v>8</v>
      </c>
      <c r="C43" s="88"/>
      <c r="D43" s="24"/>
      <c r="E43" s="25" t="s">
        <v>4</v>
      </c>
      <c r="F43" s="26">
        <f>SUM(F40:F42)</f>
        <v>0</v>
      </c>
      <c r="G43" s="8"/>
      <c r="H43" s="9"/>
      <c r="I43" s="10"/>
    </row>
    <row r="44" spans="1:10" x14ac:dyDescent="0.2">
      <c r="A44" s="8"/>
      <c r="B44" s="8"/>
      <c r="C44" s="8"/>
      <c r="D44" s="8"/>
      <c r="E44" s="8"/>
      <c r="F44" s="8"/>
      <c r="G44" s="8"/>
      <c r="H44" s="9"/>
      <c r="I44" s="10"/>
    </row>
    <row r="45" spans="1:10" ht="13.5" thickBot="1" x14ac:dyDescent="0.25">
      <c r="A45" s="8"/>
      <c r="B45" s="9"/>
      <c r="C45" s="9"/>
      <c r="D45" s="9"/>
      <c r="E45" s="8"/>
      <c r="F45" s="8"/>
      <c r="G45" s="8"/>
      <c r="H45" s="9"/>
      <c r="I45" s="10"/>
    </row>
    <row r="46" spans="1:10" x14ac:dyDescent="0.2">
      <c r="A46" s="8"/>
      <c r="B46" s="27" t="s">
        <v>9</v>
      </c>
      <c r="C46" s="17"/>
      <c r="D46" s="17"/>
      <c r="E46" s="17"/>
      <c r="F46" s="13"/>
      <c r="G46" s="8"/>
      <c r="H46" s="9"/>
      <c r="I46" s="10"/>
    </row>
    <row r="47" spans="1:10" x14ac:dyDescent="0.2">
      <c r="A47" s="8"/>
      <c r="B47" s="37" t="s">
        <v>0</v>
      </c>
      <c r="C47" s="20"/>
      <c r="D47" s="20" t="s">
        <v>2</v>
      </c>
      <c r="E47" s="20" t="s">
        <v>3</v>
      </c>
      <c r="F47" s="21" t="s">
        <v>4</v>
      </c>
      <c r="G47" s="8"/>
      <c r="H47" s="9"/>
      <c r="I47" s="10"/>
    </row>
    <row r="48" spans="1:10" x14ac:dyDescent="0.2">
      <c r="A48" s="8"/>
      <c r="B48" s="73" t="s">
        <v>488</v>
      </c>
      <c r="C48" s="48"/>
      <c r="D48" s="22">
        <v>20</v>
      </c>
      <c r="E48" s="36">
        <f>E40</f>
        <v>0</v>
      </c>
      <c r="F48" s="23">
        <f t="shared" ref="F48" si="2">D48*E48</f>
        <v>0</v>
      </c>
      <c r="G48" s="8"/>
      <c r="H48" s="9"/>
      <c r="I48" s="10"/>
    </row>
    <row r="49" spans="1:9" x14ac:dyDescent="0.2">
      <c r="A49" s="8"/>
      <c r="B49" s="16"/>
      <c r="C49" s="9"/>
      <c r="D49" s="22"/>
      <c r="E49" s="22"/>
      <c r="F49" s="23"/>
      <c r="G49" s="8"/>
      <c r="H49" s="9"/>
      <c r="I49" s="10"/>
    </row>
    <row r="50" spans="1:9" x14ac:dyDescent="0.2">
      <c r="A50" s="8"/>
      <c r="B50" s="74" t="s">
        <v>489</v>
      </c>
      <c r="C50" s="9"/>
      <c r="D50" s="22">
        <v>40</v>
      </c>
      <c r="E50" s="47"/>
      <c r="F50" s="23">
        <f t="shared" ref="F50" si="3">D50*E50</f>
        <v>0</v>
      </c>
      <c r="G50" s="8"/>
      <c r="H50" s="9"/>
      <c r="I50" s="10"/>
    </row>
    <row r="51" spans="1:9" ht="13.5" thickBot="1" x14ac:dyDescent="0.25">
      <c r="A51" s="8"/>
      <c r="B51" s="87"/>
      <c r="C51" s="88"/>
      <c r="D51" s="24"/>
      <c r="E51" s="25" t="s">
        <v>4</v>
      </c>
      <c r="F51" s="30">
        <f>SUM(F48:F50)</f>
        <v>0</v>
      </c>
      <c r="G51" s="8"/>
      <c r="H51" s="9"/>
      <c r="I51" s="10"/>
    </row>
    <row r="52" spans="1:9" x14ac:dyDescent="0.2">
      <c r="A52" s="8"/>
      <c r="B52" s="32"/>
      <c r="G52" s="8"/>
      <c r="H52" s="9"/>
      <c r="I52" s="10"/>
    </row>
    <row r="53" spans="1:9" ht="13.5" thickBot="1" x14ac:dyDescent="0.25">
      <c r="A53" s="8"/>
      <c r="B53" s="61"/>
      <c r="D53" s="9"/>
      <c r="E53" s="9"/>
      <c r="F53" s="8"/>
      <c r="G53" s="8"/>
      <c r="H53" s="9"/>
      <c r="I53" s="10"/>
    </row>
    <row r="54" spans="1:9" ht="13.5" thickBot="1" x14ac:dyDescent="0.25">
      <c r="A54" s="8"/>
      <c r="B54" s="28"/>
      <c r="D54" s="9"/>
      <c r="E54" s="28" t="s">
        <v>487</v>
      </c>
      <c r="F54" s="11">
        <f>F27+F35+F43+F51</f>
        <v>0</v>
      </c>
      <c r="G54" s="8"/>
      <c r="H54" s="9"/>
      <c r="I54" s="10"/>
    </row>
    <row r="55" spans="1:9" x14ac:dyDescent="0.2">
      <c r="A55" s="8"/>
      <c r="B55" s="28"/>
      <c r="D55" s="9"/>
      <c r="E55" s="28"/>
      <c r="F55" s="8"/>
      <c r="G55" s="8"/>
      <c r="H55" s="9"/>
      <c r="I55" s="10"/>
    </row>
    <row r="56" spans="1:9" x14ac:dyDescent="0.2">
      <c r="A56" s="8"/>
      <c r="B56" s="9"/>
      <c r="C56" s="9"/>
      <c r="D56" s="9"/>
      <c r="E56" s="8"/>
      <c r="F56" s="8"/>
      <c r="G56" s="8"/>
      <c r="H56" s="9"/>
      <c r="I56" s="10"/>
    </row>
    <row r="57" spans="1:9" x14ac:dyDescent="0.2">
      <c r="A57" s="8"/>
      <c r="B57" s="75" t="s">
        <v>490</v>
      </c>
      <c r="D57" s="9"/>
      <c r="E57" s="8"/>
      <c r="F57" s="8"/>
      <c r="G57" s="8"/>
      <c r="H57" s="9"/>
      <c r="I57" s="10"/>
    </row>
    <row r="58" spans="1:9" x14ac:dyDescent="0.2">
      <c r="A58" s="8"/>
      <c r="B58" s="29"/>
      <c r="D58" s="9"/>
      <c r="E58" s="8"/>
      <c r="F58" s="8"/>
      <c r="G58" s="8"/>
      <c r="H58" s="9"/>
      <c r="I58" s="10"/>
    </row>
  </sheetData>
  <sheetProtection algorithmName="SHA-512" hashValue="cq4tQQe/AVWhcyPihkefnxlxC2i5Eb/sUdCRt4FFfjVvI/WH3ppUNcDB8ff+uTSBx0/RBnXx01825Yly89O8KA==" saltValue="LPTMBKEU832OLLU4O9Bykg==" spinCount="100000" sheet="1" objects="1" scenarios="1"/>
  <mergeCells count="3">
    <mergeCell ref="B35:C35"/>
    <mergeCell ref="B43:C43"/>
    <mergeCell ref="B51:C51"/>
  </mergeCells>
  <conditionalFormatting sqref="E50">
    <cfRule type="cellIs" dxfId="14" priority="4" operator="greaterThan">
      <formula>0</formula>
    </cfRule>
  </conditionalFormatting>
  <conditionalFormatting sqref="E40">
    <cfRule type="cellIs" dxfId="13" priority="3" operator="greaterThan">
      <formula>0</formula>
    </cfRule>
  </conditionalFormatting>
  <conditionalFormatting sqref="E32">
    <cfRule type="cellIs" dxfId="12" priority="2" operator="greaterThan">
      <formula>0</formula>
    </cfRule>
  </conditionalFormatting>
  <pageMargins left="0.7" right="0.7" top="0.75" bottom="0.75" header="0.3" footer="0.3"/>
  <pageSetup paperSize="9" scale="57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06"/>
  <sheetViews>
    <sheetView workbookViewId="0">
      <pane xSplit="1" topLeftCell="B1" activePane="topRight" state="frozen"/>
      <selection activeCell="A16" sqref="A16"/>
      <selection pane="topRight" activeCell="A10" sqref="A10"/>
    </sheetView>
  </sheetViews>
  <sheetFormatPr defaultRowHeight="15" x14ac:dyDescent="0.25"/>
  <cols>
    <col min="1" max="1" width="14.7109375" bestFit="1" customWidth="1"/>
    <col min="2" max="2" width="18.5703125" customWidth="1"/>
    <col min="3" max="3" width="18.7109375" customWidth="1"/>
    <col min="4" max="4" width="11.140625" customWidth="1"/>
    <col min="5" max="5" width="24.42578125" customWidth="1"/>
    <col min="6" max="6" width="18.7109375" customWidth="1"/>
    <col min="7" max="7" width="26.5703125" customWidth="1"/>
    <col min="8" max="8" width="10.5703125" bestFit="1" customWidth="1"/>
    <col min="12" max="12" width="11.42578125" customWidth="1"/>
    <col min="14" max="14" width="17" customWidth="1"/>
    <col min="22" max="22" width="15.7109375" customWidth="1"/>
    <col min="25" max="25" width="32" bestFit="1" customWidth="1"/>
    <col min="26" max="26" width="55.5703125" bestFit="1" customWidth="1"/>
    <col min="29" max="29" width="15.85546875" customWidth="1"/>
    <col min="30" max="30" width="9.5703125" hidden="1" customWidth="1"/>
    <col min="31" max="31" width="14" hidden="1" customWidth="1"/>
    <col min="33" max="33" width="27.5703125" customWidth="1"/>
    <col min="34" max="36" width="17.7109375" customWidth="1"/>
  </cols>
  <sheetData>
    <row r="2" spans="2:6" x14ac:dyDescent="0.25">
      <c r="B2" s="1"/>
      <c r="C2" s="1"/>
      <c r="D2" s="1"/>
      <c r="E2" s="1"/>
      <c r="F2" s="1"/>
    </row>
    <row r="3" spans="2:6" x14ac:dyDescent="0.25">
      <c r="B3" s="1"/>
      <c r="C3" s="1"/>
      <c r="D3" s="1"/>
      <c r="E3" s="1"/>
      <c r="F3" s="1"/>
    </row>
    <row r="4" spans="2:6" x14ac:dyDescent="0.25">
      <c r="B4" s="1"/>
      <c r="C4" s="1"/>
      <c r="D4" s="1"/>
      <c r="E4" s="1"/>
      <c r="F4" s="1"/>
    </row>
    <row r="5" spans="2:6" x14ac:dyDescent="0.25">
      <c r="B5" s="1"/>
      <c r="C5" s="1"/>
      <c r="D5" s="1"/>
      <c r="E5" s="1"/>
      <c r="F5" s="1"/>
    </row>
    <row r="6" spans="2:6" x14ac:dyDescent="0.25">
      <c r="B6" s="1"/>
      <c r="C6" s="1"/>
      <c r="D6" s="1"/>
      <c r="E6" s="1"/>
      <c r="F6" s="1"/>
    </row>
    <row r="7" spans="2:6" x14ac:dyDescent="0.25">
      <c r="B7" s="1"/>
      <c r="C7" s="1"/>
      <c r="D7" s="1"/>
      <c r="E7" s="1"/>
      <c r="F7" s="1"/>
    </row>
    <row r="8" spans="2:6" x14ac:dyDescent="0.25">
      <c r="B8" s="1"/>
      <c r="C8" s="1"/>
      <c r="D8" s="1"/>
      <c r="E8" s="1"/>
      <c r="F8" s="1"/>
    </row>
    <row r="9" spans="2:6" x14ac:dyDescent="0.25">
      <c r="B9" s="1"/>
      <c r="C9" s="1"/>
      <c r="D9" s="1"/>
      <c r="E9" s="1"/>
      <c r="F9" s="1"/>
    </row>
    <row r="10" spans="2:6" x14ac:dyDescent="0.25">
      <c r="B10" s="1"/>
      <c r="C10" s="1"/>
      <c r="D10" s="1"/>
      <c r="E10" s="1"/>
      <c r="F10" s="1"/>
    </row>
    <row r="11" spans="2:6" x14ac:dyDescent="0.25">
      <c r="B11" s="1"/>
      <c r="C11" s="1"/>
      <c r="D11" s="1"/>
      <c r="E11" s="1"/>
      <c r="F11" s="1"/>
    </row>
    <row r="12" spans="2:6" x14ac:dyDescent="0.25">
      <c r="B12" s="1"/>
      <c r="C12" s="1"/>
      <c r="D12" s="1"/>
      <c r="E12" s="1"/>
      <c r="F12" s="1"/>
    </row>
    <row r="13" spans="2:6" x14ac:dyDescent="0.25">
      <c r="B13" s="1"/>
      <c r="C13" s="1"/>
      <c r="D13" s="1"/>
      <c r="E13" s="1"/>
      <c r="F13" s="1"/>
    </row>
    <row r="14" spans="2:6" x14ac:dyDescent="0.25">
      <c r="B14" s="1"/>
      <c r="C14" s="1"/>
      <c r="D14" s="1"/>
      <c r="E14" s="1"/>
      <c r="F14" s="1"/>
    </row>
    <row r="15" spans="2:6" x14ac:dyDescent="0.25">
      <c r="B15" s="1"/>
      <c r="C15" s="1"/>
      <c r="D15" s="1"/>
      <c r="E15" s="1"/>
      <c r="F15" s="1"/>
    </row>
    <row r="16" spans="2:6" x14ac:dyDescent="0.25">
      <c r="B16" s="1"/>
      <c r="C16" s="1"/>
      <c r="D16" s="1"/>
      <c r="E16" s="1"/>
      <c r="F16" s="1"/>
    </row>
    <row r="17" spans="1:36" x14ac:dyDescent="0.25">
      <c r="B17" s="1"/>
      <c r="C17" s="1"/>
      <c r="D17" s="1"/>
      <c r="E17" s="1"/>
      <c r="F17" s="1"/>
    </row>
    <row r="18" spans="1:36" ht="18" x14ac:dyDescent="0.25">
      <c r="B18" s="49" t="s">
        <v>343</v>
      </c>
      <c r="C18" s="3"/>
      <c r="D18" s="3"/>
      <c r="E18" s="3"/>
      <c r="F18" s="3"/>
    </row>
    <row r="19" spans="1:36" x14ac:dyDescent="0.25">
      <c r="B19" s="1"/>
      <c r="C19" s="1"/>
      <c r="D19" s="1"/>
      <c r="E19" s="1"/>
      <c r="F19" s="1"/>
    </row>
    <row r="20" spans="1:36" ht="18" x14ac:dyDescent="0.25">
      <c r="B20" s="49" t="s">
        <v>467</v>
      </c>
      <c r="C20" s="6"/>
      <c r="D20" s="1"/>
      <c r="E20" s="1"/>
      <c r="F20" s="1"/>
    </row>
    <row r="21" spans="1:36" ht="18" x14ac:dyDescent="0.25">
      <c r="B21" s="49"/>
      <c r="C21" s="6"/>
      <c r="D21" s="1"/>
      <c r="E21" s="1"/>
      <c r="F21" s="1"/>
    </row>
    <row r="22" spans="1:36" x14ac:dyDescent="0.25">
      <c r="AH22" s="44"/>
      <c r="AI22" s="50">
        <v>4</v>
      </c>
    </row>
    <row r="23" spans="1:36" x14ac:dyDescent="0.25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89" t="s">
        <v>492</v>
      </c>
      <c r="AI23" s="89"/>
      <c r="AJ23" s="80" t="s">
        <v>493</v>
      </c>
    </row>
    <row r="24" spans="1:36" ht="90" x14ac:dyDescent="0.25">
      <c r="A24" s="51" t="s">
        <v>15</v>
      </c>
      <c r="B24" s="51" t="s">
        <v>16</v>
      </c>
      <c r="C24" s="51" t="s">
        <v>17</v>
      </c>
      <c r="D24" s="51" t="s">
        <v>18</v>
      </c>
      <c r="E24" s="51" t="s">
        <v>19</v>
      </c>
      <c r="F24" s="51" t="s">
        <v>20</v>
      </c>
      <c r="G24" s="51" t="s">
        <v>21</v>
      </c>
      <c r="H24" s="51" t="s">
        <v>22</v>
      </c>
      <c r="I24" s="51" t="s">
        <v>23</v>
      </c>
      <c r="J24" s="51" t="s">
        <v>24</v>
      </c>
      <c r="K24" s="51" t="s">
        <v>25</v>
      </c>
      <c r="L24" s="51" t="s">
        <v>26</v>
      </c>
      <c r="M24" s="51" t="s">
        <v>27</v>
      </c>
      <c r="N24" s="51" t="s">
        <v>28</v>
      </c>
      <c r="O24" s="51" t="s">
        <v>29</v>
      </c>
      <c r="P24" s="51" t="s">
        <v>30</v>
      </c>
      <c r="Q24" s="51" t="s">
        <v>31</v>
      </c>
      <c r="R24" s="51" t="s">
        <v>32</v>
      </c>
      <c r="S24" s="51" t="s">
        <v>33</v>
      </c>
      <c r="T24" s="51" t="s">
        <v>34</v>
      </c>
      <c r="U24" s="51" t="s">
        <v>35</v>
      </c>
      <c r="V24" s="51" t="s">
        <v>36</v>
      </c>
      <c r="W24" s="51" t="s">
        <v>37</v>
      </c>
      <c r="X24" s="51" t="s">
        <v>38</v>
      </c>
      <c r="Y24" s="51" t="s">
        <v>39</v>
      </c>
      <c r="Z24" s="51" t="s">
        <v>40</v>
      </c>
      <c r="AA24" s="51" t="s">
        <v>41</v>
      </c>
      <c r="AB24" s="51" t="s">
        <v>42</v>
      </c>
      <c r="AC24" s="51" t="s">
        <v>43</v>
      </c>
      <c r="AD24" s="51" t="s">
        <v>44</v>
      </c>
      <c r="AE24" s="51" t="s">
        <v>45</v>
      </c>
      <c r="AF24" s="51" t="s">
        <v>46</v>
      </c>
      <c r="AG24" s="51" t="s">
        <v>47</v>
      </c>
      <c r="AH24" s="81" t="s">
        <v>1</v>
      </c>
      <c r="AI24" s="81" t="s">
        <v>494</v>
      </c>
      <c r="AJ24" s="81" t="s">
        <v>497</v>
      </c>
    </row>
    <row r="25" spans="1:36" x14ac:dyDescent="0.25">
      <c r="A25" s="52">
        <v>900037715</v>
      </c>
      <c r="B25" s="52">
        <v>14</v>
      </c>
      <c r="C25" s="52" t="s">
        <v>48</v>
      </c>
      <c r="D25" s="52" t="s">
        <v>49</v>
      </c>
      <c r="E25" s="52" t="s">
        <v>50</v>
      </c>
      <c r="F25" s="52" t="s">
        <v>70</v>
      </c>
      <c r="G25" s="52" t="s">
        <v>71</v>
      </c>
      <c r="H25" s="52">
        <v>866</v>
      </c>
      <c r="I25" s="52" t="s">
        <v>52</v>
      </c>
      <c r="J25" s="52" t="s">
        <v>56</v>
      </c>
      <c r="K25" s="52" t="s">
        <v>53</v>
      </c>
      <c r="L25" s="52" t="s">
        <v>53</v>
      </c>
      <c r="M25" s="52" t="s">
        <v>54</v>
      </c>
      <c r="N25" s="52" t="s">
        <v>72</v>
      </c>
      <c r="O25" s="52" t="s">
        <v>56</v>
      </c>
      <c r="P25" s="52" t="s">
        <v>56</v>
      </c>
      <c r="Q25" s="52" t="s">
        <v>73</v>
      </c>
      <c r="R25" s="52" t="s">
        <v>58</v>
      </c>
      <c r="S25" s="52" t="s">
        <v>74</v>
      </c>
      <c r="T25" s="52" t="s">
        <v>58</v>
      </c>
      <c r="U25" s="52" t="s">
        <v>56</v>
      </c>
      <c r="V25" s="52" t="s">
        <v>75</v>
      </c>
      <c r="W25" s="52" t="s">
        <v>76</v>
      </c>
      <c r="X25" s="52" t="s">
        <v>58</v>
      </c>
      <c r="Y25" s="52"/>
      <c r="Z25" s="52" t="s">
        <v>77</v>
      </c>
      <c r="AA25" s="52" t="s">
        <v>62</v>
      </c>
      <c r="AB25" s="52" t="s">
        <v>58</v>
      </c>
      <c r="AC25" s="52" t="s">
        <v>78</v>
      </c>
      <c r="AD25" s="52">
        <v>3</v>
      </c>
      <c r="AE25" s="52"/>
      <c r="AF25" s="52"/>
      <c r="AG25" s="52" t="s">
        <v>64</v>
      </c>
      <c r="AH25" s="47"/>
      <c r="AI25" s="45">
        <f>AH25*$AI$22</f>
        <v>0</v>
      </c>
      <c r="AJ25" s="47"/>
    </row>
    <row r="26" spans="1:36" x14ac:dyDescent="0.25">
      <c r="A26" s="52">
        <v>900037747</v>
      </c>
      <c r="B26" s="52">
        <v>14</v>
      </c>
      <c r="C26" s="52" t="s">
        <v>48</v>
      </c>
      <c r="D26" s="52" t="s">
        <v>49</v>
      </c>
      <c r="E26" s="52" t="s">
        <v>50</v>
      </c>
      <c r="F26" s="52" t="s">
        <v>80</v>
      </c>
      <c r="G26" s="52" t="s">
        <v>81</v>
      </c>
      <c r="H26" s="52">
        <v>8270</v>
      </c>
      <c r="I26" s="52" t="s">
        <v>52</v>
      </c>
      <c r="J26" s="52" t="s">
        <v>82</v>
      </c>
      <c r="K26" s="52" t="s">
        <v>53</v>
      </c>
      <c r="L26" s="52" t="s">
        <v>53</v>
      </c>
      <c r="M26" s="52" t="s">
        <v>54</v>
      </c>
      <c r="N26" s="52" t="s">
        <v>55</v>
      </c>
      <c r="O26" s="52" t="s">
        <v>56</v>
      </c>
      <c r="P26" s="52" t="s">
        <v>56</v>
      </c>
      <c r="Q26" s="52" t="s">
        <v>83</v>
      </c>
      <c r="R26" s="52" t="s">
        <v>58</v>
      </c>
      <c r="S26" s="52" t="s">
        <v>84</v>
      </c>
      <c r="T26" s="52" t="s">
        <v>58</v>
      </c>
      <c r="U26" s="52" t="s">
        <v>56</v>
      </c>
      <c r="V26" s="52" t="s">
        <v>85</v>
      </c>
      <c r="W26" s="52" t="s">
        <v>86</v>
      </c>
      <c r="X26" s="52" t="s">
        <v>58</v>
      </c>
      <c r="Y26" s="52"/>
      <c r="Z26" s="52"/>
      <c r="AA26" s="52" t="s">
        <v>62</v>
      </c>
      <c r="AB26" s="52" t="s">
        <v>58</v>
      </c>
      <c r="AC26" s="52" t="s">
        <v>63</v>
      </c>
      <c r="AD26" s="52">
        <v>3</v>
      </c>
      <c r="AE26" s="52"/>
      <c r="AF26" s="52"/>
      <c r="AG26" s="52" t="s">
        <v>64</v>
      </c>
      <c r="AH26" s="47"/>
      <c r="AI26" s="45">
        <f t="shared" ref="AI26:AI82" si="0">AH26*$AI$22</f>
        <v>0</v>
      </c>
      <c r="AJ26" s="47"/>
    </row>
    <row r="27" spans="1:36" x14ac:dyDescent="0.25">
      <c r="A27" s="52">
        <v>900037748</v>
      </c>
      <c r="B27" s="52">
        <v>14</v>
      </c>
      <c r="C27" s="52" t="s">
        <v>48</v>
      </c>
      <c r="D27" s="52" t="s">
        <v>49</v>
      </c>
      <c r="E27" s="52" t="s">
        <v>50</v>
      </c>
      <c r="F27" s="52" t="s">
        <v>80</v>
      </c>
      <c r="G27" s="52" t="s">
        <v>81</v>
      </c>
      <c r="H27" s="52">
        <v>8270</v>
      </c>
      <c r="I27" s="52" t="s">
        <v>52</v>
      </c>
      <c r="J27" s="52" t="s">
        <v>82</v>
      </c>
      <c r="K27" s="52" t="s">
        <v>53</v>
      </c>
      <c r="L27" s="52" t="s">
        <v>53</v>
      </c>
      <c r="M27" s="52" t="s">
        <v>54</v>
      </c>
      <c r="N27" s="52" t="s">
        <v>55</v>
      </c>
      <c r="O27" s="52" t="s">
        <v>56</v>
      </c>
      <c r="P27" s="52" t="s">
        <v>65</v>
      </c>
      <c r="Q27" s="52" t="s">
        <v>83</v>
      </c>
      <c r="R27" s="52" t="s">
        <v>58</v>
      </c>
      <c r="S27" s="52" t="s">
        <v>84</v>
      </c>
      <c r="T27" s="52" t="s">
        <v>58</v>
      </c>
      <c r="U27" s="52" t="s">
        <v>65</v>
      </c>
      <c r="V27" s="52" t="s">
        <v>85</v>
      </c>
      <c r="W27" s="52" t="s">
        <v>86</v>
      </c>
      <c r="X27" s="52" t="s">
        <v>58</v>
      </c>
      <c r="Y27" s="52"/>
      <c r="Z27" s="52"/>
      <c r="AA27" s="52" t="s">
        <v>62</v>
      </c>
      <c r="AB27" s="52" t="s">
        <v>58</v>
      </c>
      <c r="AC27" s="52" t="s">
        <v>63</v>
      </c>
      <c r="AD27" s="52">
        <v>3</v>
      </c>
      <c r="AE27" s="52"/>
      <c r="AF27" s="52"/>
      <c r="AG27" s="52" t="s">
        <v>64</v>
      </c>
      <c r="AH27" s="47"/>
      <c r="AI27" s="45">
        <f t="shared" si="0"/>
        <v>0</v>
      </c>
      <c r="AJ27" s="47"/>
    </row>
    <row r="28" spans="1:36" x14ac:dyDescent="0.25">
      <c r="A28" s="52">
        <v>900037749</v>
      </c>
      <c r="B28" s="52">
        <v>14</v>
      </c>
      <c r="C28" s="52" t="s">
        <v>48</v>
      </c>
      <c r="D28" s="52" t="s">
        <v>49</v>
      </c>
      <c r="E28" s="52" t="s">
        <v>50</v>
      </c>
      <c r="F28" s="52" t="s">
        <v>80</v>
      </c>
      <c r="G28" s="52" t="s">
        <v>81</v>
      </c>
      <c r="H28" s="52">
        <v>8270</v>
      </c>
      <c r="I28" s="52" t="s">
        <v>52</v>
      </c>
      <c r="J28" s="52" t="s">
        <v>82</v>
      </c>
      <c r="K28" s="52" t="s">
        <v>53</v>
      </c>
      <c r="L28" s="52" t="s">
        <v>53</v>
      </c>
      <c r="M28" s="52" t="s">
        <v>54</v>
      </c>
      <c r="N28" s="52" t="s">
        <v>55</v>
      </c>
      <c r="O28" s="52" t="s">
        <v>56</v>
      </c>
      <c r="P28" s="52" t="s">
        <v>66</v>
      </c>
      <c r="Q28" s="52" t="s">
        <v>83</v>
      </c>
      <c r="R28" s="52" t="s">
        <v>58</v>
      </c>
      <c r="S28" s="52" t="s">
        <v>84</v>
      </c>
      <c r="T28" s="52" t="s">
        <v>58</v>
      </c>
      <c r="U28" s="52" t="s">
        <v>66</v>
      </c>
      <c r="V28" s="52" t="s">
        <v>85</v>
      </c>
      <c r="W28" s="52" t="s">
        <v>86</v>
      </c>
      <c r="X28" s="52" t="s">
        <v>58</v>
      </c>
      <c r="Y28" s="52"/>
      <c r="Z28" s="52"/>
      <c r="AA28" s="52" t="s">
        <v>62</v>
      </c>
      <c r="AB28" s="52" t="s">
        <v>58</v>
      </c>
      <c r="AC28" s="52" t="s">
        <v>63</v>
      </c>
      <c r="AD28" s="52">
        <v>3</v>
      </c>
      <c r="AE28" s="52"/>
      <c r="AF28" s="52"/>
      <c r="AG28" s="52" t="s">
        <v>64</v>
      </c>
      <c r="AH28" s="47"/>
      <c r="AI28" s="45">
        <f t="shared" si="0"/>
        <v>0</v>
      </c>
      <c r="AJ28" s="47"/>
    </row>
    <row r="29" spans="1:36" x14ac:dyDescent="0.25">
      <c r="A29" s="52">
        <v>900037750</v>
      </c>
      <c r="B29" s="52">
        <v>14</v>
      </c>
      <c r="C29" s="52" t="s">
        <v>48</v>
      </c>
      <c r="D29" s="52" t="s">
        <v>49</v>
      </c>
      <c r="E29" s="52" t="s">
        <v>50</v>
      </c>
      <c r="F29" s="52" t="s">
        <v>80</v>
      </c>
      <c r="G29" s="52" t="s">
        <v>81</v>
      </c>
      <c r="H29" s="52">
        <v>8270</v>
      </c>
      <c r="I29" s="52" t="s">
        <v>52</v>
      </c>
      <c r="J29" s="52" t="s">
        <v>87</v>
      </c>
      <c r="K29" s="52" t="s">
        <v>53</v>
      </c>
      <c r="L29" s="52" t="s">
        <v>53</v>
      </c>
      <c r="M29" s="52" t="s">
        <v>54</v>
      </c>
      <c r="N29" s="52" t="s">
        <v>55</v>
      </c>
      <c r="O29" s="52" t="s">
        <v>56</v>
      </c>
      <c r="P29" s="52" t="s">
        <v>67</v>
      </c>
      <c r="Q29" s="52" t="s">
        <v>83</v>
      </c>
      <c r="R29" s="52" t="s">
        <v>58</v>
      </c>
      <c r="S29" s="52" t="s">
        <v>84</v>
      </c>
      <c r="T29" s="52" t="s">
        <v>58</v>
      </c>
      <c r="U29" s="52" t="s">
        <v>67</v>
      </c>
      <c r="V29" s="52" t="s">
        <v>85</v>
      </c>
      <c r="W29" s="52" t="s">
        <v>86</v>
      </c>
      <c r="X29" s="52" t="s">
        <v>58</v>
      </c>
      <c r="Y29" s="52"/>
      <c r="Z29" s="52"/>
      <c r="AA29" s="52" t="s">
        <v>62</v>
      </c>
      <c r="AB29" s="52" t="s">
        <v>58</v>
      </c>
      <c r="AC29" s="52" t="s">
        <v>63</v>
      </c>
      <c r="AD29" s="52">
        <v>3</v>
      </c>
      <c r="AE29" s="52"/>
      <c r="AF29" s="52"/>
      <c r="AG29" s="52" t="s">
        <v>64</v>
      </c>
      <c r="AH29" s="47"/>
      <c r="AI29" s="45">
        <f t="shared" si="0"/>
        <v>0</v>
      </c>
      <c r="AJ29" s="47"/>
    </row>
    <row r="30" spans="1:36" x14ac:dyDescent="0.25">
      <c r="A30" s="52">
        <v>900037751</v>
      </c>
      <c r="B30" s="52">
        <v>14</v>
      </c>
      <c r="C30" s="52" t="s">
        <v>48</v>
      </c>
      <c r="D30" s="52" t="s">
        <v>49</v>
      </c>
      <c r="E30" s="52" t="s">
        <v>50</v>
      </c>
      <c r="F30" s="52" t="s">
        <v>80</v>
      </c>
      <c r="G30" s="52" t="s">
        <v>81</v>
      </c>
      <c r="H30" s="52">
        <v>8270</v>
      </c>
      <c r="I30" s="52" t="s">
        <v>52</v>
      </c>
      <c r="J30" s="52" t="s">
        <v>87</v>
      </c>
      <c r="K30" s="52" t="s">
        <v>53</v>
      </c>
      <c r="L30" s="52" t="s">
        <v>53</v>
      </c>
      <c r="M30" s="52" t="s">
        <v>54</v>
      </c>
      <c r="N30" s="52" t="s">
        <v>55</v>
      </c>
      <c r="O30" s="52" t="s">
        <v>56</v>
      </c>
      <c r="P30" s="52" t="s">
        <v>68</v>
      </c>
      <c r="Q30" s="52" t="s">
        <v>83</v>
      </c>
      <c r="R30" s="52" t="s">
        <v>58</v>
      </c>
      <c r="S30" s="52" t="s">
        <v>84</v>
      </c>
      <c r="T30" s="52" t="s">
        <v>58</v>
      </c>
      <c r="U30" s="52" t="s">
        <v>68</v>
      </c>
      <c r="V30" s="52" t="s">
        <v>85</v>
      </c>
      <c r="W30" s="52" t="s">
        <v>86</v>
      </c>
      <c r="X30" s="52" t="s">
        <v>58</v>
      </c>
      <c r="Y30" s="52"/>
      <c r="Z30" s="52"/>
      <c r="AA30" s="52" t="s">
        <v>62</v>
      </c>
      <c r="AB30" s="52" t="s">
        <v>58</v>
      </c>
      <c r="AC30" s="52" t="s">
        <v>63</v>
      </c>
      <c r="AD30" s="52">
        <v>3</v>
      </c>
      <c r="AE30" s="52"/>
      <c r="AF30" s="52"/>
      <c r="AG30" s="52" t="s">
        <v>64</v>
      </c>
      <c r="AH30" s="47"/>
      <c r="AI30" s="45">
        <f t="shared" si="0"/>
        <v>0</v>
      </c>
      <c r="AJ30" s="47"/>
    </row>
    <row r="31" spans="1:36" x14ac:dyDescent="0.25">
      <c r="A31" s="52">
        <v>900037752</v>
      </c>
      <c r="B31" s="52">
        <v>14</v>
      </c>
      <c r="C31" s="52" t="s">
        <v>48</v>
      </c>
      <c r="D31" s="52" t="s">
        <v>49</v>
      </c>
      <c r="E31" s="52" t="s">
        <v>50</v>
      </c>
      <c r="F31" s="52" t="s">
        <v>80</v>
      </c>
      <c r="G31" s="52" t="s">
        <v>81</v>
      </c>
      <c r="H31" s="52">
        <v>8270</v>
      </c>
      <c r="I31" s="52" t="s">
        <v>52</v>
      </c>
      <c r="J31" s="52" t="s">
        <v>87</v>
      </c>
      <c r="K31" s="52" t="s">
        <v>53</v>
      </c>
      <c r="L31" s="52" t="s">
        <v>53</v>
      </c>
      <c r="M31" s="52" t="s">
        <v>54</v>
      </c>
      <c r="N31" s="52" t="s">
        <v>55</v>
      </c>
      <c r="O31" s="52" t="s">
        <v>56</v>
      </c>
      <c r="P31" s="52" t="s">
        <v>69</v>
      </c>
      <c r="Q31" s="52" t="s">
        <v>83</v>
      </c>
      <c r="R31" s="52" t="s">
        <v>58</v>
      </c>
      <c r="S31" s="52" t="s">
        <v>84</v>
      </c>
      <c r="T31" s="52" t="s">
        <v>58</v>
      </c>
      <c r="U31" s="52" t="s">
        <v>69</v>
      </c>
      <c r="V31" s="52" t="s">
        <v>85</v>
      </c>
      <c r="W31" s="52" t="s">
        <v>86</v>
      </c>
      <c r="X31" s="52" t="s">
        <v>58</v>
      </c>
      <c r="Y31" s="52"/>
      <c r="Z31" s="52"/>
      <c r="AA31" s="52" t="s">
        <v>62</v>
      </c>
      <c r="AB31" s="52" t="s">
        <v>58</v>
      </c>
      <c r="AC31" s="52" t="s">
        <v>63</v>
      </c>
      <c r="AD31" s="52">
        <v>3</v>
      </c>
      <c r="AE31" s="52"/>
      <c r="AF31" s="52"/>
      <c r="AG31" s="52" t="s">
        <v>64</v>
      </c>
      <c r="AH31" s="47"/>
      <c r="AI31" s="45">
        <f t="shared" si="0"/>
        <v>0</v>
      </c>
      <c r="AJ31" s="47"/>
    </row>
    <row r="32" spans="1:36" x14ac:dyDescent="0.25">
      <c r="A32" s="52">
        <v>900037753</v>
      </c>
      <c r="B32" s="52">
        <v>14</v>
      </c>
      <c r="C32" s="52" t="s">
        <v>48</v>
      </c>
      <c r="D32" s="52" t="s">
        <v>49</v>
      </c>
      <c r="E32" s="52" t="s">
        <v>50</v>
      </c>
      <c r="F32" s="52" t="s">
        <v>80</v>
      </c>
      <c r="G32" s="52" t="s">
        <v>81</v>
      </c>
      <c r="H32" s="52">
        <v>8270</v>
      </c>
      <c r="I32" s="52" t="s">
        <v>52</v>
      </c>
      <c r="J32" s="52" t="s">
        <v>88</v>
      </c>
      <c r="K32" s="52" t="s">
        <v>53</v>
      </c>
      <c r="L32" s="52" t="s">
        <v>53</v>
      </c>
      <c r="M32" s="52" t="s">
        <v>54</v>
      </c>
      <c r="N32" s="52" t="s">
        <v>55</v>
      </c>
      <c r="O32" s="52" t="s">
        <v>56</v>
      </c>
      <c r="P32" s="52" t="s">
        <v>89</v>
      </c>
      <c r="Q32" s="52" t="s">
        <v>83</v>
      </c>
      <c r="R32" s="52" t="s">
        <v>58</v>
      </c>
      <c r="S32" s="52" t="s">
        <v>84</v>
      </c>
      <c r="T32" s="52" t="s">
        <v>58</v>
      </c>
      <c r="U32" s="52" t="s">
        <v>89</v>
      </c>
      <c r="V32" s="52" t="s">
        <v>85</v>
      </c>
      <c r="W32" s="52" t="s">
        <v>86</v>
      </c>
      <c r="X32" s="52" t="s">
        <v>58</v>
      </c>
      <c r="Y32" s="52"/>
      <c r="Z32" s="52"/>
      <c r="AA32" s="52" t="s">
        <v>62</v>
      </c>
      <c r="AB32" s="52" t="s">
        <v>58</v>
      </c>
      <c r="AC32" s="52" t="s">
        <v>63</v>
      </c>
      <c r="AD32" s="52">
        <v>3</v>
      </c>
      <c r="AE32" s="52"/>
      <c r="AF32" s="52"/>
      <c r="AG32" s="52" t="s">
        <v>64</v>
      </c>
      <c r="AH32" s="47"/>
      <c r="AI32" s="45">
        <f t="shared" si="0"/>
        <v>0</v>
      </c>
      <c r="AJ32" s="47"/>
    </row>
    <row r="33" spans="1:36" x14ac:dyDescent="0.25">
      <c r="A33" s="52">
        <v>900037754</v>
      </c>
      <c r="B33" s="52">
        <v>14</v>
      </c>
      <c r="C33" s="52" t="s">
        <v>48</v>
      </c>
      <c r="D33" s="52" t="s">
        <v>49</v>
      </c>
      <c r="E33" s="52" t="s">
        <v>50</v>
      </c>
      <c r="F33" s="52" t="s">
        <v>80</v>
      </c>
      <c r="G33" s="52" t="s">
        <v>81</v>
      </c>
      <c r="H33" s="52">
        <v>8270</v>
      </c>
      <c r="I33" s="52" t="s">
        <v>52</v>
      </c>
      <c r="J33" s="52" t="s">
        <v>88</v>
      </c>
      <c r="K33" s="52" t="s">
        <v>53</v>
      </c>
      <c r="L33" s="52" t="s">
        <v>53</v>
      </c>
      <c r="M33" s="52" t="s">
        <v>54</v>
      </c>
      <c r="N33" s="52" t="s">
        <v>55</v>
      </c>
      <c r="O33" s="52" t="s">
        <v>56</v>
      </c>
      <c r="P33" s="52" t="s">
        <v>90</v>
      </c>
      <c r="Q33" s="52" t="s">
        <v>83</v>
      </c>
      <c r="R33" s="52" t="s">
        <v>58</v>
      </c>
      <c r="S33" s="52" t="s">
        <v>84</v>
      </c>
      <c r="T33" s="52" t="s">
        <v>58</v>
      </c>
      <c r="U33" s="52" t="s">
        <v>90</v>
      </c>
      <c r="V33" s="52" t="s">
        <v>85</v>
      </c>
      <c r="W33" s="52" t="s">
        <v>86</v>
      </c>
      <c r="X33" s="52" t="s">
        <v>58</v>
      </c>
      <c r="Y33" s="52"/>
      <c r="Z33" s="52"/>
      <c r="AA33" s="52" t="s">
        <v>62</v>
      </c>
      <c r="AB33" s="52" t="s">
        <v>58</v>
      </c>
      <c r="AC33" s="52" t="s">
        <v>63</v>
      </c>
      <c r="AD33" s="52">
        <v>3</v>
      </c>
      <c r="AE33" s="52"/>
      <c r="AF33" s="52"/>
      <c r="AG33" s="52" t="s">
        <v>64</v>
      </c>
      <c r="AH33" s="47"/>
      <c r="AI33" s="45">
        <f t="shared" si="0"/>
        <v>0</v>
      </c>
      <c r="AJ33" s="47"/>
    </row>
    <row r="34" spans="1:36" x14ac:dyDescent="0.25">
      <c r="A34" s="52">
        <v>900037755</v>
      </c>
      <c r="B34" s="52">
        <v>14</v>
      </c>
      <c r="C34" s="52" t="s">
        <v>48</v>
      </c>
      <c r="D34" s="52" t="s">
        <v>49</v>
      </c>
      <c r="E34" s="52" t="s">
        <v>50</v>
      </c>
      <c r="F34" s="52" t="s">
        <v>80</v>
      </c>
      <c r="G34" s="52" t="s">
        <v>81</v>
      </c>
      <c r="H34" s="52">
        <v>8270</v>
      </c>
      <c r="I34" s="52" t="s">
        <v>52</v>
      </c>
      <c r="J34" s="52" t="s">
        <v>88</v>
      </c>
      <c r="K34" s="52" t="s">
        <v>53</v>
      </c>
      <c r="L34" s="52" t="s">
        <v>53</v>
      </c>
      <c r="M34" s="52" t="s">
        <v>54</v>
      </c>
      <c r="N34" s="52" t="s">
        <v>55</v>
      </c>
      <c r="O34" s="52" t="s">
        <v>56</v>
      </c>
      <c r="P34" s="52" t="s">
        <v>91</v>
      </c>
      <c r="Q34" s="52" t="s">
        <v>83</v>
      </c>
      <c r="R34" s="52" t="s">
        <v>58</v>
      </c>
      <c r="S34" s="52" t="s">
        <v>84</v>
      </c>
      <c r="T34" s="52" t="s">
        <v>58</v>
      </c>
      <c r="U34" s="52" t="s">
        <v>91</v>
      </c>
      <c r="V34" s="52" t="s">
        <v>85</v>
      </c>
      <c r="W34" s="52" t="s">
        <v>86</v>
      </c>
      <c r="X34" s="52" t="s">
        <v>58</v>
      </c>
      <c r="Y34" s="52"/>
      <c r="Z34" s="52"/>
      <c r="AA34" s="52" t="s">
        <v>62</v>
      </c>
      <c r="AB34" s="52" t="s">
        <v>58</v>
      </c>
      <c r="AC34" s="52" t="s">
        <v>63</v>
      </c>
      <c r="AD34" s="52">
        <v>3</v>
      </c>
      <c r="AE34" s="52"/>
      <c r="AF34" s="52"/>
      <c r="AG34" s="52" t="s">
        <v>64</v>
      </c>
      <c r="AH34" s="47"/>
      <c r="AI34" s="45">
        <f t="shared" si="0"/>
        <v>0</v>
      </c>
      <c r="AJ34" s="47"/>
    </row>
    <row r="35" spans="1:36" x14ac:dyDescent="0.25">
      <c r="A35" s="52">
        <v>900037756</v>
      </c>
      <c r="B35" s="52">
        <v>14</v>
      </c>
      <c r="C35" s="52" t="s">
        <v>48</v>
      </c>
      <c r="D35" s="52" t="s">
        <v>49</v>
      </c>
      <c r="E35" s="52" t="s">
        <v>50</v>
      </c>
      <c r="F35" s="52" t="s">
        <v>80</v>
      </c>
      <c r="G35" s="52" t="s">
        <v>81</v>
      </c>
      <c r="H35" s="52">
        <v>8270</v>
      </c>
      <c r="I35" s="52" t="s">
        <v>52</v>
      </c>
      <c r="J35" s="52" t="s">
        <v>92</v>
      </c>
      <c r="K35" s="52" t="s">
        <v>53</v>
      </c>
      <c r="L35" s="52" t="s">
        <v>53</v>
      </c>
      <c r="M35" s="52" t="s">
        <v>54</v>
      </c>
      <c r="N35" s="52" t="s">
        <v>55</v>
      </c>
      <c r="O35" s="52" t="s">
        <v>56</v>
      </c>
      <c r="P35" s="52" t="s">
        <v>93</v>
      </c>
      <c r="Q35" s="52" t="s">
        <v>83</v>
      </c>
      <c r="R35" s="52" t="s">
        <v>58</v>
      </c>
      <c r="S35" s="52" t="s">
        <v>84</v>
      </c>
      <c r="T35" s="52" t="s">
        <v>58</v>
      </c>
      <c r="U35" s="52" t="s">
        <v>93</v>
      </c>
      <c r="V35" s="52" t="s">
        <v>85</v>
      </c>
      <c r="W35" s="52" t="s">
        <v>86</v>
      </c>
      <c r="X35" s="52" t="s">
        <v>58</v>
      </c>
      <c r="Y35" s="52"/>
      <c r="Z35" s="52"/>
      <c r="AA35" s="52" t="s">
        <v>62</v>
      </c>
      <c r="AB35" s="52" t="s">
        <v>58</v>
      </c>
      <c r="AC35" s="52" t="s">
        <v>63</v>
      </c>
      <c r="AD35" s="52">
        <v>3</v>
      </c>
      <c r="AE35" s="52"/>
      <c r="AF35" s="52"/>
      <c r="AG35" s="52" t="s">
        <v>64</v>
      </c>
      <c r="AH35" s="47"/>
      <c r="AI35" s="45">
        <f t="shared" si="0"/>
        <v>0</v>
      </c>
      <c r="AJ35" s="47"/>
    </row>
    <row r="36" spans="1:36" x14ac:dyDescent="0.25">
      <c r="A36" s="52">
        <v>900037757</v>
      </c>
      <c r="B36" s="52">
        <v>14</v>
      </c>
      <c r="C36" s="52" t="s">
        <v>48</v>
      </c>
      <c r="D36" s="52" t="s">
        <v>49</v>
      </c>
      <c r="E36" s="52" t="s">
        <v>50</v>
      </c>
      <c r="F36" s="52" t="s">
        <v>80</v>
      </c>
      <c r="G36" s="52" t="s">
        <v>81</v>
      </c>
      <c r="H36" s="52">
        <v>8270</v>
      </c>
      <c r="I36" s="52" t="s">
        <v>52</v>
      </c>
      <c r="J36" s="52" t="s">
        <v>92</v>
      </c>
      <c r="K36" s="52" t="s">
        <v>53</v>
      </c>
      <c r="L36" s="52" t="s">
        <v>53</v>
      </c>
      <c r="M36" s="52" t="s">
        <v>54</v>
      </c>
      <c r="N36" s="52" t="s">
        <v>55</v>
      </c>
      <c r="O36" s="52" t="s">
        <v>56</v>
      </c>
      <c r="P36" s="52" t="s">
        <v>94</v>
      </c>
      <c r="Q36" s="52" t="s">
        <v>83</v>
      </c>
      <c r="R36" s="52" t="s">
        <v>58</v>
      </c>
      <c r="S36" s="52" t="s">
        <v>84</v>
      </c>
      <c r="T36" s="52" t="s">
        <v>58</v>
      </c>
      <c r="U36" s="52" t="s">
        <v>94</v>
      </c>
      <c r="V36" s="52" t="s">
        <v>85</v>
      </c>
      <c r="W36" s="52" t="s">
        <v>86</v>
      </c>
      <c r="X36" s="52" t="s">
        <v>58</v>
      </c>
      <c r="Y36" s="52"/>
      <c r="Z36" s="52"/>
      <c r="AA36" s="52" t="s">
        <v>62</v>
      </c>
      <c r="AB36" s="52" t="s">
        <v>58</v>
      </c>
      <c r="AC36" s="52" t="s">
        <v>63</v>
      </c>
      <c r="AD36" s="52">
        <v>3</v>
      </c>
      <c r="AE36" s="52"/>
      <c r="AF36" s="52"/>
      <c r="AG36" s="52" t="s">
        <v>64</v>
      </c>
      <c r="AH36" s="47"/>
      <c r="AI36" s="45">
        <f t="shared" si="0"/>
        <v>0</v>
      </c>
      <c r="AJ36" s="47"/>
    </row>
    <row r="37" spans="1:36" x14ac:dyDescent="0.25">
      <c r="A37" s="52">
        <v>900037758</v>
      </c>
      <c r="B37" s="52">
        <v>14</v>
      </c>
      <c r="C37" s="52" t="s">
        <v>48</v>
      </c>
      <c r="D37" s="52" t="s">
        <v>49</v>
      </c>
      <c r="E37" s="52" t="s">
        <v>50</v>
      </c>
      <c r="F37" s="52" t="s">
        <v>80</v>
      </c>
      <c r="G37" s="52" t="s">
        <v>81</v>
      </c>
      <c r="H37" s="52">
        <v>8270</v>
      </c>
      <c r="I37" s="52" t="s">
        <v>52</v>
      </c>
      <c r="J37" s="52" t="s">
        <v>92</v>
      </c>
      <c r="K37" s="52" t="s">
        <v>53</v>
      </c>
      <c r="L37" s="52" t="s">
        <v>53</v>
      </c>
      <c r="M37" s="52" t="s">
        <v>54</v>
      </c>
      <c r="N37" s="52" t="s">
        <v>55</v>
      </c>
      <c r="O37" s="52" t="s">
        <v>56</v>
      </c>
      <c r="P37" s="52" t="s">
        <v>95</v>
      </c>
      <c r="Q37" s="52" t="s">
        <v>83</v>
      </c>
      <c r="R37" s="52" t="s">
        <v>58</v>
      </c>
      <c r="S37" s="52" t="s">
        <v>84</v>
      </c>
      <c r="T37" s="52" t="s">
        <v>58</v>
      </c>
      <c r="U37" s="52" t="s">
        <v>95</v>
      </c>
      <c r="V37" s="52" t="s">
        <v>85</v>
      </c>
      <c r="W37" s="52" t="s">
        <v>86</v>
      </c>
      <c r="X37" s="52" t="s">
        <v>58</v>
      </c>
      <c r="Y37" s="52"/>
      <c r="Z37" s="52"/>
      <c r="AA37" s="52" t="s">
        <v>62</v>
      </c>
      <c r="AB37" s="52" t="s">
        <v>58</v>
      </c>
      <c r="AC37" s="52" t="s">
        <v>63</v>
      </c>
      <c r="AD37" s="52">
        <v>3</v>
      </c>
      <c r="AE37" s="52"/>
      <c r="AF37" s="52"/>
      <c r="AG37" s="52" t="s">
        <v>64</v>
      </c>
      <c r="AH37" s="47"/>
      <c r="AI37" s="45">
        <f t="shared" si="0"/>
        <v>0</v>
      </c>
      <c r="AJ37" s="47"/>
    </row>
    <row r="38" spans="1:36" x14ac:dyDescent="0.25">
      <c r="A38" s="52">
        <v>900037902</v>
      </c>
      <c r="B38" s="52">
        <v>14</v>
      </c>
      <c r="C38" s="52" t="s">
        <v>48</v>
      </c>
      <c r="D38" s="52" t="s">
        <v>96</v>
      </c>
      <c r="E38" s="52" t="s">
        <v>97</v>
      </c>
      <c r="F38" s="52" t="s">
        <v>107</v>
      </c>
      <c r="G38" s="52" t="s">
        <v>108</v>
      </c>
      <c r="H38" s="52">
        <v>2878</v>
      </c>
      <c r="I38" s="52" t="s">
        <v>52</v>
      </c>
      <c r="J38" s="52" t="s">
        <v>109</v>
      </c>
      <c r="K38" s="52" t="s">
        <v>53</v>
      </c>
      <c r="L38" s="52" t="s">
        <v>53</v>
      </c>
      <c r="M38" s="52" t="s">
        <v>54</v>
      </c>
      <c r="N38" s="52" t="s">
        <v>55</v>
      </c>
      <c r="O38" s="52" t="s">
        <v>56</v>
      </c>
      <c r="P38" s="52" t="s">
        <v>66</v>
      </c>
      <c r="Q38" s="52" t="s">
        <v>110</v>
      </c>
      <c r="R38" s="52" t="s">
        <v>58</v>
      </c>
      <c r="S38" s="52" t="s">
        <v>111</v>
      </c>
      <c r="T38" s="52" t="s">
        <v>58</v>
      </c>
      <c r="U38" s="52" t="s">
        <v>66</v>
      </c>
      <c r="V38" s="52" t="s">
        <v>112</v>
      </c>
      <c r="W38" s="52" t="s">
        <v>113</v>
      </c>
      <c r="X38" s="52" t="s">
        <v>58</v>
      </c>
      <c r="Y38" s="52" t="s">
        <v>114</v>
      </c>
      <c r="Z38" s="52" t="s">
        <v>115</v>
      </c>
      <c r="AA38" s="52" t="s">
        <v>62</v>
      </c>
      <c r="AB38" s="52" t="s">
        <v>58</v>
      </c>
      <c r="AC38" s="52" t="s">
        <v>63</v>
      </c>
      <c r="AD38" s="52">
        <v>3</v>
      </c>
      <c r="AE38" s="52"/>
      <c r="AF38" s="52"/>
      <c r="AG38" s="52" t="s">
        <v>64</v>
      </c>
      <c r="AH38" s="47"/>
      <c r="AI38" s="45">
        <f t="shared" si="0"/>
        <v>0</v>
      </c>
      <c r="AJ38" s="47"/>
    </row>
    <row r="39" spans="1:36" x14ac:dyDescent="0.25">
      <c r="A39" s="52">
        <v>900037903</v>
      </c>
      <c r="B39" s="52">
        <v>14</v>
      </c>
      <c r="C39" s="52" t="s">
        <v>48</v>
      </c>
      <c r="D39" s="52" t="s">
        <v>96</v>
      </c>
      <c r="E39" s="52" t="s">
        <v>97</v>
      </c>
      <c r="F39" s="52" t="s">
        <v>107</v>
      </c>
      <c r="G39" s="52" t="s">
        <v>108</v>
      </c>
      <c r="H39" s="52">
        <v>2878</v>
      </c>
      <c r="I39" s="52" t="s">
        <v>52</v>
      </c>
      <c r="J39" s="52" t="s">
        <v>109</v>
      </c>
      <c r="K39" s="52" t="s">
        <v>53</v>
      </c>
      <c r="L39" s="52" t="s">
        <v>53</v>
      </c>
      <c r="M39" s="52" t="s">
        <v>54</v>
      </c>
      <c r="N39" s="52" t="s">
        <v>55</v>
      </c>
      <c r="O39" s="52" t="s">
        <v>56</v>
      </c>
      <c r="P39" s="52" t="s">
        <v>65</v>
      </c>
      <c r="Q39" s="52" t="s">
        <v>110</v>
      </c>
      <c r="R39" s="52" t="s">
        <v>58</v>
      </c>
      <c r="S39" s="52" t="s">
        <v>116</v>
      </c>
      <c r="T39" s="52" t="s">
        <v>58</v>
      </c>
      <c r="U39" s="52" t="s">
        <v>65</v>
      </c>
      <c r="V39" s="52" t="s">
        <v>112</v>
      </c>
      <c r="W39" s="52" t="s">
        <v>117</v>
      </c>
      <c r="X39" s="52" t="s">
        <v>58</v>
      </c>
      <c r="Y39" s="52" t="s">
        <v>118</v>
      </c>
      <c r="Z39" s="52" t="s">
        <v>119</v>
      </c>
      <c r="AA39" s="52" t="s">
        <v>62</v>
      </c>
      <c r="AB39" s="52" t="s">
        <v>58</v>
      </c>
      <c r="AC39" s="52" t="s">
        <v>63</v>
      </c>
      <c r="AD39" s="52">
        <v>3</v>
      </c>
      <c r="AE39" s="52"/>
      <c r="AF39" s="52"/>
      <c r="AG39" s="52" t="s">
        <v>64</v>
      </c>
      <c r="AH39" s="47"/>
      <c r="AI39" s="45">
        <f t="shared" si="0"/>
        <v>0</v>
      </c>
      <c r="AJ39" s="47"/>
    </row>
    <row r="40" spans="1:36" x14ac:dyDescent="0.25">
      <c r="A40" s="52">
        <v>900037904</v>
      </c>
      <c r="B40" s="52">
        <v>14</v>
      </c>
      <c r="C40" s="52" t="s">
        <v>48</v>
      </c>
      <c r="D40" s="52" t="s">
        <v>96</v>
      </c>
      <c r="E40" s="52" t="s">
        <v>97</v>
      </c>
      <c r="F40" s="52" t="s">
        <v>107</v>
      </c>
      <c r="G40" s="52" t="s">
        <v>108</v>
      </c>
      <c r="H40" s="52">
        <v>2878</v>
      </c>
      <c r="I40" s="52" t="s">
        <v>52</v>
      </c>
      <c r="J40" s="52" t="s">
        <v>109</v>
      </c>
      <c r="K40" s="52" t="s">
        <v>53</v>
      </c>
      <c r="L40" s="52" t="s">
        <v>53</v>
      </c>
      <c r="M40" s="52" t="s">
        <v>54</v>
      </c>
      <c r="N40" s="52" t="s">
        <v>55</v>
      </c>
      <c r="O40" s="52" t="s">
        <v>56</v>
      </c>
      <c r="P40" s="52" t="s">
        <v>56</v>
      </c>
      <c r="Q40" s="52" t="s">
        <v>110</v>
      </c>
      <c r="R40" s="52" t="s">
        <v>58</v>
      </c>
      <c r="S40" s="52" t="s">
        <v>111</v>
      </c>
      <c r="T40" s="52" t="s">
        <v>58</v>
      </c>
      <c r="U40" s="52" t="s">
        <v>56</v>
      </c>
      <c r="V40" s="52" t="s">
        <v>112</v>
      </c>
      <c r="W40" s="52" t="s">
        <v>113</v>
      </c>
      <c r="X40" s="52" t="s">
        <v>58</v>
      </c>
      <c r="Y40" s="52" t="s">
        <v>120</v>
      </c>
      <c r="Z40" s="52" t="s">
        <v>121</v>
      </c>
      <c r="AA40" s="52" t="s">
        <v>62</v>
      </c>
      <c r="AB40" s="52" t="s">
        <v>58</v>
      </c>
      <c r="AC40" s="52" t="s">
        <v>63</v>
      </c>
      <c r="AD40" s="52">
        <v>3</v>
      </c>
      <c r="AE40" s="52"/>
      <c r="AF40" s="52"/>
      <c r="AG40" s="52" t="s">
        <v>64</v>
      </c>
      <c r="AH40" s="47"/>
      <c r="AI40" s="45">
        <f t="shared" si="0"/>
        <v>0</v>
      </c>
      <c r="AJ40" s="47"/>
    </row>
    <row r="41" spans="1:36" x14ac:dyDescent="0.25">
      <c r="A41" s="52">
        <v>900037905</v>
      </c>
      <c r="B41" s="52">
        <v>14</v>
      </c>
      <c r="C41" s="52" t="s">
        <v>48</v>
      </c>
      <c r="D41" s="52" t="s">
        <v>96</v>
      </c>
      <c r="E41" s="52" t="s">
        <v>97</v>
      </c>
      <c r="F41" s="52" t="s">
        <v>107</v>
      </c>
      <c r="G41" s="52" t="s">
        <v>108</v>
      </c>
      <c r="H41" s="52">
        <v>2878</v>
      </c>
      <c r="I41" s="52" t="s">
        <v>52</v>
      </c>
      <c r="J41" s="52" t="s">
        <v>122</v>
      </c>
      <c r="K41" s="52" t="s">
        <v>53</v>
      </c>
      <c r="L41" s="52" t="s">
        <v>53</v>
      </c>
      <c r="M41" s="52" t="s">
        <v>54</v>
      </c>
      <c r="N41" s="52" t="s">
        <v>55</v>
      </c>
      <c r="O41" s="52" t="s">
        <v>56</v>
      </c>
      <c r="P41" s="52" t="s">
        <v>69</v>
      </c>
      <c r="Q41" s="52" t="s">
        <v>110</v>
      </c>
      <c r="R41" s="52" t="s">
        <v>58</v>
      </c>
      <c r="S41" s="52" t="s">
        <v>111</v>
      </c>
      <c r="T41" s="52" t="s">
        <v>58</v>
      </c>
      <c r="U41" s="52" t="s">
        <v>69</v>
      </c>
      <c r="V41" s="52" t="s">
        <v>112</v>
      </c>
      <c r="W41" s="52" t="s">
        <v>113</v>
      </c>
      <c r="X41" s="52" t="s">
        <v>58</v>
      </c>
      <c r="Y41" s="52" t="s">
        <v>123</v>
      </c>
      <c r="Z41" s="52" t="s">
        <v>124</v>
      </c>
      <c r="AA41" s="52" t="s">
        <v>62</v>
      </c>
      <c r="AB41" s="52" t="s">
        <v>58</v>
      </c>
      <c r="AC41" s="52" t="s">
        <v>63</v>
      </c>
      <c r="AD41" s="52">
        <v>3</v>
      </c>
      <c r="AE41" s="52"/>
      <c r="AF41" s="52"/>
      <c r="AG41" s="52" t="s">
        <v>64</v>
      </c>
      <c r="AH41" s="47"/>
      <c r="AI41" s="45">
        <f t="shared" si="0"/>
        <v>0</v>
      </c>
      <c r="AJ41" s="47"/>
    </row>
    <row r="42" spans="1:36" x14ac:dyDescent="0.25">
      <c r="A42" s="52">
        <v>900037906</v>
      </c>
      <c r="B42" s="52">
        <v>14</v>
      </c>
      <c r="C42" s="52" t="s">
        <v>48</v>
      </c>
      <c r="D42" s="52" t="s">
        <v>96</v>
      </c>
      <c r="E42" s="52" t="s">
        <v>97</v>
      </c>
      <c r="F42" s="52" t="s">
        <v>107</v>
      </c>
      <c r="G42" s="52" t="s">
        <v>108</v>
      </c>
      <c r="H42" s="52">
        <v>2878</v>
      </c>
      <c r="I42" s="52" t="s">
        <v>52</v>
      </c>
      <c r="J42" s="52" t="s">
        <v>122</v>
      </c>
      <c r="K42" s="52" t="s">
        <v>53</v>
      </c>
      <c r="L42" s="52" t="s">
        <v>53</v>
      </c>
      <c r="M42" s="52" t="s">
        <v>54</v>
      </c>
      <c r="N42" s="52" t="s">
        <v>55</v>
      </c>
      <c r="O42" s="52" t="s">
        <v>56</v>
      </c>
      <c r="P42" s="52" t="s">
        <v>68</v>
      </c>
      <c r="Q42" s="52" t="s">
        <v>110</v>
      </c>
      <c r="R42" s="52" t="s">
        <v>58</v>
      </c>
      <c r="S42" s="52" t="s">
        <v>116</v>
      </c>
      <c r="T42" s="52" t="s">
        <v>58</v>
      </c>
      <c r="U42" s="52" t="s">
        <v>68</v>
      </c>
      <c r="V42" s="52" t="s">
        <v>112</v>
      </c>
      <c r="W42" s="52" t="s">
        <v>117</v>
      </c>
      <c r="X42" s="52" t="s">
        <v>58</v>
      </c>
      <c r="Y42" s="52" t="s">
        <v>125</v>
      </c>
      <c r="Z42" s="52" t="s">
        <v>124</v>
      </c>
      <c r="AA42" s="52" t="s">
        <v>62</v>
      </c>
      <c r="AB42" s="52" t="s">
        <v>58</v>
      </c>
      <c r="AC42" s="52" t="s">
        <v>63</v>
      </c>
      <c r="AD42" s="52">
        <v>3</v>
      </c>
      <c r="AE42" s="52"/>
      <c r="AF42" s="52"/>
      <c r="AG42" s="52" t="s">
        <v>64</v>
      </c>
      <c r="AH42" s="47"/>
      <c r="AI42" s="45">
        <f t="shared" si="0"/>
        <v>0</v>
      </c>
      <c r="AJ42" s="47"/>
    </row>
    <row r="43" spans="1:36" x14ac:dyDescent="0.25">
      <c r="A43" s="52">
        <v>900037907</v>
      </c>
      <c r="B43" s="52">
        <v>14</v>
      </c>
      <c r="C43" s="52" t="s">
        <v>48</v>
      </c>
      <c r="D43" s="52" t="s">
        <v>96</v>
      </c>
      <c r="E43" s="52" t="s">
        <v>97</v>
      </c>
      <c r="F43" s="52" t="s">
        <v>107</v>
      </c>
      <c r="G43" s="52" t="s">
        <v>108</v>
      </c>
      <c r="H43" s="52">
        <v>2878</v>
      </c>
      <c r="I43" s="52" t="s">
        <v>52</v>
      </c>
      <c r="J43" s="52" t="s">
        <v>122</v>
      </c>
      <c r="K43" s="52" t="s">
        <v>53</v>
      </c>
      <c r="L43" s="52" t="s">
        <v>53</v>
      </c>
      <c r="M43" s="52" t="s">
        <v>54</v>
      </c>
      <c r="N43" s="52" t="s">
        <v>55</v>
      </c>
      <c r="O43" s="52" t="s">
        <v>56</v>
      </c>
      <c r="P43" s="52" t="s">
        <v>67</v>
      </c>
      <c r="Q43" s="52" t="s">
        <v>110</v>
      </c>
      <c r="R43" s="52" t="s">
        <v>58</v>
      </c>
      <c r="S43" s="52" t="s">
        <v>111</v>
      </c>
      <c r="T43" s="52" t="s">
        <v>58</v>
      </c>
      <c r="U43" s="52" t="s">
        <v>67</v>
      </c>
      <c r="V43" s="52" t="s">
        <v>112</v>
      </c>
      <c r="W43" s="52" t="s">
        <v>113</v>
      </c>
      <c r="X43" s="52" t="s">
        <v>58</v>
      </c>
      <c r="Y43" s="52" t="s">
        <v>126</v>
      </c>
      <c r="Z43" s="52" t="s">
        <v>124</v>
      </c>
      <c r="AA43" s="52" t="s">
        <v>62</v>
      </c>
      <c r="AB43" s="52" t="s">
        <v>58</v>
      </c>
      <c r="AC43" s="52" t="s">
        <v>63</v>
      </c>
      <c r="AD43" s="52">
        <v>3</v>
      </c>
      <c r="AE43" s="52"/>
      <c r="AF43" s="52"/>
      <c r="AG43" s="52" t="s">
        <v>64</v>
      </c>
      <c r="AH43" s="47"/>
      <c r="AI43" s="45">
        <f t="shared" si="0"/>
        <v>0</v>
      </c>
      <c r="AJ43" s="47"/>
    </row>
    <row r="44" spans="1:36" x14ac:dyDescent="0.25">
      <c r="A44" s="52">
        <v>900037941</v>
      </c>
      <c r="B44" s="52">
        <v>14</v>
      </c>
      <c r="C44" s="52" t="s">
        <v>48</v>
      </c>
      <c r="D44" s="52" t="s">
        <v>96</v>
      </c>
      <c r="E44" s="52" t="s">
        <v>97</v>
      </c>
      <c r="F44" s="52" t="s">
        <v>135</v>
      </c>
      <c r="G44" s="52" t="s">
        <v>136</v>
      </c>
      <c r="H44" s="52">
        <v>5427</v>
      </c>
      <c r="I44" s="52" t="s">
        <v>52</v>
      </c>
      <c r="J44" s="52" t="s">
        <v>109</v>
      </c>
      <c r="K44" s="52" t="s">
        <v>53</v>
      </c>
      <c r="L44" s="52" t="s">
        <v>53</v>
      </c>
      <c r="M44" s="52" t="s">
        <v>54</v>
      </c>
      <c r="N44" s="52" t="s">
        <v>55</v>
      </c>
      <c r="O44" s="52" t="s">
        <v>56</v>
      </c>
      <c r="P44" s="52" t="s">
        <v>65</v>
      </c>
      <c r="Q44" s="52" t="s">
        <v>137</v>
      </c>
      <c r="R44" s="52" t="s">
        <v>58</v>
      </c>
      <c r="S44" s="52" t="s">
        <v>138</v>
      </c>
      <c r="T44" s="52" t="s">
        <v>58</v>
      </c>
      <c r="U44" s="52" t="s">
        <v>65</v>
      </c>
      <c r="V44" s="52" t="s">
        <v>60</v>
      </c>
      <c r="W44" s="52" t="s">
        <v>139</v>
      </c>
      <c r="X44" s="52" t="s">
        <v>58</v>
      </c>
      <c r="Y44" s="52"/>
      <c r="Z44" s="52" t="s">
        <v>140</v>
      </c>
      <c r="AA44" s="52" t="s">
        <v>62</v>
      </c>
      <c r="AB44" s="52" t="s">
        <v>58</v>
      </c>
      <c r="AC44" s="52" t="s">
        <v>63</v>
      </c>
      <c r="AD44" s="52">
        <v>3</v>
      </c>
      <c r="AE44" s="52"/>
      <c r="AF44" s="52"/>
      <c r="AG44" s="52" t="s">
        <v>64</v>
      </c>
      <c r="AH44" s="47"/>
      <c r="AI44" s="45">
        <f t="shared" si="0"/>
        <v>0</v>
      </c>
      <c r="AJ44" s="47"/>
    </row>
    <row r="45" spans="1:36" x14ac:dyDescent="0.25">
      <c r="A45" s="52">
        <v>900037995</v>
      </c>
      <c r="B45" s="52">
        <v>14</v>
      </c>
      <c r="C45" s="52" t="s">
        <v>48</v>
      </c>
      <c r="D45" s="52" t="s">
        <v>141</v>
      </c>
      <c r="E45" s="52" t="s">
        <v>142</v>
      </c>
      <c r="F45" s="52" t="s">
        <v>150</v>
      </c>
      <c r="G45" s="52" t="s">
        <v>151</v>
      </c>
      <c r="H45" s="52">
        <v>6806</v>
      </c>
      <c r="I45" s="52" t="s">
        <v>52</v>
      </c>
      <c r="J45" s="52" t="s">
        <v>152</v>
      </c>
      <c r="K45" s="52" t="s">
        <v>53</v>
      </c>
      <c r="L45" s="52" t="s">
        <v>53</v>
      </c>
      <c r="M45" s="52" t="s">
        <v>54</v>
      </c>
      <c r="N45" s="52" t="s">
        <v>55</v>
      </c>
      <c r="O45" s="52" t="s">
        <v>56</v>
      </c>
      <c r="P45" s="52" t="s">
        <v>69</v>
      </c>
      <c r="Q45" s="52" t="s">
        <v>153</v>
      </c>
      <c r="R45" s="52" t="s">
        <v>58</v>
      </c>
      <c r="S45" s="52" t="s">
        <v>132</v>
      </c>
      <c r="T45" s="52" t="s">
        <v>58</v>
      </c>
      <c r="U45" s="52" t="s">
        <v>69</v>
      </c>
      <c r="V45" s="52" t="s">
        <v>154</v>
      </c>
      <c r="W45" s="52" t="s">
        <v>76</v>
      </c>
      <c r="X45" s="52" t="s">
        <v>58</v>
      </c>
      <c r="Y45" s="52" t="s">
        <v>155</v>
      </c>
      <c r="Z45" s="52" t="s">
        <v>149</v>
      </c>
      <c r="AA45" s="52" t="s">
        <v>62</v>
      </c>
      <c r="AB45" s="52" t="s">
        <v>58</v>
      </c>
      <c r="AC45" s="52" t="s">
        <v>63</v>
      </c>
      <c r="AD45" s="52">
        <v>3</v>
      </c>
      <c r="AE45" s="52"/>
      <c r="AF45" s="52"/>
      <c r="AG45" s="52" t="s">
        <v>64</v>
      </c>
      <c r="AH45" s="47"/>
      <c r="AI45" s="45">
        <f t="shared" si="0"/>
        <v>0</v>
      </c>
      <c r="AJ45" s="47"/>
    </row>
    <row r="46" spans="1:36" x14ac:dyDescent="0.25">
      <c r="A46" s="52">
        <v>900037996</v>
      </c>
      <c r="B46" s="52">
        <v>14</v>
      </c>
      <c r="C46" s="52" t="s">
        <v>48</v>
      </c>
      <c r="D46" s="52" t="s">
        <v>141</v>
      </c>
      <c r="E46" s="52" t="s">
        <v>142</v>
      </c>
      <c r="F46" s="52" t="s">
        <v>150</v>
      </c>
      <c r="G46" s="52" t="s">
        <v>151</v>
      </c>
      <c r="H46" s="52">
        <v>6806</v>
      </c>
      <c r="I46" s="52" t="s">
        <v>52</v>
      </c>
      <c r="J46" s="52" t="s">
        <v>156</v>
      </c>
      <c r="K46" s="52" t="s">
        <v>53</v>
      </c>
      <c r="L46" s="52" t="s">
        <v>53</v>
      </c>
      <c r="M46" s="52" t="s">
        <v>54</v>
      </c>
      <c r="N46" s="52" t="s">
        <v>55</v>
      </c>
      <c r="O46" s="52" t="s">
        <v>56</v>
      </c>
      <c r="P46" s="52" t="s">
        <v>56</v>
      </c>
      <c r="Q46" s="52" t="s">
        <v>153</v>
      </c>
      <c r="R46" s="52" t="s">
        <v>58</v>
      </c>
      <c r="S46" s="52" t="s">
        <v>132</v>
      </c>
      <c r="T46" s="52" t="s">
        <v>58</v>
      </c>
      <c r="U46" s="52" t="s">
        <v>56</v>
      </c>
      <c r="V46" s="52" t="s">
        <v>154</v>
      </c>
      <c r="W46" s="52" t="s">
        <v>76</v>
      </c>
      <c r="X46" s="52" t="s">
        <v>58</v>
      </c>
      <c r="Y46" s="52" t="s">
        <v>148</v>
      </c>
      <c r="Z46" s="52" t="s">
        <v>149</v>
      </c>
      <c r="AA46" s="52" t="s">
        <v>62</v>
      </c>
      <c r="AB46" s="52" t="s">
        <v>58</v>
      </c>
      <c r="AC46" s="52" t="s">
        <v>63</v>
      </c>
      <c r="AD46" s="52">
        <v>3</v>
      </c>
      <c r="AE46" s="52" t="s">
        <v>149</v>
      </c>
      <c r="AF46" s="52"/>
      <c r="AG46" s="52" t="s">
        <v>64</v>
      </c>
      <c r="AH46" s="47"/>
      <c r="AI46" s="45">
        <f t="shared" si="0"/>
        <v>0</v>
      </c>
      <c r="AJ46" s="47"/>
    </row>
    <row r="47" spans="1:36" x14ac:dyDescent="0.25">
      <c r="A47" s="52">
        <v>900037997</v>
      </c>
      <c r="B47" s="52">
        <v>14</v>
      </c>
      <c r="C47" s="52" t="s">
        <v>48</v>
      </c>
      <c r="D47" s="52" t="s">
        <v>141</v>
      </c>
      <c r="E47" s="52" t="s">
        <v>142</v>
      </c>
      <c r="F47" s="52" t="s">
        <v>150</v>
      </c>
      <c r="G47" s="52" t="s">
        <v>151</v>
      </c>
      <c r="H47" s="52">
        <v>6806</v>
      </c>
      <c r="I47" s="52" t="s">
        <v>52</v>
      </c>
      <c r="J47" s="52" t="s">
        <v>156</v>
      </c>
      <c r="K47" s="52" t="s">
        <v>53</v>
      </c>
      <c r="L47" s="52" t="s">
        <v>53</v>
      </c>
      <c r="M47" s="52" t="s">
        <v>54</v>
      </c>
      <c r="N47" s="52" t="s">
        <v>55</v>
      </c>
      <c r="O47" s="52" t="s">
        <v>56</v>
      </c>
      <c r="P47" s="52" t="s">
        <v>65</v>
      </c>
      <c r="Q47" s="52" t="s">
        <v>153</v>
      </c>
      <c r="R47" s="52" t="s">
        <v>58</v>
      </c>
      <c r="S47" s="52" t="s">
        <v>132</v>
      </c>
      <c r="T47" s="52" t="s">
        <v>58</v>
      </c>
      <c r="U47" s="52" t="s">
        <v>65</v>
      </c>
      <c r="V47" s="52" t="s">
        <v>154</v>
      </c>
      <c r="W47" s="52" t="s">
        <v>76</v>
      </c>
      <c r="X47" s="52" t="s">
        <v>58</v>
      </c>
      <c r="Y47" s="52" t="s">
        <v>157</v>
      </c>
      <c r="Z47" s="52" t="s">
        <v>149</v>
      </c>
      <c r="AA47" s="52" t="s">
        <v>62</v>
      </c>
      <c r="AB47" s="52" t="s">
        <v>58</v>
      </c>
      <c r="AC47" s="52" t="s">
        <v>63</v>
      </c>
      <c r="AD47" s="52">
        <v>3</v>
      </c>
      <c r="AE47" s="52"/>
      <c r="AF47" s="52"/>
      <c r="AG47" s="52" t="s">
        <v>64</v>
      </c>
      <c r="AH47" s="47"/>
      <c r="AI47" s="45">
        <f t="shared" si="0"/>
        <v>0</v>
      </c>
      <c r="AJ47" s="47"/>
    </row>
    <row r="48" spans="1:36" x14ac:dyDescent="0.25">
      <c r="A48" s="52">
        <v>900037998</v>
      </c>
      <c r="B48" s="52">
        <v>14</v>
      </c>
      <c r="C48" s="52" t="s">
        <v>48</v>
      </c>
      <c r="D48" s="52" t="s">
        <v>141</v>
      </c>
      <c r="E48" s="52" t="s">
        <v>142</v>
      </c>
      <c r="F48" s="52" t="s">
        <v>150</v>
      </c>
      <c r="G48" s="52" t="s">
        <v>151</v>
      </c>
      <c r="H48" s="52">
        <v>6806</v>
      </c>
      <c r="I48" s="52" t="s">
        <v>52</v>
      </c>
      <c r="J48" s="52" t="s">
        <v>156</v>
      </c>
      <c r="K48" s="52" t="s">
        <v>53</v>
      </c>
      <c r="L48" s="52" t="s">
        <v>53</v>
      </c>
      <c r="M48" s="52" t="s">
        <v>54</v>
      </c>
      <c r="N48" s="52" t="s">
        <v>55</v>
      </c>
      <c r="O48" s="52" t="s">
        <v>56</v>
      </c>
      <c r="P48" s="52" t="s">
        <v>66</v>
      </c>
      <c r="Q48" s="52" t="s">
        <v>153</v>
      </c>
      <c r="R48" s="52" t="s">
        <v>58</v>
      </c>
      <c r="S48" s="52" t="s">
        <v>132</v>
      </c>
      <c r="T48" s="52" t="s">
        <v>58</v>
      </c>
      <c r="U48" s="52" t="s">
        <v>66</v>
      </c>
      <c r="V48" s="52" t="s">
        <v>154</v>
      </c>
      <c r="W48" s="52" t="s">
        <v>76</v>
      </c>
      <c r="X48" s="52" t="s">
        <v>58</v>
      </c>
      <c r="Y48" s="52" t="s">
        <v>158</v>
      </c>
      <c r="Z48" s="52" t="s">
        <v>149</v>
      </c>
      <c r="AA48" s="52" t="s">
        <v>62</v>
      </c>
      <c r="AB48" s="52" t="s">
        <v>58</v>
      </c>
      <c r="AC48" s="52" t="s">
        <v>63</v>
      </c>
      <c r="AD48" s="52">
        <v>3</v>
      </c>
      <c r="AE48" s="52"/>
      <c r="AF48" s="52"/>
      <c r="AG48" s="52" t="s">
        <v>64</v>
      </c>
      <c r="AH48" s="47"/>
      <c r="AI48" s="45">
        <f t="shared" si="0"/>
        <v>0</v>
      </c>
      <c r="AJ48" s="47"/>
    </row>
    <row r="49" spans="1:36" x14ac:dyDescent="0.25">
      <c r="A49" s="52">
        <v>900037999</v>
      </c>
      <c r="B49" s="52">
        <v>14</v>
      </c>
      <c r="C49" s="52" t="s">
        <v>48</v>
      </c>
      <c r="D49" s="52" t="s">
        <v>141</v>
      </c>
      <c r="E49" s="52" t="s">
        <v>142</v>
      </c>
      <c r="F49" s="52" t="s">
        <v>150</v>
      </c>
      <c r="G49" s="52" t="s">
        <v>151</v>
      </c>
      <c r="H49" s="52">
        <v>6806</v>
      </c>
      <c r="I49" s="52" t="s">
        <v>52</v>
      </c>
      <c r="J49" s="52" t="s">
        <v>156</v>
      </c>
      <c r="K49" s="52" t="s">
        <v>53</v>
      </c>
      <c r="L49" s="52" t="s">
        <v>53</v>
      </c>
      <c r="M49" s="52" t="s">
        <v>54</v>
      </c>
      <c r="N49" s="52" t="s">
        <v>55</v>
      </c>
      <c r="O49" s="52" t="s">
        <v>56</v>
      </c>
      <c r="P49" s="52" t="s">
        <v>67</v>
      </c>
      <c r="Q49" s="52" t="s">
        <v>153</v>
      </c>
      <c r="R49" s="52" t="s">
        <v>58</v>
      </c>
      <c r="S49" s="52" t="s">
        <v>132</v>
      </c>
      <c r="T49" s="52" t="s">
        <v>58</v>
      </c>
      <c r="U49" s="52" t="s">
        <v>67</v>
      </c>
      <c r="V49" s="52" t="s">
        <v>154</v>
      </c>
      <c r="W49" s="52" t="s">
        <v>76</v>
      </c>
      <c r="X49" s="52" t="s">
        <v>58</v>
      </c>
      <c r="Y49" s="52" t="s">
        <v>159</v>
      </c>
      <c r="Z49" s="52" t="s">
        <v>149</v>
      </c>
      <c r="AA49" s="52" t="s">
        <v>62</v>
      </c>
      <c r="AB49" s="52" t="s">
        <v>58</v>
      </c>
      <c r="AC49" s="52" t="s">
        <v>63</v>
      </c>
      <c r="AD49" s="52">
        <v>3</v>
      </c>
      <c r="AE49" s="52"/>
      <c r="AF49" s="52"/>
      <c r="AG49" s="52" t="s">
        <v>64</v>
      </c>
      <c r="AH49" s="47"/>
      <c r="AI49" s="45">
        <f t="shared" si="0"/>
        <v>0</v>
      </c>
      <c r="AJ49" s="47"/>
    </row>
    <row r="50" spans="1:36" x14ac:dyDescent="0.25">
      <c r="A50" s="52">
        <v>900038000</v>
      </c>
      <c r="B50" s="52">
        <v>14</v>
      </c>
      <c r="C50" s="52" t="s">
        <v>48</v>
      </c>
      <c r="D50" s="52" t="s">
        <v>141</v>
      </c>
      <c r="E50" s="52" t="s">
        <v>142</v>
      </c>
      <c r="F50" s="52" t="s">
        <v>150</v>
      </c>
      <c r="G50" s="52" t="s">
        <v>151</v>
      </c>
      <c r="H50" s="52">
        <v>6806</v>
      </c>
      <c r="I50" s="52" t="s">
        <v>52</v>
      </c>
      <c r="J50" s="52" t="s">
        <v>156</v>
      </c>
      <c r="K50" s="52" t="s">
        <v>53</v>
      </c>
      <c r="L50" s="52" t="s">
        <v>53</v>
      </c>
      <c r="M50" s="52" t="s">
        <v>54</v>
      </c>
      <c r="N50" s="52" t="s">
        <v>55</v>
      </c>
      <c r="O50" s="52" t="s">
        <v>56</v>
      </c>
      <c r="P50" s="52" t="s">
        <v>68</v>
      </c>
      <c r="Q50" s="52" t="s">
        <v>153</v>
      </c>
      <c r="R50" s="52" t="s">
        <v>58</v>
      </c>
      <c r="S50" s="52" t="s">
        <v>132</v>
      </c>
      <c r="T50" s="52" t="s">
        <v>58</v>
      </c>
      <c r="U50" s="52" t="s">
        <v>68</v>
      </c>
      <c r="V50" s="52" t="s">
        <v>154</v>
      </c>
      <c r="W50" s="52" t="s">
        <v>76</v>
      </c>
      <c r="X50" s="52" t="s">
        <v>58</v>
      </c>
      <c r="Y50" s="52" t="s">
        <v>160</v>
      </c>
      <c r="Z50" s="52" t="s">
        <v>149</v>
      </c>
      <c r="AA50" s="52" t="s">
        <v>62</v>
      </c>
      <c r="AB50" s="52" t="s">
        <v>58</v>
      </c>
      <c r="AC50" s="52" t="s">
        <v>63</v>
      </c>
      <c r="AD50" s="52">
        <v>3</v>
      </c>
      <c r="AE50" s="52"/>
      <c r="AF50" s="52"/>
      <c r="AG50" s="52" t="s">
        <v>64</v>
      </c>
      <c r="AH50" s="47"/>
      <c r="AI50" s="45">
        <f t="shared" si="0"/>
        <v>0</v>
      </c>
      <c r="AJ50" s="47"/>
    </row>
    <row r="51" spans="1:36" x14ac:dyDescent="0.25">
      <c r="A51" s="52">
        <v>900038011</v>
      </c>
      <c r="B51" s="52">
        <v>14</v>
      </c>
      <c r="C51" s="52" t="s">
        <v>48</v>
      </c>
      <c r="D51" s="52" t="s">
        <v>141</v>
      </c>
      <c r="E51" s="52" t="s">
        <v>142</v>
      </c>
      <c r="F51" s="52" t="s">
        <v>166</v>
      </c>
      <c r="G51" s="52" t="s">
        <v>167</v>
      </c>
      <c r="H51" s="52">
        <v>6812</v>
      </c>
      <c r="I51" s="52" t="s">
        <v>52</v>
      </c>
      <c r="J51" s="52" t="s">
        <v>156</v>
      </c>
      <c r="K51" s="52" t="s">
        <v>53</v>
      </c>
      <c r="L51" s="52" t="s">
        <v>53</v>
      </c>
      <c r="M51" s="52" t="s">
        <v>54</v>
      </c>
      <c r="N51" s="52" t="s">
        <v>55</v>
      </c>
      <c r="O51" s="52" t="s">
        <v>56</v>
      </c>
      <c r="P51" s="52" t="s">
        <v>56</v>
      </c>
      <c r="Q51" s="52" t="s">
        <v>168</v>
      </c>
      <c r="R51" s="52" t="s">
        <v>58</v>
      </c>
      <c r="S51" s="52" t="s">
        <v>132</v>
      </c>
      <c r="T51" s="52" t="s">
        <v>58</v>
      </c>
      <c r="U51" s="52" t="s">
        <v>56</v>
      </c>
      <c r="V51" s="52" t="s">
        <v>154</v>
      </c>
      <c r="W51" s="52" t="s">
        <v>76</v>
      </c>
      <c r="X51" s="52" t="s">
        <v>58</v>
      </c>
      <c r="Y51" s="52" t="s">
        <v>148</v>
      </c>
      <c r="Z51" s="52" t="s">
        <v>149</v>
      </c>
      <c r="AA51" s="52" t="s">
        <v>62</v>
      </c>
      <c r="AB51" s="52" t="s">
        <v>58</v>
      </c>
      <c r="AC51" s="52" t="s">
        <v>63</v>
      </c>
      <c r="AD51" s="52">
        <v>3</v>
      </c>
      <c r="AE51" s="52"/>
      <c r="AF51" s="52"/>
      <c r="AG51" s="52" t="s">
        <v>64</v>
      </c>
      <c r="AH51" s="47"/>
      <c r="AI51" s="45">
        <f t="shared" si="0"/>
        <v>0</v>
      </c>
      <c r="AJ51" s="47"/>
    </row>
    <row r="52" spans="1:36" x14ac:dyDescent="0.25">
      <c r="A52" s="52">
        <v>900038012</v>
      </c>
      <c r="B52" s="52">
        <v>14</v>
      </c>
      <c r="C52" s="52" t="s">
        <v>48</v>
      </c>
      <c r="D52" s="52" t="s">
        <v>141</v>
      </c>
      <c r="E52" s="52" t="s">
        <v>142</v>
      </c>
      <c r="F52" s="52" t="s">
        <v>166</v>
      </c>
      <c r="G52" s="52" t="s">
        <v>167</v>
      </c>
      <c r="H52" s="52">
        <v>6812</v>
      </c>
      <c r="I52" s="52" t="s">
        <v>52</v>
      </c>
      <c r="J52" s="52" t="s">
        <v>156</v>
      </c>
      <c r="K52" s="52" t="s">
        <v>53</v>
      </c>
      <c r="L52" s="52" t="s">
        <v>53</v>
      </c>
      <c r="M52" s="52" t="s">
        <v>54</v>
      </c>
      <c r="N52" s="52" t="s">
        <v>55</v>
      </c>
      <c r="O52" s="52" t="s">
        <v>56</v>
      </c>
      <c r="P52" s="52" t="s">
        <v>65</v>
      </c>
      <c r="Q52" s="52" t="s">
        <v>168</v>
      </c>
      <c r="R52" s="52" t="s">
        <v>58</v>
      </c>
      <c r="S52" s="52" t="s">
        <v>132</v>
      </c>
      <c r="T52" s="52" t="s">
        <v>58</v>
      </c>
      <c r="U52" s="52" t="s">
        <v>65</v>
      </c>
      <c r="V52" s="52" t="s">
        <v>154</v>
      </c>
      <c r="W52" s="52" t="s">
        <v>76</v>
      </c>
      <c r="X52" s="52" t="s">
        <v>58</v>
      </c>
      <c r="Y52" s="52" t="s">
        <v>157</v>
      </c>
      <c r="Z52" s="52" t="s">
        <v>149</v>
      </c>
      <c r="AA52" s="52" t="s">
        <v>62</v>
      </c>
      <c r="AB52" s="52" t="s">
        <v>58</v>
      </c>
      <c r="AC52" s="52" t="s">
        <v>63</v>
      </c>
      <c r="AD52" s="52">
        <v>3</v>
      </c>
      <c r="AE52" s="52"/>
      <c r="AF52" s="52"/>
      <c r="AG52" s="52" t="s">
        <v>64</v>
      </c>
      <c r="AH52" s="47"/>
      <c r="AI52" s="45">
        <f t="shared" si="0"/>
        <v>0</v>
      </c>
      <c r="AJ52" s="47"/>
    </row>
    <row r="53" spans="1:36" x14ac:dyDescent="0.25">
      <c r="A53" s="52">
        <v>900038013</v>
      </c>
      <c r="B53" s="52">
        <v>14</v>
      </c>
      <c r="C53" s="52" t="s">
        <v>48</v>
      </c>
      <c r="D53" s="52" t="s">
        <v>141</v>
      </c>
      <c r="E53" s="52" t="s">
        <v>142</v>
      </c>
      <c r="F53" s="52" t="s">
        <v>166</v>
      </c>
      <c r="G53" s="52" t="s">
        <v>167</v>
      </c>
      <c r="H53" s="52">
        <v>6812</v>
      </c>
      <c r="I53" s="52" t="s">
        <v>52</v>
      </c>
      <c r="J53" s="52" t="s">
        <v>156</v>
      </c>
      <c r="K53" s="52" t="s">
        <v>53</v>
      </c>
      <c r="L53" s="52" t="s">
        <v>53</v>
      </c>
      <c r="M53" s="52" t="s">
        <v>54</v>
      </c>
      <c r="N53" s="52" t="s">
        <v>55</v>
      </c>
      <c r="O53" s="52" t="s">
        <v>56</v>
      </c>
      <c r="P53" s="52" t="s">
        <v>66</v>
      </c>
      <c r="Q53" s="52" t="s">
        <v>168</v>
      </c>
      <c r="R53" s="52" t="s">
        <v>58</v>
      </c>
      <c r="S53" s="52" t="s">
        <v>132</v>
      </c>
      <c r="T53" s="52" t="s">
        <v>58</v>
      </c>
      <c r="U53" s="52" t="s">
        <v>66</v>
      </c>
      <c r="V53" s="52" t="s">
        <v>154</v>
      </c>
      <c r="W53" s="52" t="s">
        <v>76</v>
      </c>
      <c r="X53" s="52" t="s">
        <v>58</v>
      </c>
      <c r="Y53" s="52" t="s">
        <v>158</v>
      </c>
      <c r="Z53" s="52" t="s">
        <v>149</v>
      </c>
      <c r="AA53" s="52" t="s">
        <v>62</v>
      </c>
      <c r="AB53" s="52" t="s">
        <v>58</v>
      </c>
      <c r="AC53" s="52" t="s">
        <v>63</v>
      </c>
      <c r="AD53" s="52">
        <v>3</v>
      </c>
      <c r="AE53" s="52"/>
      <c r="AF53" s="52"/>
      <c r="AG53" s="52" t="s">
        <v>64</v>
      </c>
      <c r="AH53" s="47"/>
      <c r="AI53" s="45">
        <f t="shared" si="0"/>
        <v>0</v>
      </c>
      <c r="AJ53" s="47"/>
    </row>
    <row r="54" spans="1:36" x14ac:dyDescent="0.25">
      <c r="A54" s="52">
        <v>900038014</v>
      </c>
      <c r="B54" s="52">
        <v>14</v>
      </c>
      <c r="C54" s="52" t="s">
        <v>48</v>
      </c>
      <c r="D54" s="52" t="s">
        <v>141</v>
      </c>
      <c r="E54" s="52" t="s">
        <v>142</v>
      </c>
      <c r="F54" s="52" t="s">
        <v>166</v>
      </c>
      <c r="G54" s="52" t="s">
        <v>167</v>
      </c>
      <c r="H54" s="52">
        <v>6812</v>
      </c>
      <c r="I54" s="52" t="s">
        <v>52</v>
      </c>
      <c r="J54" s="52" t="s">
        <v>156</v>
      </c>
      <c r="K54" s="52" t="s">
        <v>53</v>
      </c>
      <c r="L54" s="52" t="s">
        <v>53</v>
      </c>
      <c r="M54" s="52" t="s">
        <v>54</v>
      </c>
      <c r="N54" s="52" t="s">
        <v>55</v>
      </c>
      <c r="O54" s="52" t="s">
        <v>56</v>
      </c>
      <c r="P54" s="52" t="s">
        <v>67</v>
      </c>
      <c r="Q54" s="52" t="s">
        <v>168</v>
      </c>
      <c r="R54" s="52" t="s">
        <v>58</v>
      </c>
      <c r="S54" s="52" t="s">
        <v>132</v>
      </c>
      <c r="T54" s="52" t="s">
        <v>58</v>
      </c>
      <c r="U54" s="52" t="s">
        <v>67</v>
      </c>
      <c r="V54" s="52" t="s">
        <v>154</v>
      </c>
      <c r="W54" s="52" t="s">
        <v>76</v>
      </c>
      <c r="X54" s="52" t="s">
        <v>58</v>
      </c>
      <c r="Y54" s="52" t="s">
        <v>159</v>
      </c>
      <c r="Z54" s="52" t="s">
        <v>149</v>
      </c>
      <c r="AA54" s="52" t="s">
        <v>62</v>
      </c>
      <c r="AB54" s="52" t="s">
        <v>58</v>
      </c>
      <c r="AC54" s="52" t="s">
        <v>63</v>
      </c>
      <c r="AD54" s="52">
        <v>3</v>
      </c>
      <c r="AE54" s="52"/>
      <c r="AF54" s="52"/>
      <c r="AG54" s="52" t="s">
        <v>64</v>
      </c>
      <c r="AH54" s="47"/>
      <c r="AI54" s="45">
        <f t="shared" si="0"/>
        <v>0</v>
      </c>
      <c r="AJ54" s="47"/>
    </row>
    <row r="55" spans="1:36" x14ac:dyDescent="0.25">
      <c r="A55" s="52">
        <v>900038015</v>
      </c>
      <c r="B55" s="52">
        <v>14</v>
      </c>
      <c r="C55" s="52" t="s">
        <v>48</v>
      </c>
      <c r="D55" s="52" t="s">
        <v>141</v>
      </c>
      <c r="E55" s="52" t="s">
        <v>142</v>
      </c>
      <c r="F55" s="52" t="s">
        <v>166</v>
      </c>
      <c r="G55" s="52" t="s">
        <v>167</v>
      </c>
      <c r="H55" s="52">
        <v>6812</v>
      </c>
      <c r="I55" s="52" t="s">
        <v>52</v>
      </c>
      <c r="J55" s="52" t="s">
        <v>156</v>
      </c>
      <c r="K55" s="52" t="s">
        <v>53</v>
      </c>
      <c r="L55" s="52" t="s">
        <v>53</v>
      </c>
      <c r="M55" s="52" t="s">
        <v>54</v>
      </c>
      <c r="N55" s="52" t="s">
        <v>55</v>
      </c>
      <c r="O55" s="52" t="s">
        <v>56</v>
      </c>
      <c r="P55" s="52" t="s">
        <v>68</v>
      </c>
      <c r="Q55" s="52" t="s">
        <v>168</v>
      </c>
      <c r="R55" s="52" t="s">
        <v>58</v>
      </c>
      <c r="S55" s="52" t="s">
        <v>132</v>
      </c>
      <c r="T55" s="52" t="s">
        <v>58</v>
      </c>
      <c r="U55" s="52" t="s">
        <v>68</v>
      </c>
      <c r="V55" s="52" t="s">
        <v>154</v>
      </c>
      <c r="W55" s="52" t="s">
        <v>76</v>
      </c>
      <c r="X55" s="52" t="s">
        <v>58</v>
      </c>
      <c r="Y55" s="52" t="s">
        <v>160</v>
      </c>
      <c r="Z55" s="52" t="s">
        <v>149</v>
      </c>
      <c r="AA55" s="52" t="s">
        <v>62</v>
      </c>
      <c r="AB55" s="52" t="s">
        <v>58</v>
      </c>
      <c r="AC55" s="52" t="s">
        <v>63</v>
      </c>
      <c r="AD55" s="52">
        <v>3</v>
      </c>
      <c r="AE55" s="52"/>
      <c r="AF55" s="52"/>
      <c r="AG55" s="52" t="s">
        <v>64</v>
      </c>
      <c r="AH55" s="47"/>
      <c r="AI55" s="45">
        <f t="shared" si="0"/>
        <v>0</v>
      </c>
      <c r="AJ55" s="47"/>
    </row>
    <row r="56" spans="1:36" x14ac:dyDescent="0.25">
      <c r="A56" s="52">
        <v>900038016</v>
      </c>
      <c r="B56" s="52">
        <v>14</v>
      </c>
      <c r="C56" s="52" t="s">
        <v>48</v>
      </c>
      <c r="D56" s="52" t="s">
        <v>141</v>
      </c>
      <c r="E56" s="52" t="s">
        <v>142</v>
      </c>
      <c r="F56" s="52" t="s">
        <v>166</v>
      </c>
      <c r="G56" s="52" t="s">
        <v>167</v>
      </c>
      <c r="H56" s="52">
        <v>6812</v>
      </c>
      <c r="I56" s="52" t="s">
        <v>52</v>
      </c>
      <c r="J56" s="52" t="s">
        <v>152</v>
      </c>
      <c r="K56" s="52" t="s">
        <v>53</v>
      </c>
      <c r="L56" s="52" t="s">
        <v>53</v>
      </c>
      <c r="M56" s="52" t="s">
        <v>54</v>
      </c>
      <c r="N56" s="52" t="s">
        <v>55</v>
      </c>
      <c r="O56" s="52" t="s">
        <v>56</v>
      </c>
      <c r="P56" s="52" t="s">
        <v>69</v>
      </c>
      <c r="Q56" s="52" t="s">
        <v>168</v>
      </c>
      <c r="R56" s="52" t="s">
        <v>58</v>
      </c>
      <c r="S56" s="52" t="s">
        <v>132</v>
      </c>
      <c r="T56" s="52" t="s">
        <v>58</v>
      </c>
      <c r="U56" s="52" t="s">
        <v>69</v>
      </c>
      <c r="V56" s="52" t="s">
        <v>154</v>
      </c>
      <c r="W56" s="52" t="s">
        <v>76</v>
      </c>
      <c r="X56" s="52" t="s">
        <v>58</v>
      </c>
      <c r="Y56" s="52"/>
      <c r="Z56" s="52" t="s">
        <v>149</v>
      </c>
      <c r="AA56" s="52" t="s">
        <v>62</v>
      </c>
      <c r="AB56" s="52" t="s">
        <v>58</v>
      </c>
      <c r="AC56" s="52" t="s">
        <v>63</v>
      </c>
      <c r="AD56" s="52">
        <v>3</v>
      </c>
      <c r="AE56" s="52"/>
      <c r="AF56" s="52"/>
      <c r="AG56" s="52" t="s">
        <v>64</v>
      </c>
      <c r="AH56" s="47"/>
      <c r="AI56" s="45">
        <f t="shared" si="0"/>
        <v>0</v>
      </c>
      <c r="AJ56" s="47"/>
    </row>
    <row r="57" spans="1:36" x14ac:dyDescent="0.25">
      <c r="A57" s="52">
        <v>900038025</v>
      </c>
      <c r="B57" s="52">
        <v>14</v>
      </c>
      <c r="C57" s="52" t="s">
        <v>48</v>
      </c>
      <c r="D57" s="52" t="s">
        <v>141</v>
      </c>
      <c r="E57" s="52" t="s">
        <v>142</v>
      </c>
      <c r="F57" s="52" t="s">
        <v>169</v>
      </c>
      <c r="G57" s="52" t="s">
        <v>170</v>
      </c>
      <c r="H57" s="52">
        <v>6812</v>
      </c>
      <c r="I57" s="52" t="s">
        <v>52</v>
      </c>
      <c r="J57" s="52" t="s">
        <v>156</v>
      </c>
      <c r="K57" s="52" t="s">
        <v>53</v>
      </c>
      <c r="L57" s="52" t="s">
        <v>53</v>
      </c>
      <c r="M57" s="52" t="s">
        <v>54</v>
      </c>
      <c r="N57" s="52" t="s">
        <v>55</v>
      </c>
      <c r="O57" s="52" t="s">
        <v>56</v>
      </c>
      <c r="P57" s="52" t="s">
        <v>56</v>
      </c>
      <c r="Q57" s="52" t="s">
        <v>168</v>
      </c>
      <c r="R57" s="52" t="s">
        <v>58</v>
      </c>
      <c r="S57" s="52" t="s">
        <v>132</v>
      </c>
      <c r="T57" s="52" t="s">
        <v>58</v>
      </c>
      <c r="U57" s="52" t="s">
        <v>56</v>
      </c>
      <c r="V57" s="52" t="s">
        <v>154</v>
      </c>
      <c r="W57" s="52" t="s">
        <v>76</v>
      </c>
      <c r="X57" s="52" t="s">
        <v>58</v>
      </c>
      <c r="Y57" s="52" t="s">
        <v>171</v>
      </c>
      <c r="Z57" s="52" t="s">
        <v>149</v>
      </c>
      <c r="AA57" s="52" t="s">
        <v>62</v>
      </c>
      <c r="AB57" s="52" t="s">
        <v>58</v>
      </c>
      <c r="AC57" s="52" t="s">
        <v>63</v>
      </c>
      <c r="AD57" s="52">
        <v>3</v>
      </c>
      <c r="AE57" s="52"/>
      <c r="AF57" s="52"/>
      <c r="AG57" s="52" t="s">
        <v>64</v>
      </c>
      <c r="AH57" s="47"/>
      <c r="AI57" s="45">
        <f t="shared" si="0"/>
        <v>0</v>
      </c>
      <c r="AJ57" s="47"/>
    </row>
    <row r="58" spans="1:36" x14ac:dyDescent="0.25">
      <c r="A58" s="52">
        <v>900038026</v>
      </c>
      <c r="B58" s="52">
        <v>14</v>
      </c>
      <c r="C58" s="52" t="s">
        <v>48</v>
      </c>
      <c r="D58" s="52" t="s">
        <v>141</v>
      </c>
      <c r="E58" s="52" t="s">
        <v>142</v>
      </c>
      <c r="F58" s="52" t="s">
        <v>169</v>
      </c>
      <c r="G58" s="52" t="s">
        <v>170</v>
      </c>
      <c r="H58" s="52">
        <v>6812</v>
      </c>
      <c r="I58" s="52" t="s">
        <v>52</v>
      </c>
      <c r="J58" s="52" t="s">
        <v>156</v>
      </c>
      <c r="K58" s="52" t="s">
        <v>53</v>
      </c>
      <c r="L58" s="52" t="s">
        <v>53</v>
      </c>
      <c r="M58" s="52" t="s">
        <v>54</v>
      </c>
      <c r="N58" s="52" t="s">
        <v>55</v>
      </c>
      <c r="O58" s="52" t="s">
        <v>56</v>
      </c>
      <c r="P58" s="52" t="s">
        <v>65</v>
      </c>
      <c r="Q58" s="52" t="s">
        <v>168</v>
      </c>
      <c r="R58" s="52" t="s">
        <v>58</v>
      </c>
      <c r="S58" s="52" t="s">
        <v>132</v>
      </c>
      <c r="T58" s="52" t="s">
        <v>58</v>
      </c>
      <c r="U58" s="52" t="s">
        <v>65</v>
      </c>
      <c r="V58" s="52" t="s">
        <v>154</v>
      </c>
      <c r="W58" s="52" t="s">
        <v>76</v>
      </c>
      <c r="X58" s="52" t="s">
        <v>58</v>
      </c>
      <c r="Y58" s="52" t="s">
        <v>157</v>
      </c>
      <c r="Z58" s="52" t="s">
        <v>149</v>
      </c>
      <c r="AA58" s="52" t="s">
        <v>62</v>
      </c>
      <c r="AB58" s="52" t="s">
        <v>58</v>
      </c>
      <c r="AC58" s="52" t="s">
        <v>63</v>
      </c>
      <c r="AD58" s="52">
        <v>3</v>
      </c>
      <c r="AE58" s="52"/>
      <c r="AF58" s="52"/>
      <c r="AG58" s="52" t="s">
        <v>64</v>
      </c>
      <c r="AH58" s="47"/>
      <c r="AI58" s="45">
        <f t="shared" si="0"/>
        <v>0</v>
      </c>
      <c r="AJ58" s="47"/>
    </row>
    <row r="59" spans="1:36" x14ac:dyDescent="0.25">
      <c r="A59" s="52">
        <v>900038027</v>
      </c>
      <c r="B59" s="52">
        <v>14</v>
      </c>
      <c r="C59" s="52" t="s">
        <v>48</v>
      </c>
      <c r="D59" s="52" t="s">
        <v>141</v>
      </c>
      <c r="E59" s="52" t="s">
        <v>142</v>
      </c>
      <c r="F59" s="52" t="s">
        <v>169</v>
      </c>
      <c r="G59" s="52" t="s">
        <v>170</v>
      </c>
      <c r="H59" s="52">
        <v>6812</v>
      </c>
      <c r="I59" s="52" t="s">
        <v>52</v>
      </c>
      <c r="J59" s="52" t="s">
        <v>156</v>
      </c>
      <c r="K59" s="52" t="s">
        <v>53</v>
      </c>
      <c r="L59" s="52" t="s">
        <v>53</v>
      </c>
      <c r="M59" s="52" t="s">
        <v>54</v>
      </c>
      <c r="N59" s="52" t="s">
        <v>55</v>
      </c>
      <c r="O59" s="52" t="s">
        <v>56</v>
      </c>
      <c r="P59" s="52" t="s">
        <v>66</v>
      </c>
      <c r="Q59" s="52" t="s">
        <v>168</v>
      </c>
      <c r="R59" s="52" t="s">
        <v>58</v>
      </c>
      <c r="S59" s="52" t="s">
        <v>132</v>
      </c>
      <c r="T59" s="52" t="s">
        <v>58</v>
      </c>
      <c r="U59" s="52" t="s">
        <v>66</v>
      </c>
      <c r="V59" s="52" t="s">
        <v>154</v>
      </c>
      <c r="W59" s="52" t="s">
        <v>76</v>
      </c>
      <c r="X59" s="52" t="s">
        <v>58</v>
      </c>
      <c r="Y59" s="52" t="s">
        <v>158</v>
      </c>
      <c r="Z59" s="52" t="s">
        <v>149</v>
      </c>
      <c r="AA59" s="52" t="s">
        <v>62</v>
      </c>
      <c r="AB59" s="52" t="s">
        <v>58</v>
      </c>
      <c r="AC59" s="52" t="s">
        <v>63</v>
      </c>
      <c r="AD59" s="52">
        <v>3</v>
      </c>
      <c r="AE59" s="52"/>
      <c r="AF59" s="52"/>
      <c r="AG59" s="52" t="s">
        <v>64</v>
      </c>
      <c r="AH59" s="47"/>
      <c r="AI59" s="45">
        <f t="shared" si="0"/>
        <v>0</v>
      </c>
      <c r="AJ59" s="47"/>
    </row>
    <row r="60" spans="1:36" x14ac:dyDescent="0.25">
      <c r="A60" s="52">
        <v>900038028</v>
      </c>
      <c r="B60" s="52">
        <v>14</v>
      </c>
      <c r="C60" s="52" t="s">
        <v>48</v>
      </c>
      <c r="D60" s="52" t="s">
        <v>141</v>
      </c>
      <c r="E60" s="52" t="s">
        <v>142</v>
      </c>
      <c r="F60" s="52" t="s">
        <v>169</v>
      </c>
      <c r="G60" s="52" t="s">
        <v>170</v>
      </c>
      <c r="H60" s="52">
        <v>6812</v>
      </c>
      <c r="I60" s="52" t="s">
        <v>52</v>
      </c>
      <c r="J60" s="52" t="s">
        <v>156</v>
      </c>
      <c r="K60" s="52" t="s">
        <v>53</v>
      </c>
      <c r="L60" s="52" t="s">
        <v>53</v>
      </c>
      <c r="M60" s="52" t="s">
        <v>54</v>
      </c>
      <c r="N60" s="52" t="s">
        <v>55</v>
      </c>
      <c r="O60" s="52" t="s">
        <v>56</v>
      </c>
      <c r="P60" s="52" t="s">
        <v>67</v>
      </c>
      <c r="Q60" s="52" t="s">
        <v>168</v>
      </c>
      <c r="R60" s="52" t="s">
        <v>58</v>
      </c>
      <c r="S60" s="52" t="s">
        <v>132</v>
      </c>
      <c r="T60" s="52" t="s">
        <v>58</v>
      </c>
      <c r="U60" s="52" t="s">
        <v>67</v>
      </c>
      <c r="V60" s="52" t="s">
        <v>154</v>
      </c>
      <c r="W60" s="52" t="s">
        <v>76</v>
      </c>
      <c r="X60" s="52" t="s">
        <v>58</v>
      </c>
      <c r="Y60" s="52" t="s">
        <v>159</v>
      </c>
      <c r="Z60" s="52" t="s">
        <v>149</v>
      </c>
      <c r="AA60" s="52" t="s">
        <v>62</v>
      </c>
      <c r="AB60" s="52" t="s">
        <v>58</v>
      </c>
      <c r="AC60" s="52" t="s">
        <v>63</v>
      </c>
      <c r="AD60" s="52">
        <v>3</v>
      </c>
      <c r="AE60" s="52"/>
      <c r="AF60" s="52"/>
      <c r="AG60" s="52" t="s">
        <v>64</v>
      </c>
      <c r="AH60" s="47"/>
      <c r="AI60" s="45">
        <f t="shared" si="0"/>
        <v>0</v>
      </c>
      <c r="AJ60" s="47"/>
    </row>
    <row r="61" spans="1:36" x14ac:dyDescent="0.25">
      <c r="A61" s="52">
        <v>900038029</v>
      </c>
      <c r="B61" s="52">
        <v>14</v>
      </c>
      <c r="C61" s="52" t="s">
        <v>48</v>
      </c>
      <c r="D61" s="52" t="s">
        <v>141</v>
      </c>
      <c r="E61" s="52" t="s">
        <v>142</v>
      </c>
      <c r="F61" s="52" t="s">
        <v>169</v>
      </c>
      <c r="G61" s="52" t="s">
        <v>170</v>
      </c>
      <c r="H61" s="52">
        <v>6812</v>
      </c>
      <c r="I61" s="52" t="s">
        <v>52</v>
      </c>
      <c r="J61" s="52" t="s">
        <v>156</v>
      </c>
      <c r="K61" s="52" t="s">
        <v>53</v>
      </c>
      <c r="L61" s="52" t="s">
        <v>53</v>
      </c>
      <c r="M61" s="52" t="s">
        <v>54</v>
      </c>
      <c r="N61" s="52" t="s">
        <v>55</v>
      </c>
      <c r="O61" s="52" t="s">
        <v>56</v>
      </c>
      <c r="P61" s="52" t="s">
        <v>68</v>
      </c>
      <c r="Q61" s="52" t="s">
        <v>168</v>
      </c>
      <c r="R61" s="52" t="s">
        <v>58</v>
      </c>
      <c r="S61" s="52" t="s">
        <v>132</v>
      </c>
      <c r="T61" s="52" t="s">
        <v>58</v>
      </c>
      <c r="U61" s="52" t="s">
        <v>68</v>
      </c>
      <c r="V61" s="52" t="s">
        <v>154</v>
      </c>
      <c r="W61" s="52" t="s">
        <v>76</v>
      </c>
      <c r="X61" s="52" t="s">
        <v>58</v>
      </c>
      <c r="Y61" s="52" t="s">
        <v>160</v>
      </c>
      <c r="Z61" s="52" t="s">
        <v>149</v>
      </c>
      <c r="AA61" s="52" t="s">
        <v>62</v>
      </c>
      <c r="AB61" s="52" t="s">
        <v>58</v>
      </c>
      <c r="AC61" s="52" t="s">
        <v>63</v>
      </c>
      <c r="AD61" s="52">
        <v>3</v>
      </c>
      <c r="AE61" s="52"/>
      <c r="AF61" s="52"/>
      <c r="AG61" s="52" t="s">
        <v>64</v>
      </c>
      <c r="AH61" s="47"/>
      <c r="AI61" s="45">
        <f t="shared" si="0"/>
        <v>0</v>
      </c>
      <c r="AJ61" s="47"/>
    </row>
    <row r="62" spans="1:36" x14ac:dyDescent="0.25">
      <c r="A62" s="52">
        <v>900038030</v>
      </c>
      <c r="B62" s="52">
        <v>14</v>
      </c>
      <c r="C62" s="52" t="s">
        <v>48</v>
      </c>
      <c r="D62" s="52" t="s">
        <v>141</v>
      </c>
      <c r="E62" s="52" t="s">
        <v>142</v>
      </c>
      <c r="F62" s="52" t="s">
        <v>169</v>
      </c>
      <c r="G62" s="52" t="s">
        <v>170</v>
      </c>
      <c r="H62" s="52">
        <v>6812</v>
      </c>
      <c r="I62" s="52" t="s">
        <v>52</v>
      </c>
      <c r="J62" s="52" t="s">
        <v>152</v>
      </c>
      <c r="K62" s="52" t="s">
        <v>53</v>
      </c>
      <c r="L62" s="52" t="s">
        <v>53</v>
      </c>
      <c r="M62" s="52" t="s">
        <v>54</v>
      </c>
      <c r="N62" s="52" t="s">
        <v>55</v>
      </c>
      <c r="O62" s="52" t="s">
        <v>56</v>
      </c>
      <c r="P62" s="52" t="s">
        <v>69</v>
      </c>
      <c r="Q62" s="52" t="s">
        <v>168</v>
      </c>
      <c r="R62" s="52" t="s">
        <v>58</v>
      </c>
      <c r="S62" s="52" t="s">
        <v>132</v>
      </c>
      <c r="T62" s="52" t="s">
        <v>58</v>
      </c>
      <c r="U62" s="52" t="s">
        <v>69</v>
      </c>
      <c r="V62" s="52" t="s">
        <v>154</v>
      </c>
      <c r="W62" s="52" t="s">
        <v>76</v>
      </c>
      <c r="X62" s="52" t="s">
        <v>58</v>
      </c>
      <c r="Y62" s="52" t="s">
        <v>155</v>
      </c>
      <c r="Z62" s="52" t="s">
        <v>149</v>
      </c>
      <c r="AA62" s="52" t="s">
        <v>62</v>
      </c>
      <c r="AB62" s="52" t="s">
        <v>58</v>
      </c>
      <c r="AC62" s="52" t="s">
        <v>63</v>
      </c>
      <c r="AD62" s="52">
        <v>3</v>
      </c>
      <c r="AE62" s="52"/>
      <c r="AF62" s="52"/>
      <c r="AG62" s="52" t="s">
        <v>64</v>
      </c>
      <c r="AH62" s="47"/>
      <c r="AI62" s="45">
        <f t="shared" si="0"/>
        <v>0</v>
      </c>
      <c r="AJ62" s="47"/>
    </row>
    <row r="63" spans="1:36" x14ac:dyDescent="0.25">
      <c r="A63" s="52">
        <v>900038378</v>
      </c>
      <c r="B63" s="52">
        <v>14</v>
      </c>
      <c r="C63" s="52" t="s">
        <v>48</v>
      </c>
      <c r="D63" s="52" t="s">
        <v>141</v>
      </c>
      <c r="E63" s="52" t="s">
        <v>142</v>
      </c>
      <c r="F63" s="52" t="s">
        <v>192</v>
      </c>
      <c r="G63" s="52" t="s">
        <v>193</v>
      </c>
      <c r="H63" s="52">
        <v>716</v>
      </c>
      <c r="I63" s="52" t="s">
        <v>52</v>
      </c>
      <c r="J63" s="52" t="s">
        <v>56</v>
      </c>
      <c r="K63" s="52" t="s">
        <v>53</v>
      </c>
      <c r="L63" s="52" t="s">
        <v>53</v>
      </c>
      <c r="M63" s="52" t="s">
        <v>54</v>
      </c>
      <c r="N63" s="52" t="s">
        <v>55</v>
      </c>
      <c r="O63" s="52" t="s">
        <v>56</v>
      </c>
      <c r="P63" s="52" t="s">
        <v>65</v>
      </c>
      <c r="Q63" s="52"/>
      <c r="R63" s="52" t="s">
        <v>58</v>
      </c>
      <c r="S63" s="52" t="s">
        <v>191</v>
      </c>
      <c r="T63" s="52" t="s">
        <v>58</v>
      </c>
      <c r="U63" s="52" t="s">
        <v>65</v>
      </c>
      <c r="V63" s="52" t="s">
        <v>154</v>
      </c>
      <c r="W63" s="52" t="s">
        <v>86</v>
      </c>
      <c r="X63" s="52" t="s">
        <v>58</v>
      </c>
      <c r="Y63" s="52" t="s">
        <v>148</v>
      </c>
      <c r="Z63" s="52" t="s">
        <v>78</v>
      </c>
      <c r="AA63" s="52" t="s">
        <v>62</v>
      </c>
      <c r="AB63" s="52" t="s">
        <v>58</v>
      </c>
      <c r="AC63" s="52" t="s">
        <v>63</v>
      </c>
      <c r="AD63" s="52">
        <v>3</v>
      </c>
      <c r="AE63" s="52"/>
      <c r="AF63" s="52"/>
      <c r="AG63" s="52" t="s">
        <v>64</v>
      </c>
      <c r="AH63" s="47"/>
      <c r="AI63" s="45">
        <f t="shared" si="0"/>
        <v>0</v>
      </c>
      <c r="AJ63" s="47"/>
    </row>
    <row r="64" spans="1:36" x14ac:dyDescent="0.25">
      <c r="A64" s="52">
        <v>900038419</v>
      </c>
      <c r="B64" s="52">
        <v>14</v>
      </c>
      <c r="C64" s="52" t="s">
        <v>48</v>
      </c>
      <c r="D64" s="52" t="s">
        <v>141</v>
      </c>
      <c r="E64" s="52" t="s">
        <v>142</v>
      </c>
      <c r="F64" s="52" t="s">
        <v>194</v>
      </c>
      <c r="G64" s="52" t="s">
        <v>195</v>
      </c>
      <c r="H64" s="52">
        <v>443</v>
      </c>
      <c r="I64" s="52" t="s">
        <v>52</v>
      </c>
      <c r="J64" s="52" t="s">
        <v>68</v>
      </c>
      <c r="K64" s="52" t="s">
        <v>53</v>
      </c>
      <c r="L64" s="52" t="s">
        <v>53</v>
      </c>
      <c r="M64" s="52" t="s">
        <v>54</v>
      </c>
      <c r="N64" s="52" t="s">
        <v>55</v>
      </c>
      <c r="O64" s="52" t="s">
        <v>56</v>
      </c>
      <c r="P64" s="52" t="s">
        <v>56</v>
      </c>
      <c r="Q64" s="52" t="s">
        <v>100</v>
      </c>
      <c r="R64" s="52" t="s">
        <v>58</v>
      </c>
      <c r="S64" s="52" t="s">
        <v>196</v>
      </c>
      <c r="T64" s="52" t="s">
        <v>58</v>
      </c>
      <c r="U64" s="52" t="s">
        <v>56</v>
      </c>
      <c r="V64" s="52" t="s">
        <v>85</v>
      </c>
      <c r="W64" s="52" t="s">
        <v>61</v>
      </c>
      <c r="X64" s="52" t="s">
        <v>58</v>
      </c>
      <c r="Y64" s="52" t="s">
        <v>148</v>
      </c>
      <c r="Z64" s="52" t="s">
        <v>149</v>
      </c>
      <c r="AA64" s="52" t="s">
        <v>62</v>
      </c>
      <c r="AB64" s="52" t="s">
        <v>58</v>
      </c>
      <c r="AC64" s="52" t="s">
        <v>63</v>
      </c>
      <c r="AD64" s="52">
        <v>3</v>
      </c>
      <c r="AE64" s="52"/>
      <c r="AF64" s="52"/>
      <c r="AG64" s="52" t="s">
        <v>64</v>
      </c>
      <c r="AH64" s="47"/>
      <c r="AI64" s="45">
        <f t="shared" si="0"/>
        <v>0</v>
      </c>
      <c r="AJ64" s="47"/>
    </row>
    <row r="65" spans="1:36" x14ac:dyDescent="0.25">
      <c r="A65" s="52">
        <v>900086323</v>
      </c>
      <c r="B65" s="52">
        <v>14</v>
      </c>
      <c r="C65" s="52" t="s">
        <v>48</v>
      </c>
      <c r="D65" s="52" t="s">
        <v>49</v>
      </c>
      <c r="E65" s="52" t="s">
        <v>50</v>
      </c>
      <c r="F65" s="52" t="s">
        <v>283</v>
      </c>
      <c r="G65" s="52" t="s">
        <v>284</v>
      </c>
      <c r="H65" s="52">
        <v>28609</v>
      </c>
      <c r="I65" s="52" t="s">
        <v>52</v>
      </c>
      <c r="J65" s="52" t="s">
        <v>286</v>
      </c>
      <c r="K65" s="52" t="s">
        <v>53</v>
      </c>
      <c r="L65" s="52" t="s">
        <v>53</v>
      </c>
      <c r="M65" s="52" t="s">
        <v>54</v>
      </c>
      <c r="N65" s="52" t="s">
        <v>55</v>
      </c>
      <c r="O65" s="52" t="s">
        <v>56</v>
      </c>
      <c r="P65" s="52" t="s">
        <v>95</v>
      </c>
      <c r="Q65" s="52" t="s">
        <v>57</v>
      </c>
      <c r="R65" s="52" t="s">
        <v>58</v>
      </c>
      <c r="S65" s="52" t="s">
        <v>287</v>
      </c>
      <c r="T65" s="52" t="s">
        <v>58</v>
      </c>
      <c r="U65" s="52" t="s">
        <v>95</v>
      </c>
      <c r="V65" s="52" t="s">
        <v>85</v>
      </c>
      <c r="W65" s="52" t="s">
        <v>86</v>
      </c>
      <c r="X65" s="52" t="s">
        <v>58</v>
      </c>
      <c r="Y65" s="52" t="s">
        <v>288</v>
      </c>
      <c r="Z65" s="52" t="s">
        <v>289</v>
      </c>
      <c r="AA65" s="52" t="s">
        <v>62</v>
      </c>
      <c r="AB65" s="52" t="s">
        <v>58</v>
      </c>
      <c r="AC65" s="52" t="s">
        <v>78</v>
      </c>
      <c r="AD65" s="52">
        <v>3</v>
      </c>
      <c r="AE65" s="52"/>
      <c r="AF65" s="52"/>
      <c r="AG65" s="52" t="s">
        <v>64</v>
      </c>
      <c r="AH65" s="47"/>
      <c r="AI65" s="45">
        <f t="shared" si="0"/>
        <v>0</v>
      </c>
      <c r="AJ65" s="47"/>
    </row>
    <row r="66" spans="1:36" x14ac:dyDescent="0.25">
      <c r="A66" s="52">
        <v>900086324</v>
      </c>
      <c r="B66" s="52">
        <v>14</v>
      </c>
      <c r="C66" s="52" t="s">
        <v>48</v>
      </c>
      <c r="D66" s="52" t="s">
        <v>49</v>
      </c>
      <c r="E66" s="52" t="s">
        <v>50</v>
      </c>
      <c r="F66" s="52" t="s">
        <v>283</v>
      </c>
      <c r="G66" s="52" t="s">
        <v>284</v>
      </c>
      <c r="H66" s="52">
        <v>28609</v>
      </c>
      <c r="I66" s="52" t="s">
        <v>52</v>
      </c>
      <c r="J66" s="52" t="s">
        <v>286</v>
      </c>
      <c r="K66" s="52" t="s">
        <v>53</v>
      </c>
      <c r="L66" s="52" t="s">
        <v>53</v>
      </c>
      <c r="M66" s="52" t="s">
        <v>54</v>
      </c>
      <c r="N66" s="52" t="s">
        <v>55</v>
      </c>
      <c r="O66" s="52" t="s">
        <v>56</v>
      </c>
      <c r="P66" s="52" t="s">
        <v>290</v>
      </c>
      <c r="Q66" s="52" t="s">
        <v>57</v>
      </c>
      <c r="R66" s="52" t="s">
        <v>58</v>
      </c>
      <c r="S66" s="52" t="s">
        <v>287</v>
      </c>
      <c r="T66" s="52" t="s">
        <v>58</v>
      </c>
      <c r="U66" s="52" t="s">
        <v>290</v>
      </c>
      <c r="V66" s="52" t="s">
        <v>85</v>
      </c>
      <c r="W66" s="52" t="s">
        <v>86</v>
      </c>
      <c r="X66" s="52" t="s">
        <v>58</v>
      </c>
      <c r="Y66" s="52" t="s">
        <v>291</v>
      </c>
      <c r="Z66" s="52" t="s">
        <v>289</v>
      </c>
      <c r="AA66" s="52" t="s">
        <v>62</v>
      </c>
      <c r="AB66" s="52" t="s">
        <v>58</v>
      </c>
      <c r="AC66" s="52" t="s">
        <v>78</v>
      </c>
      <c r="AD66" s="52">
        <v>3</v>
      </c>
      <c r="AE66" s="52"/>
      <c r="AF66" s="52"/>
      <c r="AG66" s="52" t="s">
        <v>64</v>
      </c>
      <c r="AH66" s="47"/>
      <c r="AI66" s="45">
        <f t="shared" si="0"/>
        <v>0</v>
      </c>
      <c r="AJ66" s="47"/>
    </row>
    <row r="67" spans="1:36" x14ac:dyDescent="0.25">
      <c r="A67" s="52">
        <v>900094553</v>
      </c>
      <c r="B67" s="52">
        <v>14</v>
      </c>
      <c r="C67" s="52" t="s">
        <v>48</v>
      </c>
      <c r="D67" s="52" t="s">
        <v>172</v>
      </c>
      <c r="E67" s="52" t="s">
        <v>173</v>
      </c>
      <c r="F67" s="52" t="s">
        <v>298</v>
      </c>
      <c r="G67" s="52" t="s">
        <v>299</v>
      </c>
      <c r="H67" s="52">
        <v>13372</v>
      </c>
      <c r="I67" s="52" t="s">
        <v>52</v>
      </c>
      <c r="J67" s="52" t="s">
        <v>300</v>
      </c>
      <c r="K67" s="52" t="s">
        <v>53</v>
      </c>
      <c r="L67" s="52" t="s">
        <v>53</v>
      </c>
      <c r="M67" s="52" t="s">
        <v>54</v>
      </c>
      <c r="N67" s="52" t="s">
        <v>55</v>
      </c>
      <c r="O67" s="52" t="s">
        <v>56</v>
      </c>
      <c r="P67" s="52" t="s">
        <v>66</v>
      </c>
      <c r="Q67" s="52" t="s">
        <v>100</v>
      </c>
      <c r="R67" s="52" t="s">
        <v>58</v>
      </c>
      <c r="S67" s="52" t="s">
        <v>132</v>
      </c>
      <c r="T67" s="52" t="s">
        <v>58</v>
      </c>
      <c r="U67" s="52" t="s">
        <v>301</v>
      </c>
      <c r="V67" s="52" t="s">
        <v>85</v>
      </c>
      <c r="W67" s="52" t="s">
        <v>285</v>
      </c>
      <c r="X67" s="52" t="s">
        <v>58</v>
      </c>
      <c r="Y67" s="52" t="s">
        <v>302</v>
      </c>
      <c r="Z67" s="52"/>
      <c r="AA67" s="52" t="s">
        <v>62</v>
      </c>
      <c r="AB67" s="52" t="s">
        <v>58</v>
      </c>
      <c r="AC67" s="52" t="s">
        <v>63</v>
      </c>
      <c r="AD67" s="52">
        <v>3</v>
      </c>
      <c r="AE67" s="52"/>
      <c r="AF67" s="52"/>
      <c r="AG67" s="52" t="s">
        <v>64</v>
      </c>
      <c r="AH67" s="47"/>
      <c r="AI67" s="45">
        <f t="shared" si="0"/>
        <v>0</v>
      </c>
      <c r="AJ67" s="47"/>
    </row>
    <row r="68" spans="1:36" x14ac:dyDescent="0.25">
      <c r="A68" s="52">
        <v>900094554</v>
      </c>
      <c r="B68" s="52">
        <v>14</v>
      </c>
      <c r="C68" s="52" t="s">
        <v>48</v>
      </c>
      <c r="D68" s="52" t="s">
        <v>172</v>
      </c>
      <c r="E68" s="52" t="s">
        <v>173</v>
      </c>
      <c r="F68" s="52" t="s">
        <v>298</v>
      </c>
      <c r="G68" s="52" t="s">
        <v>299</v>
      </c>
      <c r="H68" s="52">
        <v>13372</v>
      </c>
      <c r="I68" s="52" t="s">
        <v>52</v>
      </c>
      <c r="J68" s="52" t="s">
        <v>300</v>
      </c>
      <c r="K68" s="52" t="s">
        <v>53</v>
      </c>
      <c r="L68" s="52" t="s">
        <v>53</v>
      </c>
      <c r="M68" s="52" t="s">
        <v>54</v>
      </c>
      <c r="N68" s="52" t="s">
        <v>55</v>
      </c>
      <c r="O68" s="52" t="s">
        <v>56</v>
      </c>
      <c r="P68" s="52" t="s">
        <v>65</v>
      </c>
      <c r="Q68" s="52" t="s">
        <v>137</v>
      </c>
      <c r="R68" s="52" t="s">
        <v>58</v>
      </c>
      <c r="S68" s="52" t="s">
        <v>139</v>
      </c>
      <c r="T68" s="52" t="s">
        <v>58</v>
      </c>
      <c r="U68" s="52" t="s">
        <v>303</v>
      </c>
      <c r="V68" s="52" t="s">
        <v>85</v>
      </c>
      <c r="W68" s="52" t="s">
        <v>304</v>
      </c>
      <c r="X68" s="52" t="s">
        <v>58</v>
      </c>
      <c r="Y68" s="52" t="s">
        <v>305</v>
      </c>
      <c r="Z68" s="52" t="s">
        <v>306</v>
      </c>
      <c r="AA68" s="52" t="s">
        <v>62</v>
      </c>
      <c r="AB68" s="52" t="s">
        <v>58</v>
      </c>
      <c r="AC68" s="52" t="s">
        <v>63</v>
      </c>
      <c r="AD68" s="52">
        <v>3</v>
      </c>
      <c r="AE68" s="52"/>
      <c r="AF68" s="52"/>
      <c r="AG68" s="52" t="s">
        <v>64</v>
      </c>
      <c r="AH68" s="47"/>
      <c r="AI68" s="45">
        <f t="shared" si="0"/>
        <v>0</v>
      </c>
      <c r="AJ68" s="47"/>
    </row>
    <row r="69" spans="1:36" x14ac:dyDescent="0.25">
      <c r="A69" s="52">
        <v>900094555</v>
      </c>
      <c r="B69" s="52">
        <v>14</v>
      </c>
      <c r="C69" s="52" t="s">
        <v>48</v>
      </c>
      <c r="D69" s="52" t="s">
        <v>172</v>
      </c>
      <c r="E69" s="52" t="s">
        <v>173</v>
      </c>
      <c r="F69" s="52" t="s">
        <v>298</v>
      </c>
      <c r="G69" s="52" t="s">
        <v>299</v>
      </c>
      <c r="H69" s="52">
        <v>13372</v>
      </c>
      <c r="I69" s="52" t="s">
        <v>52</v>
      </c>
      <c r="J69" s="52" t="s">
        <v>307</v>
      </c>
      <c r="K69" s="52" t="s">
        <v>53</v>
      </c>
      <c r="L69" s="52" t="s">
        <v>53</v>
      </c>
      <c r="M69" s="52" t="s">
        <v>54</v>
      </c>
      <c r="N69" s="52" t="s">
        <v>55</v>
      </c>
      <c r="O69" s="52" t="s">
        <v>56</v>
      </c>
      <c r="P69" s="52" t="s">
        <v>67</v>
      </c>
      <c r="Q69" s="52" t="s">
        <v>100</v>
      </c>
      <c r="R69" s="52" t="s">
        <v>58</v>
      </c>
      <c r="S69" s="52" t="s">
        <v>132</v>
      </c>
      <c r="T69" s="52" t="s">
        <v>58</v>
      </c>
      <c r="U69" s="52" t="s">
        <v>67</v>
      </c>
      <c r="V69" s="52" t="s">
        <v>85</v>
      </c>
      <c r="W69" s="52" t="s">
        <v>285</v>
      </c>
      <c r="X69" s="52" t="s">
        <v>58</v>
      </c>
      <c r="Y69" s="52" t="s">
        <v>308</v>
      </c>
      <c r="Z69" s="52"/>
      <c r="AA69" s="52" t="s">
        <v>62</v>
      </c>
      <c r="AB69" s="52" t="s">
        <v>58</v>
      </c>
      <c r="AC69" s="52" t="s">
        <v>63</v>
      </c>
      <c r="AD69" s="52">
        <v>3</v>
      </c>
      <c r="AE69" s="52"/>
      <c r="AF69" s="52"/>
      <c r="AG69" s="52" t="s">
        <v>64</v>
      </c>
      <c r="AH69" s="47"/>
      <c r="AI69" s="45">
        <f t="shared" si="0"/>
        <v>0</v>
      </c>
      <c r="AJ69" s="47"/>
    </row>
    <row r="70" spans="1:36" x14ac:dyDescent="0.25">
      <c r="A70" s="52">
        <v>900122484</v>
      </c>
      <c r="B70" s="52">
        <v>14</v>
      </c>
      <c r="C70" s="52" t="s">
        <v>48</v>
      </c>
      <c r="D70" s="52" t="s">
        <v>141</v>
      </c>
      <c r="E70" s="52" t="s">
        <v>142</v>
      </c>
      <c r="F70" s="52" t="s">
        <v>328</v>
      </c>
      <c r="G70" s="52" t="s">
        <v>329</v>
      </c>
      <c r="H70" s="52">
        <v>2265</v>
      </c>
      <c r="I70" s="52" t="s">
        <v>52</v>
      </c>
      <c r="J70" s="52" t="s">
        <v>93</v>
      </c>
      <c r="K70" s="52" t="s">
        <v>53</v>
      </c>
      <c r="L70" s="52" t="s">
        <v>53</v>
      </c>
      <c r="M70" s="52" t="s">
        <v>54</v>
      </c>
      <c r="N70" s="52" t="s">
        <v>72</v>
      </c>
      <c r="O70" s="52" t="s">
        <v>56</v>
      </c>
      <c r="P70" s="52" t="s">
        <v>56</v>
      </c>
      <c r="Q70" s="52" t="s">
        <v>330</v>
      </c>
      <c r="R70" s="52" t="s">
        <v>58</v>
      </c>
      <c r="S70" s="52" t="s">
        <v>331</v>
      </c>
      <c r="T70" s="52" t="s">
        <v>58</v>
      </c>
      <c r="U70" s="52" t="s">
        <v>109</v>
      </c>
      <c r="V70" s="52" t="s">
        <v>332</v>
      </c>
      <c r="W70" s="52" t="s">
        <v>333</v>
      </c>
      <c r="X70" s="52" t="s">
        <v>147</v>
      </c>
      <c r="Y70" s="52" t="s">
        <v>334</v>
      </c>
      <c r="Z70" s="52" t="s">
        <v>335</v>
      </c>
      <c r="AA70" s="52" t="s">
        <v>62</v>
      </c>
      <c r="AB70" s="52" t="s">
        <v>58</v>
      </c>
      <c r="AC70" s="52" t="s">
        <v>78</v>
      </c>
      <c r="AD70" s="52">
        <v>3</v>
      </c>
      <c r="AE70" s="52"/>
      <c r="AF70" s="52"/>
      <c r="AG70" s="52" t="s">
        <v>64</v>
      </c>
      <c r="AH70" s="47"/>
      <c r="AI70" s="45">
        <f t="shared" si="0"/>
        <v>0</v>
      </c>
      <c r="AJ70" s="47"/>
    </row>
    <row r="71" spans="1:36" x14ac:dyDescent="0.25">
      <c r="A71" s="52">
        <v>900122485</v>
      </c>
      <c r="B71" s="52">
        <v>14</v>
      </c>
      <c r="C71" s="52" t="s">
        <v>48</v>
      </c>
      <c r="D71" s="52" t="s">
        <v>141</v>
      </c>
      <c r="E71" s="52" t="s">
        <v>142</v>
      </c>
      <c r="F71" s="52" t="s">
        <v>336</v>
      </c>
      <c r="G71" s="52" t="s">
        <v>337</v>
      </c>
      <c r="H71" s="52">
        <v>2642</v>
      </c>
      <c r="I71" s="52" t="s">
        <v>52</v>
      </c>
      <c r="J71" s="52" t="s">
        <v>56</v>
      </c>
      <c r="K71" s="52" t="s">
        <v>53</v>
      </c>
      <c r="L71" s="52" t="s">
        <v>53</v>
      </c>
      <c r="M71" s="52" t="s">
        <v>54</v>
      </c>
      <c r="N71" s="52" t="s">
        <v>72</v>
      </c>
      <c r="O71" s="52" t="s">
        <v>56</v>
      </c>
      <c r="P71" s="52" t="s">
        <v>56</v>
      </c>
      <c r="Q71" s="52" t="s">
        <v>274</v>
      </c>
      <c r="R71" s="52" t="s">
        <v>58</v>
      </c>
      <c r="S71" s="52" t="s">
        <v>338</v>
      </c>
      <c r="T71" s="52" t="s">
        <v>58</v>
      </c>
      <c r="U71" s="52" t="s">
        <v>109</v>
      </c>
      <c r="V71" s="52" t="s">
        <v>85</v>
      </c>
      <c r="W71" s="52" t="s">
        <v>177</v>
      </c>
      <c r="X71" s="52" t="s">
        <v>147</v>
      </c>
      <c r="Y71" s="52" t="s">
        <v>339</v>
      </c>
      <c r="Z71" s="52" t="s">
        <v>335</v>
      </c>
      <c r="AA71" s="52" t="s">
        <v>62</v>
      </c>
      <c r="AB71" s="52" t="s">
        <v>58</v>
      </c>
      <c r="AC71" s="52" t="s">
        <v>78</v>
      </c>
      <c r="AD71" s="52">
        <v>3</v>
      </c>
      <c r="AE71" s="52"/>
      <c r="AF71" s="52"/>
      <c r="AG71" s="52" t="s">
        <v>64</v>
      </c>
      <c r="AH71" s="47"/>
      <c r="AI71" s="45">
        <f t="shared" si="0"/>
        <v>0</v>
      </c>
      <c r="AJ71" s="47"/>
    </row>
    <row r="72" spans="1:36" x14ac:dyDescent="0.25">
      <c r="A72" s="52">
        <v>900122486</v>
      </c>
      <c r="B72" s="52">
        <v>14</v>
      </c>
      <c r="C72" s="52" t="s">
        <v>48</v>
      </c>
      <c r="D72" s="52" t="s">
        <v>141</v>
      </c>
      <c r="E72" s="52" t="s">
        <v>142</v>
      </c>
      <c r="F72" s="52" t="s">
        <v>336</v>
      </c>
      <c r="G72" s="52" t="s">
        <v>337</v>
      </c>
      <c r="H72" s="52">
        <v>2642</v>
      </c>
      <c r="I72" s="52" t="s">
        <v>52</v>
      </c>
      <c r="J72" s="52" t="s">
        <v>56</v>
      </c>
      <c r="K72" s="52" t="s">
        <v>53</v>
      </c>
      <c r="L72" s="52" t="s">
        <v>53</v>
      </c>
      <c r="M72" s="52" t="s">
        <v>54</v>
      </c>
      <c r="N72" s="52" t="s">
        <v>72</v>
      </c>
      <c r="O72" s="52" t="s">
        <v>56</v>
      </c>
      <c r="P72" s="52" t="s">
        <v>65</v>
      </c>
      <c r="Q72" s="52" t="s">
        <v>274</v>
      </c>
      <c r="R72" s="52" t="s">
        <v>58</v>
      </c>
      <c r="S72" s="52" t="s">
        <v>338</v>
      </c>
      <c r="T72" s="52" t="s">
        <v>58</v>
      </c>
      <c r="U72" s="52" t="s">
        <v>122</v>
      </c>
      <c r="V72" s="52" t="s">
        <v>85</v>
      </c>
      <c r="W72" s="52" t="s">
        <v>177</v>
      </c>
      <c r="X72" s="52" t="s">
        <v>147</v>
      </c>
      <c r="Y72" s="52" t="s">
        <v>340</v>
      </c>
      <c r="Z72" s="52" t="s">
        <v>335</v>
      </c>
      <c r="AA72" s="52" t="s">
        <v>62</v>
      </c>
      <c r="AB72" s="52" t="s">
        <v>58</v>
      </c>
      <c r="AC72" s="52" t="s">
        <v>78</v>
      </c>
      <c r="AD72" s="52">
        <v>3</v>
      </c>
      <c r="AE72" s="52"/>
      <c r="AF72" s="52"/>
      <c r="AG72" s="52" t="s">
        <v>64</v>
      </c>
      <c r="AH72" s="47"/>
      <c r="AI72" s="45">
        <f t="shared" si="0"/>
        <v>0</v>
      </c>
      <c r="AJ72" s="47"/>
    </row>
    <row r="73" spans="1:36" x14ac:dyDescent="0.25">
      <c r="A73" s="52">
        <v>900130675</v>
      </c>
      <c r="B73" s="52">
        <v>14</v>
      </c>
      <c r="C73" s="52" t="s">
        <v>48</v>
      </c>
      <c r="D73" s="52" t="s">
        <v>172</v>
      </c>
      <c r="E73" s="52" t="s">
        <v>173</v>
      </c>
      <c r="F73" s="52" t="s">
        <v>298</v>
      </c>
      <c r="G73" s="52" t="s">
        <v>299</v>
      </c>
      <c r="H73" s="52">
        <v>13372</v>
      </c>
      <c r="I73" s="52" t="s">
        <v>52</v>
      </c>
      <c r="J73" s="52" t="s">
        <v>300</v>
      </c>
      <c r="K73" s="52" t="s">
        <v>53</v>
      </c>
      <c r="L73" s="52" t="s">
        <v>53</v>
      </c>
      <c r="M73" s="52" t="s">
        <v>54</v>
      </c>
      <c r="N73" s="52" t="s">
        <v>55</v>
      </c>
      <c r="O73" s="52" t="s">
        <v>56</v>
      </c>
      <c r="P73" s="52" t="s">
        <v>56</v>
      </c>
      <c r="Q73" s="52" t="s">
        <v>100</v>
      </c>
      <c r="R73" s="52" t="s">
        <v>58</v>
      </c>
      <c r="S73" s="52" t="s">
        <v>132</v>
      </c>
      <c r="T73" s="52" t="s">
        <v>58</v>
      </c>
      <c r="U73" s="52" t="s">
        <v>56</v>
      </c>
      <c r="V73" s="52" t="s">
        <v>85</v>
      </c>
      <c r="W73" s="52" t="s">
        <v>285</v>
      </c>
      <c r="X73" s="52" t="s">
        <v>58</v>
      </c>
      <c r="Y73" s="52" t="s">
        <v>342</v>
      </c>
      <c r="Z73" s="52" t="s">
        <v>186</v>
      </c>
      <c r="AA73" s="52" t="s">
        <v>62</v>
      </c>
      <c r="AB73" s="52" t="s">
        <v>58</v>
      </c>
      <c r="AC73" s="52" t="s">
        <v>63</v>
      </c>
      <c r="AD73" s="52">
        <v>3</v>
      </c>
      <c r="AE73" s="52"/>
      <c r="AF73" s="52"/>
      <c r="AG73" s="52" t="s">
        <v>64</v>
      </c>
      <c r="AH73" s="47"/>
      <c r="AI73" s="45">
        <f t="shared" si="0"/>
        <v>0</v>
      </c>
      <c r="AJ73" s="47"/>
    </row>
    <row r="74" spans="1:36" x14ac:dyDescent="0.25">
      <c r="A74" s="52">
        <v>900037716</v>
      </c>
      <c r="B74" s="52">
        <v>14</v>
      </c>
      <c r="C74" s="52" t="s">
        <v>48</v>
      </c>
      <c r="D74" s="52" t="s">
        <v>49</v>
      </c>
      <c r="E74" s="52" t="s">
        <v>50</v>
      </c>
      <c r="F74" s="52" t="s">
        <v>70</v>
      </c>
      <c r="G74" s="52" t="s">
        <v>71</v>
      </c>
      <c r="H74" s="52">
        <v>866</v>
      </c>
      <c r="I74" s="52" t="s">
        <v>52</v>
      </c>
      <c r="J74" s="52" t="s">
        <v>56</v>
      </c>
      <c r="K74" s="52" t="s">
        <v>53</v>
      </c>
      <c r="L74" s="52" t="s">
        <v>53</v>
      </c>
      <c r="M74" s="52" t="s">
        <v>54</v>
      </c>
      <c r="N74" s="52" t="s">
        <v>72</v>
      </c>
      <c r="O74" s="52" t="s">
        <v>56</v>
      </c>
      <c r="P74" s="52" t="s">
        <v>65</v>
      </c>
      <c r="Q74" s="52" t="s">
        <v>79</v>
      </c>
      <c r="R74" s="52" t="s">
        <v>58</v>
      </c>
      <c r="S74" s="52" t="s">
        <v>74</v>
      </c>
      <c r="T74" s="52" t="s">
        <v>58</v>
      </c>
      <c r="U74" s="52" t="s">
        <v>65</v>
      </c>
      <c r="V74" s="52" t="s">
        <v>75</v>
      </c>
      <c r="W74" s="52" t="s">
        <v>76</v>
      </c>
      <c r="X74" s="52" t="s">
        <v>58</v>
      </c>
      <c r="Y74" s="52"/>
      <c r="Z74" s="52" t="s">
        <v>77</v>
      </c>
      <c r="AA74" s="52" t="s">
        <v>62</v>
      </c>
      <c r="AB74" s="52" t="s">
        <v>58</v>
      </c>
      <c r="AC74" s="52" t="s">
        <v>78</v>
      </c>
      <c r="AD74" s="52">
        <v>3</v>
      </c>
      <c r="AE74" s="52"/>
      <c r="AF74" s="52"/>
      <c r="AG74" s="52" t="s">
        <v>64</v>
      </c>
      <c r="AH74" s="47"/>
      <c r="AI74" s="45">
        <f t="shared" si="0"/>
        <v>0</v>
      </c>
      <c r="AJ74" s="47"/>
    </row>
    <row r="75" spans="1:36" x14ac:dyDescent="0.25">
      <c r="A75" s="52">
        <v>900037886</v>
      </c>
      <c r="B75" s="52">
        <v>14</v>
      </c>
      <c r="C75" s="52" t="s">
        <v>48</v>
      </c>
      <c r="D75" s="52" t="s">
        <v>96</v>
      </c>
      <c r="E75" s="52" t="s">
        <v>97</v>
      </c>
      <c r="F75" s="52" t="s">
        <v>98</v>
      </c>
      <c r="G75" s="52" t="s">
        <v>99</v>
      </c>
      <c r="H75" s="52">
        <v>2280</v>
      </c>
      <c r="I75" s="52" t="s">
        <v>52</v>
      </c>
      <c r="J75" s="52" t="s">
        <v>56</v>
      </c>
      <c r="K75" s="52" t="s">
        <v>53</v>
      </c>
      <c r="L75" s="52" t="s">
        <v>53</v>
      </c>
      <c r="M75" s="52" t="s">
        <v>54</v>
      </c>
      <c r="N75" s="52" t="s">
        <v>72</v>
      </c>
      <c r="O75" s="52" t="s">
        <v>56</v>
      </c>
      <c r="P75" s="52" t="s">
        <v>68</v>
      </c>
      <c r="Q75" s="52" t="s">
        <v>100</v>
      </c>
      <c r="R75" s="52" t="s">
        <v>58</v>
      </c>
      <c r="S75" s="52" t="s">
        <v>101</v>
      </c>
      <c r="T75" s="52" t="s">
        <v>58</v>
      </c>
      <c r="U75" s="52" t="s">
        <v>68</v>
      </c>
      <c r="V75" s="52" t="s">
        <v>102</v>
      </c>
      <c r="W75" s="52" t="s">
        <v>103</v>
      </c>
      <c r="X75" s="52" t="s">
        <v>58</v>
      </c>
      <c r="Y75" s="52" t="s">
        <v>104</v>
      </c>
      <c r="Z75" s="52" t="s">
        <v>105</v>
      </c>
      <c r="AA75" s="52" t="s">
        <v>62</v>
      </c>
      <c r="AB75" s="52" t="s">
        <v>58</v>
      </c>
      <c r="AC75" s="52" t="s">
        <v>63</v>
      </c>
      <c r="AD75" s="52">
        <v>3</v>
      </c>
      <c r="AE75" s="52"/>
      <c r="AF75" s="52"/>
      <c r="AG75" s="52" t="s">
        <v>64</v>
      </c>
      <c r="AH75" s="47"/>
      <c r="AI75" s="45">
        <f t="shared" si="0"/>
        <v>0</v>
      </c>
      <c r="AJ75" s="47"/>
    </row>
    <row r="76" spans="1:36" x14ac:dyDescent="0.25">
      <c r="A76" s="52">
        <v>900037887</v>
      </c>
      <c r="B76" s="52">
        <v>14</v>
      </c>
      <c r="C76" s="52" t="s">
        <v>48</v>
      </c>
      <c r="D76" s="52" t="s">
        <v>96</v>
      </c>
      <c r="E76" s="52" t="s">
        <v>97</v>
      </c>
      <c r="F76" s="52" t="s">
        <v>98</v>
      </c>
      <c r="G76" s="52" t="s">
        <v>99</v>
      </c>
      <c r="H76" s="52">
        <v>2280</v>
      </c>
      <c r="I76" s="52" t="s">
        <v>52</v>
      </c>
      <c r="J76" s="52" t="s">
        <v>56</v>
      </c>
      <c r="K76" s="52" t="s">
        <v>53</v>
      </c>
      <c r="L76" s="52" t="s">
        <v>53</v>
      </c>
      <c r="M76" s="52" t="s">
        <v>54</v>
      </c>
      <c r="N76" s="52" t="s">
        <v>72</v>
      </c>
      <c r="O76" s="52" t="s">
        <v>56</v>
      </c>
      <c r="P76" s="52" t="s">
        <v>67</v>
      </c>
      <c r="Q76" s="52" t="s">
        <v>100</v>
      </c>
      <c r="R76" s="52" t="s">
        <v>58</v>
      </c>
      <c r="S76" s="52" t="s">
        <v>101</v>
      </c>
      <c r="T76" s="52" t="s">
        <v>58</v>
      </c>
      <c r="U76" s="52" t="s">
        <v>67</v>
      </c>
      <c r="V76" s="52" t="s">
        <v>102</v>
      </c>
      <c r="W76" s="52" t="s">
        <v>103</v>
      </c>
      <c r="X76" s="52" t="s">
        <v>58</v>
      </c>
      <c r="Y76" s="52" t="s">
        <v>106</v>
      </c>
      <c r="Z76" s="52" t="s">
        <v>105</v>
      </c>
      <c r="AA76" s="52" t="s">
        <v>62</v>
      </c>
      <c r="AB76" s="52" t="s">
        <v>58</v>
      </c>
      <c r="AC76" s="52" t="s">
        <v>63</v>
      </c>
      <c r="AD76" s="52">
        <v>3</v>
      </c>
      <c r="AE76" s="52"/>
      <c r="AF76" s="52"/>
      <c r="AG76" s="52" t="s">
        <v>64</v>
      </c>
      <c r="AH76" s="47"/>
      <c r="AI76" s="45">
        <f t="shared" si="0"/>
        <v>0</v>
      </c>
      <c r="AJ76" s="47"/>
    </row>
    <row r="77" spans="1:36" x14ac:dyDescent="0.25">
      <c r="A77" s="52">
        <v>900037927</v>
      </c>
      <c r="B77" s="52">
        <v>14</v>
      </c>
      <c r="C77" s="52" t="s">
        <v>48</v>
      </c>
      <c r="D77" s="52" t="s">
        <v>96</v>
      </c>
      <c r="E77" s="52" t="s">
        <v>97</v>
      </c>
      <c r="F77" s="52" t="s">
        <v>127</v>
      </c>
      <c r="G77" s="52" t="s">
        <v>128</v>
      </c>
      <c r="H77" s="52">
        <v>2756</v>
      </c>
      <c r="I77" s="52" t="s">
        <v>52</v>
      </c>
      <c r="J77" s="52" t="s">
        <v>89</v>
      </c>
      <c r="K77" s="52" t="s">
        <v>53</v>
      </c>
      <c r="L77" s="52" t="s">
        <v>53</v>
      </c>
      <c r="M77" s="52" t="s">
        <v>54</v>
      </c>
      <c r="N77" s="52" t="s">
        <v>55</v>
      </c>
      <c r="O77" s="52" t="s">
        <v>56</v>
      </c>
      <c r="P77" s="52" t="s">
        <v>67</v>
      </c>
      <c r="Q77" s="52" t="s">
        <v>129</v>
      </c>
      <c r="R77" s="52" t="s">
        <v>58</v>
      </c>
      <c r="S77" s="52" t="s">
        <v>130</v>
      </c>
      <c r="T77" s="52" t="s">
        <v>58</v>
      </c>
      <c r="U77" s="52" t="s">
        <v>67</v>
      </c>
      <c r="V77" s="52" t="s">
        <v>131</v>
      </c>
      <c r="W77" s="52" t="s">
        <v>132</v>
      </c>
      <c r="X77" s="52" t="s">
        <v>58</v>
      </c>
      <c r="Y77" s="52" t="s">
        <v>133</v>
      </c>
      <c r="Z77" s="52" t="s">
        <v>134</v>
      </c>
      <c r="AA77" s="52" t="s">
        <v>62</v>
      </c>
      <c r="AB77" s="52" t="s">
        <v>58</v>
      </c>
      <c r="AC77" s="52" t="s">
        <v>63</v>
      </c>
      <c r="AD77" s="52">
        <v>3</v>
      </c>
      <c r="AE77" s="52"/>
      <c r="AF77" s="52"/>
      <c r="AG77" s="52" t="s">
        <v>64</v>
      </c>
      <c r="AH77" s="47"/>
      <c r="AI77" s="45">
        <f t="shared" si="0"/>
        <v>0</v>
      </c>
      <c r="AJ77" s="47"/>
    </row>
    <row r="78" spans="1:36" x14ac:dyDescent="0.25">
      <c r="A78" s="52">
        <v>900037944</v>
      </c>
      <c r="B78" s="52">
        <v>14</v>
      </c>
      <c r="C78" s="52" t="s">
        <v>48</v>
      </c>
      <c r="D78" s="52" t="s">
        <v>141</v>
      </c>
      <c r="E78" s="52" t="s">
        <v>142</v>
      </c>
      <c r="F78" s="52" t="s">
        <v>143</v>
      </c>
      <c r="G78" s="52" t="s">
        <v>51</v>
      </c>
      <c r="H78" s="52">
        <v>1423</v>
      </c>
      <c r="I78" s="52" t="s">
        <v>52</v>
      </c>
      <c r="J78" s="52" t="s">
        <v>93</v>
      </c>
      <c r="K78" s="52" t="s">
        <v>53</v>
      </c>
      <c r="L78" s="52" t="s">
        <v>53</v>
      </c>
      <c r="M78" s="52" t="s">
        <v>54</v>
      </c>
      <c r="N78" s="52" t="s">
        <v>55</v>
      </c>
      <c r="O78" s="52" t="s">
        <v>56</v>
      </c>
      <c r="P78" s="52" t="s">
        <v>66</v>
      </c>
      <c r="Q78" s="52" t="s">
        <v>144</v>
      </c>
      <c r="R78" s="52" t="s">
        <v>58</v>
      </c>
      <c r="S78" s="52" t="s">
        <v>145</v>
      </c>
      <c r="T78" s="52" t="s">
        <v>58</v>
      </c>
      <c r="U78" s="52" t="s">
        <v>66</v>
      </c>
      <c r="V78" s="52" t="s">
        <v>146</v>
      </c>
      <c r="W78" s="52" t="s">
        <v>86</v>
      </c>
      <c r="X78" s="52" t="s">
        <v>147</v>
      </c>
      <c r="Y78" s="52" t="s">
        <v>148</v>
      </c>
      <c r="Z78" s="52" t="s">
        <v>149</v>
      </c>
      <c r="AA78" s="52" t="s">
        <v>62</v>
      </c>
      <c r="AB78" s="52" t="s">
        <v>58</v>
      </c>
      <c r="AC78" s="52" t="s">
        <v>63</v>
      </c>
      <c r="AD78" s="52">
        <v>3</v>
      </c>
      <c r="AE78" s="52"/>
      <c r="AF78" s="52"/>
      <c r="AG78" s="52" t="s">
        <v>64</v>
      </c>
      <c r="AH78" s="47"/>
      <c r="AI78" s="45">
        <f t="shared" si="0"/>
        <v>0</v>
      </c>
      <c r="AJ78" s="47"/>
    </row>
    <row r="79" spans="1:36" x14ac:dyDescent="0.25">
      <c r="A79" s="52">
        <v>900037945</v>
      </c>
      <c r="B79" s="52">
        <v>14</v>
      </c>
      <c r="C79" s="52" t="s">
        <v>48</v>
      </c>
      <c r="D79" s="52" t="s">
        <v>141</v>
      </c>
      <c r="E79" s="52" t="s">
        <v>142</v>
      </c>
      <c r="F79" s="52" t="s">
        <v>143</v>
      </c>
      <c r="G79" s="52" t="s">
        <v>51</v>
      </c>
      <c r="H79" s="52">
        <v>1423</v>
      </c>
      <c r="I79" s="52" t="s">
        <v>52</v>
      </c>
      <c r="J79" s="52" t="s">
        <v>94</v>
      </c>
      <c r="K79" s="52" t="s">
        <v>53</v>
      </c>
      <c r="L79" s="52" t="s">
        <v>53</v>
      </c>
      <c r="M79" s="52" t="s">
        <v>54</v>
      </c>
      <c r="N79" s="52" t="s">
        <v>55</v>
      </c>
      <c r="O79" s="52" t="s">
        <v>56</v>
      </c>
      <c r="P79" s="52" t="s">
        <v>65</v>
      </c>
      <c r="Q79" s="52" t="s">
        <v>144</v>
      </c>
      <c r="R79" s="52" t="s">
        <v>58</v>
      </c>
      <c r="S79" s="52" t="s">
        <v>145</v>
      </c>
      <c r="T79" s="52" t="s">
        <v>58</v>
      </c>
      <c r="U79" s="52" t="s">
        <v>65</v>
      </c>
      <c r="V79" s="52" t="s">
        <v>146</v>
      </c>
      <c r="W79" s="52" t="s">
        <v>86</v>
      </c>
      <c r="X79" s="52" t="s">
        <v>147</v>
      </c>
      <c r="Y79" s="52" t="s">
        <v>148</v>
      </c>
      <c r="Z79" s="52" t="s">
        <v>149</v>
      </c>
      <c r="AA79" s="52" t="s">
        <v>62</v>
      </c>
      <c r="AB79" s="52" t="s">
        <v>58</v>
      </c>
      <c r="AC79" s="52" t="s">
        <v>63</v>
      </c>
      <c r="AD79" s="52">
        <v>3</v>
      </c>
      <c r="AE79" s="52"/>
      <c r="AF79" s="52"/>
      <c r="AG79" s="52" t="s">
        <v>64</v>
      </c>
      <c r="AH79" s="47"/>
      <c r="AI79" s="45">
        <f t="shared" si="0"/>
        <v>0</v>
      </c>
      <c r="AJ79" s="47"/>
    </row>
    <row r="80" spans="1:36" x14ac:dyDescent="0.25">
      <c r="A80" s="52">
        <v>900037946</v>
      </c>
      <c r="B80" s="52">
        <v>14</v>
      </c>
      <c r="C80" s="52" t="s">
        <v>48</v>
      </c>
      <c r="D80" s="52" t="s">
        <v>141</v>
      </c>
      <c r="E80" s="52" t="s">
        <v>142</v>
      </c>
      <c r="F80" s="52" t="s">
        <v>143</v>
      </c>
      <c r="G80" s="52" t="s">
        <v>51</v>
      </c>
      <c r="H80" s="52">
        <v>1423</v>
      </c>
      <c r="I80" s="52" t="s">
        <v>52</v>
      </c>
      <c r="J80" s="52" t="s">
        <v>95</v>
      </c>
      <c r="K80" s="52" t="s">
        <v>53</v>
      </c>
      <c r="L80" s="52" t="s">
        <v>53</v>
      </c>
      <c r="M80" s="52" t="s">
        <v>54</v>
      </c>
      <c r="N80" s="52" t="s">
        <v>55</v>
      </c>
      <c r="O80" s="52" t="s">
        <v>56</v>
      </c>
      <c r="P80" s="52" t="s">
        <v>56</v>
      </c>
      <c r="Q80" s="52" t="s">
        <v>144</v>
      </c>
      <c r="R80" s="52" t="s">
        <v>58</v>
      </c>
      <c r="S80" s="52" t="s">
        <v>145</v>
      </c>
      <c r="T80" s="52" t="s">
        <v>58</v>
      </c>
      <c r="U80" s="52" t="s">
        <v>56</v>
      </c>
      <c r="V80" s="52" t="s">
        <v>146</v>
      </c>
      <c r="W80" s="52" t="s">
        <v>86</v>
      </c>
      <c r="X80" s="52" t="s">
        <v>147</v>
      </c>
      <c r="Y80" s="52" t="s">
        <v>148</v>
      </c>
      <c r="Z80" s="52" t="s">
        <v>149</v>
      </c>
      <c r="AA80" s="52" t="s">
        <v>62</v>
      </c>
      <c r="AB80" s="52" t="s">
        <v>58</v>
      </c>
      <c r="AC80" s="52" t="s">
        <v>63</v>
      </c>
      <c r="AD80" s="52">
        <v>3</v>
      </c>
      <c r="AE80" s="52"/>
      <c r="AF80" s="52"/>
      <c r="AG80" s="52" t="s">
        <v>64</v>
      </c>
      <c r="AH80" s="47"/>
      <c r="AI80" s="45">
        <f t="shared" si="0"/>
        <v>0</v>
      </c>
      <c r="AJ80" s="47"/>
    </row>
    <row r="81" spans="1:36" x14ac:dyDescent="0.25">
      <c r="A81" s="52">
        <v>900037959</v>
      </c>
      <c r="B81" s="52">
        <v>14</v>
      </c>
      <c r="C81" s="52" t="s">
        <v>48</v>
      </c>
      <c r="D81" s="52" t="s">
        <v>141</v>
      </c>
      <c r="E81" s="52" t="s">
        <v>142</v>
      </c>
      <c r="F81" s="52" t="s">
        <v>468</v>
      </c>
      <c r="G81" s="52" t="s">
        <v>469</v>
      </c>
      <c r="H81" s="52">
        <v>2091</v>
      </c>
      <c r="I81" s="52" t="s">
        <v>52</v>
      </c>
      <c r="J81" s="52" t="s">
        <v>470</v>
      </c>
      <c r="K81" s="52" t="s">
        <v>53</v>
      </c>
      <c r="L81" s="52" t="s">
        <v>53</v>
      </c>
      <c r="M81" s="52" t="s">
        <v>54</v>
      </c>
      <c r="N81" s="52" t="s">
        <v>55</v>
      </c>
      <c r="O81" s="52" t="s">
        <v>56</v>
      </c>
      <c r="P81" s="52" t="s">
        <v>56</v>
      </c>
      <c r="Q81" s="52" t="s">
        <v>203</v>
      </c>
      <c r="R81" s="52" t="s">
        <v>58</v>
      </c>
      <c r="S81" s="52" t="s">
        <v>471</v>
      </c>
      <c r="T81" s="52" t="s">
        <v>58</v>
      </c>
      <c r="U81" s="52" t="s">
        <v>56</v>
      </c>
      <c r="V81" s="52" t="s">
        <v>146</v>
      </c>
      <c r="W81" s="52" t="s">
        <v>317</v>
      </c>
      <c r="X81" s="52" t="s">
        <v>58</v>
      </c>
      <c r="Y81" s="52" t="s">
        <v>148</v>
      </c>
      <c r="Z81" s="52" t="s">
        <v>472</v>
      </c>
      <c r="AA81" s="52" t="s">
        <v>62</v>
      </c>
      <c r="AB81" s="52" t="s">
        <v>58</v>
      </c>
      <c r="AC81" s="52" t="s">
        <v>149</v>
      </c>
      <c r="AD81" s="53">
        <v>3</v>
      </c>
      <c r="AE81" s="52" t="s">
        <v>149</v>
      </c>
      <c r="AF81" s="52"/>
      <c r="AG81" s="52" t="s">
        <v>64</v>
      </c>
      <c r="AH81" s="47"/>
      <c r="AI81" s="45">
        <f t="shared" si="0"/>
        <v>0</v>
      </c>
      <c r="AJ81" s="47"/>
    </row>
    <row r="82" spans="1:36" x14ac:dyDescent="0.25">
      <c r="A82" s="52">
        <v>900037960</v>
      </c>
      <c r="B82" s="52">
        <v>14</v>
      </c>
      <c r="C82" s="52" t="s">
        <v>48</v>
      </c>
      <c r="D82" s="52" t="s">
        <v>141</v>
      </c>
      <c r="E82" s="52" t="s">
        <v>142</v>
      </c>
      <c r="F82" s="52" t="s">
        <v>468</v>
      </c>
      <c r="G82" s="52" t="s">
        <v>469</v>
      </c>
      <c r="H82" s="52">
        <v>2091</v>
      </c>
      <c r="I82" s="52" t="s">
        <v>52</v>
      </c>
      <c r="J82" s="52" t="s">
        <v>473</v>
      </c>
      <c r="K82" s="52" t="s">
        <v>53</v>
      </c>
      <c r="L82" s="52" t="s">
        <v>53</v>
      </c>
      <c r="M82" s="52" t="s">
        <v>54</v>
      </c>
      <c r="N82" s="52" t="s">
        <v>55</v>
      </c>
      <c r="O82" s="52" t="s">
        <v>56</v>
      </c>
      <c r="P82" s="52" t="s">
        <v>65</v>
      </c>
      <c r="Q82" s="52" t="s">
        <v>203</v>
      </c>
      <c r="R82" s="52" t="s">
        <v>58</v>
      </c>
      <c r="S82" s="52" t="s">
        <v>471</v>
      </c>
      <c r="T82" s="52" t="s">
        <v>58</v>
      </c>
      <c r="U82" s="52" t="s">
        <v>65</v>
      </c>
      <c r="V82" s="52" t="s">
        <v>146</v>
      </c>
      <c r="W82" s="52" t="s">
        <v>317</v>
      </c>
      <c r="X82" s="52" t="s">
        <v>58</v>
      </c>
      <c r="Y82" s="52" t="s">
        <v>157</v>
      </c>
      <c r="Z82" s="52" t="s">
        <v>474</v>
      </c>
      <c r="AA82" s="52" t="s">
        <v>62</v>
      </c>
      <c r="AB82" s="52" t="s">
        <v>58</v>
      </c>
      <c r="AC82" s="52" t="s">
        <v>149</v>
      </c>
      <c r="AD82" s="53">
        <v>3</v>
      </c>
      <c r="AE82" s="52" t="s">
        <v>149</v>
      </c>
      <c r="AF82" s="52"/>
      <c r="AG82" s="52" t="s">
        <v>64</v>
      </c>
      <c r="AH82" s="47"/>
      <c r="AI82" s="45">
        <f t="shared" si="0"/>
        <v>0</v>
      </c>
      <c r="AJ82" s="47"/>
    </row>
    <row r="83" spans="1:36" x14ac:dyDescent="0.25">
      <c r="A83" s="52">
        <v>900038006</v>
      </c>
      <c r="B83" s="52">
        <v>14</v>
      </c>
      <c r="C83" s="52" t="s">
        <v>48</v>
      </c>
      <c r="D83" s="52" t="s">
        <v>141</v>
      </c>
      <c r="E83" s="52" t="s">
        <v>142</v>
      </c>
      <c r="F83" s="52" t="s">
        <v>161</v>
      </c>
      <c r="G83" s="52" t="s">
        <v>162</v>
      </c>
      <c r="H83" s="52">
        <v>352</v>
      </c>
      <c r="I83" s="52" t="s">
        <v>52</v>
      </c>
      <c r="J83" s="52" t="s">
        <v>56</v>
      </c>
      <c r="K83" s="52" t="s">
        <v>53</v>
      </c>
      <c r="L83" s="52" t="s">
        <v>53</v>
      </c>
      <c r="M83" s="52" t="s">
        <v>54</v>
      </c>
      <c r="N83" s="52" t="s">
        <v>55</v>
      </c>
      <c r="O83" s="52" t="s">
        <v>56</v>
      </c>
      <c r="P83" s="52" t="s">
        <v>56</v>
      </c>
      <c r="Q83" s="52" t="s">
        <v>163</v>
      </c>
      <c r="R83" s="52" t="s">
        <v>58</v>
      </c>
      <c r="S83" s="52" t="s">
        <v>164</v>
      </c>
      <c r="T83" s="52" t="s">
        <v>58</v>
      </c>
      <c r="U83" s="52" t="s">
        <v>56</v>
      </c>
      <c r="V83" s="52" t="s">
        <v>146</v>
      </c>
      <c r="W83" s="52" t="s">
        <v>86</v>
      </c>
      <c r="X83" s="52" t="s">
        <v>58</v>
      </c>
      <c r="Y83" s="52" t="s">
        <v>148</v>
      </c>
      <c r="Z83" s="52" t="s">
        <v>165</v>
      </c>
      <c r="AA83" s="52" t="s">
        <v>62</v>
      </c>
      <c r="AB83" s="52" t="s">
        <v>58</v>
      </c>
      <c r="AC83" s="52" t="s">
        <v>63</v>
      </c>
      <c r="AD83" s="52">
        <v>3</v>
      </c>
      <c r="AE83" s="52"/>
      <c r="AF83" s="52"/>
      <c r="AG83" s="52" t="s">
        <v>64</v>
      </c>
      <c r="AH83" s="47"/>
      <c r="AI83" s="45">
        <f t="shared" ref="AI83:AI95" si="1">AH83*$AI$22</f>
        <v>0</v>
      </c>
      <c r="AJ83" s="47"/>
    </row>
    <row r="84" spans="1:36" x14ac:dyDescent="0.25">
      <c r="A84" s="52">
        <v>900038007</v>
      </c>
      <c r="B84" s="52">
        <v>14</v>
      </c>
      <c r="C84" s="52" t="s">
        <v>48</v>
      </c>
      <c r="D84" s="52" t="s">
        <v>141</v>
      </c>
      <c r="E84" s="52" t="s">
        <v>142</v>
      </c>
      <c r="F84" s="52" t="s">
        <v>161</v>
      </c>
      <c r="G84" s="52" t="s">
        <v>162</v>
      </c>
      <c r="H84" s="52">
        <v>352</v>
      </c>
      <c r="I84" s="52" t="s">
        <v>52</v>
      </c>
      <c r="J84" s="52" t="s">
        <v>56</v>
      </c>
      <c r="K84" s="52" t="s">
        <v>53</v>
      </c>
      <c r="L84" s="52" t="s">
        <v>53</v>
      </c>
      <c r="M84" s="52" t="s">
        <v>54</v>
      </c>
      <c r="N84" s="52" t="s">
        <v>55</v>
      </c>
      <c r="O84" s="52" t="s">
        <v>56</v>
      </c>
      <c r="P84" s="52" t="s">
        <v>65</v>
      </c>
      <c r="Q84" s="52" t="s">
        <v>163</v>
      </c>
      <c r="R84" s="52" t="s">
        <v>58</v>
      </c>
      <c r="S84" s="52" t="s">
        <v>164</v>
      </c>
      <c r="T84" s="52" t="s">
        <v>58</v>
      </c>
      <c r="U84" s="52" t="s">
        <v>65</v>
      </c>
      <c r="V84" s="52" t="s">
        <v>146</v>
      </c>
      <c r="W84" s="52" t="s">
        <v>86</v>
      </c>
      <c r="X84" s="52" t="s">
        <v>58</v>
      </c>
      <c r="Y84" s="52" t="s">
        <v>157</v>
      </c>
      <c r="Z84" s="52" t="s">
        <v>165</v>
      </c>
      <c r="AA84" s="52" t="s">
        <v>62</v>
      </c>
      <c r="AB84" s="52" t="s">
        <v>58</v>
      </c>
      <c r="AC84" s="52" t="s">
        <v>63</v>
      </c>
      <c r="AD84" s="52">
        <v>3</v>
      </c>
      <c r="AE84" s="52"/>
      <c r="AF84" s="52"/>
      <c r="AG84" s="52" t="s">
        <v>64</v>
      </c>
      <c r="AH84" s="47"/>
      <c r="AI84" s="45">
        <f t="shared" si="1"/>
        <v>0</v>
      </c>
      <c r="AJ84" s="47"/>
    </row>
    <row r="85" spans="1:36" x14ac:dyDescent="0.25">
      <c r="A85" s="52">
        <v>900038068</v>
      </c>
      <c r="B85" s="52">
        <v>14</v>
      </c>
      <c r="C85" s="52" t="s">
        <v>48</v>
      </c>
      <c r="D85" s="52" t="s">
        <v>172</v>
      </c>
      <c r="E85" s="52" t="s">
        <v>173</v>
      </c>
      <c r="F85" s="52" t="s">
        <v>174</v>
      </c>
      <c r="G85" s="52" t="s">
        <v>175</v>
      </c>
      <c r="H85" s="52">
        <v>3060</v>
      </c>
      <c r="I85" s="52" t="s">
        <v>52</v>
      </c>
      <c r="J85" s="52" t="s">
        <v>56</v>
      </c>
      <c r="K85" s="52" t="s">
        <v>53</v>
      </c>
      <c r="L85" s="52" t="s">
        <v>53</v>
      </c>
      <c r="M85" s="52" t="s">
        <v>54</v>
      </c>
      <c r="N85" s="52" t="s">
        <v>72</v>
      </c>
      <c r="O85" s="52" t="s">
        <v>56</v>
      </c>
      <c r="P85" s="52" t="s">
        <v>56</v>
      </c>
      <c r="Q85" s="52" t="s">
        <v>110</v>
      </c>
      <c r="R85" s="52" t="s">
        <v>58</v>
      </c>
      <c r="S85" s="52" t="s">
        <v>176</v>
      </c>
      <c r="T85" s="52" t="s">
        <v>58</v>
      </c>
      <c r="U85" s="52" t="s">
        <v>109</v>
      </c>
      <c r="V85" s="52" t="s">
        <v>102</v>
      </c>
      <c r="W85" s="52" t="s">
        <v>177</v>
      </c>
      <c r="X85" s="52" t="s">
        <v>147</v>
      </c>
      <c r="Y85" s="52"/>
      <c r="Z85" s="52" t="s">
        <v>178</v>
      </c>
      <c r="AA85" s="52" t="s">
        <v>62</v>
      </c>
      <c r="AB85" s="52" t="s">
        <v>58</v>
      </c>
      <c r="AC85" s="52" t="s">
        <v>63</v>
      </c>
      <c r="AD85" s="52">
        <v>3</v>
      </c>
      <c r="AE85" s="52"/>
      <c r="AF85" s="52"/>
      <c r="AG85" s="52" t="s">
        <v>64</v>
      </c>
      <c r="AH85" s="47"/>
      <c r="AI85" s="45">
        <f t="shared" si="1"/>
        <v>0</v>
      </c>
      <c r="AJ85" s="47"/>
    </row>
    <row r="86" spans="1:36" x14ac:dyDescent="0.25">
      <c r="A86" s="52">
        <v>900038305</v>
      </c>
      <c r="B86" s="52">
        <v>14</v>
      </c>
      <c r="C86" s="52" t="s">
        <v>48</v>
      </c>
      <c r="D86" s="52" t="s">
        <v>141</v>
      </c>
      <c r="E86" s="52" t="s">
        <v>142</v>
      </c>
      <c r="F86" s="52" t="s">
        <v>179</v>
      </c>
      <c r="G86" s="52" t="s">
        <v>180</v>
      </c>
      <c r="H86" s="52">
        <v>7261</v>
      </c>
      <c r="I86" s="52" t="s">
        <v>52</v>
      </c>
      <c r="J86" s="52" t="s">
        <v>181</v>
      </c>
      <c r="K86" s="52" t="s">
        <v>53</v>
      </c>
      <c r="L86" s="52" t="s">
        <v>53</v>
      </c>
      <c r="M86" s="52" t="s">
        <v>54</v>
      </c>
      <c r="N86" s="52" t="s">
        <v>55</v>
      </c>
      <c r="O86" s="52" t="s">
        <v>56</v>
      </c>
      <c r="P86" s="52" t="s">
        <v>66</v>
      </c>
      <c r="Q86" s="52" t="s">
        <v>182</v>
      </c>
      <c r="R86" s="52" t="s">
        <v>58</v>
      </c>
      <c r="S86" s="52" t="s">
        <v>183</v>
      </c>
      <c r="T86" s="52" t="s">
        <v>58</v>
      </c>
      <c r="U86" s="52" t="s">
        <v>66</v>
      </c>
      <c r="V86" s="52" t="s">
        <v>146</v>
      </c>
      <c r="W86" s="52" t="s">
        <v>184</v>
      </c>
      <c r="X86" s="52" t="s">
        <v>58</v>
      </c>
      <c r="Y86" s="52" t="s">
        <v>185</v>
      </c>
      <c r="Z86" s="52" t="s">
        <v>186</v>
      </c>
      <c r="AA86" s="52" t="s">
        <v>62</v>
      </c>
      <c r="AB86" s="52" t="s">
        <v>58</v>
      </c>
      <c r="AC86" s="52" t="s">
        <v>63</v>
      </c>
      <c r="AD86" s="52">
        <v>3</v>
      </c>
      <c r="AE86" s="52" t="s">
        <v>78</v>
      </c>
      <c r="AF86" s="52"/>
      <c r="AG86" s="52" t="s">
        <v>64</v>
      </c>
      <c r="AH86" s="47"/>
      <c r="AI86" s="45">
        <f t="shared" si="1"/>
        <v>0</v>
      </c>
      <c r="AJ86" s="47"/>
    </row>
    <row r="87" spans="1:36" x14ac:dyDescent="0.25">
      <c r="A87" s="52">
        <v>900038306</v>
      </c>
      <c r="B87" s="52">
        <v>14</v>
      </c>
      <c r="C87" s="52" t="s">
        <v>48</v>
      </c>
      <c r="D87" s="52" t="s">
        <v>141</v>
      </c>
      <c r="E87" s="52" t="s">
        <v>142</v>
      </c>
      <c r="F87" s="52" t="s">
        <v>179</v>
      </c>
      <c r="G87" s="52" t="s">
        <v>180</v>
      </c>
      <c r="H87" s="52">
        <v>7261</v>
      </c>
      <c r="I87" s="52" t="s">
        <v>52</v>
      </c>
      <c r="J87" s="52" t="s">
        <v>94</v>
      </c>
      <c r="K87" s="52" t="s">
        <v>53</v>
      </c>
      <c r="L87" s="52" t="s">
        <v>53</v>
      </c>
      <c r="M87" s="52" t="s">
        <v>54</v>
      </c>
      <c r="N87" s="52" t="s">
        <v>55</v>
      </c>
      <c r="O87" s="52" t="s">
        <v>56</v>
      </c>
      <c r="P87" s="52" t="s">
        <v>65</v>
      </c>
      <c r="Q87" s="52" t="s">
        <v>182</v>
      </c>
      <c r="R87" s="52" t="s">
        <v>58</v>
      </c>
      <c r="S87" s="52" t="s">
        <v>183</v>
      </c>
      <c r="T87" s="52" t="s">
        <v>58</v>
      </c>
      <c r="U87" s="52" t="s">
        <v>65</v>
      </c>
      <c r="V87" s="52" t="s">
        <v>146</v>
      </c>
      <c r="W87" s="52" t="s">
        <v>184</v>
      </c>
      <c r="X87" s="52" t="s">
        <v>58</v>
      </c>
      <c r="Y87" s="52" t="s">
        <v>187</v>
      </c>
      <c r="Z87" s="52" t="s">
        <v>186</v>
      </c>
      <c r="AA87" s="52" t="s">
        <v>62</v>
      </c>
      <c r="AB87" s="52" t="s">
        <v>58</v>
      </c>
      <c r="AC87" s="52" t="s">
        <v>63</v>
      </c>
      <c r="AD87" s="52">
        <v>3</v>
      </c>
      <c r="AE87" s="52" t="s">
        <v>78</v>
      </c>
      <c r="AF87" s="52"/>
      <c r="AG87" s="52" t="s">
        <v>64</v>
      </c>
      <c r="AH87" s="47"/>
      <c r="AI87" s="45">
        <f t="shared" si="1"/>
        <v>0</v>
      </c>
      <c r="AJ87" s="47"/>
    </row>
    <row r="88" spans="1:36" x14ac:dyDescent="0.25">
      <c r="A88" s="52">
        <v>900038323</v>
      </c>
      <c r="B88" s="52">
        <v>14</v>
      </c>
      <c r="C88" s="52" t="s">
        <v>48</v>
      </c>
      <c r="D88" s="52" t="s">
        <v>141</v>
      </c>
      <c r="E88" s="52" t="s">
        <v>142</v>
      </c>
      <c r="F88" s="52" t="s">
        <v>188</v>
      </c>
      <c r="G88" s="52" t="s">
        <v>189</v>
      </c>
      <c r="H88" s="52">
        <v>1179</v>
      </c>
      <c r="I88" s="52" t="s">
        <v>52</v>
      </c>
      <c r="J88" s="52" t="s">
        <v>65</v>
      </c>
      <c r="K88" s="52" t="s">
        <v>53</v>
      </c>
      <c r="L88" s="52" t="s">
        <v>53</v>
      </c>
      <c r="M88" s="52" t="s">
        <v>54</v>
      </c>
      <c r="N88" s="52" t="s">
        <v>55</v>
      </c>
      <c r="O88" s="52" t="s">
        <v>56</v>
      </c>
      <c r="P88" s="52" t="s">
        <v>65</v>
      </c>
      <c r="Q88" s="52" t="s">
        <v>190</v>
      </c>
      <c r="R88" s="52" t="s">
        <v>58</v>
      </c>
      <c r="S88" s="52" t="s">
        <v>191</v>
      </c>
      <c r="T88" s="52" t="s">
        <v>58</v>
      </c>
      <c r="U88" s="52" t="s">
        <v>65</v>
      </c>
      <c r="V88" s="52" t="s">
        <v>146</v>
      </c>
      <c r="W88" s="52" t="s">
        <v>86</v>
      </c>
      <c r="X88" s="52" t="s">
        <v>58</v>
      </c>
      <c r="Y88" s="52" t="s">
        <v>148</v>
      </c>
      <c r="Z88" s="52" t="s">
        <v>149</v>
      </c>
      <c r="AA88" s="52" t="s">
        <v>62</v>
      </c>
      <c r="AB88" s="52" t="s">
        <v>58</v>
      </c>
      <c r="AC88" s="52" t="s">
        <v>63</v>
      </c>
      <c r="AD88" s="52">
        <v>3</v>
      </c>
      <c r="AE88" s="52"/>
      <c r="AF88" s="52"/>
      <c r="AG88" s="52" t="s">
        <v>64</v>
      </c>
      <c r="AH88" s="47"/>
      <c r="AI88" s="45">
        <f t="shared" si="1"/>
        <v>0</v>
      </c>
      <c r="AJ88" s="47"/>
    </row>
    <row r="89" spans="1:36" x14ac:dyDescent="0.25">
      <c r="A89" s="52">
        <v>900038324</v>
      </c>
      <c r="B89" s="52">
        <v>14</v>
      </c>
      <c r="C89" s="52" t="s">
        <v>48</v>
      </c>
      <c r="D89" s="52" t="s">
        <v>141</v>
      </c>
      <c r="E89" s="52" t="s">
        <v>142</v>
      </c>
      <c r="F89" s="52" t="s">
        <v>188</v>
      </c>
      <c r="G89" s="52" t="s">
        <v>189</v>
      </c>
      <c r="H89" s="52">
        <v>1179</v>
      </c>
      <c r="I89" s="52" t="s">
        <v>52</v>
      </c>
      <c r="J89" s="52" t="s">
        <v>66</v>
      </c>
      <c r="K89" s="52" t="s">
        <v>53</v>
      </c>
      <c r="L89" s="52" t="s">
        <v>53</v>
      </c>
      <c r="M89" s="52" t="s">
        <v>54</v>
      </c>
      <c r="N89" s="52" t="s">
        <v>55</v>
      </c>
      <c r="O89" s="52" t="s">
        <v>56</v>
      </c>
      <c r="P89" s="52" t="s">
        <v>56</v>
      </c>
      <c r="Q89" s="52" t="s">
        <v>190</v>
      </c>
      <c r="R89" s="52" t="s">
        <v>58</v>
      </c>
      <c r="S89" s="52" t="s">
        <v>191</v>
      </c>
      <c r="T89" s="52" t="s">
        <v>58</v>
      </c>
      <c r="U89" s="52" t="s">
        <v>56</v>
      </c>
      <c r="V89" s="52" t="s">
        <v>146</v>
      </c>
      <c r="W89" s="52" t="s">
        <v>86</v>
      </c>
      <c r="X89" s="52" t="s">
        <v>58</v>
      </c>
      <c r="Y89" s="52" t="s">
        <v>148</v>
      </c>
      <c r="Z89" s="52" t="s">
        <v>149</v>
      </c>
      <c r="AA89" s="52" t="s">
        <v>62</v>
      </c>
      <c r="AB89" s="52" t="s">
        <v>58</v>
      </c>
      <c r="AC89" s="52" t="s">
        <v>63</v>
      </c>
      <c r="AD89" s="52">
        <v>3</v>
      </c>
      <c r="AE89" s="52"/>
      <c r="AF89" s="52"/>
      <c r="AG89" s="52" t="s">
        <v>64</v>
      </c>
      <c r="AH89" s="47"/>
      <c r="AI89" s="45">
        <f t="shared" si="1"/>
        <v>0</v>
      </c>
      <c r="AJ89" s="47"/>
    </row>
    <row r="90" spans="1:36" x14ac:dyDescent="0.25">
      <c r="A90" s="52">
        <v>900051645</v>
      </c>
      <c r="B90" s="52">
        <v>14</v>
      </c>
      <c r="C90" s="52" t="s">
        <v>48</v>
      </c>
      <c r="D90" s="52" t="s">
        <v>49</v>
      </c>
      <c r="E90" s="52" t="s">
        <v>50</v>
      </c>
      <c r="F90" s="52" t="s">
        <v>272</v>
      </c>
      <c r="G90" s="52" t="s">
        <v>260</v>
      </c>
      <c r="H90" s="52">
        <v>3674</v>
      </c>
      <c r="I90" s="52" t="s">
        <v>52</v>
      </c>
      <c r="J90" s="52" t="s">
        <v>273</v>
      </c>
      <c r="K90" s="52" t="s">
        <v>53</v>
      </c>
      <c r="L90" s="52" t="s">
        <v>53</v>
      </c>
      <c r="M90" s="52" t="s">
        <v>54</v>
      </c>
      <c r="N90" s="52" t="s">
        <v>55</v>
      </c>
      <c r="O90" s="52" t="s">
        <v>56</v>
      </c>
      <c r="P90" s="52" t="s">
        <v>66</v>
      </c>
      <c r="Q90" s="52" t="s">
        <v>274</v>
      </c>
      <c r="R90" s="52" t="s">
        <v>58</v>
      </c>
      <c r="S90" s="52" t="s">
        <v>275</v>
      </c>
      <c r="T90" s="52" t="s">
        <v>58</v>
      </c>
      <c r="U90" s="52" t="s">
        <v>66</v>
      </c>
      <c r="V90" s="52" t="s">
        <v>146</v>
      </c>
      <c r="W90" s="52" t="s">
        <v>275</v>
      </c>
      <c r="X90" s="52" t="s">
        <v>58</v>
      </c>
      <c r="Y90" s="52"/>
      <c r="Z90" s="52" t="s">
        <v>140</v>
      </c>
      <c r="AA90" s="52" t="s">
        <v>62</v>
      </c>
      <c r="AB90" s="52" t="s">
        <v>58</v>
      </c>
      <c r="AC90" s="52" t="s">
        <v>78</v>
      </c>
      <c r="AD90" s="52">
        <v>3</v>
      </c>
      <c r="AE90" s="52"/>
      <c r="AF90" s="52"/>
      <c r="AG90" s="52" t="s">
        <v>64</v>
      </c>
      <c r="AH90" s="47"/>
      <c r="AI90" s="45">
        <f t="shared" si="1"/>
        <v>0</v>
      </c>
      <c r="AJ90" s="47"/>
    </row>
    <row r="91" spans="1:36" x14ac:dyDescent="0.25">
      <c r="A91" s="52">
        <v>900094563</v>
      </c>
      <c r="B91" s="52">
        <v>14</v>
      </c>
      <c r="C91" s="52" t="s">
        <v>48</v>
      </c>
      <c r="D91" s="52" t="s">
        <v>172</v>
      </c>
      <c r="E91" s="52" t="s">
        <v>173</v>
      </c>
      <c r="F91" s="52" t="s">
        <v>294</v>
      </c>
      <c r="G91" s="52" t="s">
        <v>309</v>
      </c>
      <c r="H91" s="52">
        <v>16219</v>
      </c>
      <c r="I91" s="52" t="s">
        <v>52</v>
      </c>
      <c r="J91" s="52" t="s">
        <v>310</v>
      </c>
      <c r="K91" s="52" t="s">
        <v>53</v>
      </c>
      <c r="L91" s="52" t="s">
        <v>53</v>
      </c>
      <c r="M91" s="52" t="s">
        <v>54</v>
      </c>
      <c r="N91" s="52" t="s">
        <v>55</v>
      </c>
      <c r="O91" s="52" t="s">
        <v>56</v>
      </c>
      <c r="P91" s="52" t="s">
        <v>67</v>
      </c>
      <c r="Q91" s="52" t="s">
        <v>129</v>
      </c>
      <c r="R91" s="52" t="s">
        <v>58</v>
      </c>
      <c r="S91" s="52" t="s">
        <v>311</v>
      </c>
      <c r="T91" s="52" t="s">
        <v>58</v>
      </c>
      <c r="U91" s="52" t="s">
        <v>312</v>
      </c>
      <c r="V91" s="52" t="s">
        <v>146</v>
      </c>
      <c r="W91" s="52" t="s">
        <v>285</v>
      </c>
      <c r="X91" s="52" t="s">
        <v>58</v>
      </c>
      <c r="Y91" s="52" t="s">
        <v>313</v>
      </c>
      <c r="Z91" s="52" t="s">
        <v>314</v>
      </c>
      <c r="AA91" s="52" t="s">
        <v>62</v>
      </c>
      <c r="AB91" s="52" t="s">
        <v>58</v>
      </c>
      <c r="AC91" s="52" t="s">
        <v>63</v>
      </c>
      <c r="AD91" s="53">
        <v>3</v>
      </c>
      <c r="AE91" s="52" t="s">
        <v>276</v>
      </c>
      <c r="AF91" s="52"/>
      <c r="AG91" s="52" t="s">
        <v>64</v>
      </c>
      <c r="AH91" s="47"/>
      <c r="AI91" s="45">
        <f t="shared" si="1"/>
        <v>0</v>
      </c>
      <c r="AJ91" s="47"/>
    </row>
    <row r="92" spans="1:36" x14ac:dyDescent="0.25">
      <c r="A92" s="52">
        <v>900094894</v>
      </c>
      <c r="B92" s="52">
        <v>14</v>
      </c>
      <c r="C92" s="52" t="s">
        <v>48</v>
      </c>
      <c r="D92" s="52" t="s">
        <v>172</v>
      </c>
      <c r="E92" s="52" t="s">
        <v>173</v>
      </c>
      <c r="F92" s="52" t="s">
        <v>315</v>
      </c>
      <c r="G92" s="52" t="s">
        <v>316</v>
      </c>
      <c r="H92" s="52">
        <v>2277</v>
      </c>
      <c r="I92" s="52" t="s">
        <v>52</v>
      </c>
      <c r="J92" s="52" t="s">
        <v>56</v>
      </c>
      <c r="K92" s="52" t="s">
        <v>53</v>
      </c>
      <c r="L92" s="52" t="s">
        <v>53</v>
      </c>
      <c r="M92" s="52" t="s">
        <v>54</v>
      </c>
      <c r="N92" s="52" t="s">
        <v>72</v>
      </c>
      <c r="O92" s="52" t="s">
        <v>56</v>
      </c>
      <c r="P92" s="52" t="s">
        <v>56</v>
      </c>
      <c r="Q92" s="52"/>
      <c r="R92" s="52" t="s">
        <v>58</v>
      </c>
      <c r="S92" s="52" t="s">
        <v>317</v>
      </c>
      <c r="T92" s="52" t="s">
        <v>58</v>
      </c>
      <c r="U92" s="52" t="s">
        <v>56</v>
      </c>
      <c r="V92" s="52"/>
      <c r="W92" s="52" t="s">
        <v>116</v>
      </c>
      <c r="X92" s="52" t="s">
        <v>58</v>
      </c>
      <c r="Y92" s="52"/>
      <c r="Z92" s="52"/>
      <c r="AA92" s="52" t="s">
        <v>62</v>
      </c>
      <c r="AB92" s="52" t="s">
        <v>58</v>
      </c>
      <c r="AC92" s="52" t="s">
        <v>63</v>
      </c>
      <c r="AD92" s="52">
        <v>3</v>
      </c>
      <c r="AE92" s="52"/>
      <c r="AF92" s="52"/>
      <c r="AG92" s="52" t="s">
        <v>64</v>
      </c>
      <c r="AH92" s="47"/>
      <c r="AI92" s="45">
        <f t="shared" si="1"/>
        <v>0</v>
      </c>
      <c r="AJ92" s="47"/>
    </row>
    <row r="93" spans="1:36" x14ac:dyDescent="0.25">
      <c r="A93" s="52">
        <v>900094971</v>
      </c>
      <c r="B93" s="52">
        <v>14</v>
      </c>
      <c r="C93" s="52" t="s">
        <v>48</v>
      </c>
      <c r="D93" s="52" t="s">
        <v>96</v>
      </c>
      <c r="E93" s="52" t="s">
        <v>97</v>
      </c>
      <c r="F93" s="52" t="s">
        <v>319</v>
      </c>
      <c r="G93" s="52" t="s">
        <v>320</v>
      </c>
      <c r="H93" s="52">
        <v>1123</v>
      </c>
      <c r="I93" s="52" t="s">
        <v>52</v>
      </c>
      <c r="J93" s="52" t="s">
        <v>56</v>
      </c>
      <c r="K93" s="52" t="s">
        <v>53</v>
      </c>
      <c r="L93" s="52" t="s">
        <v>53</v>
      </c>
      <c r="M93" s="52" t="s">
        <v>54</v>
      </c>
      <c r="N93" s="52" t="s">
        <v>55</v>
      </c>
      <c r="O93" s="52" t="s">
        <v>56</v>
      </c>
      <c r="P93" s="52" t="s">
        <v>56</v>
      </c>
      <c r="Q93" s="52" t="s">
        <v>318</v>
      </c>
      <c r="R93" s="52" t="s">
        <v>58</v>
      </c>
      <c r="S93" s="52" t="s">
        <v>321</v>
      </c>
      <c r="T93" s="52" t="s">
        <v>58</v>
      </c>
      <c r="U93" s="52" t="s">
        <v>56</v>
      </c>
      <c r="V93" s="52" t="s">
        <v>322</v>
      </c>
      <c r="W93" s="52" t="s">
        <v>317</v>
      </c>
      <c r="X93" s="52" t="s">
        <v>58</v>
      </c>
      <c r="Y93" s="52" t="s">
        <v>323</v>
      </c>
      <c r="Z93" s="52" t="s">
        <v>324</v>
      </c>
      <c r="AA93" s="52" t="s">
        <v>62</v>
      </c>
      <c r="AB93" s="52" t="s">
        <v>58</v>
      </c>
      <c r="AC93" s="52" t="s">
        <v>63</v>
      </c>
      <c r="AD93" s="52">
        <v>3</v>
      </c>
      <c r="AE93" s="52"/>
      <c r="AF93" s="52"/>
      <c r="AG93" s="52" t="s">
        <v>64</v>
      </c>
      <c r="AH93" s="47"/>
      <c r="AI93" s="45">
        <f t="shared" si="1"/>
        <v>0</v>
      </c>
      <c r="AJ93" s="47"/>
    </row>
    <row r="94" spans="1:36" x14ac:dyDescent="0.25">
      <c r="A94" s="52">
        <v>900094972</v>
      </c>
      <c r="B94" s="52">
        <v>14</v>
      </c>
      <c r="C94" s="52" t="s">
        <v>48</v>
      </c>
      <c r="D94" s="52" t="s">
        <v>96</v>
      </c>
      <c r="E94" s="52" t="s">
        <v>97</v>
      </c>
      <c r="F94" s="52" t="s">
        <v>319</v>
      </c>
      <c r="G94" s="52" t="s">
        <v>320</v>
      </c>
      <c r="H94" s="52">
        <v>1123</v>
      </c>
      <c r="I94" s="52" t="s">
        <v>52</v>
      </c>
      <c r="J94" s="52" t="s">
        <v>65</v>
      </c>
      <c r="K94" s="52" t="s">
        <v>53</v>
      </c>
      <c r="L94" s="52" t="s">
        <v>53</v>
      </c>
      <c r="M94" s="52" t="s">
        <v>54</v>
      </c>
      <c r="N94" s="52" t="s">
        <v>55</v>
      </c>
      <c r="O94" s="52" t="s">
        <v>56</v>
      </c>
      <c r="P94" s="52" t="s">
        <v>65</v>
      </c>
      <c r="Q94" s="52" t="s">
        <v>318</v>
      </c>
      <c r="R94" s="52" t="s">
        <v>58</v>
      </c>
      <c r="S94" s="52" t="s">
        <v>321</v>
      </c>
      <c r="T94" s="52" t="s">
        <v>58</v>
      </c>
      <c r="U94" s="52" t="s">
        <v>65</v>
      </c>
      <c r="V94" s="52" t="s">
        <v>322</v>
      </c>
      <c r="W94" s="52" t="s">
        <v>317</v>
      </c>
      <c r="X94" s="52" t="s">
        <v>58</v>
      </c>
      <c r="Y94" s="52" t="s">
        <v>325</v>
      </c>
      <c r="Z94" s="52" t="s">
        <v>326</v>
      </c>
      <c r="AA94" s="52" t="s">
        <v>62</v>
      </c>
      <c r="AB94" s="52" t="s">
        <v>58</v>
      </c>
      <c r="AC94" s="52" t="s">
        <v>63</v>
      </c>
      <c r="AD94" s="52">
        <v>3</v>
      </c>
      <c r="AE94" s="52"/>
      <c r="AF94" s="52"/>
      <c r="AG94" s="52" t="s">
        <v>64</v>
      </c>
      <c r="AH94" s="47"/>
      <c r="AI94" s="45">
        <f t="shared" si="1"/>
        <v>0</v>
      </c>
      <c r="AJ94" s="47"/>
    </row>
    <row r="95" spans="1:36" x14ac:dyDescent="0.25">
      <c r="A95" s="52">
        <v>900094973</v>
      </c>
      <c r="B95" s="52">
        <v>14</v>
      </c>
      <c r="C95" s="52" t="s">
        <v>48</v>
      </c>
      <c r="D95" s="52" t="s">
        <v>96</v>
      </c>
      <c r="E95" s="52" t="s">
        <v>97</v>
      </c>
      <c r="F95" s="52" t="s">
        <v>319</v>
      </c>
      <c r="G95" s="52" t="s">
        <v>320</v>
      </c>
      <c r="H95" s="52">
        <v>1123</v>
      </c>
      <c r="I95" s="52" t="s">
        <v>52</v>
      </c>
      <c r="J95" s="52" t="s">
        <v>65</v>
      </c>
      <c r="K95" s="52" t="s">
        <v>53</v>
      </c>
      <c r="L95" s="52" t="s">
        <v>53</v>
      </c>
      <c r="M95" s="52" t="s">
        <v>54</v>
      </c>
      <c r="N95" s="52" t="s">
        <v>55</v>
      </c>
      <c r="O95" s="52" t="s">
        <v>56</v>
      </c>
      <c r="P95" s="52" t="s">
        <v>66</v>
      </c>
      <c r="Q95" s="52" t="s">
        <v>318</v>
      </c>
      <c r="R95" s="52" t="s">
        <v>58</v>
      </c>
      <c r="S95" s="52" t="s">
        <v>321</v>
      </c>
      <c r="T95" s="52" t="s">
        <v>58</v>
      </c>
      <c r="U95" s="52" t="s">
        <v>66</v>
      </c>
      <c r="V95" s="52" t="s">
        <v>322</v>
      </c>
      <c r="W95" s="52" t="s">
        <v>317</v>
      </c>
      <c r="X95" s="52" t="s">
        <v>58</v>
      </c>
      <c r="Y95" s="52" t="s">
        <v>327</v>
      </c>
      <c r="Z95" s="52" t="s">
        <v>326</v>
      </c>
      <c r="AA95" s="52" t="s">
        <v>62</v>
      </c>
      <c r="AB95" s="52" t="s">
        <v>58</v>
      </c>
      <c r="AC95" s="52" t="s">
        <v>63</v>
      </c>
      <c r="AD95" s="52">
        <v>3</v>
      </c>
      <c r="AE95" s="52"/>
      <c r="AF95" s="52"/>
      <c r="AG95" s="52" t="s">
        <v>64</v>
      </c>
      <c r="AH95" s="47"/>
      <c r="AI95" s="45">
        <f t="shared" si="1"/>
        <v>0</v>
      </c>
      <c r="AJ95" s="47"/>
    </row>
    <row r="96" spans="1:36" x14ac:dyDescent="0.25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5"/>
      <c r="AH96" s="56" t="s">
        <v>7</v>
      </c>
      <c r="AI96" s="46">
        <f>SUM(AI25:AI95)</f>
        <v>0</v>
      </c>
    </row>
    <row r="97" spans="2:36" x14ac:dyDescent="0.25">
      <c r="B97" s="76"/>
      <c r="C97" s="76"/>
      <c r="D97" s="76"/>
      <c r="E97" s="76"/>
      <c r="F97" s="76"/>
      <c r="G97" s="76"/>
      <c r="H97" s="76"/>
      <c r="I97" s="76"/>
      <c r="J97" s="76"/>
      <c r="K97" s="76"/>
      <c r="AH97" s="83" t="s">
        <v>495</v>
      </c>
      <c r="AI97" s="82"/>
      <c r="AJ97" s="46">
        <f>SUM(AJ25:AJ95)</f>
        <v>0</v>
      </c>
    </row>
    <row r="98" spans="2:36" x14ac:dyDescent="0.25">
      <c r="B98" s="76"/>
      <c r="C98" s="76"/>
      <c r="D98" s="76"/>
      <c r="E98" s="76"/>
      <c r="F98" s="76"/>
      <c r="G98" s="76"/>
      <c r="H98" s="76"/>
      <c r="I98" s="76"/>
      <c r="J98" s="76"/>
      <c r="K98" s="76"/>
      <c r="AH98" s="84" t="s">
        <v>496</v>
      </c>
      <c r="AI98" s="85">
        <f>AI96+AJ97</f>
        <v>0</v>
      </c>
      <c r="AJ98" s="82"/>
    </row>
    <row r="99" spans="2:36" x14ac:dyDescent="0.25">
      <c r="B99" s="76"/>
      <c r="C99" s="76"/>
      <c r="D99" s="76"/>
      <c r="E99" s="76"/>
      <c r="F99" s="76"/>
      <c r="G99" s="76"/>
      <c r="H99" s="76"/>
      <c r="I99" s="76"/>
      <c r="J99" s="76"/>
      <c r="K99" s="76"/>
    </row>
    <row r="100" spans="2:36" x14ac:dyDescent="0.25">
      <c r="B100" s="76"/>
      <c r="C100" s="76"/>
      <c r="D100" s="76"/>
      <c r="E100" s="76"/>
      <c r="F100" s="76"/>
      <c r="G100" s="76"/>
      <c r="H100" s="76"/>
      <c r="I100" s="76"/>
      <c r="J100" s="76"/>
      <c r="K100" s="76"/>
    </row>
    <row r="101" spans="2:36" x14ac:dyDescent="0.25">
      <c r="B101" s="76"/>
      <c r="C101" s="76"/>
      <c r="D101" s="76"/>
      <c r="E101" s="76"/>
      <c r="F101" s="76"/>
      <c r="G101" s="76"/>
      <c r="H101" s="76"/>
      <c r="I101" s="76"/>
      <c r="J101" s="76"/>
      <c r="K101" s="76"/>
    </row>
    <row r="102" spans="2:36" x14ac:dyDescent="0.25">
      <c r="B102" s="76"/>
      <c r="C102" s="76"/>
      <c r="D102" s="76"/>
      <c r="E102" s="76"/>
      <c r="F102" s="76"/>
      <c r="G102" s="76"/>
      <c r="H102" s="76"/>
      <c r="I102" s="76"/>
      <c r="J102" s="76"/>
      <c r="K102" s="76"/>
    </row>
    <row r="103" spans="2:36" x14ac:dyDescent="0.25">
      <c r="B103" s="76"/>
      <c r="C103" s="76"/>
      <c r="D103" s="76"/>
      <c r="E103" s="76"/>
      <c r="F103" s="76"/>
      <c r="G103" s="76"/>
      <c r="H103" s="76"/>
      <c r="I103" s="76"/>
      <c r="J103" s="76"/>
      <c r="K103" s="76"/>
    </row>
    <row r="104" spans="2:36" x14ac:dyDescent="0.25">
      <c r="B104" s="76"/>
      <c r="C104" s="76"/>
      <c r="D104" s="76"/>
      <c r="E104" s="76"/>
      <c r="F104" s="76"/>
      <c r="G104" s="76"/>
      <c r="H104" s="76"/>
      <c r="I104" s="76"/>
      <c r="J104" s="76"/>
      <c r="K104" s="76"/>
    </row>
    <row r="105" spans="2:36" x14ac:dyDescent="0.25">
      <c r="B105" s="76"/>
      <c r="C105" s="76"/>
      <c r="D105" s="76"/>
      <c r="E105" s="76"/>
      <c r="F105" s="76"/>
      <c r="G105" s="76"/>
      <c r="H105" s="76"/>
      <c r="I105" s="76"/>
      <c r="J105" s="76"/>
      <c r="K105" s="76"/>
    </row>
    <row r="106" spans="2:36" x14ac:dyDescent="0.25">
      <c r="B106" s="76"/>
      <c r="C106" s="76"/>
      <c r="D106" s="76"/>
      <c r="E106" s="76"/>
      <c r="F106" s="76"/>
      <c r="G106" s="76"/>
      <c r="H106" s="76"/>
      <c r="I106" s="76"/>
      <c r="J106" s="76"/>
      <c r="K106" s="76"/>
    </row>
  </sheetData>
  <sheetProtection algorithmName="SHA-512" hashValue="GZkXEIUHaVF5+WXI0+pFwH/Mk2ksPKHL7b1GujAD2EFbBtlU2A5lu9rrLL0ZmF1Q2N6incRzrubZQqmpS67GyQ==" saltValue="OeL1FQcPZSa8l/8nIGnP5Q==" spinCount="100000" sheet="1" objects="1" scenarios="1"/>
  <mergeCells count="1">
    <mergeCell ref="AH23:AI23"/>
  </mergeCells>
  <conditionalFormatting sqref="AH26:AH95">
    <cfRule type="cellIs" dxfId="11" priority="22" operator="greaterThan">
      <formula>0</formula>
    </cfRule>
  </conditionalFormatting>
  <conditionalFormatting sqref="A24">
    <cfRule type="duplicateValues" dxfId="10" priority="23"/>
  </conditionalFormatting>
  <conditionalFormatting sqref="A25:A95">
    <cfRule type="duplicateValues" dxfId="9" priority="18"/>
  </conditionalFormatting>
  <conditionalFormatting sqref="A100:A1048576 A1:A22 A24:A97">
    <cfRule type="duplicateValues" dxfId="8" priority="13"/>
  </conditionalFormatting>
  <conditionalFormatting sqref="A100:A1048576">
    <cfRule type="duplicateValues" dxfId="7" priority="11"/>
  </conditionalFormatting>
  <conditionalFormatting sqref="A1:A22 A24:A1048576">
    <cfRule type="duplicateValues" dxfId="6" priority="10"/>
  </conditionalFormatting>
  <conditionalFormatting sqref="AH25">
    <cfRule type="cellIs" dxfId="5" priority="7" operator="greaterThan">
      <formula>0</formula>
    </cfRule>
  </conditionalFormatting>
  <conditionalFormatting sqref="AJ26:AJ95">
    <cfRule type="cellIs" dxfId="4" priority="5" operator="greaterThan">
      <formula>0</formula>
    </cfRule>
  </conditionalFormatting>
  <conditionalFormatting sqref="AJ25">
    <cfRule type="cellIs" dxfId="3" priority="4" operator="greaterThan">
      <formula>0</formula>
    </cfRule>
  </conditionalFormatting>
  <conditionalFormatting sqref="A23">
    <cfRule type="duplicateValues" dxfId="2" priority="3"/>
  </conditionalFormatting>
  <conditionalFormatting sqref="A23">
    <cfRule type="duplicateValues" dxfId="1" priority="2"/>
  </conditionalFormatting>
  <conditionalFormatting sqref="A23">
    <cfRule type="duplicateValues" dxfId="0" priority="1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D6D965768784D968F2EEF92E6351F" ma:contentTypeVersion="0" ma:contentTypeDescription="Een nieuw document maken." ma:contentTypeScope="" ma:versionID="6de51e90ec6a7758fabb315e61501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A1A34B-0700-4B64-AB37-61E73BEC52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1746937-5201-428B-8B87-32AEC084AC6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445C06-16BE-4FC6-A865-9CC13C4212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Perceel 6, Totaal</vt:lpstr>
      <vt:lpstr>Regio Noord</vt:lpstr>
      <vt:lpstr>Noord, deuren</vt:lpstr>
      <vt:lpstr>Regio Noord-West</vt:lpstr>
      <vt:lpstr>Noord-West, deuren </vt:lpstr>
      <vt:lpstr>Regio Oost</vt:lpstr>
      <vt:lpstr>Oost, deuren</vt:lpstr>
      <vt:lpstr>Regio Zuid</vt:lpstr>
      <vt:lpstr>Zuid, deuren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Traa, Bert</dc:creator>
  <cp:lastModifiedBy>Traa, Bert</cp:lastModifiedBy>
  <cp:lastPrinted>2019-10-24T07:24:15Z</cp:lastPrinted>
  <dcterms:created xsi:type="dcterms:W3CDTF">2019-10-23T13:44:29Z</dcterms:created>
  <dcterms:modified xsi:type="dcterms:W3CDTF">2020-02-07T12:56:10Z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0x010100A49D6D965768784D968F2EEF92E6351F</vt:lpwstr>
  </property>
</Properties>
</file>