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231"/>
  <workbookPr defaultThemeVersion="124226"/>
  <mc:AlternateContent xmlns:mc="http://schemas.openxmlformats.org/markup-compatibility/2006">
    <mc:Choice Requires="x15">
      <x15ac:absPath xmlns:x15ac="http://schemas.microsoft.com/office/spreadsheetml/2010/11/ac" url="N:\LFR\Contracten LFR\CONTRACTENDOSSIER\4_Lopende aanbestedingen\Aanbestedingen veiligheidsregio Kennemerland\Medische disposables\01. Beschrijvend document\"/>
    </mc:Choice>
  </mc:AlternateContent>
  <xr:revisionPtr revIDLastSave="0" documentId="13_ncr:1_{23CAF4CD-7713-4A31-904D-4A7B237644CE}" xr6:coauthVersionLast="45" xr6:coauthVersionMax="45" xr10:uidLastSave="{00000000-0000-0000-0000-000000000000}"/>
  <bookViews>
    <workbookView xWindow="-120" yWindow="-120" windowWidth="29040" windowHeight="15840" xr2:uid="{00000000-000D-0000-FFFF-FFFF00000000}"/>
  </bookViews>
  <sheets>
    <sheet name="Fictieve totaalprijs" sheetId="4" r:id="rId1"/>
    <sheet name="Invulinstructie" sheetId="6" r:id="rId2"/>
    <sheet name="Art. consignatievoorraad AMBU " sheetId="5" r:id="rId3"/>
    <sheet name="Artikelen algemeen - VRK" sheetId="3" r:id="rId4"/>
  </sheets>
  <definedNames>
    <definedName name="_xlnm.Print_Area" localSheetId="2">'Art. consignatievoorraad AMBU '!$A$1:$H$177</definedName>
    <definedName name="_xlnm.Print_Area" localSheetId="3">'Artikelen algemeen - VRK'!$A$1:$H$38</definedName>
    <definedName name="_xlnm.Print_Area" localSheetId="1">Invulinstructie!$A$1:$B$12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F5" i="3" l="1"/>
  <c r="G5" i="3" s="1"/>
  <c r="F6" i="3"/>
  <c r="G6" i="3" s="1"/>
  <c r="F32" i="3"/>
  <c r="G32" i="3" s="1"/>
  <c r="F4" i="5" l="1"/>
  <c r="G4" i="5" s="1"/>
  <c r="F37" i="3" l="1"/>
  <c r="G37" i="3" s="1"/>
  <c r="F36" i="3"/>
  <c r="G36" i="3" s="1"/>
  <c r="F35" i="3"/>
  <c r="G35" i="3" s="1"/>
  <c r="F34" i="3"/>
  <c r="G34" i="3" s="1"/>
  <c r="F33" i="3"/>
  <c r="G33" i="3" s="1"/>
  <c r="F31" i="3"/>
  <c r="G31" i="3" s="1"/>
  <c r="F30" i="3"/>
  <c r="G30" i="3" s="1"/>
  <c r="F29" i="3"/>
  <c r="G29" i="3" s="1"/>
  <c r="F28" i="3"/>
  <c r="G28" i="3" s="1"/>
  <c r="F27" i="3"/>
  <c r="G27" i="3" s="1"/>
  <c r="F26" i="3"/>
  <c r="G26" i="3" s="1"/>
  <c r="F25" i="3"/>
  <c r="G25" i="3" s="1"/>
  <c r="F24" i="3"/>
  <c r="G24" i="3" s="1"/>
  <c r="F23" i="3"/>
  <c r="G23" i="3" s="1"/>
  <c r="F22" i="3"/>
  <c r="G22" i="3" s="1"/>
  <c r="F21" i="3"/>
  <c r="G21" i="3" s="1"/>
  <c r="F20" i="3"/>
  <c r="G20" i="3" s="1"/>
  <c r="F19" i="3"/>
  <c r="G19" i="3" s="1"/>
  <c r="F18" i="3"/>
  <c r="G18" i="3" s="1"/>
  <c r="F17" i="3"/>
  <c r="G17" i="3" s="1"/>
  <c r="F16" i="3"/>
  <c r="G16" i="3" s="1"/>
  <c r="F15" i="3"/>
  <c r="G15" i="3" s="1"/>
  <c r="F14" i="3"/>
  <c r="G14" i="3" s="1"/>
  <c r="F13" i="3"/>
  <c r="G13" i="3" s="1"/>
  <c r="F12" i="3"/>
  <c r="G12" i="3" s="1"/>
  <c r="F11" i="3"/>
  <c r="G11" i="3" s="1"/>
  <c r="F10" i="3"/>
  <c r="G10" i="3" s="1"/>
  <c r="F8" i="3"/>
  <c r="G8" i="3" s="1"/>
  <c r="F7" i="3"/>
  <c r="G7" i="3" s="1"/>
  <c r="F4" i="3"/>
  <c r="G4" i="3" l="1"/>
  <c r="G38" i="3" s="1"/>
  <c r="B5" i="4" s="1"/>
  <c r="F176" i="5"/>
  <c r="G176" i="5" s="1"/>
  <c r="F175" i="5"/>
  <c r="G175" i="5" s="1"/>
  <c r="F174" i="5"/>
  <c r="G174" i="5" s="1"/>
  <c r="F173" i="5"/>
  <c r="G173" i="5" s="1"/>
  <c r="F172" i="5"/>
  <c r="G172" i="5" s="1"/>
  <c r="F171" i="5"/>
  <c r="G171" i="5" s="1"/>
  <c r="F170" i="5"/>
  <c r="G170" i="5" s="1"/>
  <c r="F169" i="5"/>
  <c r="G169" i="5" s="1"/>
  <c r="F168" i="5"/>
  <c r="G168" i="5" s="1"/>
  <c r="F167" i="5"/>
  <c r="G167" i="5" s="1"/>
  <c r="F166" i="5"/>
  <c r="G166" i="5" s="1"/>
  <c r="F165" i="5"/>
  <c r="G165" i="5" s="1"/>
  <c r="F164" i="5"/>
  <c r="G164" i="5" s="1"/>
  <c r="F163" i="5"/>
  <c r="G163" i="5" s="1"/>
  <c r="F162" i="5"/>
  <c r="G162" i="5" s="1"/>
  <c r="F161" i="5"/>
  <c r="G161" i="5" s="1"/>
  <c r="F160" i="5"/>
  <c r="G160" i="5" s="1"/>
  <c r="F159" i="5"/>
  <c r="G159" i="5" s="1"/>
  <c r="F158" i="5"/>
  <c r="G158" i="5" s="1"/>
  <c r="F157" i="5"/>
  <c r="G157" i="5" s="1"/>
  <c r="F156" i="5"/>
  <c r="G156" i="5" s="1"/>
  <c r="F155" i="5"/>
  <c r="G155" i="5" s="1"/>
  <c r="F154" i="5"/>
  <c r="G154" i="5" s="1"/>
  <c r="F153" i="5"/>
  <c r="G153" i="5" s="1"/>
  <c r="F152" i="5"/>
  <c r="G152" i="5" s="1"/>
  <c r="F151" i="5"/>
  <c r="G151" i="5" s="1"/>
  <c r="F150" i="5"/>
  <c r="G150" i="5" s="1"/>
  <c r="F149" i="5"/>
  <c r="G149" i="5" s="1"/>
  <c r="F148" i="5"/>
  <c r="G148" i="5" s="1"/>
  <c r="F147" i="5"/>
  <c r="G147" i="5" s="1"/>
  <c r="F146" i="5"/>
  <c r="G146" i="5" s="1"/>
  <c r="F145" i="5"/>
  <c r="G145" i="5" s="1"/>
  <c r="F67" i="5"/>
  <c r="G67" i="5" s="1"/>
  <c r="F66" i="5"/>
  <c r="G66" i="5" s="1"/>
  <c r="F65" i="5"/>
  <c r="G65" i="5" s="1"/>
  <c r="F64" i="5"/>
  <c r="G64" i="5" s="1"/>
  <c r="F144" i="5"/>
  <c r="G144" i="5" s="1"/>
  <c r="F143" i="5"/>
  <c r="G143" i="5" s="1"/>
  <c r="F142" i="5"/>
  <c r="G142" i="5" s="1"/>
  <c r="F25" i="5"/>
  <c r="G25" i="5" s="1"/>
  <c r="F141" i="5"/>
  <c r="G141" i="5" s="1"/>
  <c r="F140" i="5"/>
  <c r="G140" i="5" s="1"/>
  <c r="F139" i="5"/>
  <c r="G139" i="5" s="1"/>
  <c r="F138" i="5"/>
  <c r="G138" i="5" s="1"/>
  <c r="F137" i="5"/>
  <c r="G137" i="5" s="1"/>
  <c r="F136" i="5"/>
  <c r="G136" i="5" s="1"/>
  <c r="F135" i="5"/>
  <c r="G135" i="5" s="1"/>
  <c r="F134" i="5"/>
  <c r="G134" i="5" s="1"/>
  <c r="F133" i="5"/>
  <c r="G133" i="5" s="1"/>
  <c r="F132" i="5"/>
  <c r="G132" i="5" s="1"/>
  <c r="F131" i="5"/>
  <c r="G131" i="5" s="1"/>
  <c r="F130" i="5"/>
  <c r="G130" i="5" s="1"/>
  <c r="F129" i="5"/>
  <c r="G129" i="5" s="1"/>
  <c r="F128" i="5"/>
  <c r="G128" i="5" s="1"/>
  <c r="F127" i="5"/>
  <c r="G127" i="5" s="1"/>
  <c r="F125" i="5"/>
  <c r="G125" i="5" s="1"/>
  <c r="F124" i="5"/>
  <c r="G124" i="5" s="1"/>
  <c r="F123" i="5"/>
  <c r="G123" i="5" s="1"/>
  <c r="F122" i="5"/>
  <c r="G122" i="5" s="1"/>
  <c r="F121" i="5"/>
  <c r="G121" i="5" s="1"/>
  <c r="F120" i="5"/>
  <c r="G120" i="5" s="1"/>
  <c r="F119" i="5"/>
  <c r="G119" i="5" s="1"/>
  <c r="F118" i="5"/>
  <c r="G118" i="5" s="1"/>
  <c r="F117" i="5"/>
  <c r="G117" i="5" s="1"/>
  <c r="F116" i="5"/>
  <c r="G116" i="5" s="1"/>
  <c r="F115" i="5"/>
  <c r="G115" i="5" s="1"/>
  <c r="F114" i="5"/>
  <c r="G114" i="5" s="1"/>
  <c r="F113" i="5"/>
  <c r="G113" i="5" s="1"/>
  <c r="F112" i="5"/>
  <c r="G112" i="5" s="1"/>
  <c r="F111" i="5"/>
  <c r="G111" i="5" s="1"/>
  <c r="F110" i="5"/>
  <c r="G110" i="5" s="1"/>
  <c r="F109" i="5"/>
  <c r="G109" i="5" s="1"/>
  <c r="F108" i="5"/>
  <c r="G108" i="5" s="1"/>
  <c r="F107" i="5"/>
  <c r="G107" i="5" s="1"/>
  <c r="F106" i="5"/>
  <c r="G106" i="5" s="1"/>
  <c r="F105" i="5"/>
  <c r="G105" i="5" s="1"/>
  <c r="F104" i="5"/>
  <c r="G104" i="5" s="1"/>
  <c r="F103" i="5"/>
  <c r="G103" i="5" s="1"/>
  <c r="F102" i="5"/>
  <c r="G102" i="5" s="1"/>
  <c r="F101" i="5"/>
  <c r="G101" i="5" s="1"/>
  <c r="F100" i="5"/>
  <c r="G100" i="5" s="1"/>
  <c r="F99" i="5"/>
  <c r="G99" i="5" s="1"/>
  <c r="F98" i="5"/>
  <c r="G98" i="5" s="1"/>
  <c r="F97" i="5"/>
  <c r="G97" i="5" s="1"/>
  <c r="F96" i="5"/>
  <c r="G96" i="5" s="1"/>
  <c r="F95" i="5"/>
  <c r="G95" i="5" s="1"/>
  <c r="F94" i="5"/>
  <c r="G94" i="5" s="1"/>
  <c r="F93" i="5"/>
  <c r="G93" i="5" s="1"/>
  <c r="F92" i="5"/>
  <c r="G92" i="5" s="1"/>
  <c r="F91" i="5"/>
  <c r="G91" i="5" s="1"/>
  <c r="F90" i="5"/>
  <c r="G90" i="5" s="1"/>
  <c r="F89" i="5"/>
  <c r="G89" i="5" s="1"/>
  <c r="F88" i="5"/>
  <c r="G88" i="5" s="1"/>
  <c r="F87" i="5"/>
  <c r="G87" i="5" s="1"/>
  <c r="F86" i="5"/>
  <c r="G86" i="5" s="1"/>
  <c r="F85" i="5"/>
  <c r="G85" i="5" s="1"/>
  <c r="F84" i="5"/>
  <c r="G84" i="5" s="1"/>
  <c r="F83" i="5"/>
  <c r="G83" i="5" s="1"/>
  <c r="F82" i="5"/>
  <c r="G82" i="5" s="1"/>
  <c r="F81" i="5"/>
  <c r="G81" i="5" s="1"/>
  <c r="F80" i="5"/>
  <c r="G80" i="5" s="1"/>
  <c r="F79" i="5"/>
  <c r="G79" i="5" s="1"/>
  <c r="F78" i="5"/>
  <c r="G78" i="5" s="1"/>
  <c r="F77" i="5"/>
  <c r="G77" i="5" s="1"/>
  <c r="F76" i="5"/>
  <c r="G76" i="5" s="1"/>
  <c r="F75" i="5"/>
  <c r="G75" i="5" s="1"/>
  <c r="F74" i="5"/>
  <c r="G74" i="5" s="1"/>
  <c r="F73" i="5"/>
  <c r="G73" i="5" s="1"/>
  <c r="F72" i="5"/>
  <c r="G72" i="5" s="1"/>
  <c r="F71" i="5"/>
  <c r="G71" i="5" s="1"/>
  <c r="F70" i="5"/>
  <c r="G70" i="5" s="1"/>
  <c r="F69" i="5"/>
  <c r="G69" i="5" s="1"/>
  <c r="F68" i="5"/>
  <c r="G68" i="5" s="1"/>
  <c r="F63" i="5"/>
  <c r="G63" i="5" s="1"/>
  <c r="F62" i="5"/>
  <c r="G62" i="5" s="1"/>
  <c r="F61" i="5"/>
  <c r="G61" i="5" s="1"/>
  <c r="F60" i="5"/>
  <c r="G60" i="5" s="1"/>
  <c r="F59" i="5"/>
  <c r="G59" i="5" s="1"/>
  <c r="F58" i="5"/>
  <c r="G58" i="5" s="1"/>
  <c r="F57" i="5"/>
  <c r="G57" i="5" s="1"/>
  <c r="F56" i="5"/>
  <c r="G56" i="5" s="1"/>
  <c r="F55" i="5"/>
  <c r="G55" i="5" s="1"/>
  <c r="F54" i="5"/>
  <c r="G54" i="5" s="1"/>
  <c r="F53" i="5"/>
  <c r="G53" i="5" s="1"/>
  <c r="F52" i="5"/>
  <c r="G52" i="5" s="1"/>
  <c r="F51" i="5"/>
  <c r="G51" i="5" s="1"/>
  <c r="F50" i="5"/>
  <c r="G50" i="5" s="1"/>
  <c r="F49" i="5"/>
  <c r="G49" i="5" s="1"/>
  <c r="F48" i="5"/>
  <c r="G48" i="5" s="1"/>
  <c r="F47" i="5"/>
  <c r="G47" i="5" s="1"/>
  <c r="F46" i="5"/>
  <c r="G46" i="5" s="1"/>
  <c r="F45" i="5"/>
  <c r="G45" i="5" s="1"/>
  <c r="F44" i="5"/>
  <c r="G44" i="5" s="1"/>
  <c r="F43" i="5"/>
  <c r="G43" i="5" s="1"/>
  <c r="F42" i="5"/>
  <c r="G42" i="5" s="1"/>
  <c r="F41" i="5"/>
  <c r="G41" i="5" s="1"/>
  <c r="F40" i="5"/>
  <c r="G40" i="5" s="1"/>
  <c r="F39" i="5"/>
  <c r="G39" i="5" s="1"/>
  <c r="F38" i="5"/>
  <c r="G38" i="5" s="1"/>
  <c r="F37" i="5"/>
  <c r="G37" i="5" s="1"/>
  <c r="F36" i="5"/>
  <c r="G36" i="5" s="1"/>
  <c r="F35" i="5"/>
  <c r="G35" i="5" s="1"/>
  <c r="F34" i="5"/>
  <c r="G34" i="5" s="1"/>
  <c r="F33" i="5"/>
  <c r="G33" i="5" s="1"/>
  <c r="F32" i="5"/>
  <c r="G32" i="5" s="1"/>
  <c r="F31" i="5"/>
  <c r="G31" i="5" s="1"/>
  <c r="F30" i="5"/>
  <c r="G30" i="5" s="1"/>
  <c r="F29" i="5"/>
  <c r="G29" i="5" s="1"/>
  <c r="F28" i="5"/>
  <c r="G28" i="5" s="1"/>
  <c r="F27" i="5"/>
  <c r="G27" i="5" s="1"/>
  <c r="F26" i="5"/>
  <c r="G26" i="5" s="1"/>
  <c r="F24" i="5"/>
  <c r="G24" i="5" s="1"/>
  <c r="F23" i="5"/>
  <c r="G23" i="5" s="1"/>
  <c r="F22" i="5"/>
  <c r="G22" i="5" s="1"/>
  <c r="F126" i="5"/>
  <c r="G126" i="5" s="1"/>
  <c r="F21" i="5"/>
  <c r="G21" i="5" s="1"/>
  <c r="F20" i="5"/>
  <c r="G20" i="5" s="1"/>
  <c r="F19" i="5"/>
  <c r="G19" i="5" s="1"/>
  <c r="F18" i="5"/>
  <c r="G18" i="5" s="1"/>
  <c r="F17" i="5"/>
  <c r="G17" i="5" s="1"/>
  <c r="F16" i="5"/>
  <c r="G16" i="5" s="1"/>
  <c r="F11" i="5"/>
  <c r="G11" i="5" s="1"/>
  <c r="F10" i="5"/>
  <c r="G10" i="5" s="1"/>
  <c r="F9" i="5"/>
  <c r="G9" i="5" s="1"/>
  <c r="F8" i="5"/>
  <c r="G8" i="5" s="1"/>
  <c r="F15" i="5"/>
  <c r="G15" i="5" s="1"/>
  <c r="F14" i="5"/>
  <c r="G14" i="5" s="1"/>
  <c r="F13" i="5"/>
  <c r="G13" i="5" s="1"/>
  <c r="F12" i="5"/>
  <c r="G12" i="5" s="1"/>
  <c r="F7" i="5"/>
  <c r="G7" i="5" s="1"/>
  <c r="F6" i="5"/>
  <c r="G6" i="5" s="1"/>
  <c r="F5" i="5"/>
  <c r="G5" i="5" s="1"/>
  <c r="G177" i="5" l="1"/>
  <c r="B4" i="4" s="1"/>
  <c r="B6" i="4" s="1"/>
</calcChain>
</file>

<file path=xl/sharedStrings.xml><?xml version="1.0" encoding="utf-8"?>
<sst xmlns="http://schemas.openxmlformats.org/spreadsheetml/2006/main" count="453" uniqueCount="238">
  <si>
    <t>Inschrijver vult ieder geel gemarkeerd veld in. Het invullen van het cijfer "0", een streepje ("-"), "nihil", "geen" of dergelijk is niet toegestaan.</t>
  </si>
  <si>
    <t xml:space="preserve">Inschrijver vult uitsluitend de geel gemarkeerde velden in. 
</t>
  </si>
  <si>
    <t xml:space="preserve">De door Inschrijver in de prijsopgavetabel opgegeven hoeveelheden, prijzen en kortingspercentage gelden gedurende de looptijd van de Overeenkomst (inclusief eventuele verlengingen).
</t>
  </si>
  <si>
    <t>Omschrijving</t>
  </si>
  <si>
    <r>
      <t xml:space="preserve">Artikelomschrijving en specificatie
</t>
    </r>
    <r>
      <rPr>
        <i/>
        <sz val="14"/>
        <color theme="1"/>
        <rFont val="Calibri"/>
        <family val="2"/>
        <scheme val="minor"/>
      </rPr>
      <t>- heeft VRK reeds ingevuld -</t>
    </r>
  </si>
  <si>
    <t>Afvalzakjes papier met sluitstrip</t>
  </si>
  <si>
    <t>Afzuigcatheter CH 14 met tip</t>
  </si>
  <si>
    <t>Afzuigcatheter CH 8 met tip</t>
  </si>
  <si>
    <t>Afzuigcatheter CH6 met tip</t>
  </si>
  <si>
    <t>Ambu®Blue sensor M-OO-S zak a 50st.</t>
  </si>
  <si>
    <t>Ambu®Blue sensor R-OO-S zak a 25st.</t>
  </si>
  <si>
    <t>AT-Neb vernevelaar met manuele activatie + mask</t>
  </si>
  <si>
    <t>AT-Neb vernevelaar met manuele activatie + mask kind</t>
  </si>
  <si>
    <t>Bacterie filter Bac S DAR</t>
  </si>
  <si>
    <t>Batterij AA LR6</t>
  </si>
  <si>
    <t>Batterij AAA 1,5v</t>
  </si>
  <si>
    <t>batterij DL2032 3vlot knoopcel</t>
  </si>
  <si>
    <t>batterij LR 14 C</t>
  </si>
  <si>
    <t>Batterij LR 61 9v</t>
  </si>
  <si>
    <t>Beademingsballon kind + peep</t>
  </si>
  <si>
    <t>Beademingsmasker kinderen non rebreathing 1096</t>
  </si>
  <si>
    <t>Beademingsmasker volwassen non-rebreathing 1095</t>
  </si>
  <si>
    <t>Bescherm of  infuusmatje eenmalig</t>
  </si>
  <si>
    <t>Blaas-Catheter inbreng setje compleet</t>
  </si>
  <si>
    <t>Bloedprikkers safety 2,8mm per stuk</t>
  </si>
  <si>
    <t>Bubble slang 3mm 3 meter</t>
  </si>
  <si>
    <t>Bubble slang 7mm 3 meter</t>
  </si>
  <si>
    <t>Burnshield® kompres 10 x 10 cm</t>
  </si>
  <si>
    <t>Burnshield® kompres 20 x 20 cm</t>
  </si>
  <si>
    <t>Burnshield® kompres 60 x 40 cm</t>
  </si>
  <si>
    <t>Chest Seal thorax verband</t>
  </si>
  <si>
    <t>Chloortablet Actisan 300 st. per pot</t>
  </si>
  <si>
    <t>Defipads Quick combo® redipak adult</t>
  </si>
  <si>
    <t>Defipads Quick combo® redipak pediatric</t>
  </si>
  <si>
    <t>Driekante doek eenmalig met speld</t>
  </si>
  <si>
    <t>Driewegkraan &amp; 10 cm lijn (Fresenius)</t>
  </si>
  <si>
    <t>Endotracheale tube 6,0 cuffed met voerder en spuit</t>
  </si>
  <si>
    <t>Endotracheale tube 7,0 cuffed met voerder en spuit</t>
  </si>
  <si>
    <t>Endotracheale tube 8,0 cuffed met voerder en spuit</t>
  </si>
  <si>
    <t>Filterline set capno</t>
  </si>
  <si>
    <t>Fixatiepleister Vecafix BD</t>
  </si>
  <si>
    <t>Foliodrape 90 x 150 afdekdoek</t>
  </si>
  <si>
    <t>Gaaskompres 5 x 5 cm onsteriel 100st.</t>
  </si>
  <si>
    <t>Gaaskompres 7,5 x 7,5 cm onsteriel 100st.</t>
  </si>
  <si>
    <t>Gaaskompress 10 x 10 cm steriel</t>
  </si>
  <si>
    <t>Gaaskompress 10 x 20 cm steriel</t>
  </si>
  <si>
    <t>Gehoorbescherming Ear caboflex  met nek/kin beugel</t>
  </si>
  <si>
    <t>Glijlaken maxi hoes blauw 195x70cm.</t>
  </si>
  <si>
    <t>Glucose test strips Accu-check Aviva® 50st.</t>
  </si>
  <si>
    <t>Glucosemeter  startpakket Accu-check Aviva®</t>
  </si>
  <si>
    <t>Guedel tube 0 zwart</t>
  </si>
  <si>
    <t>Guedel tube 00 lichtblauw</t>
  </si>
  <si>
    <t>Guedel tube 000 doorzichtig</t>
  </si>
  <si>
    <t>Guedel tube 1 wit</t>
  </si>
  <si>
    <t>Guedel tube 2 groen</t>
  </si>
  <si>
    <t>Guedel tube 3 oranje</t>
  </si>
  <si>
    <t>Guedel tube 4 rood</t>
  </si>
  <si>
    <t>Gum elastic bougie</t>
  </si>
  <si>
    <t>Hansaplast universeel 1m x 6 cm</t>
  </si>
  <si>
    <t>Heamorragisch control bandage 4”</t>
  </si>
  <si>
    <t>Heamorragisch control bandage 6”</t>
  </si>
  <si>
    <t>Hyperfree hyperventilatie control</t>
  </si>
  <si>
    <t>Ideaal windsel 5m x 8cm</t>
  </si>
  <si>
    <t>I-gel® O2 Resus Pack larynx device maat 3</t>
  </si>
  <si>
    <t>I-gel® O2 Resus Pack larynx device maat 4</t>
  </si>
  <si>
    <t>I-gel® O2 Resus Pack larynx device maat 5</t>
  </si>
  <si>
    <t>I-gel® supra glottis kind maat 2,5</t>
  </si>
  <si>
    <t>I-gel® supra glottis klein kind maat 2</t>
  </si>
  <si>
    <t>I-gel® supra glottis neonaat maat 1</t>
  </si>
  <si>
    <t>I-gel® supra glottis zuigeling maat 1,5</t>
  </si>
  <si>
    <t>In-convenience bag ( spuugzak )</t>
  </si>
  <si>
    <t>Infusiesysteem dripswan Rlock + 3-wegkraan</t>
  </si>
  <si>
    <t>Injectienaald Eclips  blauw</t>
  </si>
  <si>
    <t>Injectienaald Eclips  groen</t>
  </si>
  <si>
    <t>Injectiespuit 1 ml plastipak</t>
  </si>
  <si>
    <t>Injectiespuit 50 ml met Catheter tip</t>
  </si>
  <si>
    <t>Injectiespuit 50ml Luer lock</t>
  </si>
  <si>
    <t>Injectiespuit BD 10 ml Emerald</t>
  </si>
  <si>
    <t>Injectiespuit BD 2 ml Emerald</t>
  </si>
  <si>
    <t>Injectiespuit BD 5 ml Emerald</t>
  </si>
  <si>
    <t>Instant koude kompres 15 x 17 cm</t>
  </si>
  <si>
    <t>Intraflon II L80mm G12</t>
  </si>
  <si>
    <t>Koppel/zijlijn leur-lock</t>
  </si>
  <si>
    <t>laryngoscoop handvat LED</t>
  </si>
  <si>
    <t>Laryngoscoopblad metaal pro fibre optic disp. Macintosh mt 1</t>
  </si>
  <si>
    <t xml:space="preserve">Laryngoscoopblad metaal pro fibre optic disp. Macintosh mt 2 </t>
  </si>
  <si>
    <t>Laryngoscoopblad metaal pro fibre optic disp. Macintosh mt 3</t>
  </si>
  <si>
    <t>Laryngoscoopblad metaal pro fibre optic disp. Macintosh mt 4</t>
  </si>
  <si>
    <t>Latex steriel handschoen maat L ( 8 )</t>
  </si>
  <si>
    <t>Latex steriel handschoen maat M ( 7 )</t>
  </si>
  <si>
    <t>LP 15 Masimo® 12 leads precordial leads</t>
  </si>
  <si>
    <t>LP15 Masimo® ECG leads maintrunk</t>
  </si>
  <si>
    <t>LP15 Masimo® Spo2 sensor soft adult Red DBI-C 8 2644</t>
  </si>
  <si>
    <t>Maagsonde dubbel lumen CH 16</t>
  </si>
  <si>
    <t>Maagsonde dubbel lumen CH 18</t>
  </si>
  <si>
    <t>MAD Mucosal Atomization Device z. spuit</t>
  </si>
  <si>
    <t>Naaldcontainer Kontamed</t>
  </si>
  <si>
    <t>Naaldcontainer Multi-safe 300</t>
  </si>
  <si>
    <t>NAR compressed gauze</t>
  </si>
  <si>
    <t>Nasopharyngeal airway Wirupen CH16</t>
  </si>
  <si>
    <t>Nasopharyngeal airway Wirupen CH20</t>
  </si>
  <si>
    <t>Nasopharyngeal airway Wirupen CH24</t>
  </si>
  <si>
    <t>Nasopharyngeal airway Wirupen CH28</t>
  </si>
  <si>
    <t>Navelstrengklemmen</t>
  </si>
  <si>
    <t>Neoflon geel 0,7mm x 19mm 24G</t>
  </si>
  <si>
    <t>Neustampon merocel 4,5 cm</t>
  </si>
  <si>
    <t>Neustampon merocel 8 cm</t>
  </si>
  <si>
    <t>Nierbekkens disposable</t>
  </si>
  <si>
    <t>Nitril handschoen Altair maar XXL</t>
  </si>
  <si>
    <t>Nosa plug menthol</t>
  </si>
  <si>
    <t>Omnistrip wondhechtstrip 6x76mm 3 strips</t>
  </si>
  <si>
    <t>Onderleggers 60 x 60 cm</t>
  </si>
  <si>
    <t>Oogbehandeling setje</t>
  </si>
  <si>
    <t>Oor thermometer   thermoscan Braun®  6520</t>
  </si>
  <si>
    <t>Oortips t.b.v. Braun pro serie 20 st.</t>
  </si>
  <si>
    <t>Overall disposable voor hygiëne richtlijnen maat S/M/L/XL/XXL</t>
  </si>
  <si>
    <t>Overledenen hoes 0,2mm / extra dik</t>
  </si>
  <si>
    <t xml:space="preserve">Oxisensor M_LNCS infant Masimo 2512 </t>
  </si>
  <si>
    <t>Partusset algemeen ambulance</t>
  </si>
  <si>
    <t>peep ventiel 10 bar Ambu®</t>
  </si>
  <si>
    <t>Penlight disposable</t>
  </si>
  <si>
    <t>Perfusor verlenglijn 150 cm</t>
  </si>
  <si>
    <t>PH Haft 4m x 6 cm</t>
  </si>
  <si>
    <t>Posiflish BD 0,9% Nacl 5 ml spuit</t>
  </si>
  <si>
    <t>QuickCloth z-fold X-ray hemostatisch verband</t>
  </si>
  <si>
    <t>Quicktrach® adult (Medizintechnik® GmbH)</t>
  </si>
  <si>
    <t>Quicktrach® pediatric (Medizintechnik® GmbH)</t>
  </si>
  <si>
    <t xml:space="preserve">Registratie papier t.b.v. monitor LP 15 Stryker®/physio control </t>
  </si>
  <si>
    <t>Rit registratie printer papier rollen t.b.v. mobiele printer in ambu</t>
  </si>
  <si>
    <t>Scheermesje enk. disposable</t>
  </si>
  <si>
    <t>Schorten persoonlijke hygiëne 125x80cm per stuk verpakt</t>
  </si>
  <si>
    <t>Schrijfblokje klein</t>
  </si>
  <si>
    <t>SERRES opvangzak 1 liter tbv LSU accuvac Weinmann</t>
  </si>
  <si>
    <t>Sirius redding deken z/g 210x160 cm</t>
  </si>
  <si>
    <t>Slijmafzuiger baby CH10</t>
  </si>
  <si>
    <t>Smart capno Co2 neusbril</t>
  </si>
  <si>
    <t>Snelverband nummer 2</t>
  </si>
  <si>
    <t>Sohngen silk 2,5cm x 5 meter</t>
  </si>
  <si>
    <t>Sterillium MED 500 ml fles</t>
  </si>
  <si>
    <t>Sterillium pompje voor 500 ml fles</t>
  </si>
  <si>
    <t>Stiffneck® select volwassenen</t>
  </si>
  <si>
    <t>Stuwband disposable blauw</t>
  </si>
  <si>
    <t xml:space="preserve">swadler Baldur baby zilver </t>
  </si>
  <si>
    <t>Swiffel connector &amp; cathetermount 15 cm</t>
  </si>
  <si>
    <t>Synthetische watten 3m x 10 cm</t>
  </si>
  <si>
    <t>Temperatuur Sensor oesofagiale/rectale t.b.v. LP15</t>
  </si>
  <si>
    <t>Thermo thorax korset maat L</t>
  </si>
  <si>
    <t>Tourniquet CAT oranje</t>
  </si>
  <si>
    <t>Trauma zwachtel 10 cm breed</t>
  </si>
  <si>
    <t>Trauma zwachtel 15 cm breed</t>
  </si>
  <si>
    <t>Tube lint per 1,5 meter</t>
  </si>
  <si>
    <t>Tube-cuff monitor disposable</t>
  </si>
  <si>
    <t>Urine opvangzak 1500 ml</t>
  </si>
  <si>
    <t>Urinekatheter inbrengset inclusief verblijfskatheter CH14</t>
  </si>
  <si>
    <t>Venflon pro safety 16G 45mm grijs</t>
  </si>
  <si>
    <t>Venflon pro safety 18G 32mm groen</t>
  </si>
  <si>
    <t>Venflon pro safety 20G 32mm roze</t>
  </si>
  <si>
    <t>Venflon pro safety 22G 25mm blauw</t>
  </si>
  <si>
    <t>Vygon® injection plug yellow</t>
  </si>
  <si>
    <t>Yankauer zuigtip (3701)</t>
  </si>
  <si>
    <t>Zuurstofbril kinderen (1013)</t>
  </si>
  <si>
    <t>Zuurstofbril volwassenen (1012)</t>
  </si>
  <si>
    <t>Zuurstofverbindingsslang (1115)</t>
  </si>
  <si>
    <t>Allesknipper/schaar eerste hulp 18cm</t>
  </si>
  <si>
    <t>Bloeddrukmeter automaat adult (manchet 22-42cm)</t>
  </si>
  <si>
    <t>Bloeddrukmeter manueel</t>
  </si>
  <si>
    <t>Hansaplast universeel 1mx6cm</t>
  </si>
  <si>
    <t>Hansaplast wondpleister junior (16 st)</t>
  </si>
  <si>
    <t>Injectienaald microlance 23G 0.6x25mm blauw</t>
  </si>
  <si>
    <t>Injectiepleister (Covermed) 500st</t>
  </si>
  <si>
    <t>Injectiepleister sensitive curaplast 2x4cm 250st</t>
  </si>
  <si>
    <t>Lampje diagnose aluminium Eloxy</t>
  </si>
  <si>
    <t>Mondmasker FFP 2</t>
  </si>
  <si>
    <t>Mondmasker FFP 3</t>
  </si>
  <si>
    <t>Occlusiebril kinderen</t>
  </si>
  <si>
    <t>Onderlegger 40x60 cm tena plus</t>
  </si>
  <si>
    <t>Onderzoekbankpapier 2 laags 50x150cm rol</t>
  </si>
  <si>
    <t>Oogspoel douche flacon 500ml</t>
  </si>
  <si>
    <t>Otoscooptips 2,5mm Heine standaard (p/50)</t>
  </si>
  <si>
    <t>Otoscooptips 4,0mm Heine standaard (p/50)</t>
  </si>
  <si>
    <t>Plasma test strips Accu-check® Aviva (p/50)</t>
  </si>
  <si>
    <t>Pocketmask (Laerdal) in hardcase</t>
  </si>
  <si>
    <t>Reflex hamer Berlin 19cm</t>
  </si>
  <si>
    <t>Schoenovertrekken blauw 50Mu</t>
  </si>
  <si>
    <t>Stemvork C 128 hertz</t>
  </si>
  <si>
    <t>Stethoscoop Riester Rirap</t>
  </si>
  <si>
    <t>Tissues doos 100st</t>
  </si>
  <si>
    <t>Weegpapiervellen 40x60cm</t>
  </si>
  <si>
    <t>Weegschaal algemeen onderzoek</t>
  </si>
  <si>
    <t>Zwangerschap-test HCG per stuk</t>
  </si>
  <si>
    <t xml:space="preserve">Hieronder volgen instructies, eisen en voorwaarden voor het invullen van het prijzenblad
</t>
  </si>
  <si>
    <t>Instructie t.b.v. bijlage 10. Prijzenblad</t>
  </si>
  <si>
    <t xml:space="preserve">Inschrijver vult in een geel gemarkeerd veld uitsluitend cijfers in. Hij vult derhalve geen (reken)eenheid, zoals "fles", "€" of "%" in. Dergelijke rekeneenheden zijn reeds door de VRK vermeld danwel worden automatisch opgenomen als Inschrijver een getal in de desbetreffende cel heeft ingevuld.  
</t>
  </si>
  <si>
    <r>
      <t>Beoordeling vindt plaats op basis van de door Inschrijver opgegeven prijzen, rekening houdend met het aangeboden kortingspercentage en hoeveelheden.</t>
    </r>
    <r>
      <rPr>
        <sz val="9"/>
        <color rgb="FFFF0000"/>
        <rFont val="Verdana"/>
        <family val="2"/>
      </rPr>
      <t xml:space="preserve">
    </t>
    </r>
  </si>
  <si>
    <t xml:space="preserve">Voor alle genoemde artikelen heeft de VRK een raming gemaakt van de jaarlijkse gemiddelde afnamehoeveelheden. 
De werkelijke afnamehoeveelheden gedurende de looptijd van de Overeenkomst kunnen en zullen afwijken van de genoemde afnamehoeveelheden. Uit de afnamehoeveelheden kunnen dan ook geen rechten worden ontleend. De verhouding tussen de afnamehoeveelheden van de genoemde artikelen geeft wel een goed beeld van verwachte verhouding van de afname onder de Overeenkomst.
</t>
  </si>
  <si>
    <t xml:space="preserve">Berekening totaalprijs:
De optelling van de nettoprijzen voor de totale fictieve hoeveelheden van alle in het prijzenblad vermelde artikelen resulteert in een fictieve totaalprijs per categorie producten, die automatisch wordt berekend. Dit is de fictieve totaalprijs die wordt gebruikt om vast te stellen welke Inschrijver de laagste prijs heeft aangeboden. 
</t>
  </si>
  <si>
    <t>Glucose 10 % in Ecoflac</t>
  </si>
  <si>
    <t>Hibicet plastic ampul 50 ml</t>
  </si>
  <si>
    <t>Hibicet plastic ampul 15ml</t>
  </si>
  <si>
    <t>Sterilon Dettol wondspray 100ml</t>
  </si>
  <si>
    <t>Ringerlactaat 500ml Fresenius</t>
  </si>
  <si>
    <r>
      <t xml:space="preserve">Omvang jaarlijks gemiddelde afname; tevens zijnde 'fictieve hoeveelheid' tbv berekening totaalprijs 
</t>
    </r>
    <r>
      <rPr>
        <i/>
        <sz val="11"/>
        <color theme="1"/>
        <rFont val="Calibri"/>
        <family val="2"/>
        <scheme val="minor"/>
      </rPr>
      <t>- heeft VRK reeds ingevuld -</t>
    </r>
  </si>
  <si>
    <t>stuks</t>
  </si>
  <si>
    <t>zakken</t>
  </si>
  <si>
    <r>
      <t xml:space="preserve">Brutoprijs (dwz € prijs excl korting) 
per besteleenheid 
</t>
    </r>
    <r>
      <rPr>
        <i/>
        <sz val="11"/>
        <color theme="1"/>
        <rFont val="Calibri"/>
        <family val="2"/>
        <scheme val="minor"/>
      </rPr>
      <t>- geel gemarkeerde velden dient Inschrijver in te vullen -</t>
    </r>
    <r>
      <rPr>
        <b/>
        <sz val="11"/>
        <color theme="1"/>
        <rFont val="Calibri"/>
        <family val="2"/>
        <scheme val="minor"/>
      </rPr>
      <t xml:space="preserve"> </t>
    </r>
  </si>
  <si>
    <r>
      <t xml:space="preserve">Kortingspercentage 
(dwz door Inschrijver aangeboden kortingspercentage geldend voor het betreffende medische gebruiksartikel of disposable) 
</t>
    </r>
    <r>
      <rPr>
        <i/>
        <sz val="11"/>
        <color theme="1"/>
        <rFont val="Calibri"/>
        <family val="2"/>
        <scheme val="minor"/>
      </rPr>
      <t>- geel gemarkeerde veld dient Inschrijver in te vullen -</t>
    </r>
  </si>
  <si>
    <r>
      <t xml:space="preserve">Nettoprijs per besteleenheid (dwz kolom D incl korting uit kolom E) 
</t>
    </r>
    <r>
      <rPr>
        <i/>
        <sz val="11"/>
        <color theme="1"/>
        <rFont val="Calibri"/>
        <family val="2"/>
        <scheme val="minor"/>
      </rPr>
      <t>- wordt automatisch berekend -</t>
    </r>
  </si>
  <si>
    <r>
      <t>Invulinstructie kolom D:
Inschrijver dient in kolom D voor ieder van de in het prijzenblad vermelde artikelen in te vullen: de brutoprijs (dwz prijs exclusief kortingspercentage) per besteleenheid (die Aanbestedende Dienst heeft ingevuld in kolom B). Een brutoprijs mag maximaal 2 decimalen achter de komma hebben.</t>
    </r>
    <r>
      <rPr>
        <sz val="9"/>
        <color rgb="FFFF0000"/>
        <rFont val="Verdana"/>
        <family val="2"/>
      </rPr>
      <t xml:space="preserve"> </t>
    </r>
  </si>
  <si>
    <t>Invulinstructie kolom E: 
Inschrijver dient voor ieder van de in het prijzenblad vermelde artikelen een kortingspercentage in te vullen. 
Inschrijver vult per artikel het kortingspercentage in dat hij aanbiedt. Het kortingspercentage dient een heel getal te zijn, dus zonder decimalen achter de komma.</t>
  </si>
  <si>
    <t>dozen</t>
  </si>
  <si>
    <r>
      <t>Nettoprijs per artikel, gebaseerd op de jaarlijks gemiddelde afname (dwz kolom B maal kolom F</t>
    </r>
    <r>
      <rPr>
        <sz val="11"/>
        <color theme="1"/>
        <rFont val="Calibri"/>
        <family val="2"/>
        <scheme val="minor"/>
      </rPr>
      <t>)</t>
    </r>
    <r>
      <rPr>
        <b/>
        <sz val="11"/>
        <color theme="1"/>
        <rFont val="Calibri"/>
        <family val="2"/>
        <scheme val="minor"/>
      </rPr>
      <t xml:space="preserve">
</t>
    </r>
    <r>
      <rPr>
        <i/>
        <sz val="11"/>
        <color theme="1"/>
        <rFont val="Calibri"/>
        <family val="2"/>
        <scheme val="minor"/>
      </rPr>
      <t>- wordt automatisch berekend -</t>
    </r>
  </si>
  <si>
    <t>optreknaald kleur rood (BD blunt)</t>
  </si>
  <si>
    <t>handschoenen Nitril (Sempermed) expert maat L</t>
  </si>
  <si>
    <t>handschoenen Nitril (sempermed)expert maat M</t>
  </si>
  <si>
    <t>handschoenen Nitril (semeprmed)expert maat S</t>
  </si>
  <si>
    <t>handschoenen Nitril (sempermed)expert maat XL</t>
  </si>
  <si>
    <t>Bekken stabilisatieband (Sam® Sling) standaard</t>
  </si>
  <si>
    <t>digitale thermometer clinic</t>
  </si>
  <si>
    <t>vaginaal speculum</t>
  </si>
  <si>
    <t>Veiligheidsnaald BD eclipse 25G 1” 0,5x25mm p/100st</t>
  </si>
  <si>
    <t>Veiligheidsnaald oranje BD eclipse 25G 0.5x16mm p/100st</t>
  </si>
  <si>
    <t>audiometer FIM ADL20 (Holmco)</t>
  </si>
  <si>
    <t>audiometer FIM ADL20 (Sennheiser)</t>
  </si>
  <si>
    <t>Tongspatel 15cm hout p/100st</t>
  </si>
  <si>
    <t>beademingsballon set disposable incl  2x masker M/L Ambu® Spur</t>
  </si>
  <si>
    <t xml:space="preserve">beademingsmasker nummer 3 Ambu® ultra </t>
  </si>
  <si>
    <t xml:space="preserve">beademingsmasker nummer 4 Ambu® ultra </t>
  </si>
  <si>
    <t>beademingsmasker nummer 1 Ambu® ultra</t>
  </si>
  <si>
    <t>Bedrag excl. btw</t>
  </si>
  <si>
    <r>
      <t xml:space="preserve">btw percentage
- </t>
    </r>
    <r>
      <rPr>
        <i/>
        <sz val="11"/>
        <color theme="1"/>
        <rFont val="Calibri"/>
        <family val="2"/>
        <scheme val="minor"/>
      </rPr>
      <t>geel gemarkeerde veld dient Inschrijver in te vullen</t>
    </r>
    <r>
      <rPr>
        <b/>
        <sz val="11"/>
        <color theme="1"/>
        <rFont val="Calibri"/>
        <family val="2"/>
        <scheme val="minor"/>
      </rPr>
      <t xml:space="preserve"> -</t>
    </r>
  </si>
  <si>
    <r>
      <t>Fictieve totaalprijs artikelen consignatievoorraad (optelsom van alle in kolom G ingevulde prijzen)</t>
    </r>
    <r>
      <rPr>
        <sz val="14"/>
        <color theme="1"/>
        <rFont val="Calibri"/>
        <family val="2"/>
        <scheme val="minor"/>
      </rPr>
      <t xml:space="preserve"> </t>
    </r>
    <r>
      <rPr>
        <i/>
        <sz val="14"/>
        <color theme="1"/>
        <rFont val="Calibri"/>
        <family val="2"/>
        <scheme val="minor"/>
      </rPr>
      <t>- wordt automatisch berekend als alle gele velden door Inschrijver zijn ingevuld -</t>
    </r>
  </si>
  <si>
    <r>
      <t>Fictieve totaalprijs artikelen algemeen (optelsom van alle in kolom G ingevulde prijzen)</t>
    </r>
    <r>
      <rPr>
        <sz val="14"/>
        <color theme="1"/>
        <rFont val="Calibri"/>
        <family val="2"/>
        <scheme val="minor"/>
      </rPr>
      <t xml:space="preserve"> </t>
    </r>
    <r>
      <rPr>
        <i/>
        <sz val="14"/>
        <color theme="1"/>
        <rFont val="Calibri"/>
        <family val="2"/>
        <scheme val="minor"/>
      </rPr>
      <t>- wordt automatisch berekend als alle gele velden door Inschrijver zijn ingevuld -</t>
    </r>
  </si>
  <si>
    <t>Fictieve totaalprijs artikelen in consignatievoorraad t.b.v. de ambulancezorg</t>
  </si>
  <si>
    <t>Fictieve totaalprijs met ge/verbruiksartikelen divers die in algemeen door de VRK regelmatig worden afgenomen, maar niet in consignatie zijn</t>
  </si>
  <si>
    <t>Totale fictieve totaalprijs</t>
  </si>
  <si>
    <r>
      <t xml:space="preserve">Voor het doen van een prijsopgave voor de Opdracht wordt Inschrijver geacht </t>
    </r>
    <r>
      <rPr>
        <b/>
        <u/>
        <sz val="9"/>
        <color theme="1"/>
        <rFont val="Verdana"/>
        <family val="2"/>
      </rPr>
      <t>uitsluitend</t>
    </r>
    <r>
      <rPr>
        <b/>
        <sz val="9"/>
        <color theme="1"/>
        <rFont val="Verdana"/>
        <family val="2"/>
      </rPr>
      <t xml:space="preserve"> het derde en vierde tabblad (in Excel) in bijlage 10  te gebruiken. Inschrijver dient hierbij de instructies te volgen die zijn opgenomen in dit tabblad 'Invulinstructie'. Het niet correct invullen van de prijsopgavetabel</t>
    </r>
    <r>
      <rPr>
        <b/>
        <sz val="9"/>
        <rFont val="Verdana"/>
        <family val="2"/>
      </rPr>
      <t xml:space="preserve">, althans het niet volgen van de invulinstructie, </t>
    </r>
    <r>
      <rPr>
        <b/>
        <sz val="9"/>
        <color theme="1"/>
        <rFont val="Verdana"/>
        <family val="2"/>
      </rPr>
      <t>leidt tot uitsluiting van de aanbestedingsprocedure, tenzij naar mening van de VRK sprake is van een bagatel. Het is niet toegestaan om wijzigingen aan te brengen in de opmaak</t>
    </r>
    <r>
      <rPr>
        <b/>
        <sz val="9"/>
        <rFont val="Verdana"/>
        <family val="2"/>
      </rPr>
      <t>, inhoud en/ of structuur van het prijzenblad,</t>
    </r>
    <r>
      <rPr>
        <b/>
        <sz val="9"/>
        <color theme="1"/>
        <rFont val="Verdana"/>
        <family val="2"/>
      </rPr>
      <t xml:space="preserve"> op straffe van uitsluiting van de aanbestedingsprocedure.
Inschrijver wordt geadviseerd kort na kennisname van de Aanbestedingsstukken het prijzenblad en instructies te bestuderen en eventueel als proef in te vullen, zodat hij eventuele vragen of onduidelijkheden tijdig naar voren kan brengen in het kader van de Nota van Inlichtingen.
</t>
    </r>
  </si>
  <si>
    <t>Bijlage 10. Prijzenblad</t>
  </si>
  <si>
    <r>
      <t>Naam Inschrijver: (</t>
    </r>
    <r>
      <rPr>
        <i/>
        <sz val="11"/>
        <color theme="1"/>
        <rFont val="Calibri"/>
        <family val="2"/>
        <scheme val="minor"/>
      </rPr>
      <t>in te vullen door Inschrijver</t>
    </r>
    <r>
      <rPr>
        <sz val="11"/>
        <color theme="1"/>
        <rFont val="Calibri"/>
        <family val="2"/>
        <scheme val="minor"/>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</si>
</sst>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9" x14ac:knownFonts="1">
    <font>
      <sz val="11"/>
      <color theme="1"/>
      <name val="Calibri"/>
      <family val="2"/>
      <scheme val="minor"/>
    </font>
    <font>
      <b/>
      <sz val="11"/>
      <color theme="1"/>
      <name val="Calibri"/>
      <family val="2"/>
      <scheme val="minor"/>
    </font>
    <font>
      <b/>
      <sz val="14"/>
      <color theme="1"/>
      <name val="Calibri"/>
      <family val="2"/>
      <scheme val="minor"/>
    </font>
    <font>
      <sz val="11"/>
      <name val="Calibri"/>
      <family val="2"/>
      <scheme val="minor"/>
    </font>
    <font>
      <i/>
      <sz val="11"/>
      <color theme="1"/>
      <name val="Calibri"/>
      <family val="2"/>
      <scheme val="minor"/>
    </font>
    <font>
      <b/>
      <sz val="12"/>
      <color theme="1"/>
      <name val="Verdana"/>
      <family val="2"/>
    </font>
    <font>
      <b/>
      <sz val="12"/>
      <color theme="1"/>
      <name val="Calibri"/>
      <family val="2"/>
      <scheme val="minor"/>
    </font>
    <font>
      <sz val="9"/>
      <color theme="1"/>
      <name val="Verdana"/>
      <family val="2"/>
    </font>
    <font>
      <sz val="9"/>
      <name val="Verdana"/>
      <family val="2"/>
    </font>
    <font>
      <sz val="9"/>
      <color rgb="FFFF0000"/>
      <name val="Verdana"/>
      <family val="2"/>
    </font>
    <font>
      <sz val="14"/>
      <color theme="1"/>
      <name val="Calibri"/>
      <family val="2"/>
      <scheme val="minor"/>
    </font>
    <font>
      <i/>
      <sz val="14"/>
      <color theme="1"/>
      <name val="Calibri"/>
      <family val="2"/>
      <scheme val="minor"/>
    </font>
    <font>
      <b/>
      <sz val="9"/>
      <color rgb="FFFF0000"/>
      <name val="Verdana"/>
      <family val="2"/>
    </font>
    <font>
      <b/>
      <sz val="9"/>
      <color theme="1"/>
      <name val="Verdana"/>
      <family val="2"/>
    </font>
    <font>
      <b/>
      <u/>
      <sz val="9"/>
      <color theme="1"/>
      <name val="Verdana"/>
      <family val="2"/>
    </font>
    <font>
      <sz val="11"/>
      <color theme="1"/>
      <name val="Calibri"/>
      <family val="2"/>
      <scheme val="minor"/>
    </font>
    <font>
      <b/>
      <i/>
      <sz val="11"/>
      <color theme="1"/>
      <name val="Calibri"/>
      <family val="2"/>
      <scheme val="minor"/>
    </font>
    <font>
      <sz val="11"/>
      <color rgb="FF000000"/>
      <name val="Calibri"/>
      <family val="2"/>
      <scheme val="minor"/>
    </font>
    <font>
      <b/>
      <sz val="9"/>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7" tint="0.39997558519241921"/>
        <bgColor indexed="64"/>
      </patternFill>
    </fill>
    <fill>
      <patternFill patternType="solid">
        <fgColor theme="3" tint="0.59999389629810485"/>
        <bgColor indexed="64"/>
      </patternFill>
    </fill>
    <fill>
      <patternFill patternType="solid">
        <fgColor theme="4" tint="0.79998168889431442"/>
        <bgColor indexed="64"/>
      </patternFill>
    </fill>
  </fills>
  <borders count="10">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auto="1"/>
      </right>
      <top style="thin">
        <color auto="1"/>
      </top>
      <bottom style="thin">
        <color auto="1"/>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3">
    <xf numFmtId="0" fontId="0" fillId="0" borderId="0"/>
    <xf numFmtId="44" fontId="15" fillId="0" borderId="0" applyFont="0" applyFill="0" applyBorder="0" applyAlignment="0" applyProtection="0"/>
    <xf numFmtId="9" fontId="15" fillId="0" borderId="0" applyFont="0" applyFill="0" applyBorder="0" applyAlignment="0" applyProtection="0"/>
  </cellStyleXfs>
  <cellXfs count="62">
    <xf numFmtId="0" fontId="0" fillId="0" borderId="0" xfId="0"/>
    <xf numFmtId="0" fontId="0" fillId="0" borderId="0" xfId="0" applyAlignment="1">
      <alignment horizontal="left" wrapText="1"/>
    </xf>
    <xf numFmtId="0" fontId="0" fillId="2" borderId="0" xfId="0" applyFill="1"/>
    <xf numFmtId="164" fontId="0" fillId="2" borderId="0" xfId="0" applyNumberFormat="1" applyFill="1"/>
    <xf numFmtId="9" fontId="0" fillId="2" borderId="0" xfId="0" applyNumberFormat="1" applyFill="1"/>
    <xf numFmtId="9" fontId="0" fillId="3" borderId="4" xfId="0" applyNumberFormat="1" applyFill="1" applyBorder="1" applyProtection="1">
      <protection locked="0"/>
    </xf>
    <xf numFmtId="0" fontId="7" fillId="0" borderId="0" xfId="0" applyFont="1" applyAlignment="1">
      <alignment horizontal="justify" vertical="top"/>
    </xf>
    <xf numFmtId="0" fontId="7" fillId="0" borderId="4" xfId="0" applyFont="1" applyBorder="1" applyAlignment="1">
      <alignment horizontal="justify" vertical="top"/>
    </xf>
    <xf numFmtId="0" fontId="8" fillId="0" borderId="4" xfId="0" applyFont="1" applyBorder="1" applyAlignment="1">
      <alignment horizontal="justify" vertical="top" wrapText="1"/>
    </xf>
    <xf numFmtId="0" fontId="9" fillId="0" borderId="0" xfId="0" applyFont="1" applyAlignment="1">
      <alignment horizontal="justify" vertical="top"/>
    </xf>
    <xf numFmtId="0" fontId="7" fillId="0" borderId="4" xfId="0" applyFont="1" applyBorder="1" applyAlignment="1">
      <alignment horizontal="justify" vertical="top" wrapText="1"/>
    </xf>
    <xf numFmtId="164" fontId="0" fillId="3" borderId="4" xfId="0" applyNumberFormat="1" applyFill="1" applyBorder="1" applyProtection="1">
      <protection locked="0"/>
    </xf>
    <xf numFmtId="164" fontId="0" fillId="3" borderId="4" xfId="0" applyNumberFormat="1" applyFill="1" applyBorder="1" applyAlignment="1" applyProtection="1">
      <alignment vertical="top" wrapText="1"/>
      <protection locked="0"/>
    </xf>
    <xf numFmtId="0" fontId="0" fillId="0" borderId="4" xfId="0" applyBorder="1" applyAlignment="1">
      <alignment wrapText="1"/>
    </xf>
    <xf numFmtId="0" fontId="12" fillId="2" borderId="0" xfId="0" applyFont="1" applyFill="1" applyAlignment="1">
      <alignment horizontal="justify" vertical="top"/>
    </xf>
    <xf numFmtId="0" fontId="13" fillId="0" borderId="4" xfId="0" applyFont="1" applyBorder="1" applyAlignment="1">
      <alignment horizontal="justify" vertical="top" wrapText="1"/>
    </xf>
    <xf numFmtId="0" fontId="1" fillId="2" borderId="0" xfId="0" applyFont="1" applyFill="1" applyAlignment="1">
      <alignment horizontal="left"/>
    </xf>
    <xf numFmtId="0" fontId="16" fillId="3" borderId="4" xfId="0" applyFont="1" applyFill="1" applyBorder="1"/>
    <xf numFmtId="0" fontId="1" fillId="0" borderId="4" xfId="0" applyFont="1" applyBorder="1"/>
    <xf numFmtId="44" fontId="0" fillId="0" borderId="4" xfId="1" applyFont="1" applyBorder="1"/>
    <xf numFmtId="44" fontId="1" fillId="0" borderId="4" xfId="1" applyFont="1" applyBorder="1"/>
    <xf numFmtId="0" fontId="2" fillId="2" borderId="2" xfId="0" applyFont="1" applyFill="1" applyBorder="1" applyAlignment="1">
      <alignment wrapText="1"/>
    </xf>
    <xf numFmtId="164" fontId="0" fillId="3" borderId="8" xfId="0" applyNumberFormat="1" applyFill="1" applyBorder="1" applyProtection="1">
      <protection locked="0"/>
    </xf>
    <xf numFmtId="164" fontId="1" fillId="3" borderId="2" xfId="0" applyNumberFormat="1" applyFont="1" applyFill="1" applyBorder="1" applyAlignment="1">
      <alignment horizontal="center" vertical="center" wrapText="1"/>
    </xf>
    <xf numFmtId="0" fontId="17" fillId="0" borderId="4" xfId="0" applyFont="1" applyBorder="1" applyAlignment="1">
      <alignment vertical="center" wrapText="1"/>
    </xf>
    <xf numFmtId="0" fontId="0" fillId="0" borderId="4" xfId="0" applyBorder="1" applyAlignment="1">
      <alignment vertical="center" wrapText="1"/>
    </xf>
    <xf numFmtId="0" fontId="17" fillId="0" borderId="8" xfId="0" applyFont="1" applyBorder="1" applyAlignment="1">
      <alignment vertical="center" wrapText="1"/>
    </xf>
    <xf numFmtId="0" fontId="0" fillId="0" borderId="8" xfId="0" applyBorder="1" applyAlignment="1">
      <alignment vertical="center" wrapText="1"/>
    </xf>
    <xf numFmtId="0" fontId="1" fillId="3" borderId="1" xfId="0" applyFont="1" applyFill="1" applyBorder="1" applyAlignment="1">
      <alignment horizontal="center" vertical="center" wrapText="1"/>
    </xf>
    <xf numFmtId="0" fontId="3" fillId="0" borderId="4" xfId="0" applyFont="1" applyBorder="1" applyAlignment="1">
      <alignment vertical="center" wrapText="1"/>
    </xf>
    <xf numFmtId="0" fontId="17" fillId="0" borderId="8" xfId="0" applyFont="1" applyBorder="1" applyAlignment="1">
      <alignment horizontal="center" vertical="center" wrapText="1"/>
    </xf>
    <xf numFmtId="0" fontId="17" fillId="0" borderId="4" xfId="0" applyFont="1" applyBorder="1" applyAlignment="1">
      <alignment horizontal="center" vertical="center" wrapText="1"/>
    </xf>
    <xf numFmtId="0" fontId="0" fillId="0" borderId="4" xfId="0" applyBorder="1" applyAlignment="1">
      <alignment horizontal="center" vertical="center" wrapText="1"/>
    </xf>
    <xf numFmtId="3" fontId="17" fillId="0" borderId="4" xfId="0" applyNumberFormat="1" applyFont="1" applyBorder="1" applyAlignment="1">
      <alignment horizontal="center" vertical="center" wrapText="1"/>
    </xf>
    <xf numFmtId="0" fontId="3" fillId="0" borderId="4" xfId="0" applyFont="1" applyBorder="1" applyAlignment="1">
      <alignment horizontal="center" vertical="center" wrapText="1"/>
    </xf>
    <xf numFmtId="0" fontId="0" fillId="0" borderId="9" xfId="0" applyBorder="1" applyAlignment="1">
      <alignment horizontal="center" wrapText="1"/>
    </xf>
    <xf numFmtId="0" fontId="0" fillId="0" borderId="6" xfId="0" applyFill="1" applyBorder="1" applyAlignment="1">
      <alignment horizontal="center" wrapText="1"/>
    </xf>
    <xf numFmtId="0" fontId="0" fillId="2" borderId="6" xfId="0" applyFill="1" applyBorder="1" applyAlignment="1">
      <alignment horizontal="center" wrapText="1"/>
    </xf>
    <xf numFmtId="0" fontId="1" fillId="4" borderId="2" xfId="0" applyFont="1" applyFill="1" applyBorder="1" applyAlignment="1">
      <alignment horizontal="left" vertical="center" wrapText="1"/>
    </xf>
    <xf numFmtId="164" fontId="0" fillId="3" borderId="8" xfId="0" applyNumberFormat="1" applyFill="1" applyBorder="1" applyAlignment="1" applyProtection="1">
      <alignment horizontal="center"/>
      <protection locked="0"/>
    </xf>
    <xf numFmtId="9" fontId="0" fillId="3" borderId="4" xfId="0" applyNumberFormat="1" applyFill="1" applyBorder="1" applyAlignment="1" applyProtection="1">
      <alignment horizontal="center"/>
      <protection locked="0"/>
    </xf>
    <xf numFmtId="164" fontId="0" fillId="4" borderId="8" xfId="0" applyNumberFormat="1" applyFill="1" applyBorder="1" applyAlignment="1">
      <alignment horizontal="center"/>
    </xf>
    <xf numFmtId="164" fontId="0" fillId="3" borderId="4" xfId="0" applyNumberFormat="1" applyFill="1" applyBorder="1" applyAlignment="1" applyProtection="1">
      <alignment horizontal="center"/>
      <protection locked="0"/>
    </xf>
    <xf numFmtId="164" fontId="0" fillId="4" borderId="4" xfId="0" applyNumberFormat="1" applyFill="1" applyBorder="1" applyAlignment="1">
      <alignment horizontal="center"/>
    </xf>
    <xf numFmtId="164" fontId="0" fillId="3" borderId="4" xfId="0" applyNumberFormat="1" applyFill="1" applyBorder="1" applyAlignment="1" applyProtection="1">
      <alignment horizontal="center" vertical="top" wrapText="1"/>
      <protection locked="0"/>
    </xf>
    <xf numFmtId="164" fontId="0" fillId="3" borderId="4" xfId="0" applyNumberFormat="1" applyFill="1" applyBorder="1" applyAlignment="1" applyProtection="1">
      <alignment horizontal="center" vertical="top"/>
      <protection locked="0"/>
    </xf>
    <xf numFmtId="0" fontId="0" fillId="0" borderId="8" xfId="0" applyBorder="1" applyAlignment="1">
      <alignment horizontal="center" vertical="center" wrapText="1"/>
    </xf>
    <xf numFmtId="164" fontId="2" fillId="4" borderId="4" xfId="0" applyNumberFormat="1" applyFont="1" applyFill="1" applyBorder="1" applyAlignment="1">
      <alignment horizontal="center" vertical="center"/>
    </xf>
    <xf numFmtId="9" fontId="0" fillId="3" borderId="8" xfId="2" applyFont="1" applyFill="1" applyBorder="1" applyAlignment="1" applyProtection="1">
      <alignment horizontal="center"/>
      <protection locked="0"/>
    </xf>
    <xf numFmtId="9" fontId="0" fillId="3" borderId="4" xfId="2" applyFont="1" applyFill="1" applyBorder="1" applyAlignment="1" applyProtection="1">
      <alignment horizontal="center"/>
      <protection locked="0"/>
    </xf>
    <xf numFmtId="9" fontId="0" fillId="3" borderId="4" xfId="2" applyFont="1" applyFill="1" applyBorder="1" applyAlignment="1" applyProtection="1">
      <alignment horizontal="center" vertical="top" wrapText="1"/>
      <protection locked="0"/>
    </xf>
    <xf numFmtId="9" fontId="0" fillId="3" borderId="4" xfId="2" applyFont="1" applyFill="1" applyBorder="1" applyAlignment="1" applyProtection="1">
      <alignment horizontal="center" vertical="top"/>
      <protection locked="0"/>
    </xf>
    <xf numFmtId="0" fontId="5" fillId="5" borderId="4" xfId="0" applyFont="1" applyFill="1" applyBorder="1" applyAlignment="1">
      <alignment horizontal="center" vertical="top"/>
    </xf>
    <xf numFmtId="0" fontId="6" fillId="5" borderId="4" xfId="0" applyFont="1" applyFill="1" applyBorder="1" applyAlignment="1">
      <alignment horizontal="center" vertical="top"/>
    </xf>
    <xf numFmtId="0" fontId="7" fillId="0" borderId="5" xfId="0" applyFont="1" applyBorder="1" applyAlignment="1">
      <alignment horizontal="center" vertical="top" wrapText="1"/>
    </xf>
    <xf numFmtId="0" fontId="0" fillId="0" borderId="6" xfId="0" applyBorder="1" applyAlignment="1">
      <alignment horizontal="center" vertical="top" wrapText="1"/>
    </xf>
    <xf numFmtId="0" fontId="1" fillId="2" borderId="1"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2" fillId="4" borderId="5" xfId="0" applyFont="1" applyFill="1" applyBorder="1" applyAlignment="1">
      <alignment horizontal="center" vertical="top" wrapText="1"/>
    </xf>
    <xf numFmtId="0" fontId="2" fillId="4" borderId="7" xfId="0" applyFont="1" applyFill="1" applyBorder="1" applyAlignment="1">
      <alignment horizontal="center" vertical="top" wrapText="1"/>
    </xf>
    <xf numFmtId="0" fontId="2" fillId="4" borderId="6" xfId="0" applyFont="1" applyFill="1" applyBorder="1" applyAlignment="1">
      <alignment horizontal="center" vertical="top" wrapText="1"/>
    </xf>
    <xf numFmtId="0" fontId="0" fillId="6" borderId="0" xfId="0" applyFill="1"/>
  </cellXfs>
  <cellStyles count="3">
    <cellStyle name="Procent" xfId="2" builtinId="5"/>
    <cellStyle name="Standaard" xfId="0" builtinId="0"/>
    <cellStyle name="Valuta" xfId="1" builtinId="4"/>
  </cellStyles>
  <dxfs count="0"/>
  <tableStyles count="0" defaultTableStyle="TableStyleMedium2" defaultPivotStyle="PivotStyleLight16"/>
  <colors>
    <mruColors>
      <color rgb="FFB9DF41"/>
      <color rgb="FF99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6"/>
  <sheetViews>
    <sheetView tabSelected="1" zoomScaleNormal="100" workbookViewId="0">
      <selection activeCell="A20" sqref="A20"/>
    </sheetView>
  </sheetViews>
  <sheetFormatPr defaultColWidth="8.85546875" defaultRowHeight="15" x14ac:dyDescent="0.25"/>
  <cols>
    <col min="1" max="1" width="58.28515625" bestFit="1" customWidth="1"/>
    <col min="2" max="2" width="15.85546875" bestFit="1" customWidth="1"/>
  </cols>
  <sheetData>
    <row r="1" spans="1:2" x14ac:dyDescent="0.25">
      <c r="A1" s="61" t="s">
        <v>236</v>
      </c>
    </row>
    <row r="2" spans="1:2" x14ac:dyDescent="0.25">
      <c r="A2" s="61" t="s">
        <v>237</v>
      </c>
    </row>
    <row r="3" spans="1:2" x14ac:dyDescent="0.25">
      <c r="A3" s="17" t="s">
        <v>3</v>
      </c>
      <c r="B3" s="17" t="s">
        <v>228</v>
      </c>
    </row>
    <row r="4" spans="1:2" ht="30" x14ac:dyDescent="0.25">
      <c r="A4" s="13" t="s">
        <v>232</v>
      </c>
      <c r="B4" s="19">
        <f>'Art. consignatievoorraad AMBU '!G177</f>
        <v>0</v>
      </c>
    </row>
    <row r="5" spans="1:2" ht="45" x14ac:dyDescent="0.25">
      <c r="A5" s="13" t="s">
        <v>233</v>
      </c>
      <c r="B5" s="19">
        <f>'Artikelen algemeen - VRK'!G38</f>
        <v>0</v>
      </c>
    </row>
    <row r="6" spans="1:2" x14ac:dyDescent="0.25">
      <c r="A6" s="18" t="s">
        <v>234</v>
      </c>
      <c r="B6" s="20">
        <f>B4+B5</f>
        <v>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12"/>
  <sheetViews>
    <sheetView zoomScaleNormal="100" workbookViewId="0">
      <selection activeCell="B6" sqref="B6"/>
    </sheetView>
  </sheetViews>
  <sheetFormatPr defaultColWidth="9.140625" defaultRowHeight="11.25" x14ac:dyDescent="0.25"/>
  <cols>
    <col min="1" max="1" width="6.140625" style="6" customWidth="1"/>
    <col min="2" max="2" width="131.7109375" style="6" customWidth="1"/>
    <col min="3" max="3" width="33.42578125" style="6" customWidth="1"/>
    <col min="4" max="16384" width="9.140625" style="6"/>
  </cols>
  <sheetData>
    <row r="1" spans="1:3" ht="15.75" x14ac:dyDescent="0.25">
      <c r="A1" s="52" t="s">
        <v>191</v>
      </c>
      <c r="B1" s="53"/>
    </row>
    <row r="2" spans="1:3" ht="15" x14ac:dyDescent="0.25">
      <c r="A2" s="54" t="s">
        <v>190</v>
      </c>
      <c r="B2" s="55"/>
      <c r="C2" s="14"/>
    </row>
    <row r="3" spans="1:3" ht="112.5" x14ac:dyDescent="0.25">
      <c r="A3" s="7">
        <v>1</v>
      </c>
      <c r="B3" s="15" t="s">
        <v>235</v>
      </c>
    </row>
    <row r="4" spans="1:3" ht="22.5" x14ac:dyDescent="0.25">
      <c r="A4" s="7">
        <v>2</v>
      </c>
      <c r="B4" s="10" t="s">
        <v>1</v>
      </c>
    </row>
    <row r="5" spans="1:3" ht="22.5" x14ac:dyDescent="0.25">
      <c r="A5" s="7">
        <v>3</v>
      </c>
      <c r="B5" s="7" t="s">
        <v>0</v>
      </c>
    </row>
    <row r="6" spans="1:3" ht="45" x14ac:dyDescent="0.25">
      <c r="A6" s="7">
        <v>4</v>
      </c>
      <c r="B6" s="10" t="s">
        <v>192</v>
      </c>
    </row>
    <row r="7" spans="1:3" ht="33.75" x14ac:dyDescent="0.25">
      <c r="A7" s="7">
        <v>5</v>
      </c>
      <c r="B7" s="8" t="s">
        <v>2</v>
      </c>
      <c r="C7" s="9"/>
    </row>
    <row r="8" spans="1:3" ht="33.75" x14ac:dyDescent="0.25">
      <c r="A8" s="7">
        <v>6</v>
      </c>
      <c r="B8" s="8" t="s">
        <v>193</v>
      </c>
    </row>
    <row r="9" spans="1:3" ht="67.5" x14ac:dyDescent="0.25">
      <c r="A9" s="7">
        <v>7</v>
      </c>
      <c r="B9" s="8" t="s">
        <v>194</v>
      </c>
    </row>
    <row r="10" spans="1:3" ht="45" x14ac:dyDescent="0.25">
      <c r="A10" s="7">
        <v>8</v>
      </c>
      <c r="B10" s="8" t="s">
        <v>207</v>
      </c>
    </row>
    <row r="11" spans="1:3" ht="45" x14ac:dyDescent="0.25">
      <c r="A11" s="7">
        <v>9</v>
      </c>
      <c r="B11" s="8" t="s">
        <v>208</v>
      </c>
    </row>
    <row r="12" spans="1:3" ht="56.25" x14ac:dyDescent="0.25">
      <c r="A12" s="7">
        <v>10</v>
      </c>
      <c r="B12" s="8" t="s">
        <v>195</v>
      </c>
    </row>
  </sheetData>
  <mergeCells count="2">
    <mergeCell ref="A1:B1"/>
    <mergeCell ref="A2:B2"/>
  </mergeCells>
  <pageMargins left="0.7" right="0.7" top="0.75" bottom="0.75" header="0.3" footer="0.3"/>
  <pageSetup paperSize="9" scale="6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180"/>
  <sheetViews>
    <sheetView zoomScaleNormal="100" workbookViewId="0">
      <selection activeCell="H9" sqref="H9"/>
    </sheetView>
  </sheetViews>
  <sheetFormatPr defaultColWidth="8.85546875" defaultRowHeight="15" x14ac:dyDescent="0.25"/>
  <cols>
    <col min="1" max="1" width="43.140625" customWidth="1"/>
    <col min="2" max="2" width="16.7109375" style="1" customWidth="1"/>
    <col min="3" max="3" width="12.42578125" style="1" customWidth="1"/>
    <col min="4" max="4" width="29" style="3" customWidth="1"/>
    <col min="5" max="5" width="29" style="4" customWidth="1"/>
    <col min="6" max="6" width="29" customWidth="1"/>
    <col min="7" max="7" width="31.140625" customWidth="1"/>
    <col min="8" max="8" width="29" style="3" customWidth="1"/>
  </cols>
  <sheetData>
    <row r="1" spans="1:8" x14ac:dyDescent="0.25">
      <c r="A1" s="61" t="s">
        <v>236</v>
      </c>
      <c r="B1"/>
      <c r="C1"/>
      <c r="D1"/>
      <c r="E1"/>
      <c r="H1"/>
    </row>
    <row r="2" spans="1:8" ht="15.75" thickBot="1" x14ac:dyDescent="0.3">
      <c r="A2" s="61" t="s">
        <v>237</v>
      </c>
      <c r="B2"/>
      <c r="C2"/>
      <c r="D2"/>
      <c r="E2"/>
      <c r="H2"/>
    </row>
    <row r="3" spans="1:8" ht="194.25" customHeight="1" thickBot="1" x14ac:dyDescent="0.35">
      <c r="A3" s="21" t="s">
        <v>4</v>
      </c>
      <c r="B3" s="56" t="s">
        <v>201</v>
      </c>
      <c r="C3" s="57"/>
      <c r="D3" s="23" t="s">
        <v>204</v>
      </c>
      <c r="E3" s="28" t="s">
        <v>205</v>
      </c>
      <c r="F3" s="38" t="s">
        <v>206</v>
      </c>
      <c r="G3" s="38" t="s">
        <v>210</v>
      </c>
      <c r="H3" s="23" t="s">
        <v>229</v>
      </c>
    </row>
    <row r="4" spans="1:8" x14ac:dyDescent="0.25">
      <c r="A4" s="26" t="s">
        <v>5</v>
      </c>
      <c r="B4" s="30">
        <v>500</v>
      </c>
      <c r="C4" s="35" t="s">
        <v>202</v>
      </c>
      <c r="D4" s="39"/>
      <c r="E4" s="40"/>
      <c r="F4" s="41">
        <f>(1-E4)*D4</f>
        <v>0</v>
      </c>
      <c r="G4" s="43">
        <f>B4*F4</f>
        <v>0</v>
      </c>
      <c r="H4" s="48"/>
    </row>
    <row r="5" spans="1:8" x14ac:dyDescent="0.25">
      <c r="A5" s="24" t="s">
        <v>6</v>
      </c>
      <c r="B5" s="31">
        <v>25</v>
      </c>
      <c r="C5" s="35" t="s">
        <v>202</v>
      </c>
      <c r="D5" s="42"/>
      <c r="E5" s="40"/>
      <c r="F5" s="43">
        <f>(1-E5)*D5</f>
        <v>0</v>
      </c>
      <c r="G5" s="43">
        <f t="shared" ref="G5:G70" si="0">B5*F5</f>
        <v>0</v>
      </c>
      <c r="H5" s="49"/>
    </row>
    <row r="6" spans="1:8" x14ac:dyDescent="0.25">
      <c r="A6" s="24" t="s">
        <v>7</v>
      </c>
      <c r="B6" s="31">
        <v>25</v>
      </c>
      <c r="C6" s="35" t="s">
        <v>202</v>
      </c>
      <c r="D6" s="42"/>
      <c r="E6" s="40"/>
      <c r="F6" s="43">
        <f>(1-E6)*D6</f>
        <v>0</v>
      </c>
      <c r="G6" s="43">
        <f t="shared" si="0"/>
        <v>0</v>
      </c>
      <c r="H6" s="49"/>
    </row>
    <row r="7" spans="1:8" x14ac:dyDescent="0.25">
      <c r="A7" s="24" t="s">
        <v>8</v>
      </c>
      <c r="B7" s="31">
        <v>5</v>
      </c>
      <c r="C7" s="35" t="s">
        <v>202</v>
      </c>
      <c r="D7" s="42"/>
      <c r="E7" s="40"/>
      <c r="F7" s="43">
        <f t="shared" ref="F7:F72" si="1">(1-E7)*D7</f>
        <v>0</v>
      </c>
      <c r="G7" s="43">
        <f t="shared" si="0"/>
        <v>0</v>
      </c>
      <c r="H7" s="49"/>
    </row>
    <row r="8" spans="1:8" ht="30" x14ac:dyDescent="0.25">
      <c r="A8" s="24" t="s">
        <v>9</v>
      </c>
      <c r="B8" s="31">
        <v>5</v>
      </c>
      <c r="C8" s="36" t="s">
        <v>203</v>
      </c>
      <c r="D8" s="42"/>
      <c r="E8" s="40"/>
      <c r="F8" s="43">
        <f>(1-E8)*D8</f>
        <v>0</v>
      </c>
      <c r="G8" s="43">
        <f>B8*F8</f>
        <v>0</v>
      </c>
      <c r="H8" s="49"/>
    </row>
    <row r="9" spans="1:8" ht="30" x14ac:dyDescent="0.25">
      <c r="A9" s="24" t="s">
        <v>10</v>
      </c>
      <c r="B9" s="31">
        <v>2000</v>
      </c>
      <c r="C9" s="36" t="s">
        <v>203</v>
      </c>
      <c r="D9" s="42"/>
      <c r="E9" s="40"/>
      <c r="F9" s="43">
        <f>(1-E9)*D9</f>
        <v>0</v>
      </c>
      <c r="G9" s="43">
        <f>B9*F9</f>
        <v>0</v>
      </c>
      <c r="H9" s="49"/>
    </row>
    <row r="10" spans="1:8" ht="30" x14ac:dyDescent="0.25">
      <c r="A10" s="24" t="s">
        <v>11</v>
      </c>
      <c r="B10" s="31">
        <v>500</v>
      </c>
      <c r="C10" s="36" t="s">
        <v>202</v>
      </c>
      <c r="D10" s="42"/>
      <c r="E10" s="40"/>
      <c r="F10" s="43">
        <f>(1-E10)*D10</f>
        <v>0</v>
      </c>
      <c r="G10" s="43">
        <f>B10*F10</f>
        <v>0</v>
      </c>
      <c r="H10" s="49"/>
    </row>
    <row r="11" spans="1:8" ht="30" x14ac:dyDescent="0.25">
      <c r="A11" s="24" t="s">
        <v>12</v>
      </c>
      <c r="B11" s="31">
        <v>40</v>
      </c>
      <c r="C11" s="36" t="s">
        <v>202</v>
      </c>
      <c r="D11" s="42"/>
      <c r="E11" s="40"/>
      <c r="F11" s="43">
        <f>(1-E11)*D11</f>
        <v>0</v>
      </c>
      <c r="G11" s="43">
        <f>B11*F11</f>
        <v>0</v>
      </c>
      <c r="H11" s="49"/>
    </row>
    <row r="12" spans="1:8" ht="30" x14ac:dyDescent="0.25">
      <c r="A12" s="24" t="s">
        <v>224</v>
      </c>
      <c r="B12" s="31">
        <v>100</v>
      </c>
      <c r="C12" s="35" t="s">
        <v>202</v>
      </c>
      <c r="D12" s="42"/>
      <c r="E12" s="40"/>
      <c r="F12" s="43">
        <f t="shared" si="1"/>
        <v>0</v>
      </c>
      <c r="G12" s="43">
        <f t="shared" si="0"/>
        <v>0</v>
      </c>
      <c r="H12" s="49"/>
    </row>
    <row r="13" spans="1:8" ht="30" x14ac:dyDescent="0.25">
      <c r="A13" s="24" t="s">
        <v>227</v>
      </c>
      <c r="B13" s="31">
        <v>5</v>
      </c>
      <c r="C13" s="35" t="s">
        <v>202</v>
      </c>
      <c r="D13" s="42"/>
      <c r="E13" s="40"/>
      <c r="F13" s="43">
        <f t="shared" si="1"/>
        <v>0</v>
      </c>
      <c r="G13" s="43">
        <f t="shared" si="0"/>
        <v>0</v>
      </c>
      <c r="H13" s="49"/>
    </row>
    <row r="14" spans="1:8" ht="30" x14ac:dyDescent="0.25">
      <c r="A14" s="24" t="s">
        <v>225</v>
      </c>
      <c r="B14" s="31">
        <v>100</v>
      </c>
      <c r="C14" s="35" t="s">
        <v>202</v>
      </c>
      <c r="D14" s="42"/>
      <c r="E14" s="40"/>
      <c r="F14" s="43">
        <f t="shared" si="1"/>
        <v>0</v>
      </c>
      <c r="G14" s="43">
        <f t="shared" si="0"/>
        <v>0</v>
      </c>
      <c r="H14" s="49"/>
    </row>
    <row r="15" spans="1:8" ht="30" x14ac:dyDescent="0.25">
      <c r="A15" s="24" t="s">
        <v>226</v>
      </c>
      <c r="B15" s="31">
        <v>100</v>
      </c>
      <c r="C15" s="35" t="s">
        <v>202</v>
      </c>
      <c r="D15" s="42"/>
      <c r="E15" s="40"/>
      <c r="F15" s="43">
        <f t="shared" si="1"/>
        <v>0</v>
      </c>
      <c r="G15" s="43">
        <f t="shared" si="0"/>
        <v>0</v>
      </c>
      <c r="H15" s="49"/>
    </row>
    <row r="16" spans="1:8" x14ac:dyDescent="0.25">
      <c r="A16" s="24" t="s">
        <v>13</v>
      </c>
      <c r="B16" s="31">
        <v>150</v>
      </c>
      <c r="C16" s="36" t="s">
        <v>202</v>
      </c>
      <c r="D16" s="42"/>
      <c r="E16" s="40"/>
      <c r="F16" s="43">
        <f t="shared" si="1"/>
        <v>0</v>
      </c>
      <c r="G16" s="43">
        <f t="shared" si="0"/>
        <v>0</v>
      </c>
      <c r="H16" s="49"/>
    </row>
    <row r="17" spans="1:8" s="2" customFormat="1" x14ac:dyDescent="0.25">
      <c r="A17" s="24" t="s">
        <v>14</v>
      </c>
      <c r="B17" s="31">
        <v>400</v>
      </c>
      <c r="C17" s="36" t="s">
        <v>202</v>
      </c>
      <c r="D17" s="42"/>
      <c r="E17" s="40"/>
      <c r="F17" s="43">
        <f t="shared" si="1"/>
        <v>0</v>
      </c>
      <c r="G17" s="43">
        <f t="shared" si="0"/>
        <v>0</v>
      </c>
      <c r="H17" s="49"/>
    </row>
    <row r="18" spans="1:8" s="2" customFormat="1" x14ac:dyDescent="0.25">
      <c r="A18" s="24" t="s">
        <v>15</v>
      </c>
      <c r="B18" s="31">
        <v>250</v>
      </c>
      <c r="C18" s="36" t="s">
        <v>202</v>
      </c>
      <c r="D18" s="42"/>
      <c r="E18" s="40"/>
      <c r="F18" s="43">
        <f t="shared" si="1"/>
        <v>0</v>
      </c>
      <c r="G18" s="43">
        <f t="shared" si="0"/>
        <v>0</v>
      </c>
      <c r="H18" s="49"/>
    </row>
    <row r="19" spans="1:8" x14ac:dyDescent="0.25">
      <c r="A19" s="24" t="s">
        <v>16</v>
      </c>
      <c r="B19" s="31">
        <v>25</v>
      </c>
      <c r="C19" s="36" t="s">
        <v>202</v>
      </c>
      <c r="D19" s="42"/>
      <c r="E19" s="40"/>
      <c r="F19" s="43">
        <f t="shared" si="1"/>
        <v>0</v>
      </c>
      <c r="G19" s="43">
        <f t="shared" si="0"/>
        <v>0</v>
      </c>
      <c r="H19" s="49"/>
    </row>
    <row r="20" spans="1:8" x14ac:dyDescent="0.25">
      <c r="A20" s="24" t="s">
        <v>17</v>
      </c>
      <c r="B20" s="31">
        <v>60</v>
      </c>
      <c r="C20" s="36" t="s">
        <v>202</v>
      </c>
      <c r="D20" s="42"/>
      <c r="E20" s="40"/>
      <c r="F20" s="43">
        <f t="shared" si="1"/>
        <v>0</v>
      </c>
      <c r="G20" s="43">
        <f t="shared" si="0"/>
        <v>0</v>
      </c>
      <c r="H20" s="49"/>
    </row>
    <row r="21" spans="1:8" x14ac:dyDescent="0.25">
      <c r="A21" s="24" t="s">
        <v>18</v>
      </c>
      <c r="B21" s="31">
        <v>25</v>
      </c>
      <c r="C21" s="36" t="s">
        <v>202</v>
      </c>
      <c r="D21" s="42"/>
      <c r="E21" s="40"/>
      <c r="F21" s="43">
        <f t="shared" si="1"/>
        <v>0</v>
      </c>
      <c r="G21" s="43">
        <f t="shared" si="0"/>
        <v>0</v>
      </c>
      <c r="H21" s="49"/>
    </row>
    <row r="22" spans="1:8" x14ac:dyDescent="0.25">
      <c r="A22" s="24" t="s">
        <v>19</v>
      </c>
      <c r="B22" s="31">
        <v>5</v>
      </c>
      <c r="C22" s="36" t="s">
        <v>202</v>
      </c>
      <c r="D22" s="42"/>
      <c r="E22" s="40"/>
      <c r="F22" s="43">
        <f t="shared" si="1"/>
        <v>0</v>
      </c>
      <c r="G22" s="43">
        <f t="shared" si="0"/>
        <v>0</v>
      </c>
      <c r="H22" s="49"/>
    </row>
    <row r="23" spans="1:8" ht="30" x14ac:dyDescent="0.25">
      <c r="A23" s="24" t="s">
        <v>20</v>
      </c>
      <c r="B23" s="31">
        <v>30</v>
      </c>
      <c r="C23" s="36" t="s">
        <v>202</v>
      </c>
      <c r="D23" s="42"/>
      <c r="E23" s="40"/>
      <c r="F23" s="43">
        <f t="shared" si="1"/>
        <v>0</v>
      </c>
      <c r="G23" s="43">
        <f t="shared" si="0"/>
        <v>0</v>
      </c>
      <c r="H23" s="49"/>
    </row>
    <row r="24" spans="1:8" ht="30" x14ac:dyDescent="0.25">
      <c r="A24" s="24" t="s">
        <v>21</v>
      </c>
      <c r="B24" s="31">
        <v>650</v>
      </c>
      <c r="C24" s="36" t="s">
        <v>202</v>
      </c>
      <c r="D24" s="42"/>
      <c r="E24" s="40"/>
      <c r="F24" s="43">
        <f t="shared" si="1"/>
        <v>0</v>
      </c>
      <c r="G24" s="43">
        <f t="shared" si="0"/>
        <v>0</v>
      </c>
      <c r="H24" s="49"/>
    </row>
    <row r="25" spans="1:8" ht="30" x14ac:dyDescent="0.25">
      <c r="A25" s="24" t="s">
        <v>216</v>
      </c>
      <c r="B25" s="31">
        <v>20</v>
      </c>
      <c r="C25" s="36" t="s">
        <v>202</v>
      </c>
      <c r="D25" s="42"/>
      <c r="E25" s="40"/>
      <c r="F25" s="43">
        <f>(1-E25)*D25</f>
        <v>0</v>
      </c>
      <c r="G25" s="43">
        <f>B25*F25</f>
        <v>0</v>
      </c>
      <c r="H25" s="49"/>
    </row>
    <row r="26" spans="1:8" x14ac:dyDescent="0.25">
      <c r="A26" s="24" t="s">
        <v>22</v>
      </c>
      <c r="B26" s="31">
        <v>50</v>
      </c>
      <c r="C26" s="36" t="s">
        <v>202</v>
      </c>
      <c r="D26" s="42"/>
      <c r="E26" s="40"/>
      <c r="F26" s="43">
        <f t="shared" si="1"/>
        <v>0</v>
      </c>
      <c r="G26" s="43">
        <f t="shared" si="0"/>
        <v>0</v>
      </c>
      <c r="H26" s="49"/>
    </row>
    <row r="27" spans="1:8" ht="30" x14ac:dyDescent="0.25">
      <c r="A27" s="24" t="s">
        <v>23</v>
      </c>
      <c r="B27" s="31">
        <v>20</v>
      </c>
      <c r="C27" s="36" t="s">
        <v>202</v>
      </c>
      <c r="D27" s="42"/>
      <c r="E27" s="40"/>
      <c r="F27" s="43">
        <f t="shared" si="1"/>
        <v>0</v>
      </c>
      <c r="G27" s="43">
        <f t="shared" si="0"/>
        <v>0</v>
      </c>
      <c r="H27" s="49"/>
    </row>
    <row r="28" spans="1:8" ht="30" x14ac:dyDescent="0.25">
      <c r="A28" s="24" t="s">
        <v>24</v>
      </c>
      <c r="B28" s="31">
        <v>3500</v>
      </c>
      <c r="C28" s="36" t="s">
        <v>202</v>
      </c>
      <c r="D28" s="44"/>
      <c r="E28" s="40"/>
      <c r="F28" s="43">
        <f t="shared" si="1"/>
        <v>0</v>
      </c>
      <c r="G28" s="43">
        <f t="shared" si="0"/>
        <v>0</v>
      </c>
      <c r="H28" s="50"/>
    </row>
    <row r="29" spans="1:8" x14ac:dyDescent="0.25">
      <c r="A29" s="24" t="s">
        <v>25</v>
      </c>
      <c r="B29" s="31">
        <v>20</v>
      </c>
      <c r="C29" s="36" t="s">
        <v>202</v>
      </c>
      <c r="D29" s="44"/>
      <c r="E29" s="40"/>
      <c r="F29" s="43">
        <f t="shared" si="1"/>
        <v>0</v>
      </c>
      <c r="G29" s="43">
        <f t="shared" si="0"/>
        <v>0</v>
      </c>
      <c r="H29" s="50"/>
    </row>
    <row r="30" spans="1:8" x14ac:dyDescent="0.25">
      <c r="A30" s="24" t="s">
        <v>26</v>
      </c>
      <c r="B30" s="31">
        <v>75</v>
      </c>
      <c r="C30" s="36" t="s">
        <v>202</v>
      </c>
      <c r="D30" s="44"/>
      <c r="E30" s="40"/>
      <c r="F30" s="43">
        <f t="shared" si="1"/>
        <v>0</v>
      </c>
      <c r="G30" s="43">
        <f t="shared" si="0"/>
        <v>0</v>
      </c>
      <c r="H30" s="50"/>
    </row>
    <row r="31" spans="1:8" x14ac:dyDescent="0.25">
      <c r="A31" s="24" t="s">
        <v>27</v>
      </c>
      <c r="B31" s="31">
        <v>30</v>
      </c>
      <c r="C31" s="36" t="s">
        <v>202</v>
      </c>
      <c r="D31" s="44"/>
      <c r="E31" s="40"/>
      <c r="F31" s="43">
        <f t="shared" si="1"/>
        <v>0</v>
      </c>
      <c r="G31" s="43">
        <f t="shared" si="0"/>
        <v>0</v>
      </c>
      <c r="H31" s="50"/>
    </row>
    <row r="32" spans="1:8" x14ac:dyDescent="0.25">
      <c r="A32" s="24" t="s">
        <v>28</v>
      </c>
      <c r="B32" s="31">
        <v>40</v>
      </c>
      <c r="C32" s="36" t="s">
        <v>202</v>
      </c>
      <c r="D32" s="44"/>
      <c r="E32" s="40"/>
      <c r="F32" s="43">
        <f t="shared" si="1"/>
        <v>0</v>
      </c>
      <c r="G32" s="43">
        <f t="shared" si="0"/>
        <v>0</v>
      </c>
      <c r="H32" s="50"/>
    </row>
    <row r="33" spans="1:8" x14ac:dyDescent="0.25">
      <c r="A33" s="24" t="s">
        <v>29</v>
      </c>
      <c r="B33" s="31">
        <v>20</v>
      </c>
      <c r="C33" s="36" t="s">
        <v>202</v>
      </c>
      <c r="D33" s="44"/>
      <c r="E33" s="40"/>
      <c r="F33" s="43">
        <f t="shared" si="1"/>
        <v>0</v>
      </c>
      <c r="G33" s="43">
        <f t="shared" si="0"/>
        <v>0</v>
      </c>
      <c r="H33" s="50"/>
    </row>
    <row r="34" spans="1:8" x14ac:dyDescent="0.25">
      <c r="A34" s="24" t="s">
        <v>30</v>
      </c>
      <c r="B34" s="31">
        <v>10</v>
      </c>
      <c r="C34" s="36" t="s">
        <v>202</v>
      </c>
      <c r="D34" s="44"/>
      <c r="E34" s="40"/>
      <c r="F34" s="43">
        <f t="shared" si="1"/>
        <v>0</v>
      </c>
      <c r="G34" s="43">
        <f t="shared" si="0"/>
        <v>0</v>
      </c>
      <c r="H34" s="50"/>
    </row>
    <row r="35" spans="1:8" x14ac:dyDescent="0.25">
      <c r="A35" s="25" t="s">
        <v>31</v>
      </c>
      <c r="B35" s="32">
        <v>10</v>
      </c>
      <c r="C35" s="36" t="s">
        <v>202</v>
      </c>
      <c r="D35" s="44"/>
      <c r="E35" s="40"/>
      <c r="F35" s="43">
        <f t="shared" si="1"/>
        <v>0</v>
      </c>
      <c r="G35" s="43">
        <f t="shared" si="0"/>
        <v>0</v>
      </c>
      <c r="H35" s="50"/>
    </row>
    <row r="36" spans="1:8" ht="30" x14ac:dyDescent="0.25">
      <c r="A36" s="24" t="s">
        <v>32</v>
      </c>
      <c r="B36" s="31">
        <v>100</v>
      </c>
      <c r="C36" s="36" t="s">
        <v>202</v>
      </c>
      <c r="D36" s="44"/>
      <c r="E36" s="40"/>
      <c r="F36" s="43">
        <f t="shared" si="1"/>
        <v>0</v>
      </c>
      <c r="G36" s="43">
        <f t="shared" si="0"/>
        <v>0</v>
      </c>
      <c r="H36" s="50"/>
    </row>
    <row r="37" spans="1:8" ht="30" x14ac:dyDescent="0.25">
      <c r="A37" s="24" t="s">
        <v>33</v>
      </c>
      <c r="B37" s="31">
        <v>10</v>
      </c>
      <c r="C37" s="36" t="s">
        <v>202</v>
      </c>
      <c r="D37" s="44"/>
      <c r="E37" s="40"/>
      <c r="F37" s="43">
        <f t="shared" si="1"/>
        <v>0</v>
      </c>
      <c r="G37" s="43">
        <f t="shared" si="0"/>
        <v>0</v>
      </c>
      <c r="H37" s="50"/>
    </row>
    <row r="38" spans="1:8" x14ac:dyDescent="0.25">
      <c r="A38" s="24" t="s">
        <v>34</v>
      </c>
      <c r="B38" s="31">
        <v>125</v>
      </c>
      <c r="C38" s="36" t="s">
        <v>202</v>
      </c>
      <c r="D38" s="44"/>
      <c r="E38" s="40"/>
      <c r="F38" s="43">
        <f t="shared" si="1"/>
        <v>0</v>
      </c>
      <c r="G38" s="43">
        <f t="shared" si="0"/>
        <v>0</v>
      </c>
      <c r="H38" s="50"/>
    </row>
    <row r="39" spans="1:8" ht="30" x14ac:dyDescent="0.25">
      <c r="A39" s="24" t="s">
        <v>35</v>
      </c>
      <c r="B39" s="31">
        <v>100</v>
      </c>
      <c r="C39" s="36" t="s">
        <v>202</v>
      </c>
      <c r="D39" s="44"/>
      <c r="E39" s="40"/>
      <c r="F39" s="43">
        <f t="shared" si="1"/>
        <v>0</v>
      </c>
      <c r="G39" s="43">
        <f t="shared" si="0"/>
        <v>0</v>
      </c>
      <c r="H39" s="50"/>
    </row>
    <row r="40" spans="1:8" ht="30" x14ac:dyDescent="0.25">
      <c r="A40" s="24" t="s">
        <v>36</v>
      </c>
      <c r="B40" s="31">
        <v>25</v>
      </c>
      <c r="C40" s="36" t="s">
        <v>202</v>
      </c>
      <c r="D40" s="44"/>
      <c r="E40" s="40"/>
      <c r="F40" s="43">
        <f t="shared" si="1"/>
        <v>0</v>
      </c>
      <c r="G40" s="43">
        <f t="shared" si="0"/>
        <v>0</v>
      </c>
      <c r="H40" s="50"/>
    </row>
    <row r="41" spans="1:8" ht="30" x14ac:dyDescent="0.25">
      <c r="A41" s="24" t="s">
        <v>37</v>
      </c>
      <c r="B41" s="31">
        <v>50</v>
      </c>
      <c r="C41" s="36" t="s">
        <v>202</v>
      </c>
      <c r="D41" s="44"/>
      <c r="E41" s="40"/>
      <c r="F41" s="43">
        <f t="shared" si="1"/>
        <v>0</v>
      </c>
      <c r="G41" s="43">
        <f t="shared" si="0"/>
        <v>0</v>
      </c>
      <c r="H41" s="50"/>
    </row>
    <row r="42" spans="1:8" ht="30" x14ac:dyDescent="0.25">
      <c r="A42" s="24" t="s">
        <v>38</v>
      </c>
      <c r="B42" s="31">
        <v>50</v>
      </c>
      <c r="C42" s="36" t="s">
        <v>202</v>
      </c>
      <c r="D42" s="44"/>
      <c r="E42" s="40"/>
      <c r="F42" s="43">
        <f t="shared" si="1"/>
        <v>0</v>
      </c>
      <c r="G42" s="43">
        <f t="shared" si="0"/>
        <v>0</v>
      </c>
      <c r="H42" s="50"/>
    </row>
    <row r="43" spans="1:8" x14ac:dyDescent="0.25">
      <c r="A43" s="24" t="s">
        <v>39</v>
      </c>
      <c r="B43" s="31">
        <v>250</v>
      </c>
      <c r="C43" s="36" t="s">
        <v>202</v>
      </c>
      <c r="D43" s="44"/>
      <c r="E43" s="40"/>
      <c r="F43" s="43">
        <f t="shared" si="1"/>
        <v>0</v>
      </c>
      <c r="G43" s="43">
        <f t="shared" si="0"/>
        <v>0</v>
      </c>
      <c r="H43" s="50"/>
    </row>
    <row r="44" spans="1:8" x14ac:dyDescent="0.25">
      <c r="A44" s="24" t="s">
        <v>40</v>
      </c>
      <c r="B44" s="31">
        <v>7500</v>
      </c>
      <c r="C44" s="36" t="s">
        <v>202</v>
      </c>
      <c r="D44" s="44"/>
      <c r="E44" s="40"/>
      <c r="F44" s="43">
        <f t="shared" si="1"/>
        <v>0</v>
      </c>
      <c r="G44" s="43">
        <f t="shared" si="0"/>
        <v>0</v>
      </c>
      <c r="H44" s="50"/>
    </row>
    <row r="45" spans="1:8" x14ac:dyDescent="0.25">
      <c r="A45" s="24" t="s">
        <v>41</v>
      </c>
      <c r="B45" s="31">
        <v>5</v>
      </c>
      <c r="C45" s="36" t="s">
        <v>202</v>
      </c>
      <c r="D45" s="44"/>
      <c r="E45" s="40"/>
      <c r="F45" s="43">
        <f t="shared" si="1"/>
        <v>0</v>
      </c>
      <c r="G45" s="43">
        <f t="shared" si="0"/>
        <v>0</v>
      </c>
      <c r="H45" s="50"/>
    </row>
    <row r="46" spans="1:8" ht="30" x14ac:dyDescent="0.25">
      <c r="A46" s="24" t="s">
        <v>42</v>
      </c>
      <c r="B46" s="31">
        <v>100</v>
      </c>
      <c r="C46" s="36" t="s">
        <v>202</v>
      </c>
      <c r="D46" s="44"/>
      <c r="E46" s="40"/>
      <c r="F46" s="43">
        <f t="shared" si="1"/>
        <v>0</v>
      </c>
      <c r="G46" s="43">
        <f t="shared" si="0"/>
        <v>0</v>
      </c>
      <c r="H46" s="50"/>
    </row>
    <row r="47" spans="1:8" ht="30" x14ac:dyDescent="0.25">
      <c r="A47" s="24" t="s">
        <v>43</v>
      </c>
      <c r="B47" s="33">
        <v>15000</v>
      </c>
      <c r="C47" s="36" t="s">
        <v>202</v>
      </c>
      <c r="D47" s="44"/>
      <c r="E47" s="40"/>
      <c r="F47" s="43">
        <f t="shared" si="1"/>
        <v>0</v>
      </c>
      <c r="G47" s="43">
        <f t="shared" si="0"/>
        <v>0</v>
      </c>
      <c r="H47" s="50"/>
    </row>
    <row r="48" spans="1:8" x14ac:dyDescent="0.25">
      <c r="A48" s="24" t="s">
        <v>44</v>
      </c>
      <c r="B48" s="31">
        <v>250</v>
      </c>
      <c r="C48" s="36" t="s">
        <v>202</v>
      </c>
      <c r="D48" s="44"/>
      <c r="E48" s="40"/>
      <c r="F48" s="43">
        <f t="shared" si="1"/>
        <v>0</v>
      </c>
      <c r="G48" s="43">
        <f t="shared" si="0"/>
        <v>0</v>
      </c>
      <c r="H48" s="50"/>
    </row>
    <row r="49" spans="1:8" x14ac:dyDescent="0.25">
      <c r="A49" s="24" t="s">
        <v>45</v>
      </c>
      <c r="B49" s="31">
        <v>250</v>
      </c>
      <c r="C49" s="36" t="s">
        <v>202</v>
      </c>
      <c r="D49" s="44"/>
      <c r="E49" s="40"/>
      <c r="F49" s="43">
        <f t="shared" si="1"/>
        <v>0</v>
      </c>
      <c r="G49" s="43">
        <f t="shared" si="0"/>
        <v>0</v>
      </c>
      <c r="H49" s="50"/>
    </row>
    <row r="50" spans="1:8" ht="30" x14ac:dyDescent="0.25">
      <c r="A50" s="24" t="s">
        <v>46</v>
      </c>
      <c r="B50" s="31">
        <v>10</v>
      </c>
      <c r="C50" s="36" t="s">
        <v>202</v>
      </c>
      <c r="D50" s="44"/>
      <c r="E50" s="40"/>
      <c r="F50" s="43">
        <f t="shared" si="1"/>
        <v>0</v>
      </c>
      <c r="G50" s="43">
        <f t="shared" si="0"/>
        <v>0</v>
      </c>
      <c r="H50" s="50"/>
    </row>
    <row r="51" spans="1:8" ht="30" x14ac:dyDescent="0.25">
      <c r="A51" s="24" t="s">
        <v>47</v>
      </c>
      <c r="B51" s="31">
        <v>5</v>
      </c>
      <c r="C51" s="36" t="s">
        <v>202</v>
      </c>
      <c r="D51" s="44"/>
      <c r="E51" s="40"/>
      <c r="F51" s="43">
        <f t="shared" si="1"/>
        <v>0</v>
      </c>
      <c r="G51" s="43">
        <f t="shared" si="0"/>
        <v>0</v>
      </c>
      <c r="H51" s="50"/>
    </row>
    <row r="52" spans="1:8" x14ac:dyDescent="0.25">
      <c r="A52" s="29" t="s">
        <v>196</v>
      </c>
      <c r="B52" s="34">
        <v>120</v>
      </c>
      <c r="C52" s="36" t="s">
        <v>202</v>
      </c>
      <c r="D52" s="44"/>
      <c r="E52" s="40"/>
      <c r="F52" s="43">
        <f t="shared" si="1"/>
        <v>0</v>
      </c>
      <c r="G52" s="43">
        <f t="shared" si="0"/>
        <v>0</v>
      </c>
      <c r="H52" s="50"/>
    </row>
    <row r="53" spans="1:8" ht="30" x14ac:dyDescent="0.25">
      <c r="A53" s="24" t="s">
        <v>48</v>
      </c>
      <c r="B53" s="31">
        <v>175</v>
      </c>
      <c r="C53" s="36" t="s">
        <v>202</v>
      </c>
      <c r="D53" s="44"/>
      <c r="E53" s="40"/>
      <c r="F53" s="43">
        <f t="shared" si="1"/>
        <v>0</v>
      </c>
      <c r="G53" s="43">
        <f t="shared" si="0"/>
        <v>0</v>
      </c>
      <c r="H53" s="50"/>
    </row>
    <row r="54" spans="1:8" ht="30" x14ac:dyDescent="0.25">
      <c r="A54" s="24" t="s">
        <v>49</v>
      </c>
      <c r="B54" s="31">
        <v>4</v>
      </c>
      <c r="C54" s="36" t="s">
        <v>202</v>
      </c>
      <c r="D54" s="44"/>
      <c r="E54" s="40"/>
      <c r="F54" s="43">
        <f t="shared" si="1"/>
        <v>0</v>
      </c>
      <c r="G54" s="43">
        <f t="shared" si="0"/>
        <v>0</v>
      </c>
      <c r="H54" s="50"/>
    </row>
    <row r="55" spans="1:8" x14ac:dyDescent="0.25">
      <c r="A55" s="24" t="s">
        <v>50</v>
      </c>
      <c r="B55" s="31">
        <v>5</v>
      </c>
      <c r="C55" s="36" t="s">
        <v>202</v>
      </c>
      <c r="D55" s="44"/>
      <c r="E55" s="40"/>
      <c r="F55" s="43">
        <f t="shared" si="1"/>
        <v>0</v>
      </c>
      <c r="G55" s="43">
        <f t="shared" si="0"/>
        <v>0</v>
      </c>
      <c r="H55" s="50"/>
    </row>
    <row r="56" spans="1:8" x14ac:dyDescent="0.25">
      <c r="A56" s="24" t="s">
        <v>51</v>
      </c>
      <c r="B56" s="31">
        <v>5</v>
      </c>
      <c r="C56" s="36" t="s">
        <v>202</v>
      </c>
      <c r="D56" s="44"/>
      <c r="E56" s="40"/>
      <c r="F56" s="43">
        <f t="shared" si="1"/>
        <v>0</v>
      </c>
      <c r="G56" s="43">
        <f t="shared" si="0"/>
        <v>0</v>
      </c>
      <c r="H56" s="50"/>
    </row>
    <row r="57" spans="1:8" x14ac:dyDescent="0.25">
      <c r="A57" s="24" t="s">
        <v>52</v>
      </c>
      <c r="B57" s="31">
        <v>5</v>
      </c>
      <c r="C57" s="36" t="s">
        <v>202</v>
      </c>
      <c r="D57" s="44"/>
      <c r="E57" s="40"/>
      <c r="F57" s="43">
        <f t="shared" si="1"/>
        <v>0</v>
      </c>
      <c r="G57" s="43">
        <f t="shared" si="0"/>
        <v>0</v>
      </c>
      <c r="H57" s="50"/>
    </row>
    <row r="58" spans="1:8" x14ac:dyDescent="0.25">
      <c r="A58" s="24" t="s">
        <v>53</v>
      </c>
      <c r="B58" s="31">
        <v>5</v>
      </c>
      <c r="C58" s="36" t="s">
        <v>202</v>
      </c>
      <c r="D58" s="44"/>
      <c r="E58" s="40"/>
      <c r="F58" s="43">
        <f t="shared" si="1"/>
        <v>0</v>
      </c>
      <c r="G58" s="43">
        <f t="shared" si="0"/>
        <v>0</v>
      </c>
      <c r="H58" s="50"/>
    </row>
    <row r="59" spans="1:8" x14ac:dyDescent="0.25">
      <c r="A59" s="24" t="s">
        <v>54</v>
      </c>
      <c r="B59" s="31">
        <v>30</v>
      </c>
      <c r="C59" s="36" t="s">
        <v>202</v>
      </c>
      <c r="D59" s="44"/>
      <c r="E59" s="40"/>
      <c r="F59" s="43">
        <f t="shared" si="1"/>
        <v>0</v>
      </c>
      <c r="G59" s="43">
        <f t="shared" si="0"/>
        <v>0</v>
      </c>
      <c r="H59" s="50"/>
    </row>
    <row r="60" spans="1:8" x14ac:dyDescent="0.25">
      <c r="A60" s="24" t="s">
        <v>55</v>
      </c>
      <c r="B60" s="31">
        <v>30</v>
      </c>
      <c r="C60" s="36" t="s">
        <v>202</v>
      </c>
      <c r="D60" s="44"/>
      <c r="E60" s="40"/>
      <c r="F60" s="43">
        <f t="shared" si="1"/>
        <v>0</v>
      </c>
      <c r="G60" s="43">
        <f t="shared" si="0"/>
        <v>0</v>
      </c>
      <c r="H60" s="50"/>
    </row>
    <row r="61" spans="1:8" x14ac:dyDescent="0.25">
      <c r="A61" s="24" t="s">
        <v>56</v>
      </c>
      <c r="B61" s="31">
        <v>20</v>
      </c>
      <c r="C61" s="36" t="s">
        <v>202</v>
      </c>
      <c r="D61" s="44"/>
      <c r="E61" s="40"/>
      <c r="F61" s="43">
        <f t="shared" si="1"/>
        <v>0</v>
      </c>
      <c r="G61" s="43">
        <f t="shared" si="0"/>
        <v>0</v>
      </c>
      <c r="H61" s="50"/>
    </row>
    <row r="62" spans="1:8" x14ac:dyDescent="0.25">
      <c r="A62" s="24" t="s">
        <v>57</v>
      </c>
      <c r="B62" s="31">
        <v>10</v>
      </c>
      <c r="C62" s="36" t="s">
        <v>202</v>
      </c>
      <c r="D62" s="44"/>
      <c r="E62" s="40"/>
      <c r="F62" s="43">
        <f t="shared" si="1"/>
        <v>0</v>
      </c>
      <c r="G62" s="43">
        <f t="shared" si="0"/>
        <v>0</v>
      </c>
      <c r="H62" s="50"/>
    </row>
    <row r="63" spans="1:8" x14ac:dyDescent="0.25">
      <c r="A63" s="24" t="s">
        <v>58</v>
      </c>
      <c r="B63" s="31">
        <v>50</v>
      </c>
      <c r="C63" s="36" t="s">
        <v>202</v>
      </c>
      <c r="D63" s="44"/>
      <c r="E63" s="40"/>
      <c r="F63" s="43">
        <f t="shared" si="1"/>
        <v>0</v>
      </c>
      <c r="G63" s="43">
        <f t="shared" si="0"/>
        <v>0</v>
      </c>
      <c r="H63" s="50"/>
    </row>
    <row r="64" spans="1:8" ht="30" x14ac:dyDescent="0.25">
      <c r="A64" s="24" t="s">
        <v>212</v>
      </c>
      <c r="B64" s="31">
        <v>350</v>
      </c>
      <c r="C64" s="36" t="s">
        <v>202</v>
      </c>
      <c r="D64" s="42"/>
      <c r="E64" s="40"/>
      <c r="F64" s="43">
        <f>(1-E64)*D64</f>
        <v>0</v>
      </c>
      <c r="G64" s="43">
        <f>B64*F64</f>
        <v>0</v>
      </c>
      <c r="H64" s="49"/>
    </row>
    <row r="65" spans="1:8" ht="30" x14ac:dyDescent="0.25">
      <c r="A65" s="24" t="s">
        <v>213</v>
      </c>
      <c r="B65" s="31">
        <v>300</v>
      </c>
      <c r="C65" s="36" t="s">
        <v>202</v>
      </c>
      <c r="D65" s="42"/>
      <c r="E65" s="40"/>
      <c r="F65" s="43">
        <f>(1-E65)*D65</f>
        <v>0</v>
      </c>
      <c r="G65" s="43">
        <f>B65*F65</f>
        <v>0</v>
      </c>
      <c r="H65" s="49"/>
    </row>
    <row r="66" spans="1:8" ht="30" x14ac:dyDescent="0.25">
      <c r="A66" s="24" t="s">
        <v>214</v>
      </c>
      <c r="B66" s="31">
        <v>50</v>
      </c>
      <c r="C66" s="36" t="s">
        <v>202</v>
      </c>
      <c r="D66" s="42"/>
      <c r="E66" s="40"/>
      <c r="F66" s="43">
        <f>(1-E66)*D66</f>
        <v>0</v>
      </c>
      <c r="G66" s="43">
        <f>B66*F66</f>
        <v>0</v>
      </c>
      <c r="H66" s="49"/>
    </row>
    <row r="67" spans="1:8" ht="30" x14ac:dyDescent="0.25">
      <c r="A67" s="24" t="s">
        <v>215</v>
      </c>
      <c r="B67" s="31">
        <v>350</v>
      </c>
      <c r="C67" s="36" t="s">
        <v>202</v>
      </c>
      <c r="D67" s="42"/>
      <c r="E67" s="40"/>
      <c r="F67" s="43">
        <f>(1-E67)*D67</f>
        <v>0</v>
      </c>
      <c r="G67" s="43">
        <f>B67*F67</f>
        <v>0</v>
      </c>
      <c r="H67" s="49"/>
    </row>
    <row r="68" spans="1:8" x14ac:dyDescent="0.25">
      <c r="A68" s="24" t="s">
        <v>59</v>
      </c>
      <c r="B68" s="31">
        <v>10</v>
      </c>
      <c r="C68" s="36" t="s">
        <v>202</v>
      </c>
      <c r="D68" s="44"/>
      <c r="E68" s="40"/>
      <c r="F68" s="43">
        <f t="shared" si="1"/>
        <v>0</v>
      </c>
      <c r="G68" s="43">
        <f t="shared" si="0"/>
        <v>0</v>
      </c>
      <c r="H68" s="50"/>
    </row>
    <row r="69" spans="1:8" x14ac:dyDescent="0.25">
      <c r="A69" s="24" t="s">
        <v>60</v>
      </c>
      <c r="B69" s="31">
        <v>10</v>
      </c>
      <c r="C69" s="36" t="s">
        <v>202</v>
      </c>
      <c r="D69" s="44"/>
      <c r="E69" s="40"/>
      <c r="F69" s="43">
        <f t="shared" si="1"/>
        <v>0</v>
      </c>
      <c r="G69" s="43">
        <f t="shared" si="0"/>
        <v>0</v>
      </c>
      <c r="H69" s="50"/>
    </row>
    <row r="70" spans="1:8" x14ac:dyDescent="0.25">
      <c r="A70" s="29" t="s">
        <v>198</v>
      </c>
      <c r="B70" s="34">
        <v>1000</v>
      </c>
      <c r="C70" s="36" t="s">
        <v>202</v>
      </c>
      <c r="D70" s="44"/>
      <c r="E70" s="40"/>
      <c r="F70" s="43">
        <f t="shared" si="1"/>
        <v>0</v>
      </c>
      <c r="G70" s="43">
        <f t="shared" si="0"/>
        <v>0</v>
      </c>
      <c r="H70" s="50"/>
    </row>
    <row r="71" spans="1:8" x14ac:dyDescent="0.25">
      <c r="A71" s="29" t="s">
        <v>197</v>
      </c>
      <c r="B71" s="34">
        <v>250</v>
      </c>
      <c r="C71" s="36" t="s">
        <v>202</v>
      </c>
      <c r="D71" s="44"/>
      <c r="E71" s="40"/>
      <c r="F71" s="43">
        <f t="shared" si="1"/>
        <v>0</v>
      </c>
      <c r="G71" s="43">
        <f t="shared" ref="G71:G135" si="2">B71*F71</f>
        <v>0</v>
      </c>
      <c r="H71" s="50"/>
    </row>
    <row r="72" spans="1:8" x14ac:dyDescent="0.25">
      <c r="A72" s="24" t="s">
        <v>61</v>
      </c>
      <c r="B72" s="31">
        <v>50</v>
      </c>
      <c r="C72" s="36" t="s">
        <v>202</v>
      </c>
      <c r="D72" s="44"/>
      <c r="E72" s="40"/>
      <c r="F72" s="43">
        <f t="shared" si="1"/>
        <v>0</v>
      </c>
      <c r="G72" s="43">
        <f t="shared" si="2"/>
        <v>0</v>
      </c>
      <c r="H72" s="50"/>
    </row>
    <row r="73" spans="1:8" x14ac:dyDescent="0.25">
      <c r="A73" s="24" t="s">
        <v>62</v>
      </c>
      <c r="B73" s="31">
        <v>100</v>
      </c>
      <c r="C73" s="36" t="s">
        <v>202</v>
      </c>
      <c r="D73" s="44"/>
      <c r="E73" s="40"/>
      <c r="F73" s="43">
        <f t="shared" ref="F73:F136" si="3">(1-E73)*D73</f>
        <v>0</v>
      </c>
      <c r="G73" s="43">
        <f t="shared" si="2"/>
        <v>0</v>
      </c>
      <c r="H73" s="50"/>
    </row>
    <row r="74" spans="1:8" ht="30" x14ac:dyDescent="0.25">
      <c r="A74" s="24" t="s">
        <v>63</v>
      </c>
      <c r="B74" s="31">
        <v>15</v>
      </c>
      <c r="C74" s="36" t="s">
        <v>202</v>
      </c>
      <c r="D74" s="44"/>
      <c r="E74" s="40"/>
      <c r="F74" s="43">
        <f t="shared" si="3"/>
        <v>0</v>
      </c>
      <c r="G74" s="43">
        <f t="shared" si="2"/>
        <v>0</v>
      </c>
      <c r="H74" s="50"/>
    </row>
    <row r="75" spans="1:8" ht="30" x14ac:dyDescent="0.25">
      <c r="A75" s="24" t="s">
        <v>64</v>
      </c>
      <c r="B75" s="31">
        <v>50</v>
      </c>
      <c r="C75" s="36" t="s">
        <v>202</v>
      </c>
      <c r="D75" s="44"/>
      <c r="E75" s="40"/>
      <c r="F75" s="43">
        <f t="shared" si="3"/>
        <v>0</v>
      </c>
      <c r="G75" s="43">
        <f t="shared" si="2"/>
        <v>0</v>
      </c>
      <c r="H75" s="50"/>
    </row>
    <row r="76" spans="1:8" ht="30" x14ac:dyDescent="0.25">
      <c r="A76" s="24" t="s">
        <v>65</v>
      </c>
      <c r="B76" s="31">
        <v>15</v>
      </c>
      <c r="C76" s="36" t="s">
        <v>202</v>
      </c>
      <c r="D76" s="44"/>
      <c r="E76" s="40"/>
      <c r="F76" s="43">
        <f t="shared" si="3"/>
        <v>0</v>
      </c>
      <c r="G76" s="43">
        <f t="shared" si="2"/>
        <v>0</v>
      </c>
      <c r="H76" s="50"/>
    </row>
    <row r="77" spans="1:8" x14ac:dyDescent="0.25">
      <c r="A77" s="24" t="s">
        <v>66</v>
      </c>
      <c r="B77" s="31">
        <v>5</v>
      </c>
      <c r="C77" s="36" t="s">
        <v>202</v>
      </c>
      <c r="D77" s="44"/>
      <c r="E77" s="40"/>
      <c r="F77" s="43">
        <f t="shared" si="3"/>
        <v>0</v>
      </c>
      <c r="G77" s="43">
        <f t="shared" si="2"/>
        <v>0</v>
      </c>
      <c r="H77" s="50"/>
    </row>
    <row r="78" spans="1:8" ht="30" x14ac:dyDescent="0.25">
      <c r="A78" s="24" t="s">
        <v>67</v>
      </c>
      <c r="B78" s="31">
        <v>5</v>
      </c>
      <c r="C78" s="36" t="s">
        <v>202</v>
      </c>
      <c r="D78" s="44"/>
      <c r="E78" s="40"/>
      <c r="F78" s="43">
        <f t="shared" si="3"/>
        <v>0</v>
      </c>
      <c r="G78" s="43">
        <f t="shared" si="2"/>
        <v>0</v>
      </c>
      <c r="H78" s="50"/>
    </row>
    <row r="79" spans="1:8" x14ac:dyDescent="0.25">
      <c r="A79" s="24" t="s">
        <v>68</v>
      </c>
      <c r="B79" s="31">
        <v>5</v>
      </c>
      <c r="C79" s="36" t="s">
        <v>202</v>
      </c>
      <c r="D79" s="44"/>
      <c r="E79" s="40"/>
      <c r="F79" s="43">
        <f t="shared" si="3"/>
        <v>0</v>
      </c>
      <c r="G79" s="43">
        <f t="shared" si="2"/>
        <v>0</v>
      </c>
      <c r="H79" s="50"/>
    </row>
    <row r="80" spans="1:8" ht="30" x14ac:dyDescent="0.25">
      <c r="A80" s="24" t="s">
        <v>69</v>
      </c>
      <c r="B80" s="31">
        <v>5</v>
      </c>
      <c r="C80" s="36" t="s">
        <v>202</v>
      </c>
      <c r="D80" s="44"/>
      <c r="E80" s="40"/>
      <c r="F80" s="43">
        <f t="shared" si="3"/>
        <v>0</v>
      </c>
      <c r="G80" s="43">
        <f t="shared" si="2"/>
        <v>0</v>
      </c>
      <c r="H80" s="50"/>
    </row>
    <row r="81" spans="1:8" x14ac:dyDescent="0.25">
      <c r="A81" s="24" t="s">
        <v>70</v>
      </c>
      <c r="B81" s="31">
        <v>500</v>
      </c>
      <c r="C81" s="36" t="s">
        <v>202</v>
      </c>
      <c r="D81" s="44"/>
      <c r="E81" s="40"/>
      <c r="F81" s="43">
        <f t="shared" si="3"/>
        <v>0</v>
      </c>
      <c r="G81" s="43">
        <f t="shared" si="2"/>
        <v>0</v>
      </c>
      <c r="H81" s="50"/>
    </row>
    <row r="82" spans="1:8" ht="30" x14ac:dyDescent="0.25">
      <c r="A82" s="24" t="s">
        <v>71</v>
      </c>
      <c r="B82" s="31">
        <v>2000</v>
      </c>
      <c r="C82" s="36" t="s">
        <v>202</v>
      </c>
      <c r="D82" s="44"/>
      <c r="E82" s="40"/>
      <c r="F82" s="43">
        <f t="shared" si="3"/>
        <v>0</v>
      </c>
      <c r="G82" s="43">
        <f t="shared" si="2"/>
        <v>0</v>
      </c>
      <c r="H82" s="50"/>
    </row>
    <row r="83" spans="1:8" x14ac:dyDescent="0.25">
      <c r="A83" s="24" t="s">
        <v>72</v>
      </c>
      <c r="B83" s="31">
        <v>30</v>
      </c>
      <c r="C83" s="36" t="s">
        <v>202</v>
      </c>
      <c r="D83" s="44"/>
      <c r="E83" s="40"/>
      <c r="F83" s="43">
        <f t="shared" si="3"/>
        <v>0</v>
      </c>
      <c r="G83" s="43">
        <f t="shared" si="2"/>
        <v>0</v>
      </c>
      <c r="H83" s="50"/>
    </row>
    <row r="84" spans="1:8" x14ac:dyDescent="0.25">
      <c r="A84" s="24" t="s">
        <v>73</v>
      </c>
      <c r="B84" s="31">
        <v>30</v>
      </c>
      <c r="C84" s="36" t="s">
        <v>202</v>
      </c>
      <c r="D84" s="44"/>
      <c r="E84" s="40"/>
      <c r="F84" s="43">
        <f t="shared" si="3"/>
        <v>0</v>
      </c>
      <c r="G84" s="43">
        <f t="shared" si="2"/>
        <v>0</v>
      </c>
      <c r="H84" s="50"/>
    </row>
    <row r="85" spans="1:8" x14ac:dyDescent="0.25">
      <c r="A85" s="24" t="s">
        <v>74</v>
      </c>
      <c r="B85" s="31">
        <v>1000</v>
      </c>
      <c r="C85" s="36" t="s">
        <v>202</v>
      </c>
      <c r="D85" s="44"/>
      <c r="E85" s="40"/>
      <c r="F85" s="43">
        <f t="shared" si="3"/>
        <v>0</v>
      </c>
      <c r="G85" s="43">
        <f t="shared" si="2"/>
        <v>0</v>
      </c>
      <c r="H85" s="50"/>
    </row>
    <row r="86" spans="1:8" x14ac:dyDescent="0.25">
      <c r="A86" s="24" t="s">
        <v>75</v>
      </c>
      <c r="B86" s="31">
        <v>30</v>
      </c>
      <c r="C86" s="36" t="s">
        <v>202</v>
      </c>
      <c r="D86" s="44"/>
      <c r="E86" s="40"/>
      <c r="F86" s="43">
        <f t="shared" si="3"/>
        <v>0</v>
      </c>
      <c r="G86" s="43">
        <f t="shared" si="2"/>
        <v>0</v>
      </c>
      <c r="H86" s="50"/>
    </row>
    <row r="87" spans="1:8" x14ac:dyDescent="0.25">
      <c r="A87" s="24" t="s">
        <v>76</v>
      </c>
      <c r="B87" s="31">
        <v>35</v>
      </c>
      <c r="C87" s="36" t="s">
        <v>202</v>
      </c>
      <c r="D87" s="44"/>
      <c r="E87" s="40"/>
      <c r="F87" s="43">
        <f t="shared" si="3"/>
        <v>0</v>
      </c>
      <c r="G87" s="43">
        <f t="shared" si="2"/>
        <v>0</v>
      </c>
      <c r="H87" s="50"/>
    </row>
    <row r="88" spans="1:8" x14ac:dyDescent="0.25">
      <c r="A88" s="24" t="s">
        <v>77</v>
      </c>
      <c r="B88" s="31">
        <v>1000</v>
      </c>
      <c r="C88" s="36" t="s">
        <v>202</v>
      </c>
      <c r="D88" s="44"/>
      <c r="E88" s="40"/>
      <c r="F88" s="43">
        <f t="shared" si="3"/>
        <v>0</v>
      </c>
      <c r="G88" s="43">
        <f t="shared" si="2"/>
        <v>0</v>
      </c>
      <c r="H88" s="50"/>
    </row>
    <row r="89" spans="1:8" x14ac:dyDescent="0.25">
      <c r="A89" s="24" t="s">
        <v>78</v>
      </c>
      <c r="B89" s="31">
        <v>3500</v>
      </c>
      <c r="C89" s="36" t="s">
        <v>202</v>
      </c>
      <c r="D89" s="44"/>
      <c r="E89" s="40"/>
      <c r="F89" s="43">
        <f t="shared" si="3"/>
        <v>0</v>
      </c>
      <c r="G89" s="43">
        <f t="shared" si="2"/>
        <v>0</v>
      </c>
      <c r="H89" s="50"/>
    </row>
    <row r="90" spans="1:8" x14ac:dyDescent="0.25">
      <c r="A90" s="24" t="s">
        <v>79</v>
      </c>
      <c r="B90" s="31">
        <v>1500</v>
      </c>
      <c r="C90" s="36" t="s">
        <v>202</v>
      </c>
      <c r="D90" s="44"/>
      <c r="E90" s="40"/>
      <c r="F90" s="43">
        <f t="shared" si="3"/>
        <v>0</v>
      </c>
      <c r="G90" s="43">
        <f t="shared" si="2"/>
        <v>0</v>
      </c>
      <c r="H90" s="50"/>
    </row>
    <row r="91" spans="1:8" x14ac:dyDescent="0.25">
      <c r="A91" s="24" t="s">
        <v>80</v>
      </c>
      <c r="B91" s="31">
        <v>150</v>
      </c>
      <c r="C91" s="36" t="s">
        <v>202</v>
      </c>
      <c r="D91" s="44"/>
      <c r="E91" s="40"/>
      <c r="F91" s="43">
        <f t="shared" si="3"/>
        <v>0</v>
      </c>
      <c r="G91" s="43">
        <f t="shared" si="2"/>
        <v>0</v>
      </c>
      <c r="H91" s="50"/>
    </row>
    <row r="92" spans="1:8" x14ac:dyDescent="0.25">
      <c r="A92" s="24" t="s">
        <v>81</v>
      </c>
      <c r="B92" s="31">
        <v>20</v>
      </c>
      <c r="C92" s="36" t="s">
        <v>202</v>
      </c>
      <c r="D92" s="44"/>
      <c r="E92" s="40"/>
      <c r="F92" s="43">
        <f t="shared" si="3"/>
        <v>0</v>
      </c>
      <c r="G92" s="43">
        <f t="shared" si="2"/>
        <v>0</v>
      </c>
      <c r="H92" s="50"/>
    </row>
    <row r="93" spans="1:8" x14ac:dyDescent="0.25">
      <c r="A93" s="24" t="s">
        <v>82</v>
      </c>
      <c r="B93" s="31">
        <v>400</v>
      </c>
      <c r="C93" s="36" t="s">
        <v>202</v>
      </c>
      <c r="D93" s="44"/>
      <c r="E93" s="40"/>
      <c r="F93" s="43">
        <f t="shared" si="3"/>
        <v>0</v>
      </c>
      <c r="G93" s="43">
        <f t="shared" si="2"/>
        <v>0</v>
      </c>
      <c r="H93" s="50"/>
    </row>
    <row r="94" spans="1:8" x14ac:dyDescent="0.25">
      <c r="A94" s="24" t="s">
        <v>83</v>
      </c>
      <c r="B94" s="31">
        <v>5</v>
      </c>
      <c r="C94" s="36" t="s">
        <v>202</v>
      </c>
      <c r="D94" s="44"/>
      <c r="E94" s="40"/>
      <c r="F94" s="43">
        <f t="shared" si="3"/>
        <v>0</v>
      </c>
      <c r="G94" s="43">
        <f t="shared" si="2"/>
        <v>0</v>
      </c>
      <c r="H94" s="50"/>
    </row>
    <row r="95" spans="1:8" ht="30" x14ac:dyDescent="0.25">
      <c r="A95" s="24" t="s">
        <v>84</v>
      </c>
      <c r="B95" s="31">
        <v>2</v>
      </c>
      <c r="C95" s="36" t="s">
        <v>202</v>
      </c>
      <c r="D95" s="44"/>
      <c r="E95" s="40"/>
      <c r="F95" s="43">
        <f t="shared" si="3"/>
        <v>0</v>
      </c>
      <c r="G95" s="43">
        <f t="shared" si="2"/>
        <v>0</v>
      </c>
      <c r="H95" s="50"/>
    </row>
    <row r="96" spans="1:8" ht="30" x14ac:dyDescent="0.25">
      <c r="A96" s="24" t="s">
        <v>85</v>
      </c>
      <c r="B96" s="31">
        <v>5</v>
      </c>
      <c r="C96" s="36" t="s">
        <v>202</v>
      </c>
      <c r="D96" s="44"/>
      <c r="E96" s="40"/>
      <c r="F96" s="43">
        <f t="shared" si="3"/>
        <v>0</v>
      </c>
      <c r="G96" s="43">
        <f t="shared" si="2"/>
        <v>0</v>
      </c>
      <c r="H96" s="50"/>
    </row>
    <row r="97" spans="1:8" ht="30" x14ac:dyDescent="0.25">
      <c r="A97" s="24" t="s">
        <v>86</v>
      </c>
      <c r="B97" s="31">
        <v>50</v>
      </c>
      <c r="C97" s="36" t="s">
        <v>202</v>
      </c>
      <c r="D97" s="44"/>
      <c r="E97" s="40"/>
      <c r="F97" s="43">
        <f t="shared" si="3"/>
        <v>0</v>
      </c>
      <c r="G97" s="43">
        <f t="shared" si="2"/>
        <v>0</v>
      </c>
      <c r="H97" s="50"/>
    </row>
    <row r="98" spans="1:8" ht="30" x14ac:dyDescent="0.25">
      <c r="A98" s="24" t="s">
        <v>87</v>
      </c>
      <c r="B98" s="31">
        <v>50</v>
      </c>
      <c r="C98" s="36" t="s">
        <v>202</v>
      </c>
      <c r="D98" s="44"/>
      <c r="E98" s="40"/>
      <c r="F98" s="43">
        <f t="shared" si="3"/>
        <v>0</v>
      </c>
      <c r="G98" s="43">
        <f t="shared" si="2"/>
        <v>0</v>
      </c>
      <c r="H98" s="50"/>
    </row>
    <row r="99" spans="1:8" ht="30" x14ac:dyDescent="0.25">
      <c r="A99" s="24" t="s">
        <v>88</v>
      </c>
      <c r="B99" s="31">
        <v>10</v>
      </c>
      <c r="C99" s="36" t="s">
        <v>202</v>
      </c>
      <c r="D99" s="44"/>
      <c r="E99" s="40"/>
      <c r="F99" s="43">
        <f t="shared" si="3"/>
        <v>0</v>
      </c>
      <c r="G99" s="43">
        <f t="shared" si="2"/>
        <v>0</v>
      </c>
      <c r="H99" s="50"/>
    </row>
    <row r="100" spans="1:8" ht="30" x14ac:dyDescent="0.25">
      <c r="A100" s="24" t="s">
        <v>89</v>
      </c>
      <c r="B100" s="31">
        <v>10</v>
      </c>
      <c r="C100" s="36" t="s">
        <v>202</v>
      </c>
      <c r="D100" s="44"/>
      <c r="E100" s="40"/>
      <c r="F100" s="43">
        <f t="shared" si="3"/>
        <v>0</v>
      </c>
      <c r="G100" s="43">
        <f t="shared" si="2"/>
        <v>0</v>
      </c>
      <c r="H100" s="50"/>
    </row>
    <row r="101" spans="1:8" ht="30" x14ac:dyDescent="0.25">
      <c r="A101" s="24" t="s">
        <v>90</v>
      </c>
      <c r="B101" s="31">
        <v>5</v>
      </c>
      <c r="C101" s="36" t="s">
        <v>202</v>
      </c>
      <c r="D101" s="44"/>
      <c r="E101" s="40"/>
      <c r="F101" s="43">
        <f t="shared" si="3"/>
        <v>0</v>
      </c>
      <c r="G101" s="43">
        <f t="shared" si="2"/>
        <v>0</v>
      </c>
      <c r="H101" s="50"/>
    </row>
    <row r="102" spans="1:8" x14ac:dyDescent="0.25">
      <c r="A102" s="24" t="s">
        <v>91</v>
      </c>
      <c r="B102" s="31">
        <v>5</v>
      </c>
      <c r="C102" s="36" t="s">
        <v>202</v>
      </c>
      <c r="D102" s="44"/>
      <c r="E102" s="40"/>
      <c r="F102" s="43">
        <f t="shared" si="3"/>
        <v>0</v>
      </c>
      <c r="G102" s="43">
        <f t="shared" si="2"/>
        <v>0</v>
      </c>
      <c r="H102" s="50"/>
    </row>
    <row r="103" spans="1:8" ht="30" x14ac:dyDescent="0.25">
      <c r="A103" s="24" t="s">
        <v>92</v>
      </c>
      <c r="B103" s="31">
        <v>20</v>
      </c>
      <c r="C103" s="36" t="s">
        <v>202</v>
      </c>
      <c r="D103" s="44"/>
      <c r="E103" s="40"/>
      <c r="F103" s="43">
        <f t="shared" si="3"/>
        <v>0</v>
      </c>
      <c r="G103" s="43">
        <f t="shared" si="2"/>
        <v>0</v>
      </c>
      <c r="H103" s="50"/>
    </row>
    <row r="104" spans="1:8" x14ac:dyDescent="0.25">
      <c r="A104" s="24" t="s">
        <v>93</v>
      </c>
      <c r="B104" s="31">
        <v>30</v>
      </c>
      <c r="C104" s="36" t="s">
        <v>202</v>
      </c>
      <c r="D104" s="44"/>
      <c r="E104" s="40"/>
      <c r="F104" s="43">
        <f t="shared" si="3"/>
        <v>0</v>
      </c>
      <c r="G104" s="43">
        <f t="shared" si="2"/>
        <v>0</v>
      </c>
      <c r="H104" s="50"/>
    </row>
    <row r="105" spans="1:8" x14ac:dyDescent="0.25">
      <c r="A105" s="24" t="s">
        <v>94</v>
      </c>
      <c r="B105" s="31">
        <v>25</v>
      </c>
      <c r="C105" s="36" t="s">
        <v>202</v>
      </c>
      <c r="D105" s="44"/>
      <c r="E105" s="40"/>
      <c r="F105" s="43">
        <f t="shared" si="3"/>
        <v>0</v>
      </c>
      <c r="G105" s="43">
        <f t="shared" si="2"/>
        <v>0</v>
      </c>
      <c r="H105" s="50"/>
    </row>
    <row r="106" spans="1:8" ht="30" x14ac:dyDescent="0.25">
      <c r="A106" s="24" t="s">
        <v>95</v>
      </c>
      <c r="B106" s="31">
        <v>230</v>
      </c>
      <c r="C106" s="36" t="s">
        <v>202</v>
      </c>
      <c r="D106" s="44"/>
      <c r="E106" s="40"/>
      <c r="F106" s="43">
        <f t="shared" si="3"/>
        <v>0</v>
      </c>
      <c r="G106" s="43">
        <f t="shared" si="2"/>
        <v>0</v>
      </c>
      <c r="H106" s="50"/>
    </row>
    <row r="107" spans="1:8" x14ac:dyDescent="0.25">
      <c r="A107" s="24" t="s">
        <v>96</v>
      </c>
      <c r="B107" s="31">
        <v>100</v>
      </c>
      <c r="C107" s="36" t="s">
        <v>202</v>
      </c>
      <c r="D107" s="44"/>
      <c r="E107" s="40"/>
      <c r="F107" s="43">
        <f t="shared" si="3"/>
        <v>0</v>
      </c>
      <c r="G107" s="43">
        <f t="shared" si="2"/>
        <v>0</v>
      </c>
      <c r="H107" s="50"/>
    </row>
    <row r="108" spans="1:8" x14ac:dyDescent="0.25">
      <c r="A108" s="24" t="s">
        <v>97</v>
      </c>
      <c r="B108" s="31">
        <v>800</v>
      </c>
      <c r="C108" s="36" t="s">
        <v>202</v>
      </c>
      <c r="D108" s="44"/>
      <c r="E108" s="40"/>
      <c r="F108" s="43">
        <f t="shared" si="3"/>
        <v>0</v>
      </c>
      <c r="G108" s="43">
        <f t="shared" si="2"/>
        <v>0</v>
      </c>
      <c r="H108" s="50"/>
    </row>
    <row r="109" spans="1:8" x14ac:dyDescent="0.25">
      <c r="A109" s="25" t="s">
        <v>98</v>
      </c>
      <c r="B109" s="32">
        <v>10</v>
      </c>
      <c r="C109" s="36" t="s">
        <v>202</v>
      </c>
      <c r="D109" s="44"/>
      <c r="E109" s="40"/>
      <c r="F109" s="43">
        <f t="shared" si="3"/>
        <v>0</v>
      </c>
      <c r="G109" s="43">
        <f t="shared" si="2"/>
        <v>0</v>
      </c>
      <c r="H109" s="50"/>
    </row>
    <row r="110" spans="1:8" ht="30" x14ac:dyDescent="0.25">
      <c r="A110" s="24" t="s">
        <v>99</v>
      </c>
      <c r="B110" s="31">
        <v>20</v>
      </c>
      <c r="C110" s="36" t="s">
        <v>202</v>
      </c>
      <c r="D110" s="44"/>
      <c r="E110" s="40"/>
      <c r="F110" s="43">
        <f t="shared" si="3"/>
        <v>0</v>
      </c>
      <c r="G110" s="43">
        <f t="shared" si="2"/>
        <v>0</v>
      </c>
      <c r="H110" s="50"/>
    </row>
    <row r="111" spans="1:8" ht="30" x14ac:dyDescent="0.25">
      <c r="A111" s="24" t="s">
        <v>100</v>
      </c>
      <c r="B111" s="31">
        <v>20</v>
      </c>
      <c r="C111" s="36" t="s">
        <v>202</v>
      </c>
      <c r="D111" s="42"/>
      <c r="E111" s="40"/>
      <c r="F111" s="43">
        <f t="shared" si="3"/>
        <v>0</v>
      </c>
      <c r="G111" s="43">
        <f t="shared" si="2"/>
        <v>0</v>
      </c>
      <c r="H111" s="49"/>
    </row>
    <row r="112" spans="1:8" ht="30" x14ac:dyDescent="0.25">
      <c r="A112" s="24" t="s">
        <v>101</v>
      </c>
      <c r="B112" s="31">
        <v>20</v>
      </c>
      <c r="C112" s="36" t="s">
        <v>202</v>
      </c>
      <c r="D112" s="42"/>
      <c r="E112" s="40"/>
      <c r="F112" s="43">
        <f t="shared" si="3"/>
        <v>0</v>
      </c>
      <c r="G112" s="43">
        <f t="shared" si="2"/>
        <v>0</v>
      </c>
      <c r="H112" s="49"/>
    </row>
    <row r="113" spans="1:8" ht="30" x14ac:dyDescent="0.25">
      <c r="A113" s="24" t="s">
        <v>102</v>
      </c>
      <c r="B113" s="31">
        <v>20</v>
      </c>
      <c r="C113" s="36" t="s">
        <v>202</v>
      </c>
      <c r="D113" s="42"/>
      <c r="E113" s="40"/>
      <c r="F113" s="43">
        <f t="shared" si="3"/>
        <v>0</v>
      </c>
      <c r="G113" s="43">
        <f t="shared" si="2"/>
        <v>0</v>
      </c>
      <c r="H113" s="49"/>
    </row>
    <row r="114" spans="1:8" x14ac:dyDescent="0.25">
      <c r="A114" s="24" t="s">
        <v>103</v>
      </c>
      <c r="B114" s="31">
        <v>10</v>
      </c>
      <c r="C114" s="36" t="s">
        <v>202</v>
      </c>
      <c r="D114" s="42"/>
      <c r="E114" s="40"/>
      <c r="F114" s="43">
        <f t="shared" si="3"/>
        <v>0</v>
      </c>
      <c r="G114" s="43">
        <f t="shared" si="2"/>
        <v>0</v>
      </c>
      <c r="H114" s="49"/>
    </row>
    <row r="115" spans="1:8" x14ac:dyDescent="0.25">
      <c r="A115" s="24" t="s">
        <v>104</v>
      </c>
      <c r="B115" s="31">
        <v>20</v>
      </c>
      <c r="C115" s="36" t="s">
        <v>202</v>
      </c>
      <c r="D115" s="42"/>
      <c r="E115" s="40"/>
      <c r="F115" s="43">
        <f t="shared" si="3"/>
        <v>0</v>
      </c>
      <c r="G115" s="43">
        <f t="shared" si="2"/>
        <v>0</v>
      </c>
      <c r="H115" s="49"/>
    </row>
    <row r="116" spans="1:8" x14ac:dyDescent="0.25">
      <c r="A116" s="24" t="s">
        <v>105</v>
      </c>
      <c r="B116" s="31">
        <v>40</v>
      </c>
      <c r="C116" s="36" t="s">
        <v>202</v>
      </c>
      <c r="D116" s="42"/>
      <c r="E116" s="40"/>
      <c r="F116" s="43">
        <f t="shared" si="3"/>
        <v>0</v>
      </c>
      <c r="G116" s="43">
        <f t="shared" si="2"/>
        <v>0</v>
      </c>
      <c r="H116" s="49"/>
    </row>
    <row r="117" spans="1:8" x14ac:dyDescent="0.25">
      <c r="A117" s="24" t="s">
        <v>106</v>
      </c>
      <c r="B117" s="31">
        <v>20</v>
      </c>
      <c r="C117" s="36" t="s">
        <v>202</v>
      </c>
      <c r="D117" s="42"/>
      <c r="E117" s="40"/>
      <c r="F117" s="43">
        <f t="shared" si="3"/>
        <v>0</v>
      </c>
      <c r="G117" s="43">
        <f t="shared" si="2"/>
        <v>0</v>
      </c>
      <c r="H117" s="49"/>
    </row>
    <row r="118" spans="1:8" x14ac:dyDescent="0.25">
      <c r="A118" s="24" t="s">
        <v>107</v>
      </c>
      <c r="B118" s="31">
        <v>1000</v>
      </c>
      <c r="C118" s="36" t="s">
        <v>202</v>
      </c>
      <c r="D118" s="42"/>
      <c r="E118" s="40"/>
      <c r="F118" s="43">
        <f t="shared" si="3"/>
        <v>0</v>
      </c>
      <c r="G118" s="43">
        <f t="shared" si="2"/>
        <v>0</v>
      </c>
      <c r="H118" s="49"/>
    </row>
    <row r="119" spans="1:8" x14ac:dyDescent="0.25">
      <c r="A119" s="24" t="s">
        <v>108</v>
      </c>
      <c r="B119" s="31">
        <v>100</v>
      </c>
      <c r="C119" s="36" t="s">
        <v>202</v>
      </c>
      <c r="D119" s="45"/>
      <c r="E119" s="40"/>
      <c r="F119" s="43">
        <f t="shared" si="3"/>
        <v>0</v>
      </c>
      <c r="G119" s="43">
        <f t="shared" si="2"/>
        <v>0</v>
      </c>
      <c r="H119" s="51"/>
    </row>
    <row r="120" spans="1:8" x14ac:dyDescent="0.25">
      <c r="A120" s="24" t="s">
        <v>109</v>
      </c>
      <c r="B120" s="31">
        <v>50</v>
      </c>
      <c r="C120" s="36" t="s">
        <v>202</v>
      </c>
      <c r="D120" s="42"/>
      <c r="E120" s="40"/>
      <c r="F120" s="43">
        <f t="shared" si="3"/>
        <v>0</v>
      </c>
      <c r="G120" s="43">
        <f t="shared" si="2"/>
        <v>0</v>
      </c>
      <c r="H120" s="49"/>
    </row>
    <row r="121" spans="1:8" ht="30" x14ac:dyDescent="0.25">
      <c r="A121" s="24" t="s">
        <v>110</v>
      </c>
      <c r="B121" s="31">
        <v>200</v>
      </c>
      <c r="C121" s="36" t="s">
        <v>202</v>
      </c>
      <c r="D121" s="42"/>
      <c r="E121" s="40"/>
      <c r="F121" s="43">
        <f t="shared" si="3"/>
        <v>0</v>
      </c>
      <c r="G121" s="43">
        <f t="shared" si="2"/>
        <v>0</v>
      </c>
      <c r="H121" s="49"/>
    </row>
    <row r="122" spans="1:8" x14ac:dyDescent="0.25">
      <c r="A122" s="24" t="s">
        <v>111</v>
      </c>
      <c r="B122" s="31">
        <v>1250</v>
      </c>
      <c r="C122" s="36" t="s">
        <v>202</v>
      </c>
      <c r="D122" s="42"/>
      <c r="E122" s="40"/>
      <c r="F122" s="43">
        <f t="shared" si="3"/>
        <v>0</v>
      </c>
      <c r="G122" s="43">
        <f t="shared" si="2"/>
        <v>0</v>
      </c>
      <c r="H122" s="49"/>
    </row>
    <row r="123" spans="1:8" x14ac:dyDescent="0.25">
      <c r="A123" s="24" t="s">
        <v>112</v>
      </c>
      <c r="B123" s="31">
        <v>25</v>
      </c>
      <c r="C123" s="36" t="s">
        <v>202</v>
      </c>
      <c r="D123" s="42"/>
      <c r="E123" s="40"/>
      <c r="F123" s="43">
        <f t="shared" si="3"/>
        <v>0</v>
      </c>
      <c r="G123" s="43">
        <f t="shared" si="2"/>
        <v>0</v>
      </c>
      <c r="H123" s="49"/>
    </row>
    <row r="124" spans="1:8" ht="30" x14ac:dyDescent="0.25">
      <c r="A124" s="24" t="s">
        <v>113</v>
      </c>
      <c r="B124" s="31">
        <v>3</v>
      </c>
      <c r="C124" s="36" t="s">
        <v>202</v>
      </c>
      <c r="D124" s="42"/>
      <c r="E124" s="40"/>
      <c r="F124" s="43">
        <f t="shared" si="3"/>
        <v>0</v>
      </c>
      <c r="G124" s="43">
        <f t="shared" si="2"/>
        <v>0</v>
      </c>
      <c r="H124" s="49"/>
    </row>
    <row r="125" spans="1:8" x14ac:dyDescent="0.25">
      <c r="A125" s="25" t="s">
        <v>114</v>
      </c>
      <c r="B125" s="32">
        <v>250</v>
      </c>
      <c r="C125" s="36" t="s">
        <v>202</v>
      </c>
      <c r="D125" s="42"/>
      <c r="E125" s="40"/>
      <c r="F125" s="43">
        <f t="shared" si="3"/>
        <v>0</v>
      </c>
      <c r="G125" s="43">
        <f t="shared" si="2"/>
        <v>0</v>
      </c>
      <c r="H125" s="49"/>
    </row>
    <row r="126" spans="1:8" x14ac:dyDescent="0.25">
      <c r="A126" s="24" t="s">
        <v>211</v>
      </c>
      <c r="B126" s="31">
        <v>5000</v>
      </c>
      <c r="C126" s="36" t="s">
        <v>202</v>
      </c>
      <c r="D126" s="42"/>
      <c r="E126" s="40"/>
      <c r="F126" s="43">
        <f>(1-E126)*D126</f>
        <v>0</v>
      </c>
      <c r="G126" s="43">
        <f>B126*F126</f>
        <v>0</v>
      </c>
      <c r="H126" s="49"/>
    </row>
    <row r="127" spans="1:8" ht="30" x14ac:dyDescent="0.25">
      <c r="A127" s="24" t="s">
        <v>115</v>
      </c>
      <c r="B127" s="31">
        <v>100</v>
      </c>
      <c r="C127" s="36" t="s">
        <v>202</v>
      </c>
      <c r="D127" s="42"/>
      <c r="E127" s="40"/>
      <c r="F127" s="43">
        <f t="shared" si="3"/>
        <v>0</v>
      </c>
      <c r="G127" s="43">
        <f t="shared" si="2"/>
        <v>0</v>
      </c>
      <c r="H127" s="49"/>
    </row>
    <row r="128" spans="1:8" ht="30" x14ac:dyDescent="0.25">
      <c r="A128" s="24" t="s">
        <v>116</v>
      </c>
      <c r="B128" s="31">
        <v>2</v>
      </c>
      <c r="C128" s="36" t="s">
        <v>202</v>
      </c>
      <c r="D128" s="42"/>
      <c r="E128" s="40"/>
      <c r="F128" s="43">
        <f t="shared" si="3"/>
        <v>0</v>
      </c>
      <c r="G128" s="43">
        <f t="shared" si="2"/>
        <v>0</v>
      </c>
      <c r="H128" s="49"/>
    </row>
    <row r="129" spans="1:8" ht="30" x14ac:dyDescent="0.25">
      <c r="A129" s="24" t="s">
        <v>117</v>
      </c>
      <c r="B129" s="31">
        <v>200</v>
      </c>
      <c r="C129" s="36" t="s">
        <v>202</v>
      </c>
      <c r="D129" s="42"/>
      <c r="E129" s="40"/>
      <c r="F129" s="43">
        <f t="shared" si="3"/>
        <v>0</v>
      </c>
      <c r="G129" s="43">
        <f t="shared" si="2"/>
        <v>0</v>
      </c>
      <c r="H129" s="49"/>
    </row>
    <row r="130" spans="1:8" x14ac:dyDescent="0.25">
      <c r="A130" s="24" t="s">
        <v>118</v>
      </c>
      <c r="B130" s="31">
        <v>10</v>
      </c>
      <c r="C130" s="36" t="s">
        <v>202</v>
      </c>
      <c r="D130" s="42"/>
      <c r="E130" s="40"/>
      <c r="F130" s="43">
        <f t="shared" si="3"/>
        <v>0</v>
      </c>
      <c r="G130" s="43">
        <f t="shared" si="2"/>
        <v>0</v>
      </c>
      <c r="H130" s="49"/>
    </row>
    <row r="131" spans="1:8" x14ac:dyDescent="0.25">
      <c r="A131" s="24" t="s">
        <v>119</v>
      </c>
      <c r="B131" s="31">
        <v>10</v>
      </c>
      <c r="C131" s="36" t="s">
        <v>202</v>
      </c>
      <c r="D131" s="42"/>
      <c r="E131" s="40"/>
      <c r="F131" s="43">
        <f t="shared" si="3"/>
        <v>0</v>
      </c>
      <c r="G131" s="43">
        <f t="shared" si="2"/>
        <v>0</v>
      </c>
      <c r="H131" s="49"/>
    </row>
    <row r="132" spans="1:8" x14ac:dyDescent="0.25">
      <c r="A132" s="24" t="s">
        <v>120</v>
      </c>
      <c r="B132" s="31">
        <v>50</v>
      </c>
      <c r="C132" s="36" t="s">
        <v>202</v>
      </c>
      <c r="D132" s="42"/>
      <c r="E132" s="40"/>
      <c r="F132" s="43">
        <f t="shared" si="3"/>
        <v>0</v>
      </c>
      <c r="G132" s="43">
        <f t="shared" si="2"/>
        <v>0</v>
      </c>
      <c r="H132" s="49"/>
    </row>
    <row r="133" spans="1:8" x14ac:dyDescent="0.25">
      <c r="A133" s="24" t="s">
        <v>121</v>
      </c>
      <c r="B133" s="31">
        <v>25</v>
      </c>
      <c r="C133" s="36" t="s">
        <v>202</v>
      </c>
      <c r="D133" s="42"/>
      <c r="E133" s="40"/>
      <c r="F133" s="43">
        <f t="shared" si="3"/>
        <v>0</v>
      </c>
      <c r="G133" s="43">
        <f t="shared" si="2"/>
        <v>0</v>
      </c>
      <c r="H133" s="49"/>
    </row>
    <row r="134" spans="1:8" x14ac:dyDescent="0.25">
      <c r="A134" s="24" t="s">
        <v>122</v>
      </c>
      <c r="B134" s="31">
        <v>1500</v>
      </c>
      <c r="C134" s="36" t="s">
        <v>202</v>
      </c>
      <c r="D134" s="42"/>
      <c r="E134" s="40"/>
      <c r="F134" s="43">
        <f t="shared" si="3"/>
        <v>0</v>
      </c>
      <c r="G134" s="43">
        <f t="shared" si="2"/>
        <v>0</v>
      </c>
      <c r="H134" s="49"/>
    </row>
    <row r="135" spans="1:8" x14ac:dyDescent="0.25">
      <c r="A135" s="24" t="s">
        <v>123</v>
      </c>
      <c r="B135" s="31">
        <v>7500</v>
      </c>
      <c r="C135" s="36" t="s">
        <v>202</v>
      </c>
      <c r="D135" s="42"/>
      <c r="E135" s="40"/>
      <c r="F135" s="43">
        <f t="shared" si="3"/>
        <v>0</v>
      </c>
      <c r="G135" s="43">
        <f t="shared" si="2"/>
        <v>0</v>
      </c>
      <c r="H135" s="49"/>
    </row>
    <row r="136" spans="1:8" ht="30" x14ac:dyDescent="0.25">
      <c r="A136" s="25" t="s">
        <v>124</v>
      </c>
      <c r="B136" s="32">
        <v>10</v>
      </c>
      <c r="C136" s="36" t="s">
        <v>202</v>
      </c>
      <c r="D136" s="42"/>
      <c r="E136" s="40"/>
      <c r="F136" s="43">
        <f t="shared" si="3"/>
        <v>0</v>
      </c>
      <c r="G136" s="43">
        <f t="shared" ref="G136:G176" si="4">B136*F136</f>
        <v>0</v>
      </c>
      <c r="H136" s="49"/>
    </row>
    <row r="137" spans="1:8" ht="30" x14ac:dyDescent="0.25">
      <c r="A137" s="24" t="s">
        <v>125</v>
      </c>
      <c r="B137" s="31">
        <v>5</v>
      </c>
      <c r="C137" s="36" t="s">
        <v>202</v>
      </c>
      <c r="D137" s="42"/>
      <c r="E137" s="40"/>
      <c r="F137" s="43">
        <f t="shared" ref="F137:F176" si="5">(1-E137)*D137</f>
        <v>0</v>
      </c>
      <c r="G137" s="43">
        <f t="shared" si="4"/>
        <v>0</v>
      </c>
      <c r="H137" s="49"/>
    </row>
    <row r="138" spans="1:8" ht="30" x14ac:dyDescent="0.25">
      <c r="A138" s="24" t="s">
        <v>126</v>
      </c>
      <c r="B138" s="31">
        <v>5</v>
      </c>
      <c r="C138" s="36" t="s">
        <v>202</v>
      </c>
      <c r="D138" s="42"/>
      <c r="E138" s="40"/>
      <c r="F138" s="43">
        <f t="shared" si="5"/>
        <v>0</v>
      </c>
      <c r="G138" s="43">
        <f t="shared" si="4"/>
        <v>0</v>
      </c>
      <c r="H138" s="49"/>
    </row>
    <row r="139" spans="1:8" ht="30" x14ac:dyDescent="0.25">
      <c r="A139" s="24" t="s">
        <v>127</v>
      </c>
      <c r="B139" s="31">
        <v>450</v>
      </c>
      <c r="C139" s="36" t="s">
        <v>202</v>
      </c>
      <c r="D139" s="42"/>
      <c r="E139" s="40"/>
      <c r="F139" s="43">
        <f t="shared" si="5"/>
        <v>0</v>
      </c>
      <c r="G139" s="43">
        <f t="shared" si="4"/>
        <v>0</v>
      </c>
      <c r="H139" s="49"/>
    </row>
    <row r="140" spans="1:8" x14ac:dyDescent="0.25">
      <c r="A140" s="29" t="s">
        <v>200</v>
      </c>
      <c r="B140" s="34">
        <v>1300</v>
      </c>
      <c r="C140" s="36" t="s">
        <v>202</v>
      </c>
      <c r="D140" s="42"/>
      <c r="E140" s="40"/>
      <c r="F140" s="43">
        <f t="shared" si="5"/>
        <v>0</v>
      </c>
      <c r="G140" s="43">
        <f t="shared" si="4"/>
        <v>0</v>
      </c>
      <c r="H140" s="49"/>
    </row>
    <row r="141" spans="1:8" ht="30" x14ac:dyDescent="0.25">
      <c r="A141" s="24" t="s">
        <v>128</v>
      </c>
      <c r="B141" s="31">
        <v>200</v>
      </c>
      <c r="C141" s="36" t="s">
        <v>202</v>
      </c>
      <c r="D141" s="42"/>
      <c r="E141" s="40"/>
      <c r="F141" s="43">
        <f t="shared" si="5"/>
        <v>0</v>
      </c>
      <c r="G141" s="43">
        <f t="shared" si="4"/>
        <v>0</v>
      </c>
      <c r="H141" s="49"/>
    </row>
    <row r="142" spans="1:8" x14ac:dyDescent="0.25">
      <c r="A142" s="24" t="s">
        <v>129</v>
      </c>
      <c r="B142" s="31">
        <v>200</v>
      </c>
      <c r="C142" s="36" t="s">
        <v>202</v>
      </c>
      <c r="D142" s="42"/>
      <c r="E142" s="40"/>
      <c r="F142" s="43">
        <f t="shared" si="5"/>
        <v>0</v>
      </c>
      <c r="G142" s="43">
        <f t="shared" si="4"/>
        <v>0</v>
      </c>
      <c r="H142" s="49"/>
    </row>
    <row r="143" spans="1:8" ht="30" x14ac:dyDescent="0.25">
      <c r="A143" s="24" t="s">
        <v>130</v>
      </c>
      <c r="B143" s="31">
        <v>20</v>
      </c>
      <c r="C143" s="36" t="s">
        <v>202</v>
      </c>
      <c r="D143" s="42"/>
      <c r="E143" s="40"/>
      <c r="F143" s="43">
        <f t="shared" si="5"/>
        <v>0</v>
      </c>
      <c r="G143" s="43">
        <f t="shared" si="4"/>
        <v>0</v>
      </c>
      <c r="H143" s="49"/>
    </row>
    <row r="144" spans="1:8" x14ac:dyDescent="0.25">
      <c r="A144" s="24" t="s">
        <v>131</v>
      </c>
      <c r="B144" s="31">
        <v>25</v>
      </c>
      <c r="C144" s="36" t="s">
        <v>202</v>
      </c>
      <c r="D144" s="42"/>
      <c r="E144" s="40"/>
      <c r="F144" s="43">
        <f t="shared" si="5"/>
        <v>0</v>
      </c>
      <c r="G144" s="43">
        <f t="shared" si="4"/>
        <v>0</v>
      </c>
      <c r="H144" s="49"/>
    </row>
    <row r="145" spans="1:8" ht="30" x14ac:dyDescent="0.25">
      <c r="A145" s="24" t="s">
        <v>132</v>
      </c>
      <c r="B145" s="31">
        <v>50</v>
      </c>
      <c r="C145" s="36" t="s">
        <v>202</v>
      </c>
      <c r="D145" s="42"/>
      <c r="E145" s="40"/>
      <c r="F145" s="43">
        <f t="shared" si="5"/>
        <v>0</v>
      </c>
      <c r="G145" s="43">
        <f t="shared" si="4"/>
        <v>0</v>
      </c>
      <c r="H145" s="49"/>
    </row>
    <row r="146" spans="1:8" ht="30" x14ac:dyDescent="0.25">
      <c r="A146" s="24" t="s">
        <v>133</v>
      </c>
      <c r="B146" s="31">
        <v>175</v>
      </c>
      <c r="C146" s="36" t="s">
        <v>202</v>
      </c>
      <c r="D146" s="42"/>
      <c r="E146" s="40"/>
      <c r="F146" s="43">
        <f t="shared" si="5"/>
        <v>0</v>
      </c>
      <c r="G146" s="43">
        <f t="shared" si="4"/>
        <v>0</v>
      </c>
      <c r="H146" s="49"/>
    </row>
    <row r="147" spans="1:8" x14ac:dyDescent="0.25">
      <c r="A147" s="24" t="s">
        <v>134</v>
      </c>
      <c r="B147" s="31">
        <v>10</v>
      </c>
      <c r="C147" s="36" t="s">
        <v>202</v>
      </c>
      <c r="D147" s="42"/>
      <c r="E147" s="40"/>
      <c r="F147" s="43">
        <f t="shared" si="5"/>
        <v>0</v>
      </c>
      <c r="G147" s="43">
        <f t="shared" si="4"/>
        <v>0</v>
      </c>
      <c r="H147" s="49"/>
    </row>
    <row r="148" spans="1:8" x14ac:dyDescent="0.25">
      <c r="A148" s="24" t="s">
        <v>135</v>
      </c>
      <c r="B148" s="31">
        <v>50</v>
      </c>
      <c r="C148" s="36" t="s">
        <v>202</v>
      </c>
      <c r="D148" s="42"/>
      <c r="E148" s="40"/>
      <c r="F148" s="43">
        <f t="shared" si="5"/>
        <v>0</v>
      </c>
      <c r="G148" s="43">
        <f t="shared" si="4"/>
        <v>0</v>
      </c>
      <c r="H148" s="49"/>
    </row>
    <row r="149" spans="1:8" x14ac:dyDescent="0.25">
      <c r="A149" s="24" t="s">
        <v>136</v>
      </c>
      <c r="B149" s="31">
        <v>75</v>
      </c>
      <c r="C149" s="36" t="s">
        <v>202</v>
      </c>
      <c r="D149" s="42"/>
      <c r="E149" s="40"/>
      <c r="F149" s="43">
        <f t="shared" si="5"/>
        <v>0</v>
      </c>
      <c r="G149" s="43">
        <f t="shared" si="4"/>
        <v>0</v>
      </c>
      <c r="H149" s="49"/>
    </row>
    <row r="150" spans="1:8" x14ac:dyDescent="0.25">
      <c r="A150" s="24" t="s">
        <v>137</v>
      </c>
      <c r="B150" s="31">
        <v>200</v>
      </c>
      <c r="C150" s="36" t="s">
        <v>202</v>
      </c>
      <c r="D150" s="42"/>
      <c r="E150" s="40"/>
      <c r="F150" s="43">
        <f t="shared" si="5"/>
        <v>0</v>
      </c>
      <c r="G150" s="43">
        <f t="shared" si="4"/>
        <v>0</v>
      </c>
      <c r="H150" s="49"/>
    </row>
    <row r="151" spans="1:8" x14ac:dyDescent="0.25">
      <c r="A151" s="25" t="s">
        <v>138</v>
      </c>
      <c r="B151" s="32">
        <v>75</v>
      </c>
      <c r="C151" s="36" t="s">
        <v>202</v>
      </c>
      <c r="D151" s="42"/>
      <c r="E151" s="40"/>
      <c r="F151" s="43">
        <f t="shared" si="5"/>
        <v>0</v>
      </c>
      <c r="G151" s="43">
        <f t="shared" si="4"/>
        <v>0</v>
      </c>
      <c r="H151" s="49"/>
    </row>
    <row r="152" spans="1:8" x14ac:dyDescent="0.25">
      <c r="A152" s="25" t="s">
        <v>139</v>
      </c>
      <c r="B152" s="32">
        <v>25</v>
      </c>
      <c r="C152" s="36" t="s">
        <v>202</v>
      </c>
      <c r="D152" s="42"/>
      <c r="E152" s="40"/>
      <c r="F152" s="43">
        <f t="shared" si="5"/>
        <v>0</v>
      </c>
      <c r="G152" s="43">
        <f t="shared" si="4"/>
        <v>0</v>
      </c>
      <c r="H152" s="49"/>
    </row>
    <row r="153" spans="1:8" x14ac:dyDescent="0.25">
      <c r="A153" s="29" t="s">
        <v>199</v>
      </c>
      <c r="B153" s="34">
        <v>30</v>
      </c>
      <c r="C153" s="36" t="s">
        <v>202</v>
      </c>
      <c r="D153" s="42"/>
      <c r="E153" s="40"/>
      <c r="F153" s="43">
        <f t="shared" si="5"/>
        <v>0</v>
      </c>
      <c r="G153" s="43">
        <f t="shared" si="4"/>
        <v>0</v>
      </c>
      <c r="H153" s="49"/>
    </row>
    <row r="154" spans="1:8" x14ac:dyDescent="0.25">
      <c r="A154" s="24" t="s">
        <v>140</v>
      </c>
      <c r="B154" s="31">
        <v>5</v>
      </c>
      <c r="C154" s="36" t="s">
        <v>202</v>
      </c>
      <c r="D154" s="42"/>
      <c r="E154" s="40"/>
      <c r="F154" s="43">
        <f t="shared" si="5"/>
        <v>0</v>
      </c>
      <c r="G154" s="43">
        <f t="shared" si="4"/>
        <v>0</v>
      </c>
      <c r="H154" s="49"/>
    </row>
    <row r="155" spans="1:8" x14ac:dyDescent="0.25">
      <c r="A155" s="24" t="s">
        <v>141</v>
      </c>
      <c r="B155" s="31">
        <v>100</v>
      </c>
      <c r="C155" s="36" t="s">
        <v>202</v>
      </c>
      <c r="D155" s="42"/>
      <c r="E155" s="40"/>
      <c r="F155" s="43">
        <f t="shared" si="5"/>
        <v>0</v>
      </c>
      <c r="G155" s="43">
        <f t="shared" si="4"/>
        <v>0</v>
      </c>
      <c r="H155" s="49"/>
    </row>
    <row r="156" spans="1:8" x14ac:dyDescent="0.25">
      <c r="A156" s="24" t="s">
        <v>142</v>
      </c>
      <c r="B156" s="31">
        <v>10</v>
      </c>
      <c r="C156" s="36" t="s">
        <v>202</v>
      </c>
      <c r="D156" s="42"/>
      <c r="E156" s="40"/>
      <c r="F156" s="43">
        <f t="shared" si="5"/>
        <v>0</v>
      </c>
      <c r="G156" s="43">
        <f t="shared" si="4"/>
        <v>0</v>
      </c>
      <c r="H156" s="49"/>
    </row>
    <row r="157" spans="1:8" ht="30" x14ac:dyDescent="0.25">
      <c r="A157" s="24" t="s">
        <v>143</v>
      </c>
      <c r="B157" s="31">
        <v>150</v>
      </c>
      <c r="C157" s="36" t="s">
        <v>202</v>
      </c>
      <c r="D157" s="42"/>
      <c r="E157" s="40"/>
      <c r="F157" s="43">
        <f t="shared" si="5"/>
        <v>0</v>
      </c>
      <c r="G157" s="43">
        <f t="shared" si="4"/>
        <v>0</v>
      </c>
      <c r="H157" s="49"/>
    </row>
    <row r="158" spans="1:8" x14ac:dyDescent="0.25">
      <c r="A158" s="24" t="s">
        <v>144</v>
      </c>
      <c r="B158" s="31">
        <v>50</v>
      </c>
      <c r="C158" s="36" t="s">
        <v>202</v>
      </c>
      <c r="D158" s="42"/>
      <c r="E158" s="40"/>
      <c r="F158" s="43">
        <f t="shared" si="5"/>
        <v>0</v>
      </c>
      <c r="G158" s="43">
        <f t="shared" si="4"/>
        <v>0</v>
      </c>
      <c r="H158" s="49"/>
    </row>
    <row r="159" spans="1:8" ht="30" x14ac:dyDescent="0.25">
      <c r="A159" s="24" t="s">
        <v>145</v>
      </c>
      <c r="B159" s="31">
        <v>10</v>
      </c>
      <c r="C159" s="36" t="s">
        <v>202</v>
      </c>
      <c r="D159" s="42"/>
      <c r="E159" s="40"/>
      <c r="F159" s="43">
        <f t="shared" si="5"/>
        <v>0</v>
      </c>
      <c r="G159" s="43">
        <f t="shared" si="4"/>
        <v>0</v>
      </c>
      <c r="H159" s="49"/>
    </row>
    <row r="160" spans="1:8" x14ac:dyDescent="0.25">
      <c r="A160" s="24" t="s">
        <v>146</v>
      </c>
      <c r="B160" s="31">
        <v>5</v>
      </c>
      <c r="C160" s="36" t="s">
        <v>202</v>
      </c>
      <c r="D160" s="42"/>
      <c r="E160" s="40"/>
      <c r="F160" s="43">
        <f t="shared" si="5"/>
        <v>0</v>
      </c>
      <c r="G160" s="43">
        <f t="shared" si="4"/>
        <v>0</v>
      </c>
      <c r="H160" s="49"/>
    </row>
    <row r="161" spans="1:8" x14ac:dyDescent="0.25">
      <c r="A161" s="25" t="s">
        <v>147</v>
      </c>
      <c r="B161" s="32">
        <v>10</v>
      </c>
      <c r="C161" s="36" t="s">
        <v>202</v>
      </c>
      <c r="D161" s="42"/>
      <c r="E161" s="40"/>
      <c r="F161" s="43">
        <f t="shared" si="5"/>
        <v>0</v>
      </c>
      <c r="G161" s="43">
        <f t="shared" si="4"/>
        <v>0</v>
      </c>
      <c r="H161" s="49"/>
    </row>
    <row r="162" spans="1:8" x14ac:dyDescent="0.25">
      <c r="A162" s="25" t="s">
        <v>148</v>
      </c>
      <c r="B162" s="32">
        <v>100</v>
      </c>
      <c r="C162" s="36" t="s">
        <v>202</v>
      </c>
      <c r="D162" s="42"/>
      <c r="E162" s="40"/>
      <c r="F162" s="43">
        <f t="shared" si="5"/>
        <v>0</v>
      </c>
      <c r="G162" s="43">
        <f t="shared" si="4"/>
        <v>0</v>
      </c>
      <c r="H162" s="49"/>
    </row>
    <row r="163" spans="1:8" x14ac:dyDescent="0.25">
      <c r="A163" s="25" t="s">
        <v>149</v>
      </c>
      <c r="B163" s="32">
        <v>100</v>
      </c>
      <c r="C163" s="36" t="s">
        <v>202</v>
      </c>
      <c r="D163" s="42"/>
      <c r="E163" s="40"/>
      <c r="F163" s="43">
        <f t="shared" si="5"/>
        <v>0</v>
      </c>
      <c r="G163" s="43">
        <f t="shared" si="4"/>
        <v>0</v>
      </c>
      <c r="H163" s="49"/>
    </row>
    <row r="164" spans="1:8" x14ac:dyDescent="0.25">
      <c r="A164" s="24" t="s">
        <v>150</v>
      </c>
      <c r="B164" s="31">
        <v>100</v>
      </c>
      <c r="C164" s="36" t="s">
        <v>202</v>
      </c>
      <c r="D164" s="42"/>
      <c r="E164" s="40"/>
      <c r="F164" s="43">
        <f t="shared" si="5"/>
        <v>0</v>
      </c>
      <c r="G164" s="43">
        <f t="shared" si="4"/>
        <v>0</v>
      </c>
      <c r="H164" s="49"/>
    </row>
    <row r="165" spans="1:8" x14ac:dyDescent="0.25">
      <c r="A165" s="24" t="s">
        <v>151</v>
      </c>
      <c r="B165" s="31">
        <v>25</v>
      </c>
      <c r="C165" s="36" t="s">
        <v>202</v>
      </c>
      <c r="D165" s="42"/>
      <c r="E165" s="40"/>
      <c r="F165" s="43">
        <f t="shared" si="5"/>
        <v>0</v>
      </c>
      <c r="G165" s="43">
        <f t="shared" si="4"/>
        <v>0</v>
      </c>
      <c r="H165" s="49"/>
    </row>
    <row r="166" spans="1:8" s="2" customFormat="1" x14ac:dyDescent="0.25">
      <c r="A166" s="24" t="s">
        <v>152</v>
      </c>
      <c r="B166" s="31">
        <v>75</v>
      </c>
      <c r="C166" s="36" t="s">
        <v>202</v>
      </c>
      <c r="D166" s="42"/>
      <c r="E166" s="40"/>
      <c r="F166" s="43">
        <f t="shared" si="5"/>
        <v>0</v>
      </c>
      <c r="G166" s="43">
        <f t="shared" si="4"/>
        <v>0</v>
      </c>
      <c r="H166" s="49"/>
    </row>
    <row r="167" spans="1:8" ht="30" x14ac:dyDescent="0.25">
      <c r="A167" s="24" t="s">
        <v>153</v>
      </c>
      <c r="B167" s="31">
        <v>10</v>
      </c>
      <c r="C167" s="36" t="s">
        <v>202</v>
      </c>
      <c r="D167" s="42"/>
      <c r="E167" s="40"/>
      <c r="F167" s="43">
        <f t="shared" si="5"/>
        <v>0</v>
      </c>
      <c r="G167" s="43">
        <f t="shared" si="4"/>
        <v>0</v>
      </c>
      <c r="H167" s="49"/>
    </row>
    <row r="168" spans="1:8" x14ac:dyDescent="0.25">
      <c r="A168" s="24" t="s">
        <v>154</v>
      </c>
      <c r="B168" s="31">
        <v>100</v>
      </c>
      <c r="C168" s="36" t="s">
        <v>202</v>
      </c>
      <c r="D168" s="42"/>
      <c r="E168" s="40"/>
      <c r="F168" s="43">
        <f t="shared" si="5"/>
        <v>0</v>
      </c>
      <c r="G168" s="43">
        <f t="shared" si="4"/>
        <v>0</v>
      </c>
      <c r="H168" s="49"/>
    </row>
    <row r="169" spans="1:8" x14ac:dyDescent="0.25">
      <c r="A169" s="24" t="s">
        <v>155</v>
      </c>
      <c r="B169" s="31">
        <v>5000</v>
      </c>
      <c r="C169" s="36" t="s">
        <v>202</v>
      </c>
      <c r="D169" s="42"/>
      <c r="E169" s="40"/>
      <c r="F169" s="43">
        <f t="shared" si="5"/>
        <v>0</v>
      </c>
      <c r="G169" s="43">
        <f t="shared" si="4"/>
        <v>0</v>
      </c>
      <c r="H169" s="49"/>
    </row>
    <row r="170" spans="1:8" x14ac:dyDescent="0.25">
      <c r="A170" s="24" t="s">
        <v>156</v>
      </c>
      <c r="B170" s="31">
        <v>3300</v>
      </c>
      <c r="C170" s="36" t="s">
        <v>202</v>
      </c>
      <c r="D170" s="42"/>
      <c r="E170" s="40"/>
      <c r="F170" s="43">
        <f t="shared" si="5"/>
        <v>0</v>
      </c>
      <c r="G170" s="43">
        <f t="shared" si="4"/>
        <v>0</v>
      </c>
      <c r="H170" s="49"/>
    </row>
    <row r="171" spans="1:8" ht="30" x14ac:dyDescent="0.25">
      <c r="A171" s="24" t="s">
        <v>157</v>
      </c>
      <c r="B171" s="31">
        <v>100</v>
      </c>
      <c r="C171" s="36" t="s">
        <v>202</v>
      </c>
      <c r="D171" s="42"/>
      <c r="E171" s="40"/>
      <c r="F171" s="43">
        <f t="shared" si="5"/>
        <v>0</v>
      </c>
      <c r="G171" s="43">
        <f t="shared" si="4"/>
        <v>0</v>
      </c>
      <c r="H171" s="49"/>
    </row>
    <row r="172" spans="1:8" x14ac:dyDescent="0.25">
      <c r="A172" s="24" t="s">
        <v>158</v>
      </c>
      <c r="B172" s="31">
        <v>50</v>
      </c>
      <c r="C172" s="36" t="s">
        <v>202</v>
      </c>
      <c r="D172" s="42"/>
      <c r="E172" s="40"/>
      <c r="F172" s="43">
        <f t="shared" si="5"/>
        <v>0</v>
      </c>
      <c r="G172" s="43">
        <f t="shared" si="4"/>
        <v>0</v>
      </c>
      <c r="H172" s="49"/>
    </row>
    <row r="173" spans="1:8" x14ac:dyDescent="0.25">
      <c r="A173" s="24" t="s">
        <v>159</v>
      </c>
      <c r="B173" s="31">
        <v>80</v>
      </c>
      <c r="C173" s="36" t="s">
        <v>202</v>
      </c>
      <c r="D173" s="42"/>
      <c r="E173" s="40"/>
      <c r="F173" s="43">
        <f t="shared" si="5"/>
        <v>0</v>
      </c>
      <c r="G173" s="43">
        <f t="shared" si="4"/>
        <v>0</v>
      </c>
      <c r="H173" s="49"/>
    </row>
    <row r="174" spans="1:8" x14ac:dyDescent="0.25">
      <c r="A174" s="24" t="s">
        <v>160</v>
      </c>
      <c r="B174" s="31">
        <v>20</v>
      </c>
      <c r="C174" s="36" t="s">
        <v>202</v>
      </c>
      <c r="D174" s="42"/>
      <c r="E174" s="40"/>
      <c r="F174" s="43">
        <f t="shared" si="5"/>
        <v>0</v>
      </c>
      <c r="G174" s="43">
        <f t="shared" si="4"/>
        <v>0</v>
      </c>
      <c r="H174" s="49"/>
    </row>
    <row r="175" spans="1:8" x14ac:dyDescent="0.25">
      <c r="A175" s="24" t="s">
        <v>161</v>
      </c>
      <c r="B175" s="31">
        <v>1000</v>
      </c>
      <c r="C175" s="36" t="s">
        <v>202</v>
      </c>
      <c r="D175" s="42"/>
      <c r="E175" s="40"/>
      <c r="F175" s="43">
        <f t="shared" si="5"/>
        <v>0</v>
      </c>
      <c r="G175" s="43">
        <f t="shared" si="4"/>
        <v>0</v>
      </c>
      <c r="H175" s="49"/>
    </row>
    <row r="176" spans="1:8" x14ac:dyDescent="0.25">
      <c r="A176" s="24" t="s">
        <v>162</v>
      </c>
      <c r="B176" s="31">
        <v>100</v>
      </c>
      <c r="C176" s="36" t="s">
        <v>202</v>
      </c>
      <c r="D176" s="42"/>
      <c r="E176" s="40"/>
      <c r="F176" s="43">
        <f t="shared" si="5"/>
        <v>0</v>
      </c>
      <c r="G176" s="43">
        <f t="shared" si="4"/>
        <v>0</v>
      </c>
      <c r="H176" s="49"/>
    </row>
    <row r="177" spans="1:8" ht="36" customHeight="1" x14ac:dyDescent="0.25">
      <c r="A177" s="58" t="s">
        <v>230</v>
      </c>
      <c r="B177" s="59"/>
      <c r="C177" s="59"/>
      <c r="D177" s="59"/>
      <c r="E177" s="59"/>
      <c r="F177" s="60"/>
      <c r="G177" s="47">
        <f>SUM(G4:G176)</f>
        <v>0</v>
      </c>
      <c r="H177"/>
    </row>
    <row r="178" spans="1:8" x14ac:dyDescent="0.25">
      <c r="A178" s="16"/>
    </row>
    <row r="179" spans="1:8" x14ac:dyDescent="0.25">
      <c r="A179" s="16"/>
    </row>
    <row r="180" spans="1:8" x14ac:dyDescent="0.25">
      <c r="A180" s="16"/>
    </row>
  </sheetData>
  <mergeCells count="2">
    <mergeCell ref="B3:C3"/>
    <mergeCell ref="A177:F177"/>
  </mergeCells>
  <pageMargins left="0.7" right="0.7" top="0.75" bottom="0.75" header="0.3" footer="0.3"/>
  <pageSetup paperSize="9" scale="1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H39"/>
  <sheetViews>
    <sheetView zoomScaleNormal="100" workbookViewId="0">
      <selection activeCell="A11" sqref="A11"/>
    </sheetView>
  </sheetViews>
  <sheetFormatPr defaultColWidth="8.85546875" defaultRowHeight="15" x14ac:dyDescent="0.25"/>
  <cols>
    <col min="1" max="1" width="42.42578125" customWidth="1"/>
    <col min="2" max="2" width="16.7109375" style="1" customWidth="1"/>
    <col min="3" max="3" width="12.42578125" style="1" customWidth="1"/>
    <col min="4" max="4" width="29" style="3" customWidth="1"/>
    <col min="5" max="5" width="29" style="4" customWidth="1"/>
    <col min="6" max="6" width="29" customWidth="1"/>
    <col min="7" max="7" width="30.85546875" customWidth="1"/>
    <col min="8" max="8" width="29" style="3" customWidth="1"/>
  </cols>
  <sheetData>
    <row r="1" spans="1:8" x14ac:dyDescent="0.25">
      <c r="A1" s="61" t="s">
        <v>236</v>
      </c>
    </row>
    <row r="2" spans="1:8" ht="15.75" thickBot="1" x14ac:dyDescent="0.3">
      <c r="A2" s="61" t="s">
        <v>237</v>
      </c>
    </row>
    <row r="3" spans="1:8" ht="194.25" customHeight="1" thickBot="1" x14ac:dyDescent="0.35">
      <c r="A3" s="21" t="s">
        <v>4</v>
      </c>
      <c r="B3" s="56" t="s">
        <v>201</v>
      </c>
      <c r="C3" s="57"/>
      <c r="D3" s="23" t="s">
        <v>204</v>
      </c>
      <c r="E3" s="28" t="s">
        <v>205</v>
      </c>
      <c r="F3" s="38" t="s">
        <v>206</v>
      </c>
      <c r="G3" s="38" t="s">
        <v>210</v>
      </c>
      <c r="H3" s="23" t="s">
        <v>229</v>
      </c>
    </row>
    <row r="4" spans="1:8" ht="30" x14ac:dyDescent="0.25">
      <c r="A4" s="27" t="s">
        <v>163</v>
      </c>
      <c r="B4" s="46">
        <v>25</v>
      </c>
      <c r="C4" s="35" t="s">
        <v>202</v>
      </c>
      <c r="D4" s="22"/>
      <c r="E4" s="5"/>
      <c r="F4" s="41">
        <f>(1-E4)*D4</f>
        <v>0</v>
      </c>
      <c r="G4" s="43">
        <f>B4*F4</f>
        <v>0</v>
      </c>
      <c r="H4" s="48"/>
    </row>
    <row r="5" spans="1:8" x14ac:dyDescent="0.25">
      <c r="A5" s="27" t="s">
        <v>221</v>
      </c>
      <c r="B5" s="46">
        <v>5</v>
      </c>
      <c r="C5" s="35" t="s">
        <v>202</v>
      </c>
      <c r="D5" s="22"/>
      <c r="E5" s="5"/>
      <c r="F5" s="43">
        <f t="shared" ref="F5:F6" si="0">(1-E5)*D5</f>
        <v>0</v>
      </c>
      <c r="G5" s="43">
        <f t="shared" ref="G5:G6" si="1">B5*F5</f>
        <v>0</v>
      </c>
      <c r="H5" s="49"/>
    </row>
    <row r="6" spans="1:8" ht="30" x14ac:dyDescent="0.25">
      <c r="A6" s="27" t="s">
        <v>222</v>
      </c>
      <c r="B6" s="46">
        <v>5</v>
      </c>
      <c r="C6" s="35" t="s">
        <v>202</v>
      </c>
      <c r="D6" s="22"/>
      <c r="E6" s="5"/>
      <c r="F6" s="43">
        <f t="shared" si="0"/>
        <v>0</v>
      </c>
      <c r="G6" s="43">
        <f t="shared" si="1"/>
        <v>0</v>
      </c>
      <c r="H6" s="49"/>
    </row>
    <row r="7" spans="1:8" ht="30" x14ac:dyDescent="0.25">
      <c r="A7" s="25" t="s">
        <v>164</v>
      </c>
      <c r="B7" s="32">
        <v>10</v>
      </c>
      <c r="C7" s="35" t="s">
        <v>202</v>
      </c>
      <c r="D7" s="11"/>
      <c r="E7" s="5"/>
      <c r="F7" s="43">
        <f>(1-E7)*D7</f>
        <v>0</v>
      </c>
      <c r="G7" s="43">
        <f t="shared" ref="G7:G37" si="2">B7*F7</f>
        <v>0</v>
      </c>
      <c r="H7" s="49"/>
    </row>
    <row r="8" spans="1:8" x14ac:dyDescent="0.25">
      <c r="A8" s="25" t="s">
        <v>165</v>
      </c>
      <c r="B8" s="32">
        <v>5</v>
      </c>
      <c r="C8" s="35" t="s">
        <v>202</v>
      </c>
      <c r="D8" s="11"/>
      <c r="E8" s="5"/>
      <c r="F8" s="43">
        <f>(1-E8)*D8</f>
        <v>0</v>
      </c>
      <c r="G8" s="43">
        <f>B8*F8</f>
        <v>0</v>
      </c>
      <c r="H8" s="49"/>
    </row>
    <row r="9" spans="1:8" x14ac:dyDescent="0.25">
      <c r="A9" s="25" t="s">
        <v>217</v>
      </c>
      <c r="B9" s="32">
        <v>10</v>
      </c>
      <c r="C9" s="35" t="s">
        <v>202</v>
      </c>
      <c r="D9" s="11"/>
      <c r="E9" s="5"/>
      <c r="F9" s="43"/>
      <c r="G9" s="43"/>
      <c r="H9" s="49"/>
    </row>
    <row r="10" spans="1:8" x14ac:dyDescent="0.25">
      <c r="A10" s="25" t="s">
        <v>166</v>
      </c>
      <c r="B10" s="32">
        <v>20</v>
      </c>
      <c r="C10" s="35" t="s">
        <v>202</v>
      </c>
      <c r="D10" s="11"/>
      <c r="E10" s="5"/>
      <c r="F10" s="43">
        <f t="shared" ref="F10:F37" si="3">(1-E10)*D10</f>
        <v>0</v>
      </c>
      <c r="G10" s="43">
        <f t="shared" si="2"/>
        <v>0</v>
      </c>
      <c r="H10" s="49"/>
    </row>
    <row r="11" spans="1:8" ht="30" x14ac:dyDescent="0.25">
      <c r="A11" s="25" t="s">
        <v>167</v>
      </c>
      <c r="B11" s="32">
        <v>125</v>
      </c>
      <c r="C11" s="36" t="s">
        <v>209</v>
      </c>
      <c r="D11" s="11"/>
      <c r="E11" s="5"/>
      <c r="F11" s="43">
        <f t="shared" si="3"/>
        <v>0</v>
      </c>
      <c r="G11" s="43">
        <f t="shared" si="2"/>
        <v>0</v>
      </c>
      <c r="H11" s="49"/>
    </row>
    <row r="12" spans="1:8" ht="30" x14ac:dyDescent="0.25">
      <c r="A12" s="25" t="s">
        <v>168</v>
      </c>
      <c r="B12" s="32">
        <v>3000</v>
      </c>
      <c r="C12" s="36" t="s">
        <v>202</v>
      </c>
      <c r="D12" s="11"/>
      <c r="E12" s="5"/>
      <c r="F12" s="43">
        <f t="shared" si="3"/>
        <v>0</v>
      </c>
      <c r="G12" s="43">
        <f t="shared" si="2"/>
        <v>0</v>
      </c>
      <c r="H12" s="49"/>
    </row>
    <row r="13" spans="1:8" x14ac:dyDescent="0.25">
      <c r="A13" s="25" t="s">
        <v>169</v>
      </c>
      <c r="B13" s="32">
        <v>2500</v>
      </c>
      <c r="C13" s="36" t="s">
        <v>209</v>
      </c>
      <c r="D13" s="11"/>
      <c r="E13" s="5"/>
      <c r="F13" s="43">
        <f t="shared" si="3"/>
        <v>0</v>
      </c>
      <c r="G13" s="43">
        <f t="shared" si="2"/>
        <v>0</v>
      </c>
      <c r="H13" s="49"/>
    </row>
    <row r="14" spans="1:8" ht="30" x14ac:dyDescent="0.25">
      <c r="A14" s="25" t="s">
        <v>170</v>
      </c>
      <c r="B14" s="32">
        <v>100</v>
      </c>
      <c r="C14" s="36" t="s">
        <v>209</v>
      </c>
      <c r="D14" s="11"/>
      <c r="E14" s="5"/>
      <c r="F14" s="43">
        <f t="shared" si="3"/>
        <v>0</v>
      </c>
      <c r="G14" s="43">
        <f t="shared" si="2"/>
        <v>0</v>
      </c>
      <c r="H14" s="49"/>
    </row>
    <row r="15" spans="1:8" x14ac:dyDescent="0.25">
      <c r="A15" s="25" t="s">
        <v>171</v>
      </c>
      <c r="B15" s="32">
        <v>15</v>
      </c>
      <c r="C15" s="36" t="s">
        <v>202</v>
      </c>
      <c r="D15" s="11"/>
      <c r="E15" s="5"/>
      <c r="F15" s="43">
        <f t="shared" si="3"/>
        <v>0</v>
      </c>
      <c r="G15" s="43">
        <f t="shared" si="2"/>
        <v>0</v>
      </c>
      <c r="H15" s="49"/>
    </row>
    <row r="16" spans="1:8" x14ac:dyDescent="0.25">
      <c r="A16" s="25" t="s">
        <v>172</v>
      </c>
      <c r="B16" s="32">
        <v>100</v>
      </c>
      <c r="C16" s="36" t="s">
        <v>202</v>
      </c>
      <c r="D16" s="11"/>
      <c r="E16" s="5"/>
      <c r="F16" s="43">
        <f t="shared" si="3"/>
        <v>0</v>
      </c>
      <c r="G16" s="43">
        <f t="shared" si="2"/>
        <v>0</v>
      </c>
      <c r="H16" s="49"/>
    </row>
    <row r="17" spans="1:8" x14ac:dyDescent="0.25">
      <c r="A17" s="25" t="s">
        <v>173</v>
      </c>
      <c r="B17" s="32">
        <v>150</v>
      </c>
      <c r="C17" s="36" t="s">
        <v>202</v>
      </c>
      <c r="D17" s="11"/>
      <c r="E17" s="5"/>
      <c r="F17" s="43">
        <f t="shared" si="3"/>
        <v>0</v>
      </c>
      <c r="G17" s="43">
        <f t="shared" si="2"/>
        <v>0</v>
      </c>
      <c r="H17" s="49"/>
    </row>
    <row r="18" spans="1:8" s="2" customFormat="1" x14ac:dyDescent="0.25">
      <c r="A18" s="25" t="s">
        <v>174</v>
      </c>
      <c r="B18" s="32">
        <v>10</v>
      </c>
      <c r="C18" s="36" t="s">
        <v>202</v>
      </c>
      <c r="D18" s="11"/>
      <c r="E18" s="5"/>
      <c r="F18" s="43">
        <f t="shared" si="3"/>
        <v>0</v>
      </c>
      <c r="G18" s="43">
        <f t="shared" si="2"/>
        <v>0</v>
      </c>
      <c r="H18" s="49"/>
    </row>
    <row r="19" spans="1:8" s="2" customFormat="1" x14ac:dyDescent="0.25">
      <c r="A19" s="25" t="s">
        <v>175</v>
      </c>
      <c r="B19" s="32">
        <v>2000</v>
      </c>
      <c r="C19" s="36" t="s">
        <v>202</v>
      </c>
      <c r="D19" s="11"/>
      <c r="E19" s="5"/>
      <c r="F19" s="43">
        <f t="shared" si="3"/>
        <v>0</v>
      </c>
      <c r="G19" s="43">
        <f t="shared" si="2"/>
        <v>0</v>
      </c>
      <c r="H19" s="49"/>
    </row>
    <row r="20" spans="1:8" ht="30" x14ac:dyDescent="0.25">
      <c r="A20" s="25" t="s">
        <v>176</v>
      </c>
      <c r="B20" s="32">
        <v>10</v>
      </c>
      <c r="C20" s="36" t="s">
        <v>202</v>
      </c>
      <c r="D20" s="11"/>
      <c r="E20" s="5"/>
      <c r="F20" s="43">
        <f t="shared" si="3"/>
        <v>0</v>
      </c>
      <c r="G20" s="43">
        <f t="shared" si="2"/>
        <v>0</v>
      </c>
      <c r="H20" s="49"/>
    </row>
    <row r="21" spans="1:8" x14ac:dyDescent="0.25">
      <c r="A21" s="25" t="s">
        <v>177</v>
      </c>
      <c r="B21" s="32">
        <v>5</v>
      </c>
      <c r="C21" s="36" t="s">
        <v>202</v>
      </c>
      <c r="D21" s="11"/>
      <c r="E21" s="5"/>
      <c r="F21" s="43">
        <f t="shared" si="3"/>
        <v>0</v>
      </c>
      <c r="G21" s="43">
        <f t="shared" si="2"/>
        <v>0</v>
      </c>
      <c r="H21" s="49"/>
    </row>
    <row r="22" spans="1:8" ht="30" x14ac:dyDescent="0.25">
      <c r="A22" s="25" t="s">
        <v>178</v>
      </c>
      <c r="B22" s="32">
        <v>800</v>
      </c>
      <c r="C22" s="36" t="s">
        <v>202</v>
      </c>
      <c r="D22" s="11"/>
      <c r="E22" s="5"/>
      <c r="F22" s="43">
        <f t="shared" si="3"/>
        <v>0</v>
      </c>
      <c r="G22" s="43">
        <f t="shared" si="2"/>
        <v>0</v>
      </c>
      <c r="H22" s="49"/>
    </row>
    <row r="23" spans="1:8" ht="30" x14ac:dyDescent="0.25">
      <c r="A23" s="25" t="s">
        <v>179</v>
      </c>
      <c r="B23" s="32">
        <v>600</v>
      </c>
      <c r="C23" s="36" t="s">
        <v>202</v>
      </c>
      <c r="D23" s="11"/>
      <c r="E23" s="5"/>
      <c r="F23" s="43">
        <f t="shared" si="3"/>
        <v>0</v>
      </c>
      <c r="G23" s="43">
        <f t="shared" si="2"/>
        <v>0</v>
      </c>
      <c r="H23" s="49"/>
    </row>
    <row r="24" spans="1:8" ht="30" x14ac:dyDescent="0.25">
      <c r="A24" s="25" t="s">
        <v>180</v>
      </c>
      <c r="B24" s="32">
        <v>150</v>
      </c>
      <c r="C24" s="36" t="s">
        <v>202</v>
      </c>
      <c r="D24" s="11"/>
      <c r="E24" s="5"/>
      <c r="F24" s="43">
        <f t="shared" si="3"/>
        <v>0</v>
      </c>
      <c r="G24" s="43">
        <f t="shared" si="2"/>
        <v>0</v>
      </c>
      <c r="H24" s="49"/>
    </row>
    <row r="25" spans="1:8" x14ac:dyDescent="0.25">
      <c r="A25" s="25" t="s">
        <v>181</v>
      </c>
      <c r="B25" s="32">
        <v>75</v>
      </c>
      <c r="C25" s="36" t="s">
        <v>202</v>
      </c>
      <c r="D25" s="11"/>
      <c r="E25" s="5"/>
      <c r="F25" s="43">
        <f t="shared" si="3"/>
        <v>0</v>
      </c>
      <c r="G25" s="43">
        <f t="shared" si="2"/>
        <v>0</v>
      </c>
      <c r="H25" s="49"/>
    </row>
    <row r="26" spans="1:8" x14ac:dyDescent="0.25">
      <c r="A26" s="25" t="s">
        <v>182</v>
      </c>
      <c r="B26" s="32">
        <v>5</v>
      </c>
      <c r="C26" s="36" t="s">
        <v>202</v>
      </c>
      <c r="D26" s="11"/>
      <c r="E26" s="5"/>
      <c r="F26" s="43">
        <f t="shared" si="3"/>
        <v>0</v>
      </c>
      <c r="G26" s="43">
        <f t="shared" si="2"/>
        <v>0</v>
      </c>
      <c r="H26" s="49"/>
    </row>
    <row r="27" spans="1:8" x14ac:dyDescent="0.25">
      <c r="A27" s="25" t="s">
        <v>183</v>
      </c>
      <c r="B27" s="32">
        <v>250</v>
      </c>
      <c r="C27" s="36" t="s">
        <v>202</v>
      </c>
      <c r="D27" s="11"/>
      <c r="E27" s="5"/>
      <c r="F27" s="43">
        <f t="shared" si="3"/>
        <v>0</v>
      </c>
      <c r="G27" s="43">
        <f t="shared" si="2"/>
        <v>0</v>
      </c>
      <c r="H27" s="49"/>
    </row>
    <row r="28" spans="1:8" x14ac:dyDescent="0.25">
      <c r="A28" s="25" t="s">
        <v>184</v>
      </c>
      <c r="B28" s="32">
        <v>5</v>
      </c>
      <c r="C28" s="36" t="s">
        <v>202</v>
      </c>
      <c r="D28" s="11"/>
      <c r="E28" s="5"/>
      <c r="F28" s="43">
        <f t="shared" si="3"/>
        <v>0</v>
      </c>
      <c r="G28" s="43">
        <f t="shared" si="2"/>
        <v>0</v>
      </c>
      <c r="H28" s="50"/>
    </row>
    <row r="29" spans="1:8" x14ac:dyDescent="0.25">
      <c r="A29" s="25" t="s">
        <v>185</v>
      </c>
      <c r="B29" s="32">
        <v>5</v>
      </c>
      <c r="C29" s="36" t="s">
        <v>202</v>
      </c>
      <c r="D29" s="12"/>
      <c r="E29" s="5"/>
      <c r="F29" s="43">
        <f t="shared" si="3"/>
        <v>0</v>
      </c>
      <c r="G29" s="43">
        <f t="shared" si="2"/>
        <v>0</v>
      </c>
      <c r="H29" s="50"/>
    </row>
    <row r="30" spans="1:8" x14ac:dyDescent="0.25">
      <c r="A30" s="25" t="s">
        <v>186</v>
      </c>
      <c r="B30" s="32">
        <v>200</v>
      </c>
      <c r="C30" s="37" t="s">
        <v>209</v>
      </c>
      <c r="D30" s="12"/>
      <c r="E30" s="5"/>
      <c r="F30" s="43">
        <f t="shared" si="3"/>
        <v>0</v>
      </c>
      <c r="G30" s="43">
        <f t="shared" si="2"/>
        <v>0</v>
      </c>
      <c r="H30" s="50"/>
    </row>
    <row r="31" spans="1:8" x14ac:dyDescent="0.25">
      <c r="A31" s="25" t="s">
        <v>223</v>
      </c>
      <c r="B31" s="32">
        <v>100</v>
      </c>
      <c r="C31" s="37" t="s">
        <v>209</v>
      </c>
      <c r="D31" s="12"/>
      <c r="E31" s="5"/>
      <c r="F31" s="43">
        <f>(1-E31)*D31</f>
        <v>0</v>
      </c>
      <c r="G31" s="43">
        <f>B31*F31</f>
        <v>0</v>
      </c>
      <c r="H31" s="50"/>
    </row>
    <row r="32" spans="1:8" x14ac:dyDescent="0.25">
      <c r="A32" s="25" t="s">
        <v>218</v>
      </c>
      <c r="B32" s="32">
        <v>250</v>
      </c>
      <c r="C32" s="37" t="s">
        <v>202</v>
      </c>
      <c r="D32" s="12"/>
      <c r="E32" s="5"/>
      <c r="F32" s="43">
        <f>(1-E32)*D32</f>
        <v>0</v>
      </c>
      <c r="G32" s="43">
        <f>B32*F32</f>
        <v>0</v>
      </c>
      <c r="H32" s="50"/>
    </row>
    <row r="33" spans="1:8" ht="30" x14ac:dyDescent="0.25">
      <c r="A33" s="25" t="s">
        <v>220</v>
      </c>
      <c r="B33" s="32">
        <v>200</v>
      </c>
      <c r="C33" s="37" t="s">
        <v>209</v>
      </c>
      <c r="D33" s="12"/>
      <c r="E33" s="5"/>
      <c r="F33" s="43">
        <f t="shared" si="3"/>
        <v>0</v>
      </c>
      <c r="G33" s="43">
        <f t="shared" si="2"/>
        <v>0</v>
      </c>
      <c r="H33" s="50"/>
    </row>
    <row r="34" spans="1:8" ht="30" x14ac:dyDescent="0.25">
      <c r="A34" s="25" t="s">
        <v>219</v>
      </c>
      <c r="B34" s="32">
        <v>1000</v>
      </c>
      <c r="C34" s="37" t="s">
        <v>209</v>
      </c>
      <c r="D34" s="12"/>
      <c r="E34" s="5"/>
      <c r="F34" s="43">
        <f t="shared" si="3"/>
        <v>0</v>
      </c>
      <c r="G34" s="43">
        <f t="shared" si="2"/>
        <v>0</v>
      </c>
      <c r="H34" s="50"/>
    </row>
    <row r="35" spans="1:8" x14ac:dyDescent="0.25">
      <c r="A35" s="25" t="s">
        <v>187</v>
      </c>
      <c r="B35" s="32">
        <v>50</v>
      </c>
      <c r="C35" s="37" t="s">
        <v>202</v>
      </c>
      <c r="D35" s="12"/>
      <c r="E35" s="5"/>
      <c r="F35" s="43">
        <f t="shared" si="3"/>
        <v>0</v>
      </c>
      <c r="G35" s="43">
        <f t="shared" si="2"/>
        <v>0</v>
      </c>
      <c r="H35" s="50"/>
    </row>
    <row r="36" spans="1:8" x14ac:dyDescent="0.25">
      <c r="A36" s="25" t="s">
        <v>188</v>
      </c>
      <c r="B36" s="32">
        <v>10</v>
      </c>
      <c r="C36" s="37" t="s">
        <v>202</v>
      </c>
      <c r="D36" s="12"/>
      <c r="E36" s="5"/>
      <c r="F36" s="43">
        <f t="shared" si="3"/>
        <v>0</v>
      </c>
      <c r="G36" s="43">
        <f t="shared" si="2"/>
        <v>0</v>
      </c>
      <c r="H36" s="50"/>
    </row>
    <row r="37" spans="1:8" x14ac:dyDescent="0.25">
      <c r="A37" s="25" t="s">
        <v>189</v>
      </c>
      <c r="B37" s="32">
        <v>25</v>
      </c>
      <c r="C37" s="37" t="s">
        <v>202</v>
      </c>
      <c r="D37" s="12"/>
      <c r="E37" s="5"/>
      <c r="F37" s="43">
        <f t="shared" si="3"/>
        <v>0</v>
      </c>
      <c r="G37" s="43">
        <f t="shared" si="2"/>
        <v>0</v>
      </c>
      <c r="H37" s="50"/>
    </row>
    <row r="38" spans="1:8" ht="40.15" customHeight="1" x14ac:dyDescent="0.25">
      <c r="A38" s="58" t="s">
        <v>231</v>
      </c>
      <c r="B38" s="59"/>
      <c r="C38" s="59"/>
      <c r="D38" s="59"/>
      <c r="E38" s="59"/>
      <c r="F38" s="60"/>
      <c r="G38" s="47">
        <f>SUM(G4:G37)</f>
        <v>0</v>
      </c>
      <c r="H38" s="50"/>
    </row>
    <row r="39" spans="1:8" x14ac:dyDescent="0.25">
      <c r="H39"/>
    </row>
  </sheetData>
  <mergeCells count="2">
    <mergeCell ref="B3:C3"/>
    <mergeCell ref="A38:F38"/>
  </mergeCells>
  <pageMargins left="0.7" right="0.7" top="0.75" bottom="0.75" header="0.3" footer="0.3"/>
  <pageSetup paperSize="9" scale="3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3</vt:i4>
      </vt:variant>
    </vt:vector>
  </HeadingPairs>
  <TitlesOfParts>
    <vt:vector size="7" baseType="lpstr">
      <vt:lpstr>Fictieve totaalprijs</vt:lpstr>
      <vt:lpstr>Invulinstructie</vt:lpstr>
      <vt:lpstr>Art. consignatievoorraad AMBU </vt:lpstr>
      <vt:lpstr>Artikelen algemeen - VRK</vt:lpstr>
      <vt:lpstr>'Art. consignatievoorraad AMBU '!Afdrukbereik</vt:lpstr>
      <vt:lpstr>'Artikelen algemeen - VRK'!Afdrukbereik</vt:lpstr>
      <vt:lpstr>Invulinstructie!Afdrukbereik</vt:lpstr>
    </vt:vector>
  </TitlesOfParts>
  <Company>Ministerie van Veiligheid en Justitie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Leek, Jacqueline van der</dc:creator>
  <cp:lastModifiedBy>Nathalie van der Meyden [IFV]</cp:lastModifiedBy>
  <cp:lastPrinted>2020-05-12T10:32:59Z</cp:lastPrinted>
  <dcterms:created xsi:type="dcterms:W3CDTF">2017-03-09T10:32:48Z</dcterms:created>
  <dcterms:modified xsi:type="dcterms:W3CDTF">2020-10-21T13:46:45Z</dcterms:modified>
</cp:coreProperties>
</file>