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38400" windowHeight="162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J12" i="1"/>
  <c r="H12" i="1"/>
  <c r="F12" i="1"/>
  <c r="L9" i="1"/>
  <c r="J9" i="1"/>
  <c r="H9" i="1"/>
  <c r="F9" i="1"/>
  <c r="L233" i="1" l="1"/>
  <c r="J233" i="1"/>
  <c r="H233" i="1"/>
  <c r="L232" i="1" l="1"/>
  <c r="L231" i="1"/>
  <c r="J232" i="1"/>
  <c r="J231" i="1"/>
  <c r="H231" i="1" l="1"/>
  <c r="H232" i="1" l="1"/>
  <c r="F233" i="1"/>
  <c r="F232" i="1"/>
  <c r="F231" i="1"/>
  <c r="L238" i="1"/>
  <c r="J238" i="1"/>
  <c r="H238" i="1"/>
  <c r="F238" i="1"/>
  <c r="L237" i="1"/>
  <c r="J237" i="1"/>
  <c r="H237" i="1"/>
  <c r="F237" i="1"/>
  <c r="L236" i="1"/>
  <c r="J236" i="1"/>
  <c r="H236" i="1"/>
  <c r="F236" i="1"/>
  <c r="L230" i="1"/>
  <c r="J230" i="1"/>
  <c r="H230" i="1"/>
  <c r="L357" i="1" l="1"/>
  <c r="J357" i="1"/>
  <c r="H357" i="1"/>
  <c r="F357" i="1"/>
  <c r="L356" i="1"/>
  <c r="J356" i="1"/>
  <c r="H356" i="1"/>
  <c r="F356" i="1"/>
  <c r="L355" i="1"/>
  <c r="J355" i="1"/>
  <c r="H355" i="1"/>
  <c r="F355" i="1"/>
  <c r="L354" i="1"/>
  <c r="J354" i="1"/>
  <c r="H354" i="1"/>
  <c r="F354" i="1"/>
  <c r="L353" i="1"/>
  <c r="J353" i="1"/>
  <c r="H353" i="1"/>
  <c r="F353" i="1"/>
  <c r="L351" i="1"/>
  <c r="J351" i="1"/>
  <c r="H351" i="1"/>
  <c r="F351" i="1"/>
  <c r="L350" i="1"/>
  <c r="J350" i="1"/>
  <c r="H350" i="1"/>
  <c r="F350" i="1"/>
  <c r="L348" i="1"/>
  <c r="J348" i="1"/>
  <c r="H348" i="1"/>
  <c r="F348" i="1"/>
  <c r="L347" i="1"/>
  <c r="J347" i="1"/>
  <c r="H347" i="1"/>
  <c r="F347" i="1"/>
  <c r="L346" i="1"/>
  <c r="J346" i="1"/>
  <c r="H346" i="1"/>
  <c r="F346" i="1"/>
  <c r="L345" i="1"/>
  <c r="J345" i="1"/>
  <c r="H345" i="1"/>
  <c r="F345" i="1"/>
  <c r="L344" i="1"/>
  <c r="J344" i="1"/>
  <c r="H344" i="1"/>
  <c r="F344" i="1"/>
  <c r="L343" i="1"/>
  <c r="J343" i="1"/>
  <c r="H343" i="1"/>
  <c r="F343" i="1"/>
  <c r="L342" i="1"/>
  <c r="J342" i="1"/>
  <c r="H342" i="1"/>
  <c r="F342" i="1"/>
  <c r="L341" i="1"/>
  <c r="J341" i="1"/>
  <c r="H341" i="1"/>
  <c r="F341" i="1"/>
  <c r="L340" i="1"/>
  <c r="J340" i="1"/>
  <c r="H340" i="1"/>
  <c r="F340" i="1"/>
  <c r="L339" i="1"/>
  <c r="J339" i="1"/>
  <c r="H339" i="1"/>
  <c r="F339" i="1"/>
  <c r="L338" i="1"/>
  <c r="J338" i="1"/>
  <c r="H338" i="1"/>
  <c r="F338" i="1"/>
  <c r="L337" i="1"/>
  <c r="J337" i="1"/>
  <c r="H337" i="1"/>
  <c r="F337" i="1"/>
  <c r="L336" i="1"/>
  <c r="J336" i="1"/>
  <c r="H336" i="1"/>
  <c r="F336" i="1"/>
  <c r="L335" i="1"/>
  <c r="J335" i="1"/>
  <c r="H335" i="1"/>
  <c r="F335" i="1"/>
  <c r="L334" i="1"/>
  <c r="J334" i="1"/>
  <c r="H334" i="1"/>
  <c r="F334" i="1"/>
  <c r="L333" i="1"/>
  <c r="J333" i="1"/>
  <c r="H333" i="1"/>
  <c r="F333" i="1"/>
  <c r="L332" i="1"/>
  <c r="J332" i="1"/>
  <c r="H332" i="1"/>
  <c r="F332" i="1"/>
  <c r="L331" i="1"/>
  <c r="J331" i="1"/>
  <c r="H331" i="1"/>
  <c r="F331" i="1"/>
  <c r="L330" i="1"/>
  <c r="J330" i="1"/>
  <c r="H330" i="1"/>
  <c r="F330" i="1"/>
  <c r="L328" i="1"/>
  <c r="J328" i="1"/>
  <c r="H328" i="1"/>
  <c r="F328" i="1"/>
  <c r="L327" i="1"/>
  <c r="J327" i="1"/>
  <c r="H327" i="1"/>
  <c r="F327" i="1"/>
  <c r="L326" i="1"/>
  <c r="J326" i="1"/>
  <c r="H326" i="1"/>
  <c r="F326" i="1"/>
  <c r="L325" i="1"/>
  <c r="J325" i="1"/>
  <c r="H325" i="1"/>
  <c r="F325" i="1"/>
  <c r="E323" i="1"/>
  <c r="L323" i="1" s="1"/>
  <c r="E322" i="1"/>
  <c r="L322" i="1" s="1"/>
  <c r="E321" i="1"/>
  <c r="L321" i="1" s="1"/>
  <c r="L319" i="1"/>
  <c r="J319" i="1"/>
  <c r="H319" i="1"/>
  <c r="F319" i="1"/>
  <c r="L318" i="1"/>
  <c r="J318" i="1"/>
  <c r="H318" i="1"/>
  <c r="F318" i="1"/>
  <c r="L317" i="1"/>
  <c r="J317" i="1"/>
  <c r="H317" i="1"/>
  <c r="F317" i="1"/>
  <c r="L316" i="1"/>
  <c r="J316" i="1"/>
  <c r="H316" i="1"/>
  <c r="F316" i="1"/>
  <c r="L314" i="1"/>
  <c r="J314" i="1"/>
  <c r="H314" i="1"/>
  <c r="F314" i="1"/>
  <c r="L313" i="1"/>
  <c r="J313" i="1"/>
  <c r="H313" i="1"/>
  <c r="F313" i="1"/>
  <c r="L312" i="1"/>
  <c r="J312" i="1"/>
  <c r="H312" i="1"/>
  <c r="F312" i="1"/>
  <c r="L311" i="1"/>
  <c r="J311" i="1"/>
  <c r="H311" i="1"/>
  <c r="F311" i="1"/>
  <c r="L310" i="1"/>
  <c r="J310" i="1"/>
  <c r="H310" i="1"/>
  <c r="F310" i="1"/>
  <c r="L309" i="1"/>
  <c r="J309" i="1"/>
  <c r="H309" i="1"/>
  <c r="F309" i="1"/>
  <c r="L308" i="1"/>
  <c r="J308" i="1"/>
  <c r="H308" i="1"/>
  <c r="F308" i="1"/>
  <c r="L307" i="1"/>
  <c r="J307" i="1"/>
  <c r="H307" i="1"/>
  <c r="F307" i="1"/>
  <c r="L306" i="1"/>
  <c r="J306" i="1"/>
  <c r="H306" i="1"/>
  <c r="F306" i="1"/>
  <c r="L305" i="1"/>
  <c r="J305" i="1"/>
  <c r="H305" i="1"/>
  <c r="F305" i="1"/>
  <c r="L304" i="1"/>
  <c r="J304" i="1"/>
  <c r="H304" i="1"/>
  <c r="F304" i="1"/>
  <c r="L303" i="1"/>
  <c r="J303" i="1"/>
  <c r="H303" i="1"/>
  <c r="F303" i="1"/>
  <c r="L302" i="1"/>
  <c r="J302" i="1"/>
  <c r="H302" i="1"/>
  <c r="F302" i="1"/>
  <c r="L301" i="1"/>
  <c r="J301" i="1"/>
  <c r="H301" i="1"/>
  <c r="F301" i="1"/>
  <c r="L300" i="1"/>
  <c r="J300" i="1"/>
  <c r="H300" i="1"/>
  <c r="F300" i="1"/>
  <c r="L299" i="1"/>
  <c r="J299" i="1"/>
  <c r="H299" i="1"/>
  <c r="F299" i="1"/>
  <c r="L298" i="1"/>
  <c r="J298" i="1"/>
  <c r="H298" i="1"/>
  <c r="F298" i="1"/>
  <c r="L297" i="1"/>
  <c r="J297" i="1"/>
  <c r="H297" i="1"/>
  <c r="F297" i="1"/>
  <c r="L296" i="1"/>
  <c r="J296" i="1"/>
  <c r="H296" i="1"/>
  <c r="F296" i="1"/>
  <c r="L295" i="1"/>
  <c r="J295" i="1"/>
  <c r="H295" i="1"/>
  <c r="F295" i="1"/>
  <c r="L294" i="1"/>
  <c r="J294" i="1"/>
  <c r="H294" i="1"/>
  <c r="F294" i="1"/>
  <c r="L293" i="1"/>
  <c r="J293" i="1"/>
  <c r="H293" i="1"/>
  <c r="F293" i="1"/>
  <c r="L292" i="1"/>
  <c r="J292" i="1"/>
  <c r="H292" i="1"/>
  <c r="F292" i="1"/>
  <c r="L291" i="1"/>
  <c r="J291" i="1"/>
  <c r="H291" i="1"/>
  <c r="F291" i="1"/>
  <c r="L290" i="1"/>
  <c r="J290" i="1"/>
  <c r="H290" i="1"/>
  <c r="F290" i="1"/>
  <c r="L289" i="1"/>
  <c r="J289" i="1"/>
  <c r="H289" i="1"/>
  <c r="F289" i="1"/>
  <c r="L287" i="1"/>
  <c r="J287" i="1"/>
  <c r="H287" i="1"/>
  <c r="F287" i="1"/>
  <c r="L286" i="1"/>
  <c r="J286" i="1"/>
  <c r="H286" i="1"/>
  <c r="F286" i="1"/>
  <c r="L285" i="1"/>
  <c r="J285" i="1"/>
  <c r="H285" i="1"/>
  <c r="F285" i="1"/>
  <c r="L284" i="1"/>
  <c r="J284" i="1"/>
  <c r="H284" i="1"/>
  <c r="F284" i="1"/>
  <c r="L283" i="1"/>
  <c r="J283" i="1"/>
  <c r="H283" i="1"/>
  <c r="F283" i="1"/>
  <c r="L282" i="1"/>
  <c r="J282" i="1"/>
  <c r="H282" i="1"/>
  <c r="F282" i="1"/>
  <c r="L281" i="1"/>
  <c r="J281" i="1"/>
  <c r="H281" i="1"/>
  <c r="F281" i="1"/>
  <c r="L280" i="1"/>
  <c r="J280" i="1"/>
  <c r="H280" i="1"/>
  <c r="F280" i="1"/>
  <c r="L279" i="1"/>
  <c r="J279" i="1"/>
  <c r="H279" i="1"/>
  <c r="F279" i="1"/>
  <c r="L278" i="1"/>
  <c r="J278" i="1"/>
  <c r="H278" i="1"/>
  <c r="F278" i="1"/>
  <c r="L277" i="1"/>
  <c r="J277" i="1"/>
  <c r="H277" i="1"/>
  <c r="F277" i="1"/>
  <c r="L276" i="1"/>
  <c r="J276" i="1"/>
  <c r="H276" i="1"/>
  <c r="F276" i="1"/>
  <c r="L275" i="1"/>
  <c r="J275" i="1"/>
  <c r="H275" i="1"/>
  <c r="F275" i="1"/>
  <c r="L274" i="1"/>
  <c r="J274" i="1"/>
  <c r="H274" i="1"/>
  <c r="F274" i="1"/>
  <c r="L273" i="1"/>
  <c r="J273" i="1"/>
  <c r="H273" i="1"/>
  <c r="F273" i="1"/>
  <c r="L272" i="1"/>
  <c r="J272" i="1"/>
  <c r="H272" i="1"/>
  <c r="F272" i="1"/>
  <c r="L271" i="1"/>
  <c r="J271" i="1"/>
  <c r="H271" i="1"/>
  <c r="F271" i="1"/>
  <c r="L270" i="1"/>
  <c r="J270" i="1"/>
  <c r="H270" i="1"/>
  <c r="F270" i="1"/>
  <c r="L269" i="1"/>
  <c r="J269" i="1"/>
  <c r="H269" i="1"/>
  <c r="F269" i="1"/>
  <c r="L268" i="1"/>
  <c r="J268" i="1"/>
  <c r="H268" i="1"/>
  <c r="F268" i="1"/>
  <c r="L267" i="1"/>
  <c r="J267" i="1"/>
  <c r="H267" i="1"/>
  <c r="F267" i="1"/>
  <c r="L266" i="1"/>
  <c r="J266" i="1"/>
  <c r="H266" i="1"/>
  <c r="F266" i="1"/>
  <c r="D262" i="1"/>
  <c r="F261" i="1"/>
  <c r="H261" i="1" s="1"/>
  <c r="J261" i="1" s="1"/>
  <c r="L261" i="1" s="1"/>
  <c r="F260" i="1"/>
  <c r="H260" i="1" s="1"/>
  <c r="J260" i="1" s="1"/>
  <c r="L260" i="1" s="1"/>
  <c r="F259" i="1"/>
  <c r="H259" i="1" s="1"/>
  <c r="J259" i="1" s="1"/>
  <c r="L259" i="1" s="1"/>
  <c r="F258" i="1"/>
  <c r="H258" i="1" s="1"/>
  <c r="J258" i="1" s="1"/>
  <c r="L258" i="1" s="1"/>
  <c r="F257" i="1"/>
  <c r="H257" i="1" s="1"/>
  <c r="J257" i="1" s="1"/>
  <c r="L257" i="1" s="1"/>
  <c r="F256" i="1"/>
  <c r="H256" i="1" s="1"/>
  <c r="J256" i="1" s="1"/>
  <c r="L256" i="1" s="1"/>
  <c r="F255" i="1"/>
  <c r="H255" i="1" s="1"/>
  <c r="J255" i="1" s="1"/>
  <c r="L255" i="1" s="1"/>
  <c r="F254" i="1"/>
  <c r="H254" i="1" s="1"/>
  <c r="J254" i="1" s="1"/>
  <c r="L254" i="1" s="1"/>
  <c r="F253" i="1"/>
  <c r="H253" i="1" s="1"/>
  <c r="J253" i="1" s="1"/>
  <c r="L253" i="1" s="1"/>
  <c r="F252" i="1"/>
  <c r="H252" i="1" s="1"/>
  <c r="J252" i="1" s="1"/>
  <c r="L252" i="1" s="1"/>
  <c r="F251" i="1"/>
  <c r="H251" i="1" s="1"/>
  <c r="J251" i="1" s="1"/>
  <c r="L251" i="1" s="1"/>
  <c r="F250" i="1"/>
  <c r="H250" i="1" s="1"/>
  <c r="J250" i="1" s="1"/>
  <c r="L250" i="1" s="1"/>
  <c r="F249" i="1"/>
  <c r="H249" i="1" s="1"/>
  <c r="J249" i="1" s="1"/>
  <c r="L249" i="1" s="1"/>
  <c r="F248" i="1"/>
  <c r="H248" i="1" s="1"/>
  <c r="J248" i="1" s="1"/>
  <c r="L248" i="1" s="1"/>
  <c r="F247" i="1"/>
  <c r="H247" i="1" s="1"/>
  <c r="J247" i="1" s="1"/>
  <c r="L247" i="1" s="1"/>
  <c r="F246" i="1"/>
  <c r="H246" i="1" s="1"/>
  <c r="J246" i="1" s="1"/>
  <c r="L246" i="1" s="1"/>
  <c r="F245" i="1"/>
  <c r="H245" i="1" s="1"/>
  <c r="J245" i="1" s="1"/>
  <c r="L245" i="1" s="1"/>
  <c r="F244" i="1"/>
  <c r="H244" i="1" s="1"/>
  <c r="J244" i="1" s="1"/>
  <c r="L244" i="1" s="1"/>
  <c r="F243" i="1"/>
  <c r="L241" i="1"/>
  <c r="J241" i="1"/>
  <c r="H241" i="1"/>
  <c r="F241" i="1"/>
  <c r="L240" i="1"/>
  <c r="J240" i="1"/>
  <c r="H240" i="1"/>
  <c r="F240" i="1"/>
  <c r="L235" i="1"/>
  <c r="J235" i="1"/>
  <c r="H235" i="1"/>
  <c r="F235" i="1"/>
  <c r="F230" i="1"/>
  <c r="L225" i="1"/>
  <c r="F225" i="1"/>
  <c r="L223" i="1"/>
  <c r="J223" i="1"/>
  <c r="H223" i="1"/>
  <c r="F223" i="1"/>
  <c r="L221" i="1"/>
  <c r="J221" i="1"/>
  <c r="H221" i="1"/>
  <c r="F221" i="1"/>
  <c r="L219" i="1"/>
  <c r="J219" i="1"/>
  <c r="H219" i="1"/>
  <c r="F219" i="1"/>
  <c r="L218" i="1"/>
  <c r="J218" i="1"/>
  <c r="H218" i="1"/>
  <c r="F218" i="1"/>
  <c r="L217" i="1"/>
  <c r="J217" i="1"/>
  <c r="H217" i="1"/>
  <c r="F217" i="1"/>
  <c r="L216" i="1"/>
  <c r="J216" i="1"/>
  <c r="H216" i="1"/>
  <c r="F216" i="1"/>
  <c r="L214" i="1"/>
  <c r="J214" i="1"/>
  <c r="H214" i="1"/>
  <c r="F214" i="1"/>
  <c r="L213" i="1"/>
  <c r="J213" i="1"/>
  <c r="H213" i="1"/>
  <c r="F213" i="1"/>
  <c r="L212" i="1"/>
  <c r="J212" i="1"/>
  <c r="H212" i="1"/>
  <c r="F212" i="1"/>
  <c r="L211" i="1"/>
  <c r="J211" i="1"/>
  <c r="H211" i="1"/>
  <c r="F211" i="1"/>
  <c r="L209" i="1"/>
  <c r="J209" i="1"/>
  <c r="H209" i="1"/>
  <c r="F209" i="1"/>
  <c r="L208" i="1"/>
  <c r="J208" i="1"/>
  <c r="H208" i="1"/>
  <c r="F208" i="1"/>
  <c r="L207" i="1"/>
  <c r="J207" i="1"/>
  <c r="H207" i="1"/>
  <c r="F207" i="1"/>
  <c r="L206" i="1"/>
  <c r="J206" i="1"/>
  <c r="H206" i="1"/>
  <c r="F206" i="1"/>
  <c r="L205" i="1"/>
  <c r="J205" i="1"/>
  <c r="H205" i="1"/>
  <c r="F205" i="1"/>
  <c r="L204" i="1"/>
  <c r="J204" i="1"/>
  <c r="H204" i="1"/>
  <c r="F204" i="1"/>
  <c r="L202" i="1"/>
  <c r="J202" i="1"/>
  <c r="H202" i="1"/>
  <c r="F202" i="1"/>
  <c r="L201" i="1"/>
  <c r="J201" i="1"/>
  <c r="H201" i="1"/>
  <c r="F201" i="1"/>
  <c r="L200" i="1"/>
  <c r="J200" i="1"/>
  <c r="H200" i="1"/>
  <c r="F200" i="1"/>
  <c r="L199" i="1"/>
  <c r="J199" i="1"/>
  <c r="H199" i="1"/>
  <c r="F199" i="1"/>
  <c r="L198" i="1"/>
  <c r="J198" i="1"/>
  <c r="H198" i="1"/>
  <c r="F198" i="1"/>
  <c r="L197" i="1"/>
  <c r="J197" i="1"/>
  <c r="H197" i="1"/>
  <c r="F197" i="1"/>
  <c r="L195" i="1"/>
  <c r="J195" i="1"/>
  <c r="H195" i="1"/>
  <c r="F195" i="1"/>
  <c r="L194" i="1"/>
  <c r="J194" i="1"/>
  <c r="H194" i="1"/>
  <c r="F194" i="1"/>
  <c r="L193" i="1"/>
  <c r="J193" i="1"/>
  <c r="H193" i="1"/>
  <c r="F193" i="1"/>
  <c r="L192" i="1"/>
  <c r="J192" i="1"/>
  <c r="H192" i="1"/>
  <c r="F192" i="1"/>
  <c r="L191" i="1"/>
  <c r="J191" i="1"/>
  <c r="H191" i="1"/>
  <c r="F191" i="1"/>
  <c r="L190" i="1"/>
  <c r="J190" i="1"/>
  <c r="H190" i="1"/>
  <c r="F190" i="1"/>
  <c r="L188" i="1"/>
  <c r="J188" i="1"/>
  <c r="H188" i="1"/>
  <c r="F188" i="1"/>
  <c r="L187" i="1"/>
  <c r="J187" i="1"/>
  <c r="H187" i="1"/>
  <c r="F187" i="1"/>
  <c r="L186" i="1"/>
  <c r="J186" i="1"/>
  <c r="H186" i="1"/>
  <c r="F186" i="1"/>
  <c r="L185" i="1"/>
  <c r="J185" i="1"/>
  <c r="H185" i="1"/>
  <c r="F185" i="1"/>
  <c r="L184" i="1"/>
  <c r="J184" i="1"/>
  <c r="H184" i="1"/>
  <c r="F184" i="1"/>
  <c r="L183" i="1"/>
  <c r="J183" i="1"/>
  <c r="H183" i="1"/>
  <c r="F183" i="1"/>
  <c r="L182" i="1"/>
  <c r="J182" i="1"/>
  <c r="H182" i="1"/>
  <c r="F182" i="1"/>
  <c r="L181" i="1"/>
  <c r="J181" i="1"/>
  <c r="H181" i="1"/>
  <c r="F181" i="1"/>
  <c r="L180" i="1"/>
  <c r="J180" i="1"/>
  <c r="H180" i="1"/>
  <c r="F180" i="1"/>
  <c r="L178" i="1"/>
  <c r="J178" i="1"/>
  <c r="H178" i="1"/>
  <c r="F178" i="1"/>
  <c r="L177" i="1"/>
  <c r="J177" i="1"/>
  <c r="H177" i="1"/>
  <c r="F177" i="1"/>
  <c r="L176" i="1"/>
  <c r="J176" i="1"/>
  <c r="H176" i="1"/>
  <c r="F176" i="1"/>
  <c r="L175" i="1"/>
  <c r="J175" i="1"/>
  <c r="H175" i="1"/>
  <c r="F175" i="1"/>
  <c r="L174" i="1"/>
  <c r="J174" i="1"/>
  <c r="H174" i="1"/>
  <c r="F174" i="1"/>
  <c r="L173" i="1"/>
  <c r="J173" i="1"/>
  <c r="H173" i="1"/>
  <c r="F173" i="1"/>
  <c r="L172" i="1"/>
  <c r="J172" i="1"/>
  <c r="H172" i="1"/>
  <c r="F172" i="1"/>
  <c r="L170" i="1"/>
  <c r="J170" i="1"/>
  <c r="H170" i="1"/>
  <c r="F170" i="1"/>
  <c r="L169" i="1"/>
  <c r="J169" i="1"/>
  <c r="H169" i="1"/>
  <c r="F169" i="1"/>
  <c r="L168" i="1"/>
  <c r="J168" i="1"/>
  <c r="H168" i="1"/>
  <c r="F168" i="1"/>
  <c r="L167" i="1"/>
  <c r="J167" i="1"/>
  <c r="H167" i="1"/>
  <c r="F167" i="1"/>
  <c r="L166" i="1"/>
  <c r="J166" i="1"/>
  <c r="H166" i="1"/>
  <c r="F166" i="1"/>
  <c r="L165" i="1"/>
  <c r="J165" i="1"/>
  <c r="H165" i="1"/>
  <c r="F165" i="1"/>
  <c r="L163" i="1"/>
  <c r="J163" i="1"/>
  <c r="H163" i="1"/>
  <c r="F163" i="1"/>
  <c r="L161" i="1"/>
  <c r="J161" i="1"/>
  <c r="H161" i="1"/>
  <c r="F161" i="1"/>
  <c r="L160" i="1"/>
  <c r="J160" i="1"/>
  <c r="H160" i="1"/>
  <c r="F160" i="1"/>
  <c r="L158" i="1"/>
  <c r="J158" i="1"/>
  <c r="H158" i="1"/>
  <c r="F158" i="1"/>
  <c r="L157" i="1"/>
  <c r="J157" i="1"/>
  <c r="H157" i="1"/>
  <c r="F157" i="1"/>
  <c r="L156" i="1"/>
  <c r="J156" i="1"/>
  <c r="H156" i="1"/>
  <c r="F156" i="1"/>
  <c r="L155" i="1"/>
  <c r="J155" i="1"/>
  <c r="H155" i="1"/>
  <c r="F155" i="1"/>
  <c r="L154" i="1"/>
  <c r="J154" i="1"/>
  <c r="H154" i="1"/>
  <c r="F154" i="1"/>
  <c r="L153" i="1"/>
  <c r="J153" i="1"/>
  <c r="H153" i="1"/>
  <c r="F153" i="1"/>
  <c r="L152" i="1"/>
  <c r="J152" i="1"/>
  <c r="H152" i="1"/>
  <c r="F152" i="1"/>
  <c r="L151" i="1"/>
  <c r="J151" i="1"/>
  <c r="H151" i="1"/>
  <c r="F151" i="1"/>
  <c r="L150" i="1"/>
  <c r="J150" i="1"/>
  <c r="H150" i="1"/>
  <c r="F150" i="1"/>
  <c r="L149" i="1"/>
  <c r="J149" i="1"/>
  <c r="H149" i="1"/>
  <c r="F149" i="1"/>
  <c r="L147" i="1"/>
  <c r="J147" i="1"/>
  <c r="H147" i="1"/>
  <c r="F147" i="1"/>
  <c r="L145" i="1"/>
  <c r="J145" i="1"/>
  <c r="H145" i="1"/>
  <c r="F145" i="1"/>
  <c r="L144" i="1"/>
  <c r="J144" i="1"/>
  <c r="H144" i="1"/>
  <c r="F144" i="1"/>
  <c r="L143" i="1"/>
  <c r="J143" i="1"/>
  <c r="H143" i="1"/>
  <c r="F143" i="1"/>
  <c r="L142" i="1"/>
  <c r="J142" i="1"/>
  <c r="H142" i="1"/>
  <c r="F142" i="1"/>
  <c r="L141" i="1"/>
  <c r="J141" i="1"/>
  <c r="H141" i="1"/>
  <c r="F141" i="1"/>
  <c r="L139" i="1"/>
  <c r="J139" i="1"/>
  <c r="H139" i="1"/>
  <c r="F139" i="1"/>
  <c r="L138" i="1"/>
  <c r="J138" i="1"/>
  <c r="H138" i="1"/>
  <c r="F138" i="1"/>
  <c r="L137" i="1"/>
  <c r="J137" i="1"/>
  <c r="H137" i="1"/>
  <c r="F137" i="1"/>
  <c r="L136" i="1"/>
  <c r="J136" i="1"/>
  <c r="H136" i="1"/>
  <c r="F136" i="1"/>
  <c r="L134" i="1"/>
  <c r="J134" i="1"/>
  <c r="H134" i="1"/>
  <c r="F134" i="1"/>
  <c r="L133" i="1"/>
  <c r="J133" i="1"/>
  <c r="H133" i="1"/>
  <c r="F133" i="1"/>
  <c r="L132" i="1"/>
  <c r="J132" i="1"/>
  <c r="H132" i="1"/>
  <c r="F132" i="1"/>
  <c r="L130" i="1"/>
  <c r="J130" i="1"/>
  <c r="H130" i="1"/>
  <c r="F130" i="1"/>
  <c r="L129" i="1"/>
  <c r="J129" i="1"/>
  <c r="H129" i="1"/>
  <c r="F129" i="1"/>
  <c r="L128" i="1"/>
  <c r="J128" i="1"/>
  <c r="H128" i="1"/>
  <c r="F128" i="1"/>
  <c r="L126" i="1"/>
  <c r="J126" i="1"/>
  <c r="H126" i="1"/>
  <c r="F126" i="1"/>
  <c r="L125" i="1"/>
  <c r="J125" i="1"/>
  <c r="H125" i="1"/>
  <c r="F125" i="1"/>
  <c r="L124" i="1"/>
  <c r="J124" i="1"/>
  <c r="H124" i="1"/>
  <c r="F124" i="1"/>
  <c r="L122" i="1"/>
  <c r="J122" i="1"/>
  <c r="H122" i="1"/>
  <c r="F122" i="1"/>
  <c r="L121" i="1"/>
  <c r="J121" i="1"/>
  <c r="H121" i="1"/>
  <c r="F121" i="1"/>
  <c r="L119" i="1"/>
  <c r="J119" i="1"/>
  <c r="H119" i="1"/>
  <c r="F119" i="1"/>
  <c r="L118" i="1"/>
  <c r="J118" i="1"/>
  <c r="H118" i="1"/>
  <c r="F118" i="1"/>
  <c r="L116" i="1"/>
  <c r="J116" i="1"/>
  <c r="H116" i="1"/>
  <c r="F116" i="1"/>
  <c r="L115" i="1"/>
  <c r="J115" i="1"/>
  <c r="H115" i="1"/>
  <c r="F115" i="1"/>
  <c r="L114" i="1"/>
  <c r="J114" i="1"/>
  <c r="H114" i="1"/>
  <c r="F114" i="1"/>
  <c r="L113" i="1"/>
  <c r="J113" i="1"/>
  <c r="H113" i="1"/>
  <c r="F113" i="1"/>
  <c r="L112" i="1"/>
  <c r="J112" i="1"/>
  <c r="H112" i="1"/>
  <c r="F112" i="1"/>
  <c r="L111" i="1"/>
  <c r="J111" i="1"/>
  <c r="H111" i="1"/>
  <c r="F111" i="1"/>
  <c r="L109" i="1"/>
  <c r="J109" i="1"/>
  <c r="H109" i="1"/>
  <c r="F109" i="1"/>
  <c r="L108" i="1"/>
  <c r="J108" i="1"/>
  <c r="H108" i="1"/>
  <c r="F108" i="1"/>
  <c r="L107" i="1"/>
  <c r="J107" i="1"/>
  <c r="H107" i="1"/>
  <c r="F107" i="1"/>
  <c r="L105" i="1"/>
  <c r="J105" i="1"/>
  <c r="H105" i="1"/>
  <c r="F105" i="1"/>
  <c r="L104" i="1"/>
  <c r="J104" i="1"/>
  <c r="H104" i="1"/>
  <c r="F104" i="1"/>
  <c r="L103" i="1"/>
  <c r="J103" i="1"/>
  <c r="H103" i="1"/>
  <c r="F103" i="1"/>
  <c r="L102" i="1"/>
  <c r="J102" i="1"/>
  <c r="H102" i="1"/>
  <c r="F102" i="1"/>
  <c r="L101" i="1"/>
  <c r="J101" i="1"/>
  <c r="H101" i="1"/>
  <c r="F101" i="1"/>
  <c r="L100" i="1"/>
  <c r="J100" i="1"/>
  <c r="H100" i="1"/>
  <c r="F100" i="1"/>
  <c r="L99" i="1"/>
  <c r="J99" i="1"/>
  <c r="H99" i="1"/>
  <c r="F99" i="1"/>
  <c r="L97" i="1"/>
  <c r="J97" i="1"/>
  <c r="H97" i="1"/>
  <c r="F97" i="1"/>
  <c r="L96" i="1"/>
  <c r="J96" i="1"/>
  <c r="H96" i="1"/>
  <c r="F96" i="1"/>
  <c r="L95" i="1"/>
  <c r="J95" i="1"/>
  <c r="H95" i="1"/>
  <c r="F95" i="1"/>
  <c r="L94" i="1"/>
  <c r="J94" i="1"/>
  <c r="H94" i="1"/>
  <c r="F94" i="1"/>
  <c r="L93" i="1"/>
  <c r="J93" i="1"/>
  <c r="H93" i="1"/>
  <c r="F93" i="1"/>
  <c r="L92" i="1"/>
  <c r="J92" i="1"/>
  <c r="H92" i="1"/>
  <c r="F92" i="1"/>
  <c r="L90" i="1"/>
  <c r="J90" i="1"/>
  <c r="H90" i="1"/>
  <c r="F90" i="1"/>
  <c r="L89" i="1"/>
  <c r="J89" i="1"/>
  <c r="H89" i="1"/>
  <c r="F89" i="1"/>
  <c r="L88" i="1"/>
  <c r="J88" i="1"/>
  <c r="H88" i="1"/>
  <c r="F88" i="1"/>
  <c r="L87" i="1"/>
  <c r="J87" i="1"/>
  <c r="H87" i="1"/>
  <c r="F87" i="1"/>
  <c r="L86" i="1"/>
  <c r="J86" i="1"/>
  <c r="H86" i="1"/>
  <c r="F86" i="1"/>
  <c r="L84" i="1"/>
  <c r="J84" i="1"/>
  <c r="H84" i="1"/>
  <c r="F84" i="1"/>
  <c r="L83" i="1"/>
  <c r="J83" i="1"/>
  <c r="H83" i="1"/>
  <c r="F83" i="1"/>
  <c r="L82" i="1"/>
  <c r="J82" i="1"/>
  <c r="H82" i="1"/>
  <c r="F82" i="1"/>
  <c r="L81" i="1"/>
  <c r="J81" i="1"/>
  <c r="H81" i="1"/>
  <c r="F81" i="1"/>
  <c r="L80" i="1"/>
  <c r="J80" i="1"/>
  <c r="H80" i="1"/>
  <c r="F80" i="1"/>
  <c r="L79" i="1"/>
  <c r="J79" i="1"/>
  <c r="H79" i="1"/>
  <c r="F79" i="1"/>
  <c r="L78" i="1"/>
  <c r="J78" i="1"/>
  <c r="H78" i="1"/>
  <c r="F78" i="1"/>
  <c r="L77" i="1"/>
  <c r="J77" i="1"/>
  <c r="H77" i="1"/>
  <c r="F77" i="1"/>
  <c r="L76" i="1"/>
  <c r="J76" i="1"/>
  <c r="H76" i="1"/>
  <c r="F76" i="1"/>
  <c r="L75" i="1"/>
  <c r="J75" i="1"/>
  <c r="H75" i="1"/>
  <c r="F75" i="1"/>
  <c r="L74" i="1"/>
  <c r="J74" i="1"/>
  <c r="H74" i="1"/>
  <c r="F74" i="1"/>
  <c r="L73" i="1"/>
  <c r="J73" i="1"/>
  <c r="H73" i="1"/>
  <c r="F73" i="1"/>
  <c r="L71" i="1"/>
  <c r="J71" i="1"/>
  <c r="H71" i="1"/>
  <c r="F71" i="1"/>
  <c r="L70" i="1"/>
  <c r="J70" i="1"/>
  <c r="H70" i="1"/>
  <c r="F70" i="1"/>
  <c r="L69" i="1"/>
  <c r="J69" i="1"/>
  <c r="H69" i="1"/>
  <c r="F69" i="1"/>
  <c r="L68" i="1"/>
  <c r="J68" i="1"/>
  <c r="H68" i="1"/>
  <c r="F68" i="1"/>
  <c r="L67" i="1"/>
  <c r="J67" i="1"/>
  <c r="H67" i="1"/>
  <c r="F67" i="1"/>
  <c r="L66" i="1"/>
  <c r="J66" i="1"/>
  <c r="H66" i="1"/>
  <c r="F66" i="1"/>
  <c r="L65" i="1"/>
  <c r="J65" i="1"/>
  <c r="H65" i="1"/>
  <c r="F65" i="1"/>
  <c r="L64" i="1"/>
  <c r="J64" i="1"/>
  <c r="H64" i="1"/>
  <c r="F64" i="1"/>
  <c r="L63" i="1"/>
  <c r="J63" i="1"/>
  <c r="H63" i="1"/>
  <c r="F63" i="1"/>
  <c r="L61" i="1"/>
  <c r="J61" i="1"/>
  <c r="H61" i="1"/>
  <c r="F61" i="1"/>
  <c r="L60" i="1"/>
  <c r="J60" i="1"/>
  <c r="H60" i="1"/>
  <c r="F60" i="1"/>
  <c r="L59" i="1"/>
  <c r="J59" i="1"/>
  <c r="H59" i="1"/>
  <c r="F59" i="1"/>
  <c r="L58" i="1"/>
  <c r="J58" i="1"/>
  <c r="H58" i="1"/>
  <c r="F58" i="1"/>
  <c r="L57" i="1"/>
  <c r="J57" i="1"/>
  <c r="H57" i="1"/>
  <c r="F57" i="1"/>
  <c r="L56" i="1"/>
  <c r="J56" i="1"/>
  <c r="H56" i="1"/>
  <c r="F56" i="1"/>
  <c r="L55" i="1"/>
  <c r="J55" i="1"/>
  <c r="H55" i="1"/>
  <c r="F55" i="1"/>
  <c r="L54" i="1"/>
  <c r="J54" i="1"/>
  <c r="H54" i="1"/>
  <c r="F54" i="1"/>
  <c r="L53" i="1"/>
  <c r="J53" i="1"/>
  <c r="H53" i="1"/>
  <c r="F53" i="1"/>
  <c r="L52" i="1"/>
  <c r="J52" i="1"/>
  <c r="H52" i="1"/>
  <c r="F52" i="1"/>
  <c r="L51" i="1"/>
  <c r="J51" i="1"/>
  <c r="H51" i="1"/>
  <c r="F51" i="1"/>
  <c r="L50" i="1"/>
  <c r="J50" i="1"/>
  <c r="H50" i="1"/>
  <c r="F50" i="1"/>
  <c r="L48" i="1"/>
  <c r="J48" i="1"/>
  <c r="H48" i="1"/>
  <c r="F48" i="1"/>
  <c r="L47" i="1"/>
  <c r="J47" i="1"/>
  <c r="H47" i="1"/>
  <c r="F47" i="1"/>
  <c r="L46" i="1"/>
  <c r="J46" i="1"/>
  <c r="H46" i="1"/>
  <c r="F46" i="1"/>
  <c r="L45" i="1"/>
  <c r="J45" i="1"/>
  <c r="H45" i="1"/>
  <c r="F45" i="1"/>
  <c r="L44" i="1"/>
  <c r="J44" i="1"/>
  <c r="H44" i="1"/>
  <c r="F44" i="1"/>
  <c r="L43" i="1"/>
  <c r="J43" i="1"/>
  <c r="H43" i="1"/>
  <c r="F43" i="1"/>
  <c r="L42" i="1"/>
  <c r="J42" i="1"/>
  <c r="H42" i="1"/>
  <c r="F42" i="1"/>
  <c r="L41" i="1"/>
  <c r="J41" i="1"/>
  <c r="H41" i="1"/>
  <c r="F41" i="1"/>
  <c r="L40" i="1"/>
  <c r="J40" i="1"/>
  <c r="H40" i="1"/>
  <c r="F40" i="1"/>
  <c r="L38" i="1"/>
  <c r="J38" i="1"/>
  <c r="H38" i="1"/>
  <c r="F38" i="1"/>
  <c r="L36" i="1"/>
  <c r="J36" i="1"/>
  <c r="H36" i="1"/>
  <c r="F36" i="1"/>
  <c r="L35" i="1"/>
  <c r="J35" i="1"/>
  <c r="H35" i="1"/>
  <c r="F35" i="1"/>
  <c r="L34" i="1"/>
  <c r="J34" i="1"/>
  <c r="H34" i="1"/>
  <c r="F34" i="1"/>
  <c r="L33" i="1"/>
  <c r="J33" i="1"/>
  <c r="H33" i="1"/>
  <c r="F33" i="1"/>
  <c r="L32" i="1"/>
  <c r="J32" i="1"/>
  <c r="H32" i="1"/>
  <c r="F32" i="1"/>
  <c r="L30" i="1"/>
  <c r="J30" i="1"/>
  <c r="H30" i="1"/>
  <c r="F30" i="1"/>
  <c r="L29" i="1"/>
  <c r="J29" i="1"/>
  <c r="H29" i="1"/>
  <c r="F29" i="1"/>
  <c r="L28" i="1"/>
  <c r="J28" i="1"/>
  <c r="H28" i="1"/>
  <c r="F28" i="1"/>
  <c r="L27" i="1"/>
  <c r="J27" i="1"/>
  <c r="H27" i="1"/>
  <c r="F27" i="1"/>
  <c r="L26" i="1"/>
  <c r="J26" i="1"/>
  <c r="H26" i="1"/>
  <c r="F26" i="1"/>
  <c r="L25" i="1"/>
  <c r="J25" i="1"/>
  <c r="H25" i="1"/>
  <c r="F25" i="1"/>
  <c r="L24" i="1"/>
  <c r="J24" i="1"/>
  <c r="H24" i="1"/>
  <c r="F24" i="1"/>
  <c r="L23" i="1"/>
  <c r="J23" i="1"/>
  <c r="H23" i="1"/>
  <c r="F23" i="1"/>
  <c r="L22" i="1"/>
  <c r="J22" i="1"/>
  <c r="H22" i="1"/>
  <c r="F22" i="1"/>
  <c r="L21" i="1"/>
  <c r="J21" i="1"/>
  <c r="H21" i="1"/>
  <c r="F21" i="1"/>
  <c r="L19" i="1"/>
  <c r="J19" i="1"/>
  <c r="H19" i="1"/>
  <c r="F19" i="1"/>
  <c r="L18" i="1"/>
  <c r="J18" i="1"/>
  <c r="H18" i="1"/>
  <c r="F18" i="1"/>
  <c r="L17" i="1"/>
  <c r="J17" i="1"/>
  <c r="H17" i="1"/>
  <c r="F17" i="1"/>
  <c r="L16" i="1"/>
  <c r="J16" i="1"/>
  <c r="H16" i="1"/>
  <c r="F16" i="1"/>
  <c r="L15" i="1"/>
  <c r="J15" i="1"/>
  <c r="H15" i="1"/>
  <c r="F15" i="1"/>
  <c r="L14" i="1"/>
  <c r="J14" i="1"/>
  <c r="H14" i="1"/>
  <c r="F14" i="1"/>
  <c r="L11" i="1"/>
  <c r="J11" i="1"/>
  <c r="H11" i="1"/>
  <c r="F11" i="1"/>
  <c r="L8" i="1"/>
  <c r="J8" i="1"/>
  <c r="H8" i="1"/>
  <c r="F8" i="1"/>
  <c r="F322" i="1" l="1"/>
  <c r="H322" i="1"/>
  <c r="F226" i="1"/>
  <c r="F321" i="1"/>
  <c r="H321" i="1"/>
  <c r="L358" i="1"/>
  <c r="F323" i="1"/>
  <c r="F262" i="1"/>
  <c r="F263" i="1"/>
  <c r="J321" i="1"/>
  <c r="J226" i="1"/>
  <c r="L226" i="1"/>
  <c r="H226" i="1"/>
  <c r="H243" i="1"/>
  <c r="H263" i="1" s="1"/>
  <c r="J322" i="1"/>
  <c r="H323" i="1"/>
  <c r="J323" i="1"/>
  <c r="F358" i="1" l="1"/>
  <c r="F360" i="1" s="1"/>
  <c r="H358" i="1"/>
  <c r="H360" i="1" s="1"/>
  <c r="J358" i="1"/>
  <c r="H262" i="1"/>
  <c r="J243" i="1"/>
  <c r="J262" i="1" l="1"/>
  <c r="L243" i="1"/>
  <c r="J263" i="1"/>
  <c r="J360" i="1" s="1"/>
  <c r="L263" i="1" l="1"/>
  <c r="L360" i="1" s="1"/>
  <c r="L362" i="1" s="1"/>
  <c r="L262" i="1"/>
</calcChain>
</file>

<file path=xl/sharedStrings.xml><?xml version="1.0" encoding="utf-8"?>
<sst xmlns="http://schemas.openxmlformats.org/spreadsheetml/2006/main" count="975" uniqueCount="611">
  <si>
    <t>Indexering</t>
  </si>
  <si>
    <t>Blok</t>
  </si>
  <si>
    <t xml:space="preserve"> </t>
  </si>
  <si>
    <t>Eenheid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</si>
  <si>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</si>
  <si>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</si>
  <si>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</si>
  <si>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</si>
  <si>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</si>
  <si>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>Comfortkoeling (EPBD III)</t>
  </si>
  <si>
    <t>10.1</t>
  </si>
  <si>
    <t>Beoordeling rendement en advisering comfortkoeling 5j</t>
  </si>
  <si>
    <t>stuks</t>
  </si>
  <si>
    <t>Ruimteverwarming (EPBD III)</t>
  </si>
  <si>
    <t>10.2</t>
  </si>
  <si>
    <t>Beoordeling rendement en advisering ruimteverwarming 4j</t>
  </si>
  <si>
    <t>Mechanische luchtbehandeling</t>
  </si>
  <si>
    <t>10.3</t>
  </si>
  <si>
    <t>Onderhoud luchtbehandelingskast 1j (excl. vervangen van filters)</t>
  </si>
  <si>
    <t>10.4</t>
  </si>
  <si>
    <t>Onderhoud luchtbehandelingskast werkplaats 1j (excl. vervangen van filters)</t>
  </si>
  <si>
    <t>10.5</t>
  </si>
  <si>
    <t>Vervangen filters 2m, 3m, 6m of 12m (excl. materiaal)</t>
  </si>
  <si>
    <t>10.6</t>
  </si>
  <si>
    <t>Vervangen filters 2m, 3m, 6m of 12m (materiaal)</t>
  </si>
  <si>
    <t>10.7</t>
  </si>
  <si>
    <t>Vervangen filters werkplaats 2m, 3m, 6m of 12m (excl. materiaal)</t>
  </si>
  <si>
    <t>10.8</t>
  </si>
  <si>
    <t>Vervangen filters werkplaats 2m, 3m, 6m of 12m (materiaal)</t>
  </si>
  <si>
    <t>Afzuiging speciaal (Mechanische luchtbehandeling: Afzuiging speciaal)</t>
  </si>
  <si>
    <t>10.9</t>
  </si>
  <si>
    <t>Autoflow 2000/3000 (Alusta®) ventilatiesysteem: Onderhoud luchtafzuiging speciaal 1j</t>
  </si>
  <si>
    <t>10.10</t>
  </si>
  <si>
    <t>Afzuigwand: Onderhoud luchtafzuiging speciaal 1j</t>
  </si>
  <si>
    <t>10.11</t>
  </si>
  <si>
    <t>Lasdampafzuiging: Onderhoud luchtafzuiging speciaal 1j</t>
  </si>
  <si>
    <t>10.12</t>
  </si>
  <si>
    <t>Uitlaatgasafzuigsystemen: Onderhoud luchtafzuiging speciaal 1j</t>
  </si>
  <si>
    <t>10.13</t>
  </si>
  <si>
    <t>Varioflow afzuigcabine: Onderhoud luchtafzuiging speciaal 1j</t>
  </si>
  <si>
    <t>10.14</t>
  </si>
  <si>
    <t>Varioflow afzuigcabine: Vervangen filters 12m (excl. materiaal)</t>
  </si>
  <si>
    <t>10.15</t>
  </si>
  <si>
    <t>Varioflow afzuigcabine: Vervangen filters 12m (materiaal)</t>
  </si>
  <si>
    <t>10.16</t>
  </si>
  <si>
    <t>Chemische afzuiging (veiligheidskasten): Onderhoud luchtafzuiging speciaal 1j</t>
  </si>
  <si>
    <t>10.17</t>
  </si>
  <si>
    <t>Stofzuigsysteem (zonder luchtwasser): Onderhoud luchtafzuiging speciaal 1j</t>
  </si>
  <si>
    <t>10.18</t>
  </si>
  <si>
    <r>
      <t>Stofzuigsysteem met luchtwasser</t>
    </r>
    <r>
      <rPr>
        <sz val="11"/>
        <rFont val="Verdana"/>
        <family val="2"/>
      </rPr>
      <t>: Onderhoud luchtafzuiging speciaal 1j</t>
    </r>
  </si>
  <si>
    <t>Luchtbevochtiger (Mechanische luchtbehandeling: Luchtbevochtiger)</t>
  </si>
  <si>
    <t>10.19</t>
  </si>
  <si>
    <t>Stoom: Onderhoud luchtbevochtiger 1j</t>
  </si>
  <si>
    <t>10.20</t>
  </si>
  <si>
    <t>Ultrasoon of infrasoon: Onderhoud luchtbevochtiger 1j</t>
  </si>
  <si>
    <t>10.21</t>
  </si>
  <si>
    <t>Hoge druk vernevelen: Onderhoud luchtbevochtiger 1j</t>
  </si>
  <si>
    <t>10.22</t>
  </si>
  <si>
    <t>Directe adiabatische koeling: Onderhoud luchtbevochtiger 1j</t>
  </si>
  <si>
    <t>10.23</t>
  </si>
  <si>
    <t>Indirecte adiabatische koeling: Onderhoud luchtbevochtiger 1j</t>
  </si>
  <si>
    <t>Luchtdroger (Mechanische luchtbehandeling: Luchtdroger)</t>
  </si>
  <si>
    <t>10.24</t>
  </si>
  <si>
    <t>Luchtdroger: Onderhoud luchtdroger 1j</t>
  </si>
  <si>
    <t>Koelinstallatie lokaal (Installatie &lt; 5 ton CO2 eq.)</t>
  </si>
  <si>
    <t>10.25</t>
  </si>
  <si>
    <t>Onderhoud comfortkoeling &lt; 5 ton CO2 1j</t>
  </si>
  <si>
    <t>10.26</t>
  </si>
  <si>
    <t>Onderhoud computerkoeling &lt; 5 ton CO2 1j</t>
  </si>
  <si>
    <t>10.27</t>
  </si>
  <si>
    <t>Onderhoud koeling klimaatkamer &lt; 5 ton CO2 1j</t>
  </si>
  <si>
    <t>10.28</t>
  </si>
  <si>
    <t>Controle lekdetectiesysteem comfortkoeling 1j</t>
  </si>
  <si>
    <t>10.29</t>
  </si>
  <si>
    <t>Controle lekdetectiesysteem computerkoeling 1j</t>
  </si>
  <si>
    <t>10.30</t>
  </si>
  <si>
    <t>Controle lekdetectiesysteem koeling klimaatkamer 1j</t>
  </si>
  <si>
    <t>10.31</t>
  </si>
  <si>
    <t>Aanvulling controle op Warenwetbesluit Drukapparatuur</t>
  </si>
  <si>
    <t>10.32</t>
  </si>
  <si>
    <t>Periodieke herkeuring drukapparatuur 4j</t>
  </si>
  <si>
    <t>10.33</t>
  </si>
  <si>
    <t>Periodieke herkeuring drukapparatuur 6j</t>
  </si>
  <si>
    <t>Koelinstallatie lokaal (Installatie ≥ 5 ton CO2 eq.)</t>
  </si>
  <si>
    <t>10.34</t>
  </si>
  <si>
    <t>Onderhoud comfortkoeling ≥ 5 ton CO2 1j</t>
  </si>
  <si>
    <t>10.35</t>
  </si>
  <si>
    <t>Onderhoud computerkoeling ≥ 5 ton CO2 1j</t>
  </si>
  <si>
    <t>10.36</t>
  </si>
  <si>
    <t>Onderhoud koeling klimaatkamer ≥ 5 ton CO2 1j</t>
  </si>
  <si>
    <t>10.37</t>
  </si>
  <si>
    <t xml:space="preserve">Controle lekdichtheid comfortkoeling 12m of 24m </t>
  </si>
  <si>
    <t>10.38</t>
  </si>
  <si>
    <t xml:space="preserve">Controle lekdichtheid computerkoeling 12m of 24m </t>
  </si>
  <si>
    <t>10.39</t>
  </si>
  <si>
    <t>Controle lekdichtheid koeling klimaatkamer 12m of 24m</t>
  </si>
  <si>
    <t>10.40</t>
  </si>
  <si>
    <t>10.41</t>
  </si>
  <si>
    <t>10.42</t>
  </si>
  <si>
    <t>10.43</t>
  </si>
  <si>
    <t>10.44</t>
  </si>
  <si>
    <t>10.45</t>
  </si>
  <si>
    <t>Koelinstallatie centraal (Installatie &lt; 5 ton CO2 eq.)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</si>
  <si>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</si>
  <si>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</si>
  <si>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</si>
  <si>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</si>
  <si>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</si>
  <si>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</si>
  <si>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</si>
  <si>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</si>
  <si>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</si>
  <si>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Koelinstallatie centraal (Installatie ≥ 5 ton CO2 eq.)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</si>
  <si>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</si>
  <si>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</si>
  <si>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</si>
  <si>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</si>
  <si>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</si>
  <si>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</si>
  <si>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</si>
  <si>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</si>
  <si>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</si>
  <si>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</si>
  <si>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</si>
  <si>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</si>
  <si>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Warmtepomp (Installatie &lt; 5 ton CO2 eq.)</t>
  </si>
  <si>
    <t>10.67</t>
  </si>
  <si>
    <t>Onderhoud warmtepomp &lt; 5 ton CO2 1j</t>
  </si>
  <si>
    <t>10.68</t>
  </si>
  <si>
    <t>Controle lekdetectiesysteem warmtepomp 1j</t>
  </si>
  <si>
    <t>10.69</t>
  </si>
  <si>
    <t>10.70</t>
  </si>
  <si>
    <t>10.71</t>
  </si>
  <si>
    <t>Warmtepomp (Installatie ≥ 5 ton CO2 eq.)</t>
  </si>
  <si>
    <t>10.72</t>
  </si>
  <si>
    <t>Onderhoud warmtepomp ≥ 5 ton CO2 1j</t>
  </si>
  <si>
    <t>10.73</t>
  </si>
  <si>
    <t>Controle lekdichtheid warmtepomp 12m of 24m</t>
  </si>
  <si>
    <t>10.74</t>
  </si>
  <si>
    <t>10.75</t>
  </si>
  <si>
    <t>10.76</t>
  </si>
  <si>
    <t>10.77</t>
  </si>
  <si>
    <t>CV ketel</t>
  </si>
  <si>
    <t>10.78</t>
  </si>
  <si>
    <t>Inspectie stookinstallatie gas 48m</t>
  </si>
  <si>
    <t>10.79</t>
  </si>
  <si>
    <t>Inspectie stookinstallatie gas (cascade) 48m</t>
  </si>
  <si>
    <t>10.80</t>
  </si>
  <si>
    <t>Inspectie stookinstallatie HBO 24m</t>
  </si>
  <si>
    <t>10.81</t>
  </si>
  <si>
    <t>Inspectie stookinstallatie HBO 48m</t>
  </si>
  <si>
    <t>10.82</t>
  </si>
  <si>
    <t>Onderhoud stookinstallatie gas 1j</t>
  </si>
  <si>
    <t>10.83</t>
  </si>
  <si>
    <t>Onderhoud stookinstallatie HBO 1j</t>
  </si>
  <si>
    <t>10.84</t>
  </si>
  <si>
    <t>Onderhoud stookinstallatie elektrisch 1j</t>
  </si>
  <si>
    <t>Kachel</t>
  </si>
  <si>
    <t>10.85</t>
  </si>
  <si>
    <t>10.86</t>
  </si>
  <si>
    <t>10.87</t>
  </si>
  <si>
    <t>Luchtverhitter</t>
  </si>
  <si>
    <t>10.88</t>
  </si>
  <si>
    <t>10.89</t>
  </si>
  <si>
    <t>10.90</t>
  </si>
  <si>
    <t>10.91</t>
  </si>
  <si>
    <t>10.92</t>
  </si>
  <si>
    <t>10.93</t>
  </si>
  <si>
    <t>Stralingsbuis</t>
  </si>
  <si>
    <t>10.94</t>
  </si>
  <si>
    <t>10.95</t>
  </si>
  <si>
    <t>Verwarmd waterinstallatie geiser</t>
  </si>
  <si>
    <t>10.96</t>
  </si>
  <si>
    <t>10.97</t>
  </si>
  <si>
    <t>Verwarmd waterinstallatie boiler</t>
  </si>
  <si>
    <t>10.98</t>
  </si>
  <si>
    <t>10.99</t>
  </si>
  <si>
    <t>10.100</t>
  </si>
  <si>
    <t>Heetwaterketel</t>
  </si>
  <si>
    <t>10.101</t>
  </si>
  <si>
    <t>10.102</t>
  </si>
  <si>
    <t>10.103</t>
  </si>
  <si>
    <t>Periodieke herkeuring stoom- en heetwaterketels 24m</t>
  </si>
  <si>
    <t>Stoomketel</t>
  </si>
  <si>
    <t>10.104</t>
  </si>
  <si>
    <t>10.105</t>
  </si>
  <si>
    <t>10.106</t>
  </si>
  <si>
    <t>Warmtekrachtkoppeling (WKK)</t>
  </si>
  <si>
    <t>10.107</t>
  </si>
  <si>
    <t>10.108</t>
  </si>
  <si>
    <t>10.109</t>
  </si>
  <si>
    <t>10.110</t>
  </si>
  <si>
    <t>Controle emissie WKK 4j</t>
  </si>
  <si>
    <t xml:space="preserve">Diverse voor warmte opwekking: </t>
  </si>
  <si>
    <t>10.111</t>
  </si>
  <si>
    <t>Aanvulling SCIOS Portal</t>
  </si>
  <si>
    <t>10.112</t>
  </si>
  <si>
    <t>10.113</t>
  </si>
  <si>
    <t>Herkeuring SCIOS inspectie stookinstallatie gas of HBO na oplossen Manco</t>
  </si>
  <si>
    <t>10.114</t>
  </si>
  <si>
    <t>Meerprijs voor leveren ontbrekend Basisverslag door SCIOS inspectie uit te voeren als EBI</t>
  </si>
  <si>
    <t>10.115</t>
  </si>
  <si>
    <t>Inspectie stookruimte 4j</t>
  </si>
  <si>
    <t>Zonnecollector</t>
  </si>
  <si>
    <t>10.117</t>
  </si>
  <si>
    <t>B11 Onderhoud zonnecollectoren 1j</t>
  </si>
  <si>
    <t>Bodemenergiesystemen</t>
  </si>
  <si>
    <t>10.118</t>
  </si>
  <si>
    <t xml:space="preserve">Start BES beheer conform BRL 6000-21/00 gesloten systeem </t>
  </si>
  <si>
    <t>10.119</t>
  </si>
  <si>
    <t>Controle BES gesloten systeem 1m, 3m, 6m (op afroep)</t>
  </si>
  <si>
    <t>10.120</t>
  </si>
  <si>
    <t>Inspectie BES gesloten systeem 1j</t>
  </si>
  <si>
    <t>10.121</t>
  </si>
  <si>
    <t>Jaarrapportage en evaluatie BES gesloten systeem 1j</t>
  </si>
  <si>
    <t>10.122</t>
  </si>
  <si>
    <t>Start BES beheer conform BRL 6000-21/00 open systeem</t>
  </si>
  <si>
    <t>10.123</t>
  </si>
  <si>
    <t>Controle BES open systeem 1m, 3m, 6m (op afroep)</t>
  </si>
  <si>
    <t>10.124</t>
  </si>
  <si>
    <t>Inspectie BES open systeem 1j</t>
  </si>
  <si>
    <t>10.125</t>
  </si>
  <si>
    <t>Inspectie waterkwaliteit BES open systeem 1j</t>
  </si>
  <si>
    <t>10.126</t>
  </si>
  <si>
    <t>Jaarrapportage en evaluatie BES open systeem 1j</t>
  </si>
  <si>
    <t>10.127</t>
  </si>
  <si>
    <t>Evaluatierapportage Waterwetvergunning 5j</t>
  </si>
  <si>
    <t>Lucht distributie: Luchtkanalen (Mechanische Luchtbehandeling: LBK luchttoevoer, 
LBK luchttoe-en afvoer en LBK Luchtafvoer)</t>
  </si>
  <si>
    <t>10.128</t>
  </si>
  <si>
    <t>Luchtkanalen visuele inspectie 5j</t>
  </si>
  <si>
    <t>10.129</t>
  </si>
  <si>
    <t>Luchtkanalen reiniging naar plakstrip waarde 1</t>
  </si>
  <si>
    <r>
      <t>per m</t>
    </r>
    <r>
      <rPr>
        <vertAlign val="superscript"/>
        <sz val="11"/>
        <color theme="1"/>
        <rFont val="Verdana"/>
        <family val="2"/>
      </rPr>
      <t>2</t>
    </r>
  </si>
  <si>
    <t>Lucht distributie: Brandklep (Mechanische Luchtbehandeling: Brandklep)</t>
  </si>
  <si>
    <t>10.130</t>
  </si>
  <si>
    <t>Brandklep: Onderhoud brandklep 2j</t>
  </si>
  <si>
    <t>Koude distributie (Comfortkoeling: Koude distributie, van het type (zie hieronder))</t>
  </si>
  <si>
    <t>10.131</t>
  </si>
  <si>
    <t>Pomp: Onderhoud koude distributie 2j</t>
  </si>
  <si>
    <t>10.132</t>
  </si>
  <si>
    <t>Hoofdverdeling: Onderhoud koude distributie 2j</t>
  </si>
  <si>
    <t>10.133</t>
  </si>
  <si>
    <t>Warmtewisselaar: Onderhoud koude distributie 2j</t>
  </si>
  <si>
    <t>10.134</t>
  </si>
  <si>
    <t>Suppletie-en expansievoorziening: Onderhoud koude distributie 2j</t>
  </si>
  <si>
    <t>10.135</t>
  </si>
  <si>
    <t>Opslag: Onderhoud koude distributie 2j</t>
  </si>
  <si>
    <t>10.136</t>
  </si>
  <si>
    <t>Distributie vanaf verdeler/verzamelaar: Onderhoud koude distributie 2j</t>
  </si>
  <si>
    <t>Warmte distributie (Ruimteverwarming: Warmte distributie, van type (zie hieronder))</t>
  </si>
  <si>
    <t>10.137</t>
  </si>
  <si>
    <t>Afleverset: Onderhoud warmte distributie 2j</t>
  </si>
  <si>
    <t>10.138</t>
  </si>
  <si>
    <t>Pomp: Onderhoud warmte distributie 2j</t>
  </si>
  <si>
    <t>10.139</t>
  </si>
  <si>
    <t>Hoofdverdeling: Onderhoud warmte distributie 2j</t>
  </si>
  <si>
    <t>10.140</t>
  </si>
  <si>
    <t>Warmtewisselaar: Onderhoud warmte distributie 2j</t>
  </si>
  <si>
    <t>10.141</t>
  </si>
  <si>
    <t>Suppletie-en expansievoorziening: Onderhoud warmte distributie 2j</t>
  </si>
  <si>
    <t>10.142</t>
  </si>
  <si>
    <t>Opslag: Onderhoud warmte distributie 2j</t>
  </si>
  <si>
    <t>10.143</t>
  </si>
  <si>
    <t>Distributie vanaf verdeler/verzamelaar: Onderhoud warmte distributie 2j</t>
  </si>
  <si>
    <t>Ventilatie afgifte (Mechanische luchtbehandeling: Ventilatie afgifte, type (zie hieronder))</t>
  </si>
  <si>
    <t>10.144</t>
  </si>
  <si>
    <t>Appendages: Onderhoud ventilatie afgifte 4j</t>
  </si>
  <si>
    <t>10.145</t>
  </si>
  <si>
    <t>Toevoer-en instroomrooster: Onderhoud ventilatie afgifte 4j</t>
  </si>
  <si>
    <t>10.146</t>
  </si>
  <si>
    <t>Afvoer-en overstroomrooster: Onderhoud ventilatie afgifte 4j</t>
  </si>
  <si>
    <t>10.147</t>
  </si>
  <si>
    <t>Luchtverdeelslang: Onderhoud ventilatie afgifte 1j</t>
  </si>
  <si>
    <t>10.148</t>
  </si>
  <si>
    <t>Inductie unit: Onderhoud ventilatie afgifte 2j</t>
  </si>
  <si>
    <t>10.149</t>
  </si>
  <si>
    <t>Ventilatorconvector: Onderhoud ventilatie afgifte 2j</t>
  </si>
  <si>
    <t>10.150</t>
  </si>
  <si>
    <t>Luchtgordijn: Onderhoud ventilatie afgifte 2j</t>
  </si>
  <si>
    <t>10.151</t>
  </si>
  <si>
    <t>Decentrale ventilatie-unit: Onderhoud ventilatie afgifte 4j</t>
  </si>
  <si>
    <t>10.152</t>
  </si>
  <si>
    <t>Luchtreiniger: Onderhoud ventilatie afgifte 1j</t>
  </si>
  <si>
    <t>Koude afgifte (Comfortkoeling: Koude afgifte, van het type (zie hieronder))</t>
  </si>
  <si>
    <t>10.153</t>
  </si>
  <si>
    <t>Appendages: Onderhoud koude afgifte 4j</t>
  </si>
  <si>
    <t>10.154</t>
  </si>
  <si>
    <t>Inductie unit: Onderhoud koude afgifte 2j</t>
  </si>
  <si>
    <t>10.155</t>
  </si>
  <si>
    <t>Ventilatorgedreven convector (koude/warmte): Onderhoud koude afgifte 2j</t>
  </si>
  <si>
    <t>10.156</t>
  </si>
  <si>
    <t>Nakoeler: Onderhoud koude afgifte 2j</t>
  </si>
  <si>
    <t>10.157</t>
  </si>
  <si>
    <t>Klimaatplafond: Onderhoud koude afgifte 4j</t>
  </si>
  <si>
    <t>10.158</t>
  </si>
  <si>
    <t>Betonkernactivering: Onderhoud koude afgifte 4j</t>
  </si>
  <si>
    <t>Warmte afgifte (Ruimteverwarming: Warmte afgifte, van type (zie hieronder))</t>
  </si>
  <si>
    <t>10.159</t>
  </si>
  <si>
    <t>Appendages: Onderhoud warmte afgifte 4j</t>
  </si>
  <si>
    <t>10.160</t>
  </si>
  <si>
    <t>Radiatoren, convectoren: Onderhoud warmte afgifte 4j</t>
  </si>
  <si>
    <t>10.161</t>
  </si>
  <si>
    <t>Inductie unit: Onderhoud warmte afgifte 2j</t>
  </si>
  <si>
    <t>10.162</t>
  </si>
  <si>
    <t>Ventilatorgedreven convector (warmte): Onderhoud warmte afgifte 2j</t>
  </si>
  <si>
    <t>10.163</t>
  </si>
  <si>
    <t>Luchtgordijn: Onderhoud warmte afgifte 2j</t>
  </si>
  <si>
    <t>10.164</t>
  </si>
  <si>
    <t>Vloerverwarming: Onderhoud warmte afgifte 4j</t>
  </si>
  <si>
    <t>Klimaatregelinstallatie</t>
  </si>
  <si>
    <t>10.165</t>
  </si>
  <si>
    <t>Softwarecontrole 1j</t>
  </si>
  <si>
    <t>10.166</t>
  </si>
  <si>
    <t>Onderhoud klimaatregelinstallatie 1j (basisprijs rapportage)</t>
  </si>
  <si>
    <t>10.167</t>
  </si>
  <si>
    <t>Onderhoud klimaatregelinstallatie 1j (toeslag per I/O)</t>
  </si>
  <si>
    <t>aantal I/O</t>
  </si>
  <si>
    <t>10.168</t>
  </si>
  <si>
    <t>10.169</t>
  </si>
  <si>
    <t>10.170</t>
  </si>
  <si>
    <t>Inspectie NEN 3140 meting en beproeving 4j (prijs per 230/400V eindgroep)</t>
  </si>
  <si>
    <t>eindgroepen</t>
  </si>
  <si>
    <t>Meetinrichting</t>
  </si>
  <si>
    <t>10.171</t>
  </si>
  <si>
    <t>Meteropname elektriciteit 1m, 3m, 6m, 12m</t>
  </si>
  <si>
    <t>10.172</t>
  </si>
  <si>
    <t>Meteropname gas 1m, 3m, 6m, 12m</t>
  </si>
  <si>
    <t>10.173</t>
  </si>
  <si>
    <t>Meteropname koudelevering 1m, 3m, 6m, 12m</t>
  </si>
  <si>
    <t>10.174</t>
  </si>
  <si>
    <t>Meteropname warmtelevering 1m, 3m, 6m, 12m</t>
  </si>
  <si>
    <t>Aardgasdistributiesysteem</t>
  </si>
  <si>
    <t>10.175</t>
  </si>
  <si>
    <t>Inspectie gas distributiesysteem in terrein (bovengronds lekzoeken) 4j</t>
  </si>
  <si>
    <t>meter</t>
  </si>
  <si>
    <t>10.176</t>
  </si>
  <si>
    <t>Inspectie gas distributiesysteem in terrein (drukbeproeving)</t>
  </si>
  <si>
    <t>10.177</t>
  </si>
  <si>
    <t>Controle terreinafsluiters gas 1j</t>
  </si>
  <si>
    <t>10.178</t>
  </si>
  <si>
    <t>Meerprijs voor leveren ontbrekend Basisverslag door SCIOS inspecties uit te voeren als EBI</t>
  </si>
  <si>
    <t>Terreinleidingen koude</t>
  </si>
  <si>
    <t>10.179</t>
  </si>
  <si>
    <t>Onderhoud terreinleidingen koude 4j</t>
  </si>
  <si>
    <t>Terreinleidingen warmte</t>
  </si>
  <si>
    <t>10.180</t>
  </si>
  <si>
    <t>Onderhoud terreinleidingen warmte 4j</t>
  </si>
  <si>
    <t>Implementatie vergoeding</t>
  </si>
  <si>
    <t>10.181</t>
  </si>
  <si>
    <t>Implementatie vergoeding (eenmalige vergoeding voor het eerste contract jaar)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</si>
  <si>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</si>
  <si>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</si>
  <si>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</si>
  <si>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20.1</t>
  </si>
  <si>
    <t>Correctiefactor ENDE calculatietabellen (waarde tussen 0 en 1)</t>
  </si>
  <si>
    <t>20.2</t>
  </si>
  <si>
    <t>Uurtarief op werkdagen van 06:00 tot 18:00 uur</t>
  </si>
  <si>
    <t>uur</t>
  </si>
  <si>
    <t>20.3</t>
  </si>
  <si>
    <t>Toeslag op uurtarief van 20.2 voor werk op werkdagen van 18:00 tot 06:00 uur (maximaal 15%)</t>
  </si>
  <si>
    <t>%</t>
  </si>
  <si>
    <t>20.4</t>
  </si>
  <si>
    <t>Toeslag op uurtarief van 20.2 voor werk op zaterdag (maximaal 25%)</t>
  </si>
  <si>
    <t>20.5</t>
  </si>
  <si>
    <t>Toeslag op uurtarief van 20.2 voor werk op zon- en feestdagen (maximaal 35%)</t>
  </si>
  <si>
    <t>Uurtarief voor het herstellen van storingen</t>
  </si>
  <si>
    <t>30.1</t>
  </si>
  <si>
    <t>30.2</t>
  </si>
  <si>
    <t>Toeslag op uurtarief van 30.1 voor werk op werkdagen van 18:00 tot 06:00 uur (maximaal 15%)</t>
  </si>
  <si>
    <t>30.3</t>
  </si>
  <si>
    <t>Toeslag op uurtarief van 30.1 voor werk op zaterdag (maximaal 25%)</t>
  </si>
  <si>
    <t>30.4</t>
  </si>
  <si>
    <t>Toeslag op uurtarief van 30.1 voor werk op zon- en feestdagen (maximaal 35%)</t>
  </si>
  <si>
    <t>Uurlonen voor extra werkzaamheden klimaatregelinstallaties</t>
  </si>
  <si>
    <t>40.1</t>
  </si>
  <si>
    <t>Uurtarief servicetechnicus meet-en regeltechniek (MRK-A en MRK-B) op werkdagen van 06:00 tot 18:00</t>
  </si>
  <si>
    <t>40.2</t>
  </si>
  <si>
    <t>Uurtarief software engineer meet-en regeltechniek (MRK-C) op werkdagen van 06:00 tot 18:00 uur</t>
  </si>
  <si>
    <t>Kortingspercentage materiaal</t>
  </si>
  <si>
    <t>Bruto</t>
  </si>
  <si>
    <t>Korting %</t>
  </si>
  <si>
    <t>45.1</t>
  </si>
  <si>
    <t>Korting bruto materiaal prijzen Technische Unie, Elektrotechniek, Draad en Kabel</t>
  </si>
  <si>
    <t>45.2</t>
  </si>
  <si>
    <t>Korting bruto materiaal prijzen Technische Unie, Elektrotechniek, Industriele Elektrotechniek</t>
  </si>
  <si>
    <t>45.3</t>
  </si>
  <si>
    <t>Korting bruto materiaal prijzen Technische Unie, Elektrotechniek, Kabeldraagsystemen</t>
  </si>
  <si>
    <t>45.4</t>
  </si>
  <si>
    <t>Korting bruto materiaal prijzen Technische Unie, Elektrotechniek, Schakel-en stekkermateriaal</t>
  </si>
  <si>
    <t>45.5</t>
  </si>
  <si>
    <t>Korting bruto materiaal prijzen Technische Unie, Elektrotechniek, Verdeelinrichtingen</t>
  </si>
  <si>
    <t>45.6</t>
  </si>
  <si>
    <t>Korting bruto materiaal prijzen Technische Unie, Elektrotechniek, Overig</t>
  </si>
  <si>
    <t>45.7</t>
  </si>
  <si>
    <t>Korting bruto materiaal prijzen Technische Unie, Verwarming &amp; Klimaat, Klimaatbeheersing</t>
  </si>
  <si>
    <t>45.8</t>
  </si>
  <si>
    <t>Korting bruto materiaal prijzen Technische Unie, Verwarming &amp; Klimaat, Leidingsystemen &amp; buizen</t>
  </si>
  <si>
    <t>45.9</t>
  </si>
  <si>
    <t>Korting bruto materiaal prijzen Technische Unie, Verwarming &amp; Klimaat, Meet-en regelapparatuur</t>
  </si>
  <si>
    <t>45.10</t>
  </si>
  <si>
    <t>Korting bruto materiaal prijzen Technische Unie, Verwarming &amp; Klimaat, Verwarming</t>
  </si>
  <si>
    <t>45.11</t>
  </si>
  <si>
    <t>Korting bruto materiaal prijzen Technische Unie, Verwarming &amp; Klimaat, Warmwaterbereiders</t>
  </si>
  <si>
    <t>45.12</t>
  </si>
  <si>
    <t>Korting bruto materiaal prijzen Priva, Building Automation</t>
  </si>
  <si>
    <t>45.13</t>
  </si>
  <si>
    <t>Korting bruto materiaal prijzen Priva, Services Nederland</t>
  </si>
  <si>
    <t>45.14</t>
  </si>
  <si>
    <t>Korting bruto materiaal prijzen Siemens, Gebouwautomatisering</t>
  </si>
  <si>
    <t>45.15</t>
  </si>
  <si>
    <t>Korting bruto materiaal prijzen Siemens, HVAC Regel-en veldapparatuur</t>
  </si>
  <si>
    <t>45.16</t>
  </si>
  <si>
    <t>Korting bruto materiaal prijzen ECR-Nederland, airconditioning, chillers, warmtepompen</t>
  </si>
  <si>
    <t>45.17</t>
  </si>
  <si>
    <t>Korting bruto materiaal prijzen ECR-Nederland, compressorunits, componenten</t>
  </si>
  <si>
    <t>45.18</t>
  </si>
  <si>
    <t>Korting bruto materiaal prijzen Coolmark, Klimaattechniek</t>
  </si>
  <si>
    <t>45.19</t>
  </si>
  <si>
    <t>Korting bruto materiaal prijzen Coolmark, Koudetechniek 1 &amp; 2</t>
  </si>
  <si>
    <t>Subtotaal</t>
  </si>
  <si>
    <t>60</t>
  </si>
  <si>
    <t>RVB BOEI inspectie</t>
  </si>
  <si>
    <t>60.1</t>
  </si>
  <si>
    <t>Mechanische luchtbehandeling (LBK toevoer, LBK toe-en afvoer, LBK afvoer)</t>
  </si>
  <si>
    <t>60.2</t>
  </si>
  <si>
    <t>Afzuiging speciaal</t>
  </si>
  <si>
    <t>60.3</t>
  </si>
  <si>
    <t>Luchtbevochtiger</t>
  </si>
  <si>
    <t>60.4</t>
  </si>
  <si>
    <t>Luchtdroger</t>
  </si>
  <si>
    <t>60.5</t>
  </si>
  <si>
    <t>Koelinstallatie lokaal</t>
  </si>
  <si>
    <t>60.6</t>
  </si>
  <si>
    <t>Koelinstallatie centraal</t>
  </si>
  <si>
    <t>60.7</t>
  </si>
  <si>
    <t>Warmtepomp</t>
  </si>
  <si>
    <t>60.8</t>
  </si>
  <si>
    <t>CV-ketel</t>
  </si>
  <si>
    <t>60.9</t>
  </si>
  <si>
    <t>60.10</t>
  </si>
  <si>
    <t>60.11</t>
  </si>
  <si>
    <t>60.12</t>
  </si>
  <si>
    <t>60.13</t>
  </si>
  <si>
    <t>60.14</t>
  </si>
  <si>
    <t>60.15</t>
  </si>
  <si>
    <t>60.16</t>
  </si>
  <si>
    <t>Warmtekrachtkoppeling</t>
  </si>
  <si>
    <t>60.17</t>
  </si>
  <si>
    <t>Stookruimte</t>
  </si>
  <si>
    <t>60.18</t>
  </si>
  <si>
    <t>60.19</t>
  </si>
  <si>
    <t>Bodemenergiesysteem gesloten</t>
  </si>
  <si>
    <t>60.20</t>
  </si>
  <si>
    <t>Bodemenergiesysteem open</t>
  </si>
  <si>
    <t>60.21</t>
  </si>
  <si>
    <t>60.22</t>
  </si>
  <si>
    <t>Aardgasdistributiesysteem (afsluiters)</t>
  </si>
  <si>
    <t>65</t>
  </si>
  <si>
    <t>Nulmeting Klimaatregelinstallaties</t>
  </si>
  <si>
    <t>65.1</t>
  </si>
  <si>
    <t>Inventariseren gegevens van regelkast 1 tot 20 I/O</t>
  </si>
  <si>
    <t>65.2</t>
  </si>
  <si>
    <t>Inventariseren gegevens van regelkast 20 tot 50 I/O</t>
  </si>
  <si>
    <t>65.3</t>
  </si>
  <si>
    <t>Inventariseren gegevens van regelkast 50 tot 100 I/O</t>
  </si>
  <si>
    <t>65.4</t>
  </si>
  <si>
    <t>Inventariseren gegevens van regelkast 100 tot 200 I/O</t>
  </si>
  <si>
    <t>65.5</t>
  </si>
  <si>
    <t>Inventariseren gegevens van regelkast 200 tot 300 I/O</t>
  </si>
  <si>
    <t>65.6</t>
  </si>
  <si>
    <t>Inventariseren gegevens van regelkast 300 I/O en meer</t>
  </si>
  <si>
    <t>65.8</t>
  </si>
  <si>
    <t>Opstellen Inregelrapport waterzijdig 1 tot 20 meetpunten</t>
  </si>
  <si>
    <t>65.9</t>
  </si>
  <si>
    <t>Opstellen Inregelrapport waterzijdig 20 tot 50 meetpunten</t>
  </si>
  <si>
    <t>65.10</t>
  </si>
  <si>
    <t>Opstellen Inregelrapport waterzijdig 50 tot 100 meetpunten</t>
  </si>
  <si>
    <t>65.11</t>
  </si>
  <si>
    <t>Opstellen Inregelrapport waterzijdig 100 tot 150 meetpunten</t>
  </si>
  <si>
    <t>65.12</t>
  </si>
  <si>
    <t>Opstellen Inregelrapport waterzijdig 150 meetpunten en meer</t>
  </si>
  <si>
    <t>65.13</t>
  </si>
  <si>
    <t>Opstellen Inregelrapport luchtzijdig 1 tot 20 meetpunten</t>
  </si>
  <si>
    <t>65.14</t>
  </si>
  <si>
    <t>Opstellen Inregelrapport luchtzijdig 20 tot 50 meetpunten</t>
  </si>
  <si>
    <t>65.15</t>
  </si>
  <si>
    <t>Opstellen Inregelrapport luchtzijdig 50 tot 100 meetpunten</t>
  </si>
  <si>
    <t>65.16</t>
  </si>
  <si>
    <t>Opstellen Inregelrapport luchtzijdig 100 tot 150 meetpunten</t>
  </si>
  <si>
    <t>65.17</t>
  </si>
  <si>
    <t>Opstellen Inregelrapport luchtzijdig 150 meetpunten en meer</t>
  </si>
  <si>
    <t>65.18</t>
  </si>
  <si>
    <t>Opstellen RTO volgens ISSO 69 aantal 1 tot 20 I/O</t>
  </si>
  <si>
    <t>65.19</t>
  </si>
  <si>
    <t>Opstellen RTO volgens ISSO 69 aantal 20 tot 50 I/O</t>
  </si>
  <si>
    <t>65.20</t>
  </si>
  <si>
    <t>Opstellen RTO volgens ISSO 69 aantal 50 tot 100 I/O</t>
  </si>
  <si>
    <t>65.21</t>
  </si>
  <si>
    <t>Opstellen RTO volgens ISSO 69 aantal 100 tot 200 I/O</t>
  </si>
  <si>
    <t>65.22</t>
  </si>
  <si>
    <t>Opstellen RTO volgens ISSO 69 aantal 200 I/O en meer</t>
  </si>
  <si>
    <t>65.23</t>
  </si>
  <si>
    <t>Opstellen Regelschema 1 tot 20 I/O</t>
  </si>
  <si>
    <t>65.24</t>
  </si>
  <si>
    <t>Opstellen Regelschema 20 tot 50 I/O</t>
  </si>
  <si>
    <t>65.25</t>
  </si>
  <si>
    <t>Opstellen Regelschema 50 tot 100 I/O</t>
  </si>
  <si>
    <t>65.26</t>
  </si>
  <si>
    <t>Opstellen Regelschema 100 tot 200 I/O</t>
  </si>
  <si>
    <t>65.27</t>
  </si>
  <si>
    <t>Opstellen Regelschema 200 I/O en meer</t>
  </si>
  <si>
    <t>70</t>
  </si>
  <si>
    <t>Nieuwe Logboeken</t>
  </si>
  <si>
    <t>70.1</t>
  </si>
  <si>
    <t>Logboek klimaatinstallaties</t>
  </si>
  <si>
    <t>70.2</t>
  </si>
  <si>
    <t>Logboek koelinstallaties</t>
  </si>
  <si>
    <t>70.3</t>
  </si>
  <si>
    <t>Logboek terreininstallaties</t>
  </si>
  <si>
    <t>70.4</t>
  </si>
  <si>
    <t>Logboek bodemenergiesystemen</t>
  </si>
  <si>
    <t>75</t>
  </si>
  <si>
    <t>Vergoeding voor niet uit tevoeren werkzaamheden en wachturen</t>
  </si>
  <si>
    <t>75.1</t>
  </si>
  <si>
    <t>Vergoeding bij status niet gekeurd</t>
  </si>
  <si>
    <t>75.2</t>
  </si>
  <si>
    <t>Vergoeding voor opnemen volledige gegevens nieuwe componenten</t>
  </si>
  <si>
    <t>75.3</t>
  </si>
  <si>
    <t xml:space="preserve">Wachturen </t>
  </si>
  <si>
    <t>90</t>
  </si>
  <si>
    <t>Te gebruiken hulpmiddelen (materieel)</t>
  </si>
  <si>
    <t>90.1</t>
  </si>
  <si>
    <t>Verrekenprijs rolsteiger voor werkzaamheden hoger dan 5 meter</t>
  </si>
  <si>
    <t>dag</t>
  </si>
  <si>
    <t>90.2</t>
  </si>
  <si>
    <t>Verrekenprijs schaarhoogwerker voor werkzaamheden hoger dan 5 meter</t>
  </si>
  <si>
    <t>90.3</t>
  </si>
  <si>
    <t>Verrekenprijs hoogwerker voor werkzaamheden hoger dan 5 meter</t>
  </si>
  <si>
    <t>90.4</t>
  </si>
  <si>
    <t>Verrekenprijs tijdelijke valbeveiliging</t>
  </si>
  <si>
    <t>100</t>
  </si>
  <si>
    <t>Verrekenprijzen voor herstellen van onderdelen / vervangwerkzaamheden</t>
  </si>
  <si>
    <t>100.1</t>
  </si>
  <si>
    <t>Vervangen ondergrondse afsluiter,  DN 25</t>
  </si>
  <si>
    <t>100.2</t>
  </si>
  <si>
    <t>Vervangen ondergrondse afsluiter,  DN 32</t>
  </si>
  <si>
    <t>100.3</t>
  </si>
  <si>
    <t>Vervangen ondergrondse afsluiter,  DN 40</t>
  </si>
  <si>
    <t>100.4</t>
  </si>
  <si>
    <t>Vervangen ondergrondse afsluiter,  DN 50</t>
  </si>
  <si>
    <t>100.5</t>
  </si>
  <si>
    <t>Vervangen ondergrondse afsluiter,  DN 65</t>
  </si>
  <si>
    <t>100.6</t>
  </si>
  <si>
    <t>Vervangen ondergrondse afsluiter,  DN 80</t>
  </si>
  <si>
    <t>100.7</t>
  </si>
  <si>
    <t>Gaslek zoeken per appendage</t>
  </si>
  <si>
    <t>100.8</t>
  </si>
  <si>
    <t>Nieuwebetonplaat afsluiter</t>
  </si>
  <si>
    <t>100.9</t>
  </si>
  <si>
    <t>Nieuwe straatpot afsluiter</t>
  </si>
  <si>
    <t>100.10</t>
  </si>
  <si>
    <t>Nieuwe betonplaat + straatpot afsluiter</t>
  </si>
  <si>
    <t>100.11</t>
  </si>
  <si>
    <t>Nieuwe kunstof paal</t>
  </si>
  <si>
    <t>100.12</t>
  </si>
  <si>
    <t>Nieuw aanwijsbordje</t>
  </si>
  <si>
    <t>100.13</t>
  </si>
  <si>
    <t>Nieuwe slibdeksel</t>
  </si>
  <si>
    <t>100.14</t>
  </si>
  <si>
    <t>Nieuwe spindelkop</t>
  </si>
  <si>
    <t>100.15</t>
  </si>
  <si>
    <t>Nieuwe spindelverlengset</t>
  </si>
  <si>
    <t>100.16</t>
  </si>
  <si>
    <t>Stellen markeerpaal</t>
  </si>
  <si>
    <t>100.17</t>
  </si>
  <si>
    <t>Schilderen betonplaat/paal</t>
  </si>
  <si>
    <t>100.18</t>
  </si>
  <si>
    <t>Stellen betonplaat/paal/straatpot</t>
  </si>
  <si>
    <t>100.19</t>
  </si>
  <si>
    <t>Opzoeken straatpot met metaaldetector</t>
  </si>
  <si>
    <t>140</t>
  </si>
  <si>
    <t>Tekenwerk digitaal</t>
  </si>
  <si>
    <t>140.1</t>
  </si>
  <si>
    <t>Symbool (vakgebied W of E) toevoegen of aanpassen, bij méér dan 40 symbolen per tekening</t>
  </si>
  <si>
    <t>140.2</t>
  </si>
  <si>
    <t>Omzetten tekening van MicroStation naar AutoCAD</t>
  </si>
  <si>
    <t>Compleet nieuwe tekening (conform Werkomschrijving paragraaf 5.9)</t>
  </si>
  <si>
    <t>140.3</t>
  </si>
  <si>
    <t>A0 (1 tekening is 1 bouwlaag voor W óf E per NL-SfB hoofdelement)</t>
  </si>
  <si>
    <t>140.4</t>
  </si>
  <si>
    <t>A1 (1 tekening is 1 bouwlaag voor W óf E per NL-SfB hoofdelement)</t>
  </si>
  <si>
    <t>140.5</t>
  </si>
  <si>
    <t>A2 (1 tekening is 1 bouwlaag voor W óf E per NL-SfB hoofdelement)</t>
  </si>
  <si>
    <t>140.6</t>
  </si>
  <si>
    <t>A3 (1 tekening is 1 bouwlaag voor W óf E per NL-SfB hoofdelement)</t>
  </si>
  <si>
    <t>140.7</t>
  </si>
  <si>
    <t>A4 (1 tekening is 1 bouwlaag voor W óf E per NL-SfB hoofdelement)</t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</si>
  <si>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</si>
  <si>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</si>
  <si>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</si>
  <si>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</si>
  <si>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</si>
  <si>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</si>
  <si>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</si>
  <si>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t>Onderhoud klimaatregelinstallatie 4j (toeslag per I/O, meerprijs t.o.v. 10.167)</t>
  </si>
  <si>
    <t>Onderhoud klimaatregelinstallatie 4j (basisprijs rapportage, meerprijs t.o.v. 10.166 )</t>
  </si>
  <si>
    <t>Prijzenboek Regio Noord Klimaat</t>
  </si>
  <si>
    <t>10.1b</t>
  </si>
  <si>
    <t>de inventarisatie voor comfortkoelingsystemen opnemen in</t>
  </si>
  <si>
    <t>10.2b</t>
  </si>
  <si>
    <t>De inventarisatie voor ruimteverwarmingssystemen opnemen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</si>
</sst>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#,##0.0_ ;\-#,##0.0\ 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i/>
      <sz val="11"/>
      <color theme="1"/>
      <name val="Verdana"/>
      <family val="2"/>
    </font>
    <font>
      <b/>
      <sz val="18"/>
      <color theme="1"/>
      <name val="Verdana"/>
      <family val="2"/>
    </font>
    <font>
      <sz val="11"/>
      <name val="Verdana"/>
      <family val="2"/>
    </font>
    <font>
      <vertAlign val="superscript"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4">
    <xf numFmtId="0" fontId="0" fillId="0" borderId="0" xfId="0"/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/>
    </xf>
    <xf numFmtId="0" fontId="0" fillId="0" borderId="0" xfId="0" applyFill="1"/>
    <xf numFmtId="0" fontId="3" fillId="2" borderId="2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10" xfId="0" applyFont="1" applyBorder="1" applyAlignment="1">
      <alignment horizontal="left" vertical="top"/>
    </xf>
    <xf numFmtId="0" fontId="3" fillId="0" borderId="8" xfId="0" applyFont="1" applyBorder="1"/>
    <xf numFmtId="0" fontId="5" fillId="0" borderId="8" xfId="0" applyFont="1" applyBorder="1"/>
    <xf numFmtId="0" fontId="4" fillId="4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3" fontId="3" fillId="2" borderId="2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top"/>
    </xf>
    <xf numFmtId="3" fontId="3" fillId="2" borderId="2" xfId="0" applyNumberFormat="1" applyFont="1" applyFill="1" applyBorder="1" applyAlignment="1">
      <alignment horizontal="center" vertical="top"/>
    </xf>
    <xf numFmtId="3" fontId="9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center" vertical="top"/>
    </xf>
    <xf numFmtId="3" fontId="3" fillId="0" borderId="2" xfId="0" applyNumberFormat="1" applyFont="1" applyFill="1" applyBorder="1" applyAlignment="1">
      <alignment horizontal="center" vertical="top"/>
    </xf>
    <xf numFmtId="3" fontId="3" fillId="0" borderId="5" xfId="0" applyNumberFormat="1" applyFont="1" applyFill="1" applyBorder="1" applyAlignment="1">
      <alignment horizontal="center" vertical="top"/>
    </xf>
    <xf numFmtId="0" fontId="3" fillId="2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Protection="1"/>
    <xf numFmtId="0" fontId="4" fillId="2" borderId="6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 vertical="top"/>
    </xf>
    <xf numFmtId="1" fontId="3" fillId="4" borderId="2" xfId="0" applyNumberFormat="1" applyFont="1" applyFill="1" applyBorder="1" applyAlignment="1">
      <alignment horizontal="center" vertical="top"/>
    </xf>
    <xf numFmtId="1" fontId="4" fillId="4" borderId="2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 applyProtection="1">
      <alignment horizontal="center" vertical="top" wrapText="1"/>
    </xf>
    <xf numFmtId="164" fontId="3" fillId="2" borderId="2" xfId="0" applyNumberFormat="1" applyFont="1" applyFill="1" applyBorder="1"/>
    <xf numFmtId="44" fontId="4" fillId="5" borderId="2" xfId="2" applyFont="1" applyFill="1" applyBorder="1" applyProtection="1">
      <protection locked="0"/>
    </xf>
    <xf numFmtId="164" fontId="4" fillId="4" borderId="2" xfId="0" applyNumberFormat="1" applyFont="1" applyFill="1" applyBorder="1"/>
    <xf numFmtId="164" fontId="3" fillId="2" borderId="2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64" fontId="3" fillId="0" borderId="2" xfId="0" applyNumberFormat="1" applyFont="1" applyBorder="1"/>
    <xf numFmtId="0" fontId="4" fillId="2" borderId="2" xfId="0" applyFont="1" applyFill="1" applyBorder="1" applyAlignment="1" applyProtection="1">
      <alignment wrapText="1"/>
    </xf>
    <xf numFmtId="165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wrapText="1"/>
      <protection locked="0"/>
    </xf>
    <xf numFmtId="166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horizontal="left" vertical="top" wrapText="1"/>
      <protection locked="0"/>
    </xf>
    <xf numFmtId="164" fontId="4" fillId="5" borderId="2" xfId="0" applyNumberFormat="1" applyFont="1" applyFill="1" applyBorder="1" applyProtection="1">
      <protection locked="0"/>
    </xf>
    <xf numFmtId="166" fontId="4" fillId="5" borderId="2" xfId="0" applyNumberFormat="1" applyFont="1" applyFill="1" applyBorder="1" applyAlignment="1" applyProtection="1">
      <alignment horizontal="center"/>
      <protection locked="0"/>
    </xf>
    <xf numFmtId="164" fontId="4" fillId="0" borderId="2" xfId="0" applyNumberFormat="1" applyFont="1" applyFill="1" applyBorder="1" applyProtection="1"/>
    <xf numFmtId="164" fontId="3" fillId="2" borderId="2" xfId="0" applyNumberFormat="1" applyFont="1" applyFill="1" applyBorder="1" applyProtection="1"/>
    <xf numFmtId="164" fontId="3" fillId="3" borderId="2" xfId="0" applyNumberFormat="1" applyFont="1" applyFill="1" applyBorder="1"/>
    <xf numFmtId="164" fontId="3" fillId="2" borderId="3" xfId="0" applyNumberFormat="1" applyFont="1" applyFill="1" applyBorder="1"/>
    <xf numFmtId="164" fontId="3" fillId="3" borderId="3" xfId="0" applyNumberFormat="1" applyFont="1" applyFill="1" applyBorder="1"/>
    <xf numFmtId="164" fontId="4" fillId="4" borderId="5" xfId="0" applyNumberFormat="1" applyFont="1" applyFill="1" applyBorder="1" applyProtection="1"/>
    <xf numFmtId="0" fontId="4" fillId="2" borderId="2" xfId="0" applyFont="1" applyFill="1" applyBorder="1" applyProtection="1"/>
    <xf numFmtId="0" fontId="4" fillId="0" borderId="2" xfId="0" applyFont="1" applyFill="1" applyBorder="1" applyProtection="1"/>
    <xf numFmtId="164" fontId="3" fillId="3" borderId="2" xfId="0" applyNumberFormat="1" applyFont="1" applyFill="1" applyBorder="1" applyProtection="1"/>
    <xf numFmtId="164" fontId="4" fillId="4" borderId="2" xfId="0" applyNumberFormat="1" applyFont="1" applyFill="1" applyBorder="1" applyProtection="1"/>
    <xf numFmtId="164" fontId="3" fillId="2" borderId="6" xfId="0" applyNumberFormat="1" applyFont="1" applyFill="1" applyBorder="1" applyProtection="1"/>
    <xf numFmtId="0" fontId="3" fillId="0" borderId="0" xfId="0" applyFont="1" applyProtection="1"/>
    <xf numFmtId="0" fontId="8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9" fontId="3" fillId="0" borderId="0" xfId="3" applyFont="1"/>
    <xf numFmtId="164" fontId="3" fillId="2" borderId="8" xfId="0" applyNumberFormat="1" applyFont="1" applyFill="1" applyBorder="1"/>
    <xf numFmtId="164" fontId="3" fillId="0" borderId="8" xfId="0" applyNumberFormat="1" applyFont="1" applyBorder="1"/>
    <xf numFmtId="164" fontId="3" fillId="2" borderId="3" xfId="0" applyNumberFormat="1" applyFont="1" applyFill="1" applyBorder="1" applyProtection="1"/>
    <xf numFmtId="164" fontId="4" fillId="6" borderId="2" xfId="0" applyNumberFormat="1" applyFont="1" applyFill="1" applyBorder="1" applyProtection="1"/>
    <xf numFmtId="164" fontId="4" fillId="2" borderId="2" xfId="0" applyNumberFormat="1" applyFont="1" applyFill="1" applyBorder="1" applyProtection="1"/>
    <xf numFmtId="164" fontId="3" fillId="2" borderId="2" xfId="0" applyNumberFormat="1" applyFont="1" applyFill="1" applyBorder="1" applyAlignment="1" applyProtection="1">
      <alignment horizontal="right"/>
    </xf>
    <xf numFmtId="164" fontId="4" fillId="4" borderId="2" xfId="0" applyNumberFormat="1" applyFont="1" applyFill="1" applyBorder="1" applyAlignment="1" applyProtection="1">
      <alignment horizontal="right"/>
    </xf>
    <xf numFmtId="0" fontId="3" fillId="2" borderId="7" xfId="0" applyFont="1" applyFill="1" applyBorder="1" applyAlignment="1" applyProtection="1">
      <alignment horizontal="left"/>
    </xf>
    <xf numFmtId="0" fontId="3" fillId="2" borderId="7" xfId="0" applyFont="1" applyFill="1" applyBorder="1" applyAlignment="1" applyProtection="1">
      <alignment horizontal="right" vertical="center"/>
    </xf>
    <xf numFmtId="43" fontId="3" fillId="2" borderId="7" xfId="1" applyFont="1" applyFill="1" applyBorder="1" applyAlignment="1" applyProtection="1">
      <alignment horizontal="center" vertical="center"/>
    </xf>
    <xf numFmtId="2" fontId="3" fillId="2" borderId="8" xfId="3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horizontal="right"/>
    </xf>
    <xf numFmtId="0" fontId="3" fillId="0" borderId="8" xfId="0" applyFont="1" applyBorder="1" applyAlignment="1" applyProtection="1">
      <alignment horizontal="right"/>
    </xf>
    <xf numFmtId="0" fontId="3" fillId="4" borderId="3" xfId="0" applyFont="1" applyFill="1" applyBorder="1" applyAlignment="1">
      <alignment horizontal="center" vertical="top"/>
    </xf>
    <xf numFmtId="0" fontId="3" fillId="0" borderId="7" xfId="0" applyFont="1" applyBorder="1" applyAlignment="1"/>
    <xf numFmtId="0" fontId="3" fillId="0" borderId="8" xfId="0" applyFont="1" applyBorder="1" applyAlignment="1"/>
    <xf numFmtId="0" fontId="11" fillId="0" borderId="2" xfId="0" applyFont="1" applyBorder="1" applyAlignment="1">
      <alignment horizontal="center"/>
    </xf>
    <xf numFmtId="0" fontId="11" fillId="5" borderId="3" xfId="0" applyFont="1" applyFill="1" applyBorder="1" applyAlignment="1" applyProtection="1">
      <alignment horizontal="center"/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horizontal="center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12" fillId="5" borderId="3" xfId="0" applyFont="1" applyFill="1" applyBorder="1" applyAlignment="1" applyProtection="1">
      <alignment horizontal="center"/>
      <protection locked="0"/>
    </xf>
    <xf numFmtId="0" fontId="12" fillId="5" borderId="7" xfId="0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2" fillId="5" borderId="12" xfId="0" applyFont="1" applyFill="1" applyBorder="1" applyAlignment="1" applyProtection="1">
      <alignment horizontal="center"/>
      <protection locked="0"/>
    </xf>
    <xf numFmtId="0" fontId="12" fillId="5" borderId="13" xfId="0" applyFont="1" applyFill="1" applyBorder="1" applyAlignment="1" applyProtection="1">
      <alignment horizontal="center"/>
      <protection locked="0"/>
    </xf>
    <xf numFmtId="0" fontId="12" fillId="5" borderId="9" xfId="0" applyFont="1" applyFill="1" applyBorder="1" applyAlignment="1" applyProtection="1">
      <alignment horizontal="center"/>
      <protection locked="0"/>
    </xf>
    <xf numFmtId="0" fontId="12" fillId="5" borderId="14" xfId="0" applyFont="1" applyFill="1" applyBorder="1" applyAlignment="1" applyProtection="1">
      <alignment horizontal="center"/>
      <protection locked="0"/>
    </xf>
    <xf numFmtId="0" fontId="12" fillId="5" borderId="0" xfId="0" applyFont="1" applyFill="1" applyBorder="1" applyAlignment="1" applyProtection="1">
      <alignment horizontal="center"/>
      <protection locked="0"/>
    </xf>
    <xf numFmtId="0" fontId="12" fillId="5" borderId="15" xfId="0" applyFont="1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0" xfId="0" applyFont="1" applyFill="1" applyBorder="1" applyAlignment="1" applyProtection="1">
      <alignment horizontal="center"/>
      <protection locked="0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3"/>
  <sheetViews>
    <sheetView tabSelected="1" topLeftCell="C343" zoomScale="90" zoomScaleNormal="90" workbookViewId="0">
      <selection activeCell="F346" sqref="F346"/>
    </sheetView>
  </sheetViews>
  <sheetFormatPr defaultRowHeight="15" x14ac:dyDescent="0.25"/>
  <cols>
    <col min="1" max="1" width="8.7109375" style="17" customWidth="1"/>
    <col min="2" max="2" width="100.7109375" style="17" customWidth="1"/>
    <col min="3" max="3" width="14.7109375" style="17" customWidth="1"/>
    <col min="4" max="4" width="18.140625" style="17" bestFit="1" customWidth="1"/>
    <col min="5" max="6" width="25.7109375" style="17" customWidth="1"/>
    <col min="7" max="7" width="12.7109375" style="17" customWidth="1"/>
    <col min="8" max="8" width="25.7109375" style="17" customWidth="1"/>
    <col min="9" max="9" width="12.7109375" style="17" customWidth="1"/>
    <col min="10" max="10" width="25.7109375" style="17" customWidth="1"/>
    <col min="11" max="11" width="12.7109375" style="17" customWidth="1"/>
    <col min="12" max="12" width="25.7109375" style="17" customWidth="1"/>
  </cols>
  <sheetData>
    <row r="1" spans="1:12" ht="45.75" x14ac:dyDescent="0.25">
      <c r="A1" s="143" t="s">
        <v>606</v>
      </c>
      <c r="B1" s="144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22.5" x14ac:dyDescent="0.25">
      <c r="A2" s="1"/>
      <c r="B2" s="18"/>
      <c r="C2" s="41"/>
      <c r="D2" s="58"/>
      <c r="E2" s="146">
        <v>2022</v>
      </c>
      <c r="F2" s="147"/>
      <c r="G2" s="110"/>
      <c r="H2" s="110">
        <v>2023</v>
      </c>
      <c r="I2" s="110"/>
      <c r="J2" s="110">
        <v>2024</v>
      </c>
      <c r="K2" s="110"/>
      <c r="L2" s="110">
        <v>2025</v>
      </c>
    </row>
    <row r="3" spans="1:12" x14ac:dyDescent="0.25">
      <c r="A3" s="2"/>
      <c r="B3" s="19"/>
      <c r="C3" s="42"/>
      <c r="D3" s="42"/>
      <c r="E3" s="138"/>
      <c r="F3" s="138"/>
      <c r="G3" s="139" t="s">
        <v>0</v>
      </c>
      <c r="H3" s="140">
        <v>1</v>
      </c>
      <c r="I3" s="139" t="s">
        <v>0</v>
      </c>
      <c r="J3" s="140">
        <v>1</v>
      </c>
      <c r="K3" s="139" t="s">
        <v>0</v>
      </c>
      <c r="L3" s="141">
        <v>1</v>
      </c>
    </row>
    <row r="4" spans="1:12" x14ac:dyDescent="0.25">
      <c r="A4" s="3"/>
      <c r="B4" s="20"/>
      <c r="C4" s="43"/>
      <c r="D4" s="43"/>
      <c r="E4" s="83"/>
      <c r="F4" s="83"/>
      <c r="G4" s="111"/>
      <c r="H4" s="130"/>
      <c r="I4" s="111"/>
      <c r="J4" s="83"/>
      <c r="K4" s="111"/>
      <c r="L4" s="83"/>
    </row>
    <row r="5" spans="1:12" ht="42.75" x14ac:dyDescent="0.25">
      <c r="A5" s="4" t="s">
        <v>1</v>
      </c>
      <c r="B5" s="21" t="s">
        <v>2</v>
      </c>
      <c r="C5" s="44" t="s">
        <v>3</v>
      </c>
      <c r="D5" s="59" t="s">
        <v>4</v>
      </c>
      <c r="E5" s="84" t="s">
        <v>5</v>
      </c>
      <c r="F5" s="44" t="s">
        <v>6</v>
      </c>
      <c r="G5" s="59" t="s">
        <v>4</v>
      </c>
      <c r="H5" s="44" t="s">
        <v>7</v>
      </c>
      <c r="I5" s="59" t="s">
        <v>4</v>
      </c>
      <c r="J5" s="44" t="s">
        <v>7</v>
      </c>
      <c r="K5" s="59" t="s">
        <v>4</v>
      </c>
      <c r="L5" s="44" t="s">
        <v>7</v>
      </c>
    </row>
    <row r="6" spans="1:12" x14ac:dyDescent="0.25">
      <c r="A6" s="1">
        <v>10</v>
      </c>
      <c r="B6" s="22" t="s">
        <v>8</v>
      </c>
      <c r="C6" s="45"/>
      <c r="D6" s="60"/>
      <c r="E6" s="45"/>
      <c r="F6" s="45"/>
      <c r="G6" s="112"/>
      <c r="H6" s="85"/>
      <c r="I6" s="112"/>
      <c r="J6" s="85"/>
      <c r="K6" s="112"/>
      <c r="L6" s="85"/>
    </row>
    <row r="7" spans="1:12" x14ac:dyDescent="0.25">
      <c r="A7" s="1"/>
      <c r="B7" s="23" t="s">
        <v>9</v>
      </c>
      <c r="C7" s="46"/>
      <c r="D7" s="61"/>
      <c r="E7" s="85"/>
      <c r="F7" s="85"/>
      <c r="G7" s="61"/>
      <c r="H7" s="85"/>
      <c r="I7" s="61"/>
      <c r="J7" s="85"/>
      <c r="K7" s="61"/>
      <c r="L7" s="85"/>
    </row>
    <row r="8" spans="1:12" x14ac:dyDescent="0.25">
      <c r="A8" s="5" t="s">
        <v>10</v>
      </c>
      <c r="B8" s="24" t="s">
        <v>11</v>
      </c>
      <c r="C8" s="47" t="s">
        <v>12</v>
      </c>
      <c r="D8" s="62">
        <v>30</v>
      </c>
      <c r="E8" s="86">
        <v>0</v>
      </c>
      <c r="F8" s="100">
        <f t="shared" ref="F8:F9" si="0">D8*E8</f>
        <v>0</v>
      </c>
      <c r="G8" s="62">
        <v>30</v>
      </c>
      <c r="H8" s="90">
        <f t="shared" ref="H8:H9" si="1">($E8*$H$3)*G8</f>
        <v>0</v>
      </c>
      <c r="I8" s="62">
        <v>30</v>
      </c>
      <c r="J8" s="90">
        <f t="shared" ref="J8:J9" si="2">$E8*$H$3*$J$3*I8</f>
        <v>0</v>
      </c>
      <c r="K8" s="62">
        <v>30</v>
      </c>
      <c r="L8" s="90">
        <f t="shared" ref="L8:L9" si="3">$E8*$H$3*$J$3*$L$3*K8</f>
        <v>0</v>
      </c>
    </row>
    <row r="9" spans="1:12" x14ac:dyDescent="0.25">
      <c r="A9" s="5" t="s">
        <v>607</v>
      </c>
      <c r="B9" s="33" t="s">
        <v>608</v>
      </c>
      <c r="C9" s="78" t="s">
        <v>12</v>
      </c>
      <c r="D9" s="62">
        <v>150</v>
      </c>
      <c r="E9" s="86">
        <v>0</v>
      </c>
      <c r="F9" s="106">
        <f t="shared" si="0"/>
        <v>0</v>
      </c>
      <c r="G9" s="62">
        <v>1</v>
      </c>
      <c r="H9" s="74">
        <f t="shared" si="1"/>
        <v>0</v>
      </c>
      <c r="I9" s="62">
        <v>1</v>
      </c>
      <c r="J9" s="74">
        <f t="shared" si="2"/>
        <v>0</v>
      </c>
      <c r="K9" s="62">
        <v>1</v>
      </c>
      <c r="L9" s="74">
        <f t="shared" si="3"/>
        <v>0</v>
      </c>
    </row>
    <row r="10" spans="1:12" x14ac:dyDescent="0.25">
      <c r="A10" s="1"/>
      <c r="B10" s="23" t="s">
        <v>13</v>
      </c>
      <c r="C10" s="46"/>
      <c r="D10" s="63"/>
      <c r="E10" s="85"/>
      <c r="F10" s="85"/>
      <c r="G10" s="63"/>
      <c r="H10" s="85"/>
      <c r="I10" s="63"/>
      <c r="J10" s="85"/>
      <c r="K10" s="63"/>
      <c r="L10" s="85"/>
    </row>
    <row r="11" spans="1:12" x14ac:dyDescent="0.25">
      <c r="A11" s="5" t="s">
        <v>14</v>
      </c>
      <c r="B11" s="24" t="s">
        <v>15</v>
      </c>
      <c r="C11" s="47" t="s">
        <v>12</v>
      </c>
      <c r="D11" s="62">
        <v>25</v>
      </c>
      <c r="E11" s="86">
        <v>0</v>
      </c>
      <c r="F11" s="100">
        <f t="shared" ref="F11:F12" si="4">D11*E11</f>
        <v>0</v>
      </c>
      <c r="G11" s="62">
        <v>25</v>
      </c>
      <c r="H11" s="90">
        <f t="shared" ref="H11:H12" si="5">($E11*$H$3)*G11</f>
        <v>0</v>
      </c>
      <c r="I11" s="62">
        <v>25</v>
      </c>
      <c r="J11" s="90">
        <f t="shared" ref="J11:J12" si="6">$E11*$H$3*$J$3*I11</f>
        <v>0</v>
      </c>
      <c r="K11" s="62">
        <v>25</v>
      </c>
      <c r="L11" s="90">
        <f t="shared" ref="L11:L12" si="7">$E11*$H$3*$J$3*$L$3*K11</f>
        <v>0</v>
      </c>
    </row>
    <row r="12" spans="1:12" x14ac:dyDescent="0.25">
      <c r="A12" s="5" t="s">
        <v>609</v>
      </c>
      <c r="B12" s="33" t="s">
        <v>610</v>
      </c>
      <c r="C12" s="78" t="s">
        <v>12</v>
      </c>
      <c r="D12" s="62">
        <v>100</v>
      </c>
      <c r="E12" s="86">
        <v>0</v>
      </c>
      <c r="F12" s="106">
        <f t="shared" si="4"/>
        <v>0</v>
      </c>
      <c r="G12" s="62">
        <v>1</v>
      </c>
      <c r="H12" s="74">
        <f t="shared" si="5"/>
        <v>0</v>
      </c>
      <c r="I12" s="62">
        <v>1</v>
      </c>
      <c r="J12" s="74">
        <f t="shared" si="6"/>
        <v>0</v>
      </c>
      <c r="K12" s="62">
        <v>1</v>
      </c>
      <c r="L12" s="74">
        <f t="shared" si="7"/>
        <v>0</v>
      </c>
    </row>
    <row r="13" spans="1:12" x14ac:dyDescent="0.25">
      <c r="A13" s="1"/>
      <c r="B13" s="23" t="s">
        <v>16</v>
      </c>
      <c r="C13" s="46"/>
      <c r="D13" s="64"/>
      <c r="E13" s="85"/>
      <c r="F13" s="85"/>
      <c r="G13" s="113"/>
      <c r="H13" s="85"/>
      <c r="I13" s="113"/>
      <c r="J13" s="85"/>
      <c r="K13" s="113"/>
      <c r="L13" s="85"/>
    </row>
    <row r="14" spans="1:12" x14ac:dyDescent="0.25">
      <c r="A14" s="5" t="s">
        <v>17</v>
      </c>
      <c r="B14" s="24" t="s">
        <v>18</v>
      </c>
      <c r="C14" s="47" t="s">
        <v>12</v>
      </c>
      <c r="D14" s="142">
        <v>449</v>
      </c>
      <c r="E14" s="86">
        <v>0</v>
      </c>
      <c r="F14" s="100">
        <f t="shared" ref="F14:F19" si="8">D14*E14</f>
        <v>0</v>
      </c>
      <c r="G14" s="65">
        <v>350</v>
      </c>
      <c r="H14" s="90">
        <f t="shared" ref="H14:H19" si="9">($E14*$H$3)*G14</f>
        <v>0</v>
      </c>
      <c r="I14" s="65">
        <v>350</v>
      </c>
      <c r="J14" s="90">
        <f t="shared" ref="J14:J19" si="10">$E14*$H$3*$J$3*I14</f>
        <v>0</v>
      </c>
      <c r="K14" s="65">
        <v>350</v>
      </c>
      <c r="L14" s="90">
        <f t="shared" ref="L14:L19" si="11">$E14*$H$3*$J$3*$L$3*K14</f>
        <v>0</v>
      </c>
    </row>
    <row r="15" spans="1:12" x14ac:dyDescent="0.25">
      <c r="A15" s="5" t="s">
        <v>19</v>
      </c>
      <c r="B15" s="24" t="s">
        <v>20</v>
      </c>
      <c r="C15" s="47" t="s">
        <v>12</v>
      </c>
      <c r="D15" s="142">
        <v>105</v>
      </c>
      <c r="E15" s="86">
        <v>0</v>
      </c>
      <c r="F15" s="100">
        <f t="shared" si="8"/>
        <v>0</v>
      </c>
      <c r="G15" s="65">
        <v>105</v>
      </c>
      <c r="H15" s="90">
        <f t="shared" si="9"/>
        <v>0</v>
      </c>
      <c r="I15" s="65">
        <v>105</v>
      </c>
      <c r="J15" s="90">
        <f t="shared" si="10"/>
        <v>0</v>
      </c>
      <c r="K15" s="65">
        <v>105</v>
      </c>
      <c r="L15" s="90">
        <f t="shared" si="11"/>
        <v>0</v>
      </c>
    </row>
    <row r="16" spans="1:12" x14ac:dyDescent="0.25">
      <c r="A16" s="5" t="s">
        <v>21</v>
      </c>
      <c r="B16" s="24" t="s">
        <v>22</v>
      </c>
      <c r="C16" s="47" t="s">
        <v>12</v>
      </c>
      <c r="D16" s="71">
        <v>334</v>
      </c>
      <c r="E16" s="86">
        <v>0</v>
      </c>
      <c r="F16" s="100">
        <f t="shared" si="8"/>
        <v>0</v>
      </c>
      <c r="G16" s="62">
        <v>331</v>
      </c>
      <c r="H16" s="90">
        <f t="shared" si="9"/>
        <v>0</v>
      </c>
      <c r="I16" s="62">
        <v>331</v>
      </c>
      <c r="J16" s="90">
        <f t="shared" si="10"/>
        <v>0</v>
      </c>
      <c r="K16" s="62">
        <v>331</v>
      </c>
      <c r="L16" s="90">
        <f t="shared" si="11"/>
        <v>0</v>
      </c>
    </row>
    <row r="17" spans="1:12" x14ac:dyDescent="0.25">
      <c r="A17" s="5" t="s">
        <v>23</v>
      </c>
      <c r="B17" s="24" t="s">
        <v>24</v>
      </c>
      <c r="C17" s="47" t="s">
        <v>12</v>
      </c>
      <c r="D17" s="71">
        <v>500</v>
      </c>
      <c r="E17" s="86">
        <v>0</v>
      </c>
      <c r="F17" s="100">
        <f t="shared" si="8"/>
        <v>0</v>
      </c>
      <c r="G17" s="62">
        <v>320</v>
      </c>
      <c r="H17" s="90">
        <f t="shared" si="9"/>
        <v>0</v>
      </c>
      <c r="I17" s="62">
        <v>320</v>
      </c>
      <c r="J17" s="90">
        <f t="shared" si="10"/>
        <v>0</v>
      </c>
      <c r="K17" s="62">
        <v>320</v>
      </c>
      <c r="L17" s="90">
        <f t="shared" si="11"/>
        <v>0</v>
      </c>
    </row>
    <row r="18" spans="1:12" x14ac:dyDescent="0.25">
      <c r="A18" s="5" t="s">
        <v>25</v>
      </c>
      <c r="B18" s="24" t="s">
        <v>26</v>
      </c>
      <c r="C18" s="47" t="s">
        <v>12</v>
      </c>
      <c r="D18" s="71">
        <v>92</v>
      </c>
      <c r="E18" s="86">
        <v>0</v>
      </c>
      <c r="F18" s="100">
        <f t="shared" si="8"/>
        <v>0</v>
      </c>
      <c r="G18" s="62">
        <v>141</v>
      </c>
      <c r="H18" s="90">
        <f t="shared" si="9"/>
        <v>0</v>
      </c>
      <c r="I18" s="62">
        <v>141</v>
      </c>
      <c r="J18" s="90">
        <f t="shared" si="10"/>
        <v>0</v>
      </c>
      <c r="K18" s="62">
        <v>141</v>
      </c>
      <c r="L18" s="90">
        <f t="shared" si="11"/>
        <v>0</v>
      </c>
    </row>
    <row r="19" spans="1:12" x14ac:dyDescent="0.25">
      <c r="A19" s="5" t="s">
        <v>27</v>
      </c>
      <c r="B19" s="24" t="s">
        <v>28</v>
      </c>
      <c r="C19" s="47" t="s">
        <v>12</v>
      </c>
      <c r="D19" s="71">
        <v>138</v>
      </c>
      <c r="E19" s="86">
        <v>0</v>
      </c>
      <c r="F19" s="100">
        <f t="shared" si="8"/>
        <v>0</v>
      </c>
      <c r="G19" s="62">
        <v>130</v>
      </c>
      <c r="H19" s="90">
        <f t="shared" si="9"/>
        <v>0</v>
      </c>
      <c r="I19" s="62">
        <v>130</v>
      </c>
      <c r="J19" s="90">
        <f t="shared" si="10"/>
        <v>0</v>
      </c>
      <c r="K19" s="62">
        <v>130</v>
      </c>
      <c r="L19" s="90">
        <f t="shared" si="11"/>
        <v>0</v>
      </c>
    </row>
    <row r="20" spans="1:12" x14ac:dyDescent="0.25">
      <c r="A20" s="1"/>
      <c r="B20" s="23" t="s">
        <v>29</v>
      </c>
      <c r="C20" s="46"/>
      <c r="D20" s="64"/>
      <c r="E20" s="85"/>
      <c r="F20" s="85"/>
      <c r="G20" s="64"/>
      <c r="H20" s="85"/>
      <c r="I20" s="64"/>
      <c r="J20" s="85"/>
      <c r="K20" s="64"/>
      <c r="L20" s="85"/>
    </row>
    <row r="21" spans="1:12" x14ac:dyDescent="0.25">
      <c r="A21" s="5" t="s">
        <v>30</v>
      </c>
      <c r="B21" s="25" t="s">
        <v>31</v>
      </c>
      <c r="C21" s="48" t="s">
        <v>12</v>
      </c>
      <c r="D21" s="65">
        <v>2</v>
      </c>
      <c r="E21" s="86">
        <v>0</v>
      </c>
      <c r="F21" s="100">
        <f t="shared" ref="F21:F30" si="12">D21*E21</f>
        <v>0</v>
      </c>
      <c r="G21" s="65">
        <v>2</v>
      </c>
      <c r="H21" s="90">
        <f t="shared" ref="H21:H30" si="13">($E21*$H$3)*G21</f>
        <v>0</v>
      </c>
      <c r="I21" s="65">
        <v>2</v>
      </c>
      <c r="J21" s="90">
        <f t="shared" ref="J21:J30" si="14">$E21*$H$3*$J$3*I21</f>
        <v>0</v>
      </c>
      <c r="K21" s="65">
        <v>2</v>
      </c>
      <c r="L21" s="90">
        <f t="shared" ref="L21:L30" si="15">$E21*$H$3*$J$3*$L$3*K21</f>
        <v>0</v>
      </c>
    </row>
    <row r="22" spans="1:12" x14ac:dyDescent="0.25">
      <c r="A22" s="5" t="s">
        <v>32</v>
      </c>
      <c r="B22" s="25" t="s">
        <v>33</v>
      </c>
      <c r="C22" s="48" t="s">
        <v>12</v>
      </c>
      <c r="D22" s="65">
        <v>10</v>
      </c>
      <c r="E22" s="86">
        <v>0</v>
      </c>
      <c r="F22" s="100">
        <f t="shared" si="12"/>
        <v>0</v>
      </c>
      <c r="G22" s="65">
        <v>10</v>
      </c>
      <c r="H22" s="90">
        <f t="shared" si="13"/>
        <v>0</v>
      </c>
      <c r="I22" s="65">
        <v>10</v>
      </c>
      <c r="J22" s="90">
        <f t="shared" si="14"/>
        <v>0</v>
      </c>
      <c r="K22" s="65">
        <v>10</v>
      </c>
      <c r="L22" s="90">
        <f t="shared" si="15"/>
        <v>0</v>
      </c>
    </row>
    <row r="23" spans="1:12" x14ac:dyDescent="0.25">
      <c r="A23" s="5" t="s">
        <v>34</v>
      </c>
      <c r="B23" s="25" t="s">
        <v>35</v>
      </c>
      <c r="C23" s="48" t="s">
        <v>12</v>
      </c>
      <c r="D23" s="65">
        <v>35</v>
      </c>
      <c r="E23" s="86">
        <v>0</v>
      </c>
      <c r="F23" s="100">
        <f t="shared" si="12"/>
        <v>0</v>
      </c>
      <c r="G23" s="65">
        <v>35</v>
      </c>
      <c r="H23" s="90">
        <f t="shared" si="13"/>
        <v>0</v>
      </c>
      <c r="I23" s="65">
        <v>35</v>
      </c>
      <c r="J23" s="90">
        <f t="shared" si="14"/>
        <v>0</v>
      </c>
      <c r="K23" s="65">
        <v>35</v>
      </c>
      <c r="L23" s="90">
        <f t="shared" si="15"/>
        <v>0</v>
      </c>
    </row>
    <row r="24" spans="1:12" x14ac:dyDescent="0.25">
      <c r="A24" s="5" t="s">
        <v>36</v>
      </c>
      <c r="B24" s="25" t="s">
        <v>37</v>
      </c>
      <c r="C24" s="48" t="s">
        <v>12</v>
      </c>
      <c r="D24" s="65">
        <v>20</v>
      </c>
      <c r="E24" s="86">
        <v>0</v>
      </c>
      <c r="F24" s="100">
        <f t="shared" si="12"/>
        <v>0</v>
      </c>
      <c r="G24" s="65">
        <v>20</v>
      </c>
      <c r="H24" s="90">
        <f t="shared" si="13"/>
        <v>0</v>
      </c>
      <c r="I24" s="65">
        <v>20</v>
      </c>
      <c r="J24" s="90">
        <f t="shared" si="14"/>
        <v>0</v>
      </c>
      <c r="K24" s="65">
        <v>20</v>
      </c>
      <c r="L24" s="90">
        <f t="shared" si="15"/>
        <v>0</v>
      </c>
    </row>
    <row r="25" spans="1:12" x14ac:dyDescent="0.25">
      <c r="A25" s="5" t="s">
        <v>38</v>
      </c>
      <c r="B25" s="25" t="s">
        <v>39</v>
      </c>
      <c r="C25" s="48" t="s">
        <v>12</v>
      </c>
      <c r="D25" s="65">
        <v>15</v>
      </c>
      <c r="E25" s="86">
        <v>0</v>
      </c>
      <c r="F25" s="100">
        <f t="shared" si="12"/>
        <v>0</v>
      </c>
      <c r="G25" s="65">
        <v>15</v>
      </c>
      <c r="H25" s="90">
        <f t="shared" si="13"/>
        <v>0</v>
      </c>
      <c r="I25" s="65">
        <v>15</v>
      </c>
      <c r="J25" s="90">
        <f t="shared" si="14"/>
        <v>0</v>
      </c>
      <c r="K25" s="65">
        <v>15</v>
      </c>
      <c r="L25" s="90">
        <f t="shared" si="15"/>
        <v>0</v>
      </c>
    </row>
    <row r="26" spans="1:12" x14ac:dyDescent="0.25">
      <c r="A26" s="5" t="s">
        <v>40</v>
      </c>
      <c r="B26" s="25" t="s">
        <v>41</v>
      </c>
      <c r="C26" s="48" t="s">
        <v>12</v>
      </c>
      <c r="D26" s="65">
        <v>15</v>
      </c>
      <c r="E26" s="86">
        <v>0</v>
      </c>
      <c r="F26" s="100">
        <f t="shared" si="12"/>
        <v>0</v>
      </c>
      <c r="G26" s="65">
        <v>15</v>
      </c>
      <c r="H26" s="90">
        <f t="shared" si="13"/>
        <v>0</v>
      </c>
      <c r="I26" s="65">
        <v>15</v>
      </c>
      <c r="J26" s="90">
        <f t="shared" si="14"/>
        <v>0</v>
      </c>
      <c r="K26" s="65">
        <v>15</v>
      </c>
      <c r="L26" s="90">
        <f t="shared" si="15"/>
        <v>0</v>
      </c>
    </row>
    <row r="27" spans="1:12" x14ac:dyDescent="0.25">
      <c r="A27" s="5" t="s">
        <v>42</v>
      </c>
      <c r="B27" s="25" t="s">
        <v>43</v>
      </c>
      <c r="C27" s="48" t="s">
        <v>12</v>
      </c>
      <c r="D27" s="65">
        <v>15</v>
      </c>
      <c r="E27" s="86">
        <v>0</v>
      </c>
      <c r="F27" s="100">
        <f t="shared" si="12"/>
        <v>0</v>
      </c>
      <c r="G27" s="65">
        <v>15</v>
      </c>
      <c r="H27" s="90">
        <f t="shared" si="13"/>
        <v>0</v>
      </c>
      <c r="I27" s="65">
        <v>15</v>
      </c>
      <c r="J27" s="90">
        <f t="shared" si="14"/>
        <v>0</v>
      </c>
      <c r="K27" s="65">
        <v>15</v>
      </c>
      <c r="L27" s="90">
        <f t="shared" si="15"/>
        <v>0</v>
      </c>
    </row>
    <row r="28" spans="1:12" x14ac:dyDescent="0.25">
      <c r="A28" s="5" t="s">
        <v>44</v>
      </c>
      <c r="B28" s="25" t="s">
        <v>45</v>
      </c>
      <c r="C28" s="48" t="s">
        <v>12</v>
      </c>
      <c r="D28" s="65">
        <v>25</v>
      </c>
      <c r="E28" s="86">
        <v>0</v>
      </c>
      <c r="F28" s="100">
        <f t="shared" si="12"/>
        <v>0</v>
      </c>
      <c r="G28" s="65">
        <v>25</v>
      </c>
      <c r="H28" s="90">
        <f t="shared" si="13"/>
        <v>0</v>
      </c>
      <c r="I28" s="65">
        <v>25</v>
      </c>
      <c r="J28" s="90">
        <f t="shared" si="14"/>
        <v>0</v>
      </c>
      <c r="K28" s="65">
        <v>25</v>
      </c>
      <c r="L28" s="90">
        <f t="shared" si="15"/>
        <v>0</v>
      </c>
    </row>
    <row r="29" spans="1:12" x14ac:dyDescent="0.25">
      <c r="A29" s="5" t="s">
        <v>46</v>
      </c>
      <c r="B29" s="26" t="s">
        <v>47</v>
      </c>
      <c r="C29" s="48" t="s">
        <v>12</v>
      </c>
      <c r="D29" s="65">
        <v>10</v>
      </c>
      <c r="E29" s="86">
        <v>0</v>
      </c>
      <c r="F29" s="100">
        <f>D29*E29</f>
        <v>0</v>
      </c>
      <c r="G29" s="65">
        <v>10</v>
      </c>
      <c r="H29" s="90">
        <f t="shared" si="13"/>
        <v>0</v>
      </c>
      <c r="I29" s="65">
        <v>10</v>
      </c>
      <c r="J29" s="90">
        <f t="shared" si="14"/>
        <v>0</v>
      </c>
      <c r="K29" s="65">
        <v>10</v>
      </c>
      <c r="L29" s="90">
        <f t="shared" si="15"/>
        <v>0</v>
      </c>
    </row>
    <row r="30" spans="1:12" x14ac:dyDescent="0.25">
      <c r="A30" s="5" t="s">
        <v>48</v>
      </c>
      <c r="B30" s="25" t="s">
        <v>49</v>
      </c>
      <c r="C30" s="48" t="s">
        <v>12</v>
      </c>
      <c r="D30" s="65">
        <v>10</v>
      </c>
      <c r="E30" s="86">
        <v>0</v>
      </c>
      <c r="F30" s="100">
        <f t="shared" si="12"/>
        <v>0</v>
      </c>
      <c r="G30" s="65">
        <v>10</v>
      </c>
      <c r="H30" s="90">
        <f t="shared" si="13"/>
        <v>0</v>
      </c>
      <c r="I30" s="65">
        <v>10</v>
      </c>
      <c r="J30" s="90">
        <f t="shared" si="14"/>
        <v>0</v>
      </c>
      <c r="K30" s="65">
        <v>10</v>
      </c>
      <c r="L30" s="90">
        <f t="shared" si="15"/>
        <v>0</v>
      </c>
    </row>
    <row r="31" spans="1:12" x14ac:dyDescent="0.25">
      <c r="A31" s="1"/>
      <c r="B31" s="23" t="s">
        <v>50</v>
      </c>
      <c r="C31" s="46"/>
      <c r="D31" s="64"/>
      <c r="E31" s="85"/>
      <c r="F31" s="85"/>
      <c r="G31" s="64"/>
      <c r="H31" s="85"/>
      <c r="I31" s="64"/>
      <c r="J31" s="85"/>
      <c r="K31" s="64"/>
      <c r="L31" s="85"/>
    </row>
    <row r="32" spans="1:12" x14ac:dyDescent="0.25">
      <c r="A32" s="5" t="s">
        <v>51</v>
      </c>
      <c r="B32" s="25" t="s">
        <v>52</v>
      </c>
      <c r="C32" s="48" t="s">
        <v>12</v>
      </c>
      <c r="D32" s="65">
        <v>35</v>
      </c>
      <c r="E32" s="86">
        <v>0</v>
      </c>
      <c r="F32" s="100">
        <f>D32*E32</f>
        <v>0</v>
      </c>
      <c r="G32" s="65">
        <v>35</v>
      </c>
      <c r="H32" s="90">
        <f>($E32*$H$3)*G32</f>
        <v>0</v>
      </c>
      <c r="I32" s="65">
        <v>35</v>
      </c>
      <c r="J32" s="90">
        <f>$E32*$H$3*$J$3*I32</f>
        <v>0</v>
      </c>
      <c r="K32" s="65">
        <v>35</v>
      </c>
      <c r="L32" s="90">
        <f>$E32*$H$3*$J$3*$L$3*K32</f>
        <v>0</v>
      </c>
    </row>
    <row r="33" spans="1:12" x14ac:dyDescent="0.25">
      <c r="A33" s="5" t="s">
        <v>53</v>
      </c>
      <c r="B33" s="25" t="s">
        <v>54</v>
      </c>
      <c r="C33" s="48" t="s">
        <v>12</v>
      </c>
      <c r="D33" s="65"/>
      <c r="E33" s="87"/>
      <c r="F33" s="100">
        <f>D33*E33</f>
        <v>0</v>
      </c>
      <c r="G33" s="65"/>
      <c r="H33" s="90">
        <f>($E33*$H$3)*G33</f>
        <v>0</v>
      </c>
      <c r="I33" s="65"/>
      <c r="J33" s="90">
        <f>$E33*$H$3*$J$3*I33</f>
        <v>0</v>
      </c>
      <c r="K33" s="65"/>
      <c r="L33" s="90">
        <f>$E33*$H$3*$J$3*$L$3*K33</f>
        <v>0</v>
      </c>
    </row>
    <row r="34" spans="1:12" x14ac:dyDescent="0.25">
      <c r="A34" s="5" t="s">
        <v>55</v>
      </c>
      <c r="B34" s="25" t="s">
        <v>56</v>
      </c>
      <c r="C34" s="48" t="s">
        <v>12</v>
      </c>
      <c r="D34" s="65"/>
      <c r="E34" s="87"/>
      <c r="F34" s="100">
        <f>D34*E34</f>
        <v>0</v>
      </c>
      <c r="G34" s="65"/>
      <c r="H34" s="90">
        <f>($E34*$H$3)*G34</f>
        <v>0</v>
      </c>
      <c r="I34" s="65"/>
      <c r="J34" s="90">
        <f>$E34*$H$3*$J$3*I34</f>
        <v>0</v>
      </c>
      <c r="K34" s="65"/>
      <c r="L34" s="90">
        <f>$E34*$H$3*$J$3*$L$3*K34</f>
        <v>0</v>
      </c>
    </row>
    <row r="35" spans="1:12" x14ac:dyDescent="0.25">
      <c r="A35" s="5" t="s">
        <v>57</v>
      </c>
      <c r="B35" s="25" t="s">
        <v>58</v>
      </c>
      <c r="C35" s="48" t="s">
        <v>12</v>
      </c>
      <c r="D35" s="65">
        <v>8</v>
      </c>
      <c r="E35" s="86">
        <v>0</v>
      </c>
      <c r="F35" s="100">
        <f>D35*E35</f>
        <v>0</v>
      </c>
      <c r="G35" s="65">
        <v>8</v>
      </c>
      <c r="H35" s="90">
        <f>($E35*$H$3)*G35</f>
        <v>0</v>
      </c>
      <c r="I35" s="65">
        <v>8</v>
      </c>
      <c r="J35" s="90">
        <f>$E35*$H$3*$J$3*I35</f>
        <v>0</v>
      </c>
      <c r="K35" s="65">
        <v>8</v>
      </c>
      <c r="L35" s="90">
        <f>$E35*$H$3*$J$3*$L$3*K35</f>
        <v>0</v>
      </c>
    </row>
    <row r="36" spans="1:12" x14ac:dyDescent="0.25">
      <c r="A36" s="5" t="s">
        <v>59</v>
      </c>
      <c r="B36" s="25" t="s">
        <v>60</v>
      </c>
      <c r="C36" s="48" t="s">
        <v>12</v>
      </c>
      <c r="D36" s="65"/>
      <c r="E36" s="87"/>
      <c r="F36" s="100">
        <f>D36*E36</f>
        <v>0</v>
      </c>
      <c r="G36" s="65"/>
      <c r="H36" s="90">
        <f>($E36*$H$3)*G36</f>
        <v>0</v>
      </c>
      <c r="I36" s="65"/>
      <c r="J36" s="90">
        <f>$E36*$H$3*$J$3*I36</f>
        <v>0</v>
      </c>
      <c r="K36" s="65"/>
      <c r="L36" s="90">
        <f>$E36*$H$3*$J$3*$L$3*K36</f>
        <v>0</v>
      </c>
    </row>
    <row r="37" spans="1:12" x14ac:dyDescent="0.25">
      <c r="A37" s="1"/>
      <c r="B37" s="23" t="s">
        <v>61</v>
      </c>
      <c r="C37" s="46"/>
      <c r="D37" s="64"/>
      <c r="E37" s="85"/>
      <c r="F37" s="85"/>
      <c r="G37" s="64"/>
      <c r="H37" s="85"/>
      <c r="I37" s="64"/>
      <c r="J37" s="85"/>
      <c r="K37" s="64"/>
      <c r="L37" s="85"/>
    </row>
    <row r="38" spans="1:12" x14ac:dyDescent="0.25">
      <c r="A38" s="5" t="s">
        <v>62</v>
      </c>
      <c r="B38" s="27" t="s">
        <v>63</v>
      </c>
      <c r="C38" s="48" t="s">
        <v>12</v>
      </c>
      <c r="D38" s="65">
        <v>35</v>
      </c>
      <c r="E38" s="86">
        <v>0</v>
      </c>
      <c r="F38" s="100">
        <f>D38*E38</f>
        <v>0</v>
      </c>
      <c r="G38" s="65">
        <v>36</v>
      </c>
      <c r="H38" s="90">
        <f>($E38*$H$3)*G38</f>
        <v>0</v>
      </c>
      <c r="I38" s="65">
        <v>36</v>
      </c>
      <c r="J38" s="90">
        <f>$E38*$H$3*$J$3*I38</f>
        <v>0</v>
      </c>
      <c r="K38" s="65">
        <v>36</v>
      </c>
      <c r="L38" s="90">
        <f>$E38*$H$3*$J$3*$L$3*K38</f>
        <v>0</v>
      </c>
    </row>
    <row r="39" spans="1:12" x14ac:dyDescent="0.25">
      <c r="A39" s="1"/>
      <c r="B39" s="23" t="s">
        <v>64</v>
      </c>
      <c r="C39" s="46"/>
      <c r="D39" s="63"/>
      <c r="E39" s="85"/>
      <c r="F39" s="85"/>
      <c r="G39" s="63"/>
      <c r="H39" s="85"/>
      <c r="I39" s="63"/>
      <c r="J39" s="85"/>
      <c r="K39" s="63"/>
      <c r="L39" s="85"/>
    </row>
    <row r="40" spans="1:12" x14ac:dyDescent="0.25">
      <c r="A40" s="5" t="s">
        <v>65</v>
      </c>
      <c r="B40" s="24" t="s">
        <v>66</v>
      </c>
      <c r="C40" s="47" t="s">
        <v>12</v>
      </c>
      <c r="D40" s="65">
        <v>0</v>
      </c>
      <c r="E40" s="86">
        <v>0</v>
      </c>
      <c r="F40" s="100">
        <f>D40*E40</f>
        <v>0</v>
      </c>
      <c r="G40" s="65">
        <v>130</v>
      </c>
      <c r="H40" s="90">
        <f>($E40*$H$3)*G40</f>
        <v>0</v>
      </c>
      <c r="I40" s="65">
        <v>130</v>
      </c>
      <c r="J40" s="90">
        <f>$E40*$H$3*$J$3*I40</f>
        <v>0</v>
      </c>
      <c r="K40" s="65">
        <v>130</v>
      </c>
      <c r="L40" s="90">
        <f>$E40*$H$3*$J$3*$L$3*K40</f>
        <v>0</v>
      </c>
    </row>
    <row r="41" spans="1:12" x14ac:dyDescent="0.25">
      <c r="A41" s="5" t="s">
        <v>67</v>
      </c>
      <c r="B41" s="24" t="s">
        <v>68</v>
      </c>
      <c r="C41" s="47" t="s">
        <v>12</v>
      </c>
      <c r="D41" s="65">
        <v>0</v>
      </c>
      <c r="E41" s="86">
        <v>0</v>
      </c>
      <c r="F41" s="100">
        <f>D41*E41</f>
        <v>0</v>
      </c>
      <c r="G41" s="65">
        <v>30</v>
      </c>
      <c r="H41" s="90">
        <f>($E41*$H$3)*G41</f>
        <v>0</v>
      </c>
      <c r="I41" s="65">
        <v>30</v>
      </c>
      <c r="J41" s="90">
        <f>$E41*$H$3*$J$3*I41</f>
        <v>0</v>
      </c>
      <c r="K41" s="65">
        <v>30</v>
      </c>
      <c r="L41" s="90">
        <f>$E41*$H$3*$J$3*$L$3*K41</f>
        <v>0</v>
      </c>
    </row>
    <row r="42" spans="1:12" x14ac:dyDescent="0.25">
      <c r="A42" s="5" t="s">
        <v>69</v>
      </c>
      <c r="B42" s="24" t="s">
        <v>70</v>
      </c>
      <c r="C42" s="47" t="s">
        <v>12</v>
      </c>
      <c r="D42" s="65"/>
      <c r="E42" s="87"/>
      <c r="F42" s="100">
        <f>D42*E42</f>
        <v>0</v>
      </c>
      <c r="G42" s="65"/>
      <c r="H42" s="90">
        <f>($E42*$H$3)*G42</f>
        <v>0</v>
      </c>
      <c r="I42" s="65"/>
      <c r="J42" s="90">
        <f>$E42*$H$3*$J$3*I42</f>
        <v>0</v>
      </c>
      <c r="K42" s="65"/>
      <c r="L42" s="90">
        <f>$E42*$H$3*$J$3*$L$3*K42</f>
        <v>0</v>
      </c>
    </row>
    <row r="43" spans="1:12" x14ac:dyDescent="0.25">
      <c r="A43" s="5" t="s">
        <v>71</v>
      </c>
      <c r="B43" s="24" t="s">
        <v>72</v>
      </c>
      <c r="C43" s="47" t="s">
        <v>12</v>
      </c>
      <c r="D43" s="65">
        <v>0</v>
      </c>
      <c r="E43" s="86">
        <v>0</v>
      </c>
      <c r="F43" s="100">
        <f t="shared" ref="F43:F48" si="16">D43*E43</f>
        <v>0</v>
      </c>
      <c r="G43" s="65">
        <v>5</v>
      </c>
      <c r="H43" s="90">
        <f t="shared" ref="H43:H48" si="17">($E43*$H$3)*G43</f>
        <v>0</v>
      </c>
      <c r="I43" s="65">
        <v>5</v>
      </c>
      <c r="J43" s="90">
        <f t="shared" ref="J43:J48" si="18">$E43*$H$3*$J$3*I43</f>
        <v>0</v>
      </c>
      <c r="K43" s="65">
        <v>5</v>
      </c>
      <c r="L43" s="90">
        <f t="shared" ref="L43:L48" si="19">$E43*$H$3*$J$3*$L$3*K43</f>
        <v>0</v>
      </c>
    </row>
    <row r="44" spans="1:12" x14ac:dyDescent="0.25">
      <c r="A44" s="5" t="s">
        <v>73</v>
      </c>
      <c r="B44" s="24" t="s">
        <v>74</v>
      </c>
      <c r="C44" s="47" t="s">
        <v>12</v>
      </c>
      <c r="D44" s="65">
        <v>0</v>
      </c>
      <c r="E44" s="86">
        <v>0</v>
      </c>
      <c r="F44" s="100">
        <f t="shared" si="16"/>
        <v>0</v>
      </c>
      <c r="G44" s="65">
        <v>5</v>
      </c>
      <c r="H44" s="90">
        <f t="shared" si="17"/>
        <v>0</v>
      </c>
      <c r="I44" s="65">
        <v>5</v>
      </c>
      <c r="J44" s="90">
        <f t="shared" si="18"/>
        <v>0</v>
      </c>
      <c r="K44" s="65">
        <v>5</v>
      </c>
      <c r="L44" s="90">
        <f t="shared" si="19"/>
        <v>0</v>
      </c>
    </row>
    <row r="45" spans="1:12" x14ac:dyDescent="0.25">
      <c r="A45" s="5" t="s">
        <v>75</v>
      </c>
      <c r="B45" s="24" t="s">
        <v>76</v>
      </c>
      <c r="C45" s="47" t="s">
        <v>12</v>
      </c>
      <c r="D45" s="65"/>
      <c r="E45" s="87"/>
      <c r="F45" s="100">
        <f t="shared" si="16"/>
        <v>0</v>
      </c>
      <c r="G45" s="65"/>
      <c r="H45" s="90">
        <f t="shared" si="17"/>
        <v>0</v>
      </c>
      <c r="I45" s="65"/>
      <c r="J45" s="90">
        <f t="shared" si="18"/>
        <v>0</v>
      </c>
      <c r="K45" s="65"/>
      <c r="L45" s="90">
        <f t="shared" si="19"/>
        <v>0</v>
      </c>
    </row>
    <row r="46" spans="1:12" x14ac:dyDescent="0.25">
      <c r="A46" s="5" t="s">
        <v>77</v>
      </c>
      <c r="B46" s="25" t="s">
        <v>78</v>
      </c>
      <c r="C46" s="48" t="s">
        <v>12</v>
      </c>
      <c r="D46" s="65">
        <v>0</v>
      </c>
      <c r="E46" s="86">
        <v>0</v>
      </c>
      <c r="F46" s="100">
        <f t="shared" si="16"/>
        <v>0</v>
      </c>
      <c r="G46" s="65">
        <v>160</v>
      </c>
      <c r="H46" s="90">
        <f t="shared" si="17"/>
        <v>0</v>
      </c>
      <c r="I46" s="65">
        <v>0</v>
      </c>
      <c r="J46" s="90">
        <f t="shared" si="18"/>
        <v>0</v>
      </c>
      <c r="K46" s="65">
        <v>0</v>
      </c>
      <c r="L46" s="90">
        <f t="shared" si="19"/>
        <v>0</v>
      </c>
    </row>
    <row r="47" spans="1:12" x14ac:dyDescent="0.25">
      <c r="A47" s="5" t="s">
        <v>79</v>
      </c>
      <c r="B47" s="25" t="s">
        <v>80</v>
      </c>
      <c r="C47" s="48" t="s">
        <v>12</v>
      </c>
      <c r="D47" s="65">
        <v>0</v>
      </c>
      <c r="E47" s="86">
        <v>0</v>
      </c>
      <c r="F47" s="100">
        <f t="shared" si="16"/>
        <v>0</v>
      </c>
      <c r="G47" s="65">
        <v>5</v>
      </c>
      <c r="H47" s="90">
        <f t="shared" si="17"/>
        <v>0</v>
      </c>
      <c r="I47" s="65">
        <v>5</v>
      </c>
      <c r="J47" s="90">
        <f t="shared" si="18"/>
        <v>0</v>
      </c>
      <c r="K47" s="65">
        <v>5</v>
      </c>
      <c r="L47" s="90">
        <f t="shared" si="19"/>
        <v>0</v>
      </c>
    </row>
    <row r="48" spans="1:12" x14ac:dyDescent="0.25">
      <c r="A48" s="5" t="s">
        <v>81</v>
      </c>
      <c r="B48" s="25" t="s">
        <v>82</v>
      </c>
      <c r="C48" s="48" t="s">
        <v>12</v>
      </c>
      <c r="D48" s="65">
        <v>0</v>
      </c>
      <c r="E48" s="86">
        <v>0</v>
      </c>
      <c r="F48" s="100">
        <f t="shared" si="16"/>
        <v>0</v>
      </c>
      <c r="G48" s="65">
        <v>5</v>
      </c>
      <c r="H48" s="90">
        <f t="shared" si="17"/>
        <v>0</v>
      </c>
      <c r="I48" s="65">
        <v>5</v>
      </c>
      <c r="J48" s="90">
        <f t="shared" si="18"/>
        <v>0</v>
      </c>
      <c r="K48" s="65">
        <v>5</v>
      </c>
      <c r="L48" s="90">
        <f t="shared" si="19"/>
        <v>0</v>
      </c>
    </row>
    <row r="49" spans="1:12" x14ac:dyDescent="0.25">
      <c r="A49" s="1"/>
      <c r="B49" s="23" t="s">
        <v>83</v>
      </c>
      <c r="C49" s="46"/>
      <c r="D49" s="63"/>
      <c r="E49" s="85"/>
      <c r="F49" s="85"/>
      <c r="G49" s="63"/>
      <c r="H49" s="85"/>
      <c r="I49" s="63"/>
      <c r="J49" s="85"/>
      <c r="K49" s="63"/>
      <c r="L49" s="85"/>
    </row>
    <row r="50" spans="1:12" x14ac:dyDescent="0.25">
      <c r="A50" s="5" t="s">
        <v>84</v>
      </c>
      <c r="B50" s="24" t="s">
        <v>85</v>
      </c>
      <c r="C50" s="47" t="s">
        <v>12</v>
      </c>
      <c r="D50" s="65">
        <v>0</v>
      </c>
      <c r="E50" s="86">
        <v>0</v>
      </c>
      <c r="F50" s="100">
        <f t="shared" ref="F50:F61" si="20">D50*E50</f>
        <v>0</v>
      </c>
      <c r="G50" s="65">
        <v>55</v>
      </c>
      <c r="H50" s="90">
        <f t="shared" ref="H50:H61" si="21">($E50*$H$3)*G50</f>
        <v>0</v>
      </c>
      <c r="I50" s="65">
        <v>55</v>
      </c>
      <c r="J50" s="90">
        <f t="shared" ref="J50:J61" si="22">$E50*$H$3*$J$3*I50</f>
        <v>0</v>
      </c>
      <c r="K50" s="65">
        <v>55</v>
      </c>
      <c r="L50" s="90">
        <f t="shared" ref="L50:L61" si="23">$E50*$H$3*$J$3*$L$3*K50</f>
        <v>0</v>
      </c>
    </row>
    <row r="51" spans="1:12" x14ac:dyDescent="0.25">
      <c r="A51" s="5" t="s">
        <v>86</v>
      </c>
      <c r="B51" s="24" t="s">
        <v>87</v>
      </c>
      <c r="C51" s="47" t="s">
        <v>12</v>
      </c>
      <c r="D51" s="65">
        <v>0</v>
      </c>
      <c r="E51" s="86">
        <v>0</v>
      </c>
      <c r="F51" s="100">
        <f t="shared" si="20"/>
        <v>0</v>
      </c>
      <c r="G51" s="65">
        <v>25</v>
      </c>
      <c r="H51" s="90">
        <f t="shared" si="21"/>
        <v>0</v>
      </c>
      <c r="I51" s="65">
        <v>25</v>
      </c>
      <c r="J51" s="90">
        <f t="shared" si="22"/>
        <v>0</v>
      </c>
      <c r="K51" s="65">
        <v>25</v>
      </c>
      <c r="L51" s="90">
        <f t="shared" si="23"/>
        <v>0</v>
      </c>
    </row>
    <row r="52" spans="1:12" x14ac:dyDescent="0.25">
      <c r="A52" s="5" t="s">
        <v>88</v>
      </c>
      <c r="B52" s="24" t="s">
        <v>89</v>
      </c>
      <c r="C52" s="47" t="s">
        <v>12</v>
      </c>
      <c r="D52" s="65"/>
      <c r="E52" s="87"/>
      <c r="F52" s="100">
        <f t="shared" si="20"/>
        <v>0</v>
      </c>
      <c r="G52" s="65"/>
      <c r="H52" s="90">
        <f t="shared" si="21"/>
        <v>0</v>
      </c>
      <c r="I52" s="65"/>
      <c r="J52" s="90">
        <f t="shared" si="22"/>
        <v>0</v>
      </c>
      <c r="K52" s="65"/>
      <c r="L52" s="90">
        <f t="shared" si="23"/>
        <v>0</v>
      </c>
    </row>
    <row r="53" spans="1:12" x14ac:dyDescent="0.25">
      <c r="A53" s="5" t="s">
        <v>90</v>
      </c>
      <c r="B53" s="28" t="s">
        <v>91</v>
      </c>
      <c r="C53" s="47" t="s">
        <v>12</v>
      </c>
      <c r="D53" s="65">
        <v>0</v>
      </c>
      <c r="E53" s="86">
        <v>0</v>
      </c>
      <c r="F53" s="100">
        <f t="shared" si="20"/>
        <v>0</v>
      </c>
      <c r="G53" s="65">
        <v>55</v>
      </c>
      <c r="H53" s="90">
        <f t="shared" si="21"/>
        <v>0</v>
      </c>
      <c r="I53" s="65">
        <v>55</v>
      </c>
      <c r="J53" s="90">
        <f t="shared" si="22"/>
        <v>0</v>
      </c>
      <c r="K53" s="65">
        <v>55</v>
      </c>
      <c r="L53" s="90">
        <f t="shared" si="23"/>
        <v>0</v>
      </c>
    </row>
    <row r="54" spans="1:12" x14ac:dyDescent="0.25">
      <c r="A54" s="5" t="s">
        <v>92</v>
      </c>
      <c r="B54" s="28" t="s">
        <v>93</v>
      </c>
      <c r="C54" s="47" t="s">
        <v>12</v>
      </c>
      <c r="D54" s="65">
        <v>0</v>
      </c>
      <c r="E54" s="86">
        <v>0</v>
      </c>
      <c r="F54" s="100">
        <f t="shared" si="20"/>
        <v>0</v>
      </c>
      <c r="G54" s="65">
        <v>25</v>
      </c>
      <c r="H54" s="90">
        <f t="shared" si="21"/>
        <v>0</v>
      </c>
      <c r="I54" s="65">
        <v>25</v>
      </c>
      <c r="J54" s="90">
        <f t="shared" si="22"/>
        <v>0</v>
      </c>
      <c r="K54" s="65">
        <v>25</v>
      </c>
      <c r="L54" s="90">
        <f t="shared" si="23"/>
        <v>0</v>
      </c>
    </row>
    <row r="55" spans="1:12" x14ac:dyDescent="0.25">
      <c r="A55" s="5" t="s">
        <v>94</v>
      </c>
      <c r="B55" s="28" t="s">
        <v>95</v>
      </c>
      <c r="C55" s="47" t="s">
        <v>12</v>
      </c>
      <c r="D55" s="65"/>
      <c r="E55" s="87"/>
      <c r="F55" s="100">
        <f t="shared" si="20"/>
        <v>0</v>
      </c>
      <c r="G55" s="65"/>
      <c r="H55" s="90">
        <f t="shared" si="21"/>
        <v>0</v>
      </c>
      <c r="I55" s="65"/>
      <c r="J55" s="90">
        <f t="shared" si="22"/>
        <v>0</v>
      </c>
      <c r="K55" s="65"/>
      <c r="L55" s="90">
        <f t="shared" si="23"/>
        <v>0</v>
      </c>
    </row>
    <row r="56" spans="1:12" x14ac:dyDescent="0.25">
      <c r="A56" s="5" t="s">
        <v>96</v>
      </c>
      <c r="B56" s="24" t="s">
        <v>72</v>
      </c>
      <c r="C56" s="47" t="s">
        <v>12</v>
      </c>
      <c r="D56" s="65">
        <v>0</v>
      </c>
      <c r="E56" s="86">
        <v>0</v>
      </c>
      <c r="F56" s="100">
        <f t="shared" si="20"/>
        <v>0</v>
      </c>
      <c r="G56" s="65">
        <v>5</v>
      </c>
      <c r="H56" s="90">
        <f t="shared" si="21"/>
        <v>0</v>
      </c>
      <c r="I56" s="65">
        <v>5</v>
      </c>
      <c r="J56" s="90">
        <f t="shared" si="22"/>
        <v>0</v>
      </c>
      <c r="K56" s="65">
        <v>5</v>
      </c>
      <c r="L56" s="90">
        <f t="shared" si="23"/>
        <v>0</v>
      </c>
    </row>
    <row r="57" spans="1:12" x14ac:dyDescent="0.25">
      <c r="A57" s="5" t="s">
        <v>97</v>
      </c>
      <c r="B57" s="24" t="s">
        <v>74</v>
      </c>
      <c r="C57" s="47" t="s">
        <v>12</v>
      </c>
      <c r="D57" s="65">
        <v>0</v>
      </c>
      <c r="E57" s="86">
        <v>0</v>
      </c>
      <c r="F57" s="100">
        <f t="shared" si="20"/>
        <v>0</v>
      </c>
      <c r="G57" s="65">
        <v>5</v>
      </c>
      <c r="H57" s="90">
        <f t="shared" si="21"/>
        <v>0</v>
      </c>
      <c r="I57" s="65">
        <v>5</v>
      </c>
      <c r="J57" s="90">
        <f t="shared" si="22"/>
        <v>0</v>
      </c>
      <c r="K57" s="65">
        <v>5</v>
      </c>
      <c r="L57" s="90">
        <f t="shared" si="23"/>
        <v>0</v>
      </c>
    </row>
    <row r="58" spans="1:12" x14ac:dyDescent="0.25">
      <c r="A58" s="5" t="s">
        <v>98</v>
      </c>
      <c r="B58" s="24" t="s">
        <v>76</v>
      </c>
      <c r="C58" s="47" t="s">
        <v>12</v>
      </c>
      <c r="D58" s="65"/>
      <c r="E58" s="87"/>
      <c r="F58" s="100">
        <f t="shared" si="20"/>
        <v>0</v>
      </c>
      <c r="G58" s="65"/>
      <c r="H58" s="90">
        <f t="shared" si="21"/>
        <v>0</v>
      </c>
      <c r="I58" s="65"/>
      <c r="J58" s="90">
        <f t="shared" si="22"/>
        <v>0</v>
      </c>
      <c r="K58" s="65"/>
      <c r="L58" s="90">
        <f t="shared" si="23"/>
        <v>0</v>
      </c>
    </row>
    <row r="59" spans="1:12" x14ac:dyDescent="0.25">
      <c r="A59" s="5" t="s">
        <v>99</v>
      </c>
      <c r="B59" s="25" t="s">
        <v>78</v>
      </c>
      <c r="C59" s="48" t="s">
        <v>12</v>
      </c>
      <c r="D59" s="65">
        <v>0</v>
      </c>
      <c r="E59" s="86">
        <v>0</v>
      </c>
      <c r="F59" s="100">
        <f t="shared" si="20"/>
        <v>0</v>
      </c>
      <c r="G59" s="65">
        <v>80</v>
      </c>
      <c r="H59" s="90">
        <f t="shared" si="21"/>
        <v>0</v>
      </c>
      <c r="I59" s="65">
        <v>0</v>
      </c>
      <c r="J59" s="90">
        <f t="shared" si="22"/>
        <v>0</v>
      </c>
      <c r="K59" s="65">
        <v>0</v>
      </c>
      <c r="L59" s="90">
        <f t="shared" si="23"/>
        <v>0</v>
      </c>
    </row>
    <row r="60" spans="1:12" x14ac:dyDescent="0.25">
      <c r="A60" s="5" t="s">
        <v>100</v>
      </c>
      <c r="B60" s="25" t="s">
        <v>80</v>
      </c>
      <c r="C60" s="48" t="s">
        <v>12</v>
      </c>
      <c r="D60" s="65">
        <v>0</v>
      </c>
      <c r="E60" s="86">
        <v>0</v>
      </c>
      <c r="F60" s="100">
        <f t="shared" si="20"/>
        <v>0</v>
      </c>
      <c r="G60" s="65">
        <v>5</v>
      </c>
      <c r="H60" s="90">
        <f t="shared" si="21"/>
        <v>0</v>
      </c>
      <c r="I60" s="65">
        <v>5</v>
      </c>
      <c r="J60" s="90">
        <f t="shared" si="22"/>
        <v>0</v>
      </c>
      <c r="K60" s="65">
        <v>5</v>
      </c>
      <c r="L60" s="90">
        <f t="shared" si="23"/>
        <v>0</v>
      </c>
    </row>
    <row r="61" spans="1:12" x14ac:dyDescent="0.25">
      <c r="A61" s="5" t="s">
        <v>101</v>
      </c>
      <c r="B61" s="25" t="s">
        <v>82</v>
      </c>
      <c r="C61" s="48" t="s">
        <v>12</v>
      </c>
      <c r="D61" s="65">
        <v>0</v>
      </c>
      <c r="E61" s="86">
        <v>0</v>
      </c>
      <c r="F61" s="100">
        <f t="shared" si="20"/>
        <v>0</v>
      </c>
      <c r="G61" s="65">
        <v>5</v>
      </c>
      <c r="H61" s="90">
        <f t="shared" si="21"/>
        <v>0</v>
      </c>
      <c r="I61" s="65">
        <v>5</v>
      </c>
      <c r="J61" s="90">
        <f t="shared" si="22"/>
        <v>0</v>
      </c>
      <c r="K61" s="65">
        <v>5</v>
      </c>
      <c r="L61" s="90">
        <f t="shared" si="23"/>
        <v>0</v>
      </c>
    </row>
    <row r="62" spans="1:12" x14ac:dyDescent="0.25">
      <c r="A62" s="1"/>
      <c r="B62" s="23" t="s">
        <v>102</v>
      </c>
      <c r="C62" s="46"/>
      <c r="D62" s="64"/>
      <c r="E62" s="85"/>
      <c r="F62" s="85"/>
      <c r="G62" s="64"/>
      <c r="H62" s="85"/>
      <c r="I62" s="64"/>
      <c r="J62" s="85"/>
      <c r="K62" s="64"/>
      <c r="L62" s="85"/>
    </row>
    <row r="63" spans="1:12" x14ac:dyDescent="0.25">
      <c r="A63" s="5" t="s">
        <v>103</v>
      </c>
      <c r="B63" s="24" t="s">
        <v>66</v>
      </c>
      <c r="C63" s="47" t="s">
        <v>12</v>
      </c>
      <c r="D63" s="65">
        <v>0</v>
      </c>
      <c r="E63" s="86">
        <v>0</v>
      </c>
      <c r="F63" s="100">
        <f>D63*E63</f>
        <v>0</v>
      </c>
      <c r="G63" s="65">
        <v>30</v>
      </c>
      <c r="H63" s="90">
        <f>($E63*$H$3)*G63</f>
        <v>0</v>
      </c>
      <c r="I63" s="65">
        <v>30</v>
      </c>
      <c r="J63" s="90">
        <f>$E63*$H$3*$J$3*I63</f>
        <v>0</v>
      </c>
      <c r="K63" s="65">
        <v>30</v>
      </c>
      <c r="L63" s="90">
        <f>$E63*$H$3*$J$3*$L$3*K63</f>
        <v>0</v>
      </c>
    </row>
    <row r="64" spans="1:12" x14ac:dyDescent="0.25">
      <c r="A64" s="5" t="s">
        <v>104</v>
      </c>
      <c r="B64" s="24" t="s">
        <v>68</v>
      </c>
      <c r="C64" s="47" t="s">
        <v>12</v>
      </c>
      <c r="D64" s="65">
        <v>0</v>
      </c>
      <c r="E64" s="86">
        <v>0</v>
      </c>
      <c r="F64" s="100">
        <f>D64*E64</f>
        <v>0</v>
      </c>
      <c r="G64" s="65">
        <v>5</v>
      </c>
      <c r="H64" s="90">
        <f>($E64*$H$3)*G64</f>
        <v>0</v>
      </c>
      <c r="I64" s="65">
        <v>5</v>
      </c>
      <c r="J64" s="90">
        <f>$E64*$H$3*$J$3*I64</f>
        <v>0</v>
      </c>
      <c r="K64" s="65">
        <v>5</v>
      </c>
      <c r="L64" s="90">
        <f>$E64*$H$3*$J$3*$L$3*K64</f>
        <v>0</v>
      </c>
    </row>
    <row r="65" spans="1:12" x14ac:dyDescent="0.25">
      <c r="A65" s="5" t="s">
        <v>105</v>
      </c>
      <c r="B65" s="24" t="s">
        <v>70</v>
      </c>
      <c r="C65" s="47" t="s">
        <v>12</v>
      </c>
      <c r="D65" s="65"/>
      <c r="E65" s="87"/>
      <c r="F65" s="100">
        <f>D65*E65</f>
        <v>0</v>
      </c>
      <c r="G65" s="65"/>
      <c r="H65" s="90">
        <f>($E65*$H$3)*G65</f>
        <v>0</v>
      </c>
      <c r="I65" s="65"/>
      <c r="J65" s="90">
        <f>$E65*$H$3*$J$3*I65</f>
        <v>0</v>
      </c>
      <c r="K65" s="65"/>
      <c r="L65" s="90">
        <f>$E65*$H$3*$J$3*$L$3*K65</f>
        <v>0</v>
      </c>
    </row>
    <row r="66" spans="1:12" x14ac:dyDescent="0.25">
      <c r="A66" s="5" t="s">
        <v>106</v>
      </c>
      <c r="B66" s="24" t="s">
        <v>72</v>
      </c>
      <c r="C66" s="49" t="s">
        <v>12</v>
      </c>
      <c r="D66" s="65">
        <v>0</v>
      </c>
      <c r="E66" s="86">
        <v>0</v>
      </c>
      <c r="F66" s="100">
        <f t="shared" ref="F66:F71" si="24">D66*E66</f>
        <v>0</v>
      </c>
      <c r="G66" s="65">
        <v>5</v>
      </c>
      <c r="H66" s="90">
        <f t="shared" ref="H66:H71" si="25">($E66*$H$3)*G66</f>
        <v>0</v>
      </c>
      <c r="I66" s="65">
        <v>5</v>
      </c>
      <c r="J66" s="90">
        <f t="shared" ref="J66:J71" si="26">$E66*$H$3*$J$3*I66</f>
        <v>0</v>
      </c>
      <c r="K66" s="65">
        <v>5</v>
      </c>
      <c r="L66" s="90">
        <f t="shared" ref="L66:L71" si="27">$E66*$H$3*$J$3*$L$3*K66</f>
        <v>0</v>
      </c>
    </row>
    <row r="67" spans="1:12" x14ac:dyDescent="0.25">
      <c r="A67" s="5" t="s">
        <v>107</v>
      </c>
      <c r="B67" s="24" t="s">
        <v>74</v>
      </c>
      <c r="C67" s="49" t="s">
        <v>12</v>
      </c>
      <c r="D67" s="65">
        <v>0</v>
      </c>
      <c r="E67" s="86">
        <v>0</v>
      </c>
      <c r="F67" s="100">
        <f t="shared" si="24"/>
        <v>0</v>
      </c>
      <c r="G67" s="65">
        <v>5</v>
      </c>
      <c r="H67" s="90">
        <f t="shared" si="25"/>
        <v>0</v>
      </c>
      <c r="I67" s="65">
        <v>5</v>
      </c>
      <c r="J67" s="90">
        <f t="shared" si="26"/>
        <v>0</v>
      </c>
      <c r="K67" s="65">
        <v>5</v>
      </c>
      <c r="L67" s="90">
        <f t="shared" si="27"/>
        <v>0</v>
      </c>
    </row>
    <row r="68" spans="1:12" x14ac:dyDescent="0.25">
      <c r="A68" s="5" t="s">
        <v>108</v>
      </c>
      <c r="B68" s="24" t="s">
        <v>76</v>
      </c>
      <c r="C68" s="49" t="s">
        <v>12</v>
      </c>
      <c r="D68" s="65"/>
      <c r="E68" s="87"/>
      <c r="F68" s="100">
        <f t="shared" si="24"/>
        <v>0</v>
      </c>
      <c r="G68" s="65"/>
      <c r="H68" s="90">
        <f t="shared" si="25"/>
        <v>0</v>
      </c>
      <c r="I68" s="65"/>
      <c r="J68" s="90">
        <f t="shared" si="26"/>
        <v>0</v>
      </c>
      <c r="K68" s="65"/>
      <c r="L68" s="90">
        <f t="shared" si="27"/>
        <v>0</v>
      </c>
    </row>
    <row r="69" spans="1:12" x14ac:dyDescent="0.25">
      <c r="A69" s="5" t="s">
        <v>109</v>
      </c>
      <c r="B69" s="25" t="s">
        <v>78</v>
      </c>
      <c r="C69" s="48" t="s">
        <v>12</v>
      </c>
      <c r="D69" s="65">
        <v>0</v>
      </c>
      <c r="E69" s="86">
        <v>0</v>
      </c>
      <c r="F69" s="100">
        <f t="shared" si="24"/>
        <v>0</v>
      </c>
      <c r="G69" s="65">
        <v>35</v>
      </c>
      <c r="H69" s="90">
        <f t="shared" si="25"/>
        <v>0</v>
      </c>
      <c r="I69" s="65">
        <v>0</v>
      </c>
      <c r="J69" s="90">
        <f t="shared" si="26"/>
        <v>0</v>
      </c>
      <c r="K69" s="65">
        <v>0</v>
      </c>
      <c r="L69" s="90">
        <f t="shared" si="27"/>
        <v>0</v>
      </c>
    </row>
    <row r="70" spans="1:12" x14ac:dyDescent="0.25">
      <c r="A70" s="5" t="s">
        <v>110</v>
      </c>
      <c r="B70" s="25" t="s">
        <v>80</v>
      </c>
      <c r="C70" s="48" t="s">
        <v>12</v>
      </c>
      <c r="D70" s="65"/>
      <c r="E70" s="87"/>
      <c r="F70" s="100">
        <f t="shared" si="24"/>
        <v>0</v>
      </c>
      <c r="G70" s="65"/>
      <c r="H70" s="90">
        <f t="shared" si="25"/>
        <v>0</v>
      </c>
      <c r="I70" s="65"/>
      <c r="J70" s="90">
        <f t="shared" si="26"/>
        <v>0</v>
      </c>
      <c r="K70" s="65"/>
      <c r="L70" s="90">
        <f t="shared" si="27"/>
        <v>0</v>
      </c>
    </row>
    <row r="71" spans="1:12" x14ac:dyDescent="0.25">
      <c r="A71" s="5" t="s">
        <v>111</v>
      </c>
      <c r="B71" s="25" t="s">
        <v>82</v>
      </c>
      <c r="C71" s="48" t="s">
        <v>12</v>
      </c>
      <c r="D71" s="65"/>
      <c r="E71" s="87"/>
      <c r="F71" s="100">
        <f t="shared" si="24"/>
        <v>0</v>
      </c>
      <c r="G71" s="65"/>
      <c r="H71" s="90">
        <f t="shared" si="25"/>
        <v>0</v>
      </c>
      <c r="I71" s="65"/>
      <c r="J71" s="90">
        <f t="shared" si="26"/>
        <v>0</v>
      </c>
      <c r="K71" s="65"/>
      <c r="L71" s="90">
        <f t="shared" si="27"/>
        <v>0</v>
      </c>
    </row>
    <row r="72" spans="1:12" x14ac:dyDescent="0.25">
      <c r="A72" s="1"/>
      <c r="B72" s="23" t="s">
        <v>112</v>
      </c>
      <c r="C72" s="46"/>
      <c r="D72" s="64"/>
      <c r="E72" s="85"/>
      <c r="F72" s="85"/>
      <c r="G72" s="64"/>
      <c r="H72" s="85"/>
      <c r="I72" s="64"/>
      <c r="J72" s="85"/>
      <c r="K72" s="64"/>
      <c r="L72" s="85"/>
    </row>
    <row r="73" spans="1:12" x14ac:dyDescent="0.25">
      <c r="A73" s="5" t="s">
        <v>113</v>
      </c>
      <c r="B73" s="24" t="s">
        <v>85</v>
      </c>
      <c r="C73" s="47" t="s">
        <v>12</v>
      </c>
      <c r="D73" s="65">
        <v>0</v>
      </c>
      <c r="E73" s="86">
        <v>0</v>
      </c>
      <c r="F73" s="100">
        <f t="shared" ref="F73:F84" si="28">D73*E73</f>
        <v>0</v>
      </c>
      <c r="G73" s="65">
        <v>60</v>
      </c>
      <c r="H73" s="90">
        <f t="shared" ref="H73:H84" si="29">($E73*$H$3)*G73</f>
        <v>0</v>
      </c>
      <c r="I73" s="65">
        <v>60</v>
      </c>
      <c r="J73" s="90">
        <f t="shared" ref="J73:J84" si="30">$E73*$H$3*$J$3*I73</f>
        <v>0</v>
      </c>
      <c r="K73" s="65">
        <v>60</v>
      </c>
      <c r="L73" s="90">
        <f t="shared" ref="L73:L84" si="31">$E73*$H$3*$J$3*$L$3*K73</f>
        <v>0</v>
      </c>
    </row>
    <row r="74" spans="1:12" x14ac:dyDescent="0.25">
      <c r="A74" s="5" t="s">
        <v>114</v>
      </c>
      <c r="B74" s="24" t="s">
        <v>87</v>
      </c>
      <c r="C74" s="47" t="s">
        <v>12</v>
      </c>
      <c r="D74" s="65">
        <v>0</v>
      </c>
      <c r="E74" s="86">
        <v>0</v>
      </c>
      <c r="F74" s="100">
        <f t="shared" si="28"/>
        <v>0</v>
      </c>
      <c r="G74" s="65">
        <v>10</v>
      </c>
      <c r="H74" s="90">
        <f t="shared" si="29"/>
        <v>0</v>
      </c>
      <c r="I74" s="65">
        <v>10</v>
      </c>
      <c r="J74" s="90">
        <f t="shared" si="30"/>
        <v>0</v>
      </c>
      <c r="K74" s="65">
        <v>10</v>
      </c>
      <c r="L74" s="90">
        <f t="shared" si="31"/>
        <v>0</v>
      </c>
    </row>
    <row r="75" spans="1:12" x14ac:dyDescent="0.25">
      <c r="A75" s="5" t="s">
        <v>115</v>
      </c>
      <c r="B75" s="24" t="s">
        <v>89</v>
      </c>
      <c r="C75" s="47" t="s">
        <v>12</v>
      </c>
      <c r="D75" s="65"/>
      <c r="E75" s="87"/>
      <c r="F75" s="100">
        <f t="shared" si="28"/>
        <v>0</v>
      </c>
      <c r="G75" s="65"/>
      <c r="H75" s="90">
        <f t="shared" si="29"/>
        <v>0</v>
      </c>
      <c r="I75" s="65"/>
      <c r="J75" s="90">
        <f t="shared" si="30"/>
        <v>0</v>
      </c>
      <c r="K75" s="65"/>
      <c r="L75" s="90">
        <f t="shared" si="31"/>
        <v>0</v>
      </c>
    </row>
    <row r="76" spans="1:12" x14ac:dyDescent="0.25">
      <c r="A76" s="5" t="s">
        <v>116</v>
      </c>
      <c r="B76" s="28" t="s">
        <v>91</v>
      </c>
      <c r="C76" s="49" t="s">
        <v>12</v>
      </c>
      <c r="D76" s="65">
        <v>0</v>
      </c>
      <c r="E76" s="86">
        <v>0</v>
      </c>
      <c r="F76" s="100">
        <f t="shared" si="28"/>
        <v>0</v>
      </c>
      <c r="G76" s="65">
        <v>60</v>
      </c>
      <c r="H76" s="90">
        <f t="shared" si="29"/>
        <v>0</v>
      </c>
      <c r="I76" s="65">
        <v>60</v>
      </c>
      <c r="J76" s="90">
        <f t="shared" si="30"/>
        <v>0</v>
      </c>
      <c r="K76" s="65">
        <v>60</v>
      </c>
      <c r="L76" s="90">
        <f t="shared" si="31"/>
        <v>0</v>
      </c>
    </row>
    <row r="77" spans="1:12" x14ac:dyDescent="0.25">
      <c r="A77" s="5" t="s">
        <v>117</v>
      </c>
      <c r="B77" s="28" t="s">
        <v>93</v>
      </c>
      <c r="C77" s="49" t="s">
        <v>12</v>
      </c>
      <c r="D77" s="65">
        <v>0</v>
      </c>
      <c r="E77" s="86">
        <v>0</v>
      </c>
      <c r="F77" s="100">
        <f t="shared" si="28"/>
        <v>0</v>
      </c>
      <c r="G77" s="65">
        <v>10</v>
      </c>
      <c r="H77" s="90">
        <f t="shared" si="29"/>
        <v>0</v>
      </c>
      <c r="I77" s="65">
        <v>10</v>
      </c>
      <c r="J77" s="90">
        <f t="shared" si="30"/>
        <v>0</v>
      </c>
      <c r="K77" s="65">
        <v>10</v>
      </c>
      <c r="L77" s="90">
        <f t="shared" si="31"/>
        <v>0</v>
      </c>
    </row>
    <row r="78" spans="1:12" x14ac:dyDescent="0.25">
      <c r="A78" s="5" t="s">
        <v>118</v>
      </c>
      <c r="B78" s="28" t="s">
        <v>95</v>
      </c>
      <c r="C78" s="49" t="s">
        <v>12</v>
      </c>
      <c r="D78" s="65"/>
      <c r="E78" s="87"/>
      <c r="F78" s="100">
        <f t="shared" si="28"/>
        <v>0</v>
      </c>
      <c r="G78" s="65"/>
      <c r="H78" s="90">
        <f t="shared" si="29"/>
        <v>0</v>
      </c>
      <c r="I78" s="65"/>
      <c r="J78" s="90">
        <f t="shared" si="30"/>
        <v>0</v>
      </c>
      <c r="K78" s="65"/>
      <c r="L78" s="90">
        <f t="shared" si="31"/>
        <v>0</v>
      </c>
    </row>
    <row r="79" spans="1:12" x14ac:dyDescent="0.25">
      <c r="A79" s="5" t="s">
        <v>119</v>
      </c>
      <c r="B79" s="24" t="s">
        <v>72</v>
      </c>
      <c r="C79" s="49" t="s">
        <v>12</v>
      </c>
      <c r="D79" s="65">
        <v>0</v>
      </c>
      <c r="E79" s="86">
        <v>0</v>
      </c>
      <c r="F79" s="100">
        <f t="shared" si="28"/>
        <v>0</v>
      </c>
      <c r="G79" s="65">
        <v>10</v>
      </c>
      <c r="H79" s="90">
        <f t="shared" si="29"/>
        <v>0</v>
      </c>
      <c r="I79" s="65">
        <v>10</v>
      </c>
      <c r="J79" s="90">
        <f t="shared" si="30"/>
        <v>0</v>
      </c>
      <c r="K79" s="65">
        <v>10</v>
      </c>
      <c r="L79" s="90">
        <f t="shared" si="31"/>
        <v>0</v>
      </c>
    </row>
    <row r="80" spans="1:12" x14ac:dyDescent="0.25">
      <c r="A80" s="5" t="s">
        <v>120</v>
      </c>
      <c r="B80" s="24" t="s">
        <v>74</v>
      </c>
      <c r="C80" s="49" t="s">
        <v>12</v>
      </c>
      <c r="D80" s="65">
        <v>0</v>
      </c>
      <c r="E80" s="86">
        <v>0</v>
      </c>
      <c r="F80" s="100">
        <f t="shared" si="28"/>
        <v>0</v>
      </c>
      <c r="G80" s="65">
        <v>5</v>
      </c>
      <c r="H80" s="90">
        <f t="shared" si="29"/>
        <v>0</v>
      </c>
      <c r="I80" s="65">
        <v>5</v>
      </c>
      <c r="J80" s="90">
        <f t="shared" si="30"/>
        <v>0</v>
      </c>
      <c r="K80" s="65">
        <v>5</v>
      </c>
      <c r="L80" s="90">
        <f t="shared" si="31"/>
        <v>0</v>
      </c>
    </row>
    <row r="81" spans="1:12" x14ac:dyDescent="0.25">
      <c r="A81" s="5" t="s">
        <v>121</v>
      </c>
      <c r="B81" s="24" t="s">
        <v>76</v>
      </c>
      <c r="C81" s="49" t="s">
        <v>12</v>
      </c>
      <c r="D81" s="65"/>
      <c r="E81" s="87"/>
      <c r="F81" s="100">
        <f t="shared" si="28"/>
        <v>0</v>
      </c>
      <c r="G81" s="65"/>
      <c r="H81" s="90">
        <f t="shared" si="29"/>
        <v>0</v>
      </c>
      <c r="I81" s="65"/>
      <c r="J81" s="90">
        <f t="shared" si="30"/>
        <v>0</v>
      </c>
      <c r="K81" s="65"/>
      <c r="L81" s="90">
        <f t="shared" si="31"/>
        <v>0</v>
      </c>
    </row>
    <row r="82" spans="1:12" x14ac:dyDescent="0.25">
      <c r="A82" s="5" t="s">
        <v>122</v>
      </c>
      <c r="B82" s="25" t="s">
        <v>78</v>
      </c>
      <c r="C82" s="48" t="s">
        <v>12</v>
      </c>
      <c r="D82" s="65">
        <v>0</v>
      </c>
      <c r="E82" s="86">
        <v>0</v>
      </c>
      <c r="F82" s="100">
        <f t="shared" si="28"/>
        <v>0</v>
      </c>
      <c r="G82" s="65">
        <v>70</v>
      </c>
      <c r="H82" s="90">
        <f t="shared" si="29"/>
        <v>0</v>
      </c>
      <c r="I82" s="65">
        <v>0</v>
      </c>
      <c r="J82" s="90">
        <f t="shared" si="30"/>
        <v>0</v>
      </c>
      <c r="K82" s="65">
        <v>0</v>
      </c>
      <c r="L82" s="90">
        <f t="shared" si="31"/>
        <v>0</v>
      </c>
    </row>
    <row r="83" spans="1:12" x14ac:dyDescent="0.25">
      <c r="A83" s="5" t="s">
        <v>123</v>
      </c>
      <c r="B83" s="25" t="s">
        <v>80</v>
      </c>
      <c r="C83" s="48" t="s">
        <v>12</v>
      </c>
      <c r="D83" s="65">
        <v>0</v>
      </c>
      <c r="E83" s="86">
        <v>0</v>
      </c>
      <c r="F83" s="100">
        <f t="shared" si="28"/>
        <v>0</v>
      </c>
      <c r="G83" s="65">
        <v>10</v>
      </c>
      <c r="H83" s="90">
        <f t="shared" si="29"/>
        <v>0</v>
      </c>
      <c r="I83" s="65">
        <v>10</v>
      </c>
      <c r="J83" s="90">
        <f t="shared" si="30"/>
        <v>0</v>
      </c>
      <c r="K83" s="65">
        <v>10</v>
      </c>
      <c r="L83" s="90">
        <f t="shared" si="31"/>
        <v>0</v>
      </c>
    </row>
    <row r="84" spans="1:12" x14ac:dyDescent="0.25">
      <c r="A84" s="5" t="s">
        <v>124</v>
      </c>
      <c r="B84" s="25" t="s">
        <v>82</v>
      </c>
      <c r="C84" s="48" t="s">
        <v>12</v>
      </c>
      <c r="D84" s="65">
        <v>0</v>
      </c>
      <c r="E84" s="86">
        <v>0</v>
      </c>
      <c r="F84" s="100">
        <f t="shared" si="28"/>
        <v>0</v>
      </c>
      <c r="G84" s="65">
        <v>10</v>
      </c>
      <c r="H84" s="90">
        <f t="shared" si="29"/>
        <v>0</v>
      </c>
      <c r="I84" s="65">
        <v>10</v>
      </c>
      <c r="J84" s="90">
        <f t="shared" si="30"/>
        <v>0</v>
      </c>
      <c r="K84" s="65">
        <v>10</v>
      </c>
      <c r="L84" s="90">
        <f t="shared" si="31"/>
        <v>0</v>
      </c>
    </row>
    <row r="85" spans="1:12" x14ac:dyDescent="0.25">
      <c r="A85" s="1"/>
      <c r="B85" s="23" t="s">
        <v>125</v>
      </c>
      <c r="C85" s="46"/>
      <c r="D85" s="63"/>
      <c r="E85" s="85"/>
      <c r="F85" s="85"/>
      <c r="G85" s="63"/>
      <c r="H85" s="85"/>
      <c r="I85" s="63"/>
      <c r="J85" s="85"/>
      <c r="K85" s="63"/>
      <c r="L85" s="85"/>
    </row>
    <row r="86" spans="1:12" x14ac:dyDescent="0.25">
      <c r="A86" s="5" t="s">
        <v>126</v>
      </c>
      <c r="B86" s="24" t="s">
        <v>127</v>
      </c>
      <c r="C86" s="47" t="s">
        <v>12</v>
      </c>
      <c r="D86" s="65">
        <v>10</v>
      </c>
      <c r="E86" s="86">
        <v>0</v>
      </c>
      <c r="F86" s="100">
        <f>D86*E86</f>
        <v>0</v>
      </c>
      <c r="G86" s="65">
        <v>10</v>
      </c>
      <c r="H86" s="90">
        <f>($E86*$H$3)*G86</f>
        <v>0</v>
      </c>
      <c r="I86" s="65">
        <v>10</v>
      </c>
      <c r="J86" s="90">
        <f>$E86*$H$3*$J$3*I86</f>
        <v>0</v>
      </c>
      <c r="K86" s="65">
        <v>10</v>
      </c>
      <c r="L86" s="90">
        <f>$E86*$H$3*$J$3*$L$3*K86</f>
        <v>0</v>
      </c>
    </row>
    <row r="87" spans="1:12" x14ac:dyDescent="0.25">
      <c r="A87" s="5" t="s">
        <v>128</v>
      </c>
      <c r="B87" s="24" t="s">
        <v>129</v>
      </c>
      <c r="C87" s="49" t="s">
        <v>12</v>
      </c>
      <c r="D87" s="65">
        <v>2</v>
      </c>
      <c r="E87" s="86">
        <v>0</v>
      </c>
      <c r="F87" s="100">
        <f>D87*E87</f>
        <v>0</v>
      </c>
      <c r="G87" s="65">
        <v>2</v>
      </c>
      <c r="H87" s="90">
        <f>($E87*$H$3)*G87</f>
        <v>0</v>
      </c>
      <c r="I87" s="65">
        <v>2</v>
      </c>
      <c r="J87" s="90">
        <f>$E87*$H$3*$J$3*I87</f>
        <v>0</v>
      </c>
      <c r="K87" s="65">
        <v>2</v>
      </c>
      <c r="L87" s="90">
        <f>$E87*$H$3*$J$3*$L$3*K87</f>
        <v>0</v>
      </c>
    </row>
    <row r="88" spans="1:12" x14ac:dyDescent="0.25">
      <c r="A88" s="5" t="s">
        <v>130</v>
      </c>
      <c r="B88" s="25" t="s">
        <v>78</v>
      </c>
      <c r="C88" s="48" t="s">
        <v>12</v>
      </c>
      <c r="D88" s="65">
        <v>10</v>
      </c>
      <c r="E88" s="86">
        <v>0</v>
      </c>
      <c r="F88" s="100">
        <f t="shared" ref="F88:F90" si="32">D88*E88</f>
        <v>0</v>
      </c>
      <c r="G88" s="65">
        <v>10</v>
      </c>
      <c r="H88" s="90">
        <f t="shared" ref="H88:H90" si="33">($E88*$H$3)*G88</f>
        <v>0</v>
      </c>
      <c r="I88" s="65">
        <v>0</v>
      </c>
      <c r="J88" s="90">
        <f t="shared" ref="J88:J90" si="34">$E88*$H$3*$J$3*I88</f>
        <v>0</v>
      </c>
      <c r="K88" s="65">
        <v>0</v>
      </c>
      <c r="L88" s="90">
        <f t="shared" ref="L88:L90" si="35">$E88*$H$3*$J$3*$L$3*K88</f>
        <v>0</v>
      </c>
    </row>
    <row r="89" spans="1:12" x14ac:dyDescent="0.25">
      <c r="A89" s="5" t="s">
        <v>131</v>
      </c>
      <c r="B89" s="25" t="s">
        <v>80</v>
      </c>
      <c r="C89" s="48" t="s">
        <v>12</v>
      </c>
      <c r="D89" s="65"/>
      <c r="E89" s="107"/>
      <c r="F89" s="100">
        <f t="shared" si="32"/>
        <v>0</v>
      </c>
      <c r="G89" s="65"/>
      <c r="H89" s="90">
        <f t="shared" si="33"/>
        <v>0</v>
      </c>
      <c r="I89" s="65"/>
      <c r="J89" s="90">
        <f t="shared" si="34"/>
        <v>0</v>
      </c>
      <c r="K89" s="65"/>
      <c r="L89" s="90">
        <f t="shared" si="35"/>
        <v>0</v>
      </c>
    </row>
    <row r="90" spans="1:12" x14ac:dyDescent="0.25">
      <c r="A90" s="5" t="s">
        <v>132</v>
      </c>
      <c r="B90" s="25" t="s">
        <v>82</v>
      </c>
      <c r="C90" s="48" t="s">
        <v>12</v>
      </c>
      <c r="D90" s="65"/>
      <c r="E90" s="107"/>
      <c r="F90" s="100">
        <f t="shared" si="32"/>
        <v>0</v>
      </c>
      <c r="G90" s="65"/>
      <c r="H90" s="90">
        <f t="shared" si="33"/>
        <v>0</v>
      </c>
      <c r="I90" s="65"/>
      <c r="J90" s="90">
        <f t="shared" si="34"/>
        <v>0</v>
      </c>
      <c r="K90" s="65"/>
      <c r="L90" s="90">
        <f t="shared" si="35"/>
        <v>0</v>
      </c>
    </row>
    <row r="91" spans="1:12" x14ac:dyDescent="0.25">
      <c r="A91" s="1"/>
      <c r="B91" s="23" t="s">
        <v>133</v>
      </c>
      <c r="C91" s="46"/>
      <c r="D91" s="63"/>
      <c r="E91" s="85"/>
      <c r="F91" s="85"/>
      <c r="G91" s="63"/>
      <c r="H91" s="85"/>
      <c r="I91" s="63"/>
      <c r="J91" s="85"/>
      <c r="K91" s="63"/>
      <c r="L91" s="85"/>
    </row>
    <row r="92" spans="1:12" x14ac:dyDescent="0.25">
      <c r="A92" s="5" t="s">
        <v>134</v>
      </c>
      <c r="B92" s="24" t="s">
        <v>135</v>
      </c>
      <c r="C92" s="47" t="s">
        <v>12</v>
      </c>
      <c r="D92" s="65">
        <v>15</v>
      </c>
      <c r="E92" s="86">
        <v>0</v>
      </c>
      <c r="F92" s="100">
        <f>D92*E92</f>
        <v>0</v>
      </c>
      <c r="G92" s="65">
        <v>15</v>
      </c>
      <c r="H92" s="90">
        <f>($E92*$H$3)*G92</f>
        <v>0</v>
      </c>
      <c r="I92" s="65">
        <v>15</v>
      </c>
      <c r="J92" s="90">
        <f>$E92*$H$3*$J$3*I92</f>
        <v>0</v>
      </c>
      <c r="K92" s="65">
        <v>15</v>
      </c>
      <c r="L92" s="90">
        <f>$E92*$H$3*$J$3*$L$3*K92</f>
        <v>0</v>
      </c>
    </row>
    <row r="93" spans="1:12" x14ac:dyDescent="0.25">
      <c r="A93" s="5" t="s">
        <v>136</v>
      </c>
      <c r="B93" s="28" t="s">
        <v>137</v>
      </c>
      <c r="C93" s="49" t="s">
        <v>12</v>
      </c>
      <c r="D93" s="65">
        <v>10</v>
      </c>
      <c r="E93" s="86">
        <v>0</v>
      </c>
      <c r="F93" s="100">
        <f>D93*E93</f>
        <v>0</v>
      </c>
      <c r="G93" s="65">
        <v>10</v>
      </c>
      <c r="H93" s="90">
        <f>($E93*$H$3)*G93</f>
        <v>0</v>
      </c>
      <c r="I93" s="65">
        <v>10</v>
      </c>
      <c r="J93" s="90">
        <f>$E93*$H$3*$J$3*I93</f>
        <v>0</v>
      </c>
      <c r="K93" s="65">
        <v>10</v>
      </c>
      <c r="L93" s="90">
        <f>$E93*$H$3*$J$3*$L$3*K93</f>
        <v>0</v>
      </c>
    </row>
    <row r="94" spans="1:12" x14ac:dyDescent="0.25">
      <c r="A94" s="5" t="s">
        <v>138</v>
      </c>
      <c r="B94" s="24" t="s">
        <v>129</v>
      </c>
      <c r="C94" s="49" t="s">
        <v>12</v>
      </c>
      <c r="D94" s="65">
        <v>5</v>
      </c>
      <c r="E94" s="86">
        <v>0</v>
      </c>
      <c r="F94" s="100">
        <f>D94*E94</f>
        <v>0</v>
      </c>
      <c r="G94" s="65">
        <v>5</v>
      </c>
      <c r="H94" s="90">
        <f>($E94*$H$3)*G94</f>
        <v>0</v>
      </c>
      <c r="I94" s="65">
        <v>5</v>
      </c>
      <c r="J94" s="90">
        <f>$E94*$H$3*$J$3*I94</f>
        <v>0</v>
      </c>
      <c r="K94" s="65">
        <v>5</v>
      </c>
      <c r="L94" s="90">
        <f>$E94*$H$3*$J$3*$L$3*K94</f>
        <v>0</v>
      </c>
    </row>
    <row r="95" spans="1:12" x14ac:dyDescent="0.25">
      <c r="A95" s="5" t="s">
        <v>139</v>
      </c>
      <c r="B95" s="25" t="s">
        <v>78</v>
      </c>
      <c r="C95" s="48" t="s">
        <v>12</v>
      </c>
      <c r="D95" s="65">
        <v>15</v>
      </c>
      <c r="E95" s="86">
        <v>0</v>
      </c>
      <c r="F95" s="100">
        <f t="shared" ref="F95" si="36">D95*E95</f>
        <v>0</v>
      </c>
      <c r="G95" s="65">
        <v>0</v>
      </c>
      <c r="H95" s="90">
        <f t="shared" ref="H95" si="37">($E95*$H$3)*G95</f>
        <v>0</v>
      </c>
      <c r="I95" s="65">
        <v>0</v>
      </c>
      <c r="J95" s="90">
        <f t="shared" ref="J95" si="38">$E95*$H$3*$J$3*I95</f>
        <v>0</v>
      </c>
      <c r="K95" s="65">
        <v>0</v>
      </c>
      <c r="L95" s="90">
        <f t="shared" ref="L95" si="39">$E95*$H$3*$J$3*$L$3*K95</f>
        <v>0</v>
      </c>
    </row>
    <row r="96" spans="1:12" x14ac:dyDescent="0.25">
      <c r="A96" s="5" t="s">
        <v>140</v>
      </c>
      <c r="B96" s="25" t="s">
        <v>80</v>
      </c>
      <c r="C96" s="48" t="s">
        <v>12</v>
      </c>
      <c r="D96" s="65">
        <v>1</v>
      </c>
      <c r="E96" s="86">
        <v>0</v>
      </c>
      <c r="F96" s="100">
        <f>D96*E96</f>
        <v>0</v>
      </c>
      <c r="G96" s="65">
        <v>1</v>
      </c>
      <c r="H96" s="90">
        <f>($E96*$H$3)*G96</f>
        <v>0</v>
      </c>
      <c r="I96" s="65">
        <v>1</v>
      </c>
      <c r="J96" s="90">
        <f>$E96*$H$3*$J$3*I96</f>
        <v>0</v>
      </c>
      <c r="K96" s="65">
        <v>1</v>
      </c>
      <c r="L96" s="90">
        <f>$E96*$H$3*$J$3*$L$3*K96</f>
        <v>0</v>
      </c>
    </row>
    <row r="97" spans="1:12" x14ac:dyDescent="0.25">
      <c r="A97" s="5" t="s">
        <v>141</v>
      </c>
      <c r="B97" s="25" t="s">
        <v>82</v>
      </c>
      <c r="C97" s="48" t="s">
        <v>12</v>
      </c>
      <c r="D97" s="65">
        <v>1</v>
      </c>
      <c r="E97" s="86">
        <v>0</v>
      </c>
      <c r="F97" s="100">
        <f>D97*E97</f>
        <v>0</v>
      </c>
      <c r="G97" s="65">
        <v>1</v>
      </c>
      <c r="H97" s="90">
        <f>($E97*$H$3)*G97</f>
        <v>0</v>
      </c>
      <c r="I97" s="65">
        <v>1</v>
      </c>
      <c r="J97" s="90">
        <f>$E97*$H$3*$J$3*I97</f>
        <v>0</v>
      </c>
      <c r="K97" s="65">
        <v>1</v>
      </c>
      <c r="L97" s="90">
        <f>$E97*$H$3*$J$3*$L$3*K97</f>
        <v>0</v>
      </c>
    </row>
    <row r="98" spans="1:12" x14ac:dyDescent="0.25">
      <c r="A98" s="1"/>
      <c r="B98" s="23" t="s">
        <v>142</v>
      </c>
      <c r="C98" s="46"/>
      <c r="D98" s="66"/>
      <c r="E98" s="85"/>
      <c r="F98" s="101"/>
      <c r="G98" s="66"/>
      <c r="H98" s="131"/>
      <c r="I98" s="66"/>
      <c r="J98" s="85"/>
      <c r="K98" s="66"/>
      <c r="L98" s="85"/>
    </row>
    <row r="99" spans="1:12" x14ac:dyDescent="0.25">
      <c r="A99" s="5" t="s">
        <v>143</v>
      </c>
      <c r="B99" s="24" t="s">
        <v>144</v>
      </c>
      <c r="C99" s="47" t="s">
        <v>12</v>
      </c>
      <c r="D99" s="65">
        <v>50</v>
      </c>
      <c r="E99" s="86">
        <v>0</v>
      </c>
      <c r="F99" s="102">
        <f t="shared" ref="F99:F105" si="40">D99*E99</f>
        <v>0</v>
      </c>
      <c r="G99" s="65">
        <v>83</v>
      </c>
      <c r="H99" s="132">
        <f t="shared" ref="H99:H105" si="41">($E99*$H$3)*G99</f>
        <v>0</v>
      </c>
      <c r="I99" s="65">
        <v>9</v>
      </c>
      <c r="J99" s="90">
        <f t="shared" ref="J99:J105" si="42">$E99*$H$3*$J$3*I99</f>
        <v>0</v>
      </c>
      <c r="K99" s="65">
        <v>44</v>
      </c>
      <c r="L99" s="90">
        <f t="shared" ref="L99:L105" si="43">$E99*$H$3*$J$3*$L$3*K99</f>
        <v>0</v>
      </c>
    </row>
    <row r="100" spans="1:12" x14ac:dyDescent="0.25">
      <c r="A100" s="5" t="s">
        <v>145</v>
      </c>
      <c r="B100" s="24" t="s">
        <v>146</v>
      </c>
      <c r="C100" s="47" t="s">
        <v>12</v>
      </c>
      <c r="D100" s="65">
        <v>3</v>
      </c>
      <c r="E100" s="86">
        <v>0</v>
      </c>
      <c r="F100" s="102">
        <f t="shared" si="40"/>
        <v>0</v>
      </c>
      <c r="G100" s="65">
        <v>14</v>
      </c>
      <c r="H100" s="132">
        <f t="shared" si="41"/>
        <v>0</v>
      </c>
      <c r="I100" s="65">
        <v>6</v>
      </c>
      <c r="J100" s="90">
        <f t="shared" si="42"/>
        <v>0</v>
      </c>
      <c r="K100" s="65">
        <v>14</v>
      </c>
      <c r="L100" s="90">
        <f t="shared" si="43"/>
        <v>0</v>
      </c>
    </row>
    <row r="101" spans="1:12" x14ac:dyDescent="0.25">
      <c r="A101" s="5" t="s">
        <v>147</v>
      </c>
      <c r="B101" s="24" t="s">
        <v>148</v>
      </c>
      <c r="C101" s="47" t="s">
        <v>12</v>
      </c>
      <c r="D101" s="65">
        <v>3</v>
      </c>
      <c r="E101" s="86">
        <v>0</v>
      </c>
      <c r="F101" s="102">
        <f t="shared" si="40"/>
        <v>0</v>
      </c>
      <c r="G101" s="65">
        <v>2</v>
      </c>
      <c r="H101" s="132">
        <f t="shared" si="41"/>
        <v>0</v>
      </c>
      <c r="I101" s="65">
        <v>3</v>
      </c>
      <c r="J101" s="90">
        <f t="shared" si="42"/>
        <v>0</v>
      </c>
      <c r="K101" s="65">
        <v>2</v>
      </c>
      <c r="L101" s="90">
        <f t="shared" si="43"/>
        <v>0</v>
      </c>
    </row>
    <row r="102" spans="1:12" x14ac:dyDescent="0.25">
      <c r="A102" s="5" t="s">
        <v>149</v>
      </c>
      <c r="B102" s="24" t="s">
        <v>150</v>
      </c>
      <c r="C102" s="47" t="s">
        <v>12</v>
      </c>
      <c r="D102" s="65">
        <v>0</v>
      </c>
      <c r="E102" s="86">
        <v>0</v>
      </c>
      <c r="F102" s="100">
        <f t="shared" si="40"/>
        <v>0</v>
      </c>
      <c r="G102" s="65">
        <v>0</v>
      </c>
      <c r="H102" s="90">
        <f t="shared" si="41"/>
        <v>0</v>
      </c>
      <c r="I102" s="65">
        <v>2</v>
      </c>
      <c r="J102" s="90">
        <f t="shared" si="42"/>
        <v>0</v>
      </c>
      <c r="K102" s="65">
        <v>1</v>
      </c>
      <c r="L102" s="90">
        <f t="shared" si="43"/>
        <v>0</v>
      </c>
    </row>
    <row r="103" spans="1:12" x14ac:dyDescent="0.25">
      <c r="A103" s="5" t="s">
        <v>151</v>
      </c>
      <c r="B103" s="24" t="s">
        <v>152</v>
      </c>
      <c r="C103" s="47" t="s">
        <v>12</v>
      </c>
      <c r="D103" s="62">
        <v>405</v>
      </c>
      <c r="E103" s="86">
        <v>0</v>
      </c>
      <c r="F103" s="100">
        <f t="shared" si="40"/>
        <v>0</v>
      </c>
      <c r="G103" s="62">
        <v>405</v>
      </c>
      <c r="H103" s="90">
        <f t="shared" si="41"/>
        <v>0</v>
      </c>
      <c r="I103" s="62">
        <v>405</v>
      </c>
      <c r="J103" s="90">
        <f t="shared" si="42"/>
        <v>0</v>
      </c>
      <c r="K103" s="62">
        <v>405</v>
      </c>
      <c r="L103" s="90">
        <f t="shared" si="43"/>
        <v>0</v>
      </c>
    </row>
    <row r="104" spans="1:12" x14ac:dyDescent="0.25">
      <c r="A104" s="5" t="s">
        <v>153</v>
      </c>
      <c r="B104" s="24" t="s">
        <v>154</v>
      </c>
      <c r="C104" s="47" t="s">
        <v>12</v>
      </c>
      <c r="D104" s="62">
        <v>8</v>
      </c>
      <c r="E104" s="86">
        <v>0</v>
      </c>
      <c r="F104" s="102">
        <f t="shared" si="40"/>
        <v>0</v>
      </c>
      <c r="G104" s="62">
        <v>8</v>
      </c>
      <c r="H104" s="132">
        <f t="shared" si="41"/>
        <v>0</v>
      </c>
      <c r="I104" s="62">
        <v>8</v>
      </c>
      <c r="J104" s="90">
        <f t="shared" si="42"/>
        <v>0</v>
      </c>
      <c r="K104" s="62">
        <v>8</v>
      </c>
      <c r="L104" s="90">
        <f t="shared" si="43"/>
        <v>0</v>
      </c>
    </row>
    <row r="105" spans="1:12" x14ac:dyDescent="0.25">
      <c r="A105" s="5" t="s">
        <v>155</v>
      </c>
      <c r="B105" s="24" t="s">
        <v>156</v>
      </c>
      <c r="C105" s="47" t="s">
        <v>12</v>
      </c>
      <c r="D105" s="62"/>
      <c r="E105" s="87"/>
      <c r="F105" s="100">
        <f t="shared" si="40"/>
        <v>0</v>
      </c>
      <c r="G105" s="62"/>
      <c r="H105" s="90">
        <f t="shared" si="41"/>
        <v>0</v>
      </c>
      <c r="I105" s="62"/>
      <c r="J105" s="90">
        <f t="shared" si="42"/>
        <v>0</v>
      </c>
      <c r="K105" s="62"/>
      <c r="L105" s="90">
        <f t="shared" si="43"/>
        <v>0</v>
      </c>
    </row>
    <row r="106" spans="1:12" x14ac:dyDescent="0.25">
      <c r="A106" s="1"/>
      <c r="B106" s="23" t="s">
        <v>157</v>
      </c>
      <c r="C106" s="46"/>
      <c r="D106" s="64"/>
      <c r="E106" s="85"/>
      <c r="F106" s="85"/>
      <c r="G106" s="64"/>
      <c r="H106" s="85"/>
      <c r="I106" s="64"/>
      <c r="J106" s="85"/>
      <c r="K106" s="64"/>
      <c r="L106" s="85"/>
    </row>
    <row r="107" spans="1:12" x14ac:dyDescent="0.25">
      <c r="A107" s="5" t="s">
        <v>158</v>
      </c>
      <c r="B107" s="24" t="s">
        <v>152</v>
      </c>
      <c r="C107" s="47" t="s">
        <v>12</v>
      </c>
      <c r="D107" s="65">
        <v>26</v>
      </c>
      <c r="E107" s="86">
        <v>0</v>
      </c>
      <c r="F107" s="100">
        <f>D107*E107</f>
        <v>0</v>
      </c>
      <c r="G107" s="65">
        <v>26</v>
      </c>
      <c r="H107" s="90">
        <f>($E107*$H$3)*G107</f>
        <v>0</v>
      </c>
      <c r="I107" s="65">
        <v>26</v>
      </c>
      <c r="J107" s="90">
        <f>$E107*$H$3*$J$3*I107</f>
        <v>0</v>
      </c>
      <c r="K107" s="65">
        <v>26</v>
      </c>
      <c r="L107" s="90">
        <f>$E107*$H$3*$J$3*$L$3*K107</f>
        <v>0</v>
      </c>
    </row>
    <row r="108" spans="1:12" x14ac:dyDescent="0.25">
      <c r="A108" s="5" t="s">
        <v>159</v>
      </c>
      <c r="B108" s="24" t="s">
        <v>154</v>
      </c>
      <c r="C108" s="47" t="s">
        <v>12</v>
      </c>
      <c r="D108" s="62"/>
      <c r="E108" s="87"/>
      <c r="F108" s="102">
        <f>D108*E108</f>
        <v>0</v>
      </c>
      <c r="G108" s="62"/>
      <c r="H108" s="132">
        <f>($E108*$H$3)*G108</f>
        <v>0</v>
      </c>
      <c r="I108" s="62"/>
      <c r="J108" s="90">
        <f>$E108*$H$3*$J$3*I108</f>
        <v>0</v>
      </c>
      <c r="K108" s="62"/>
      <c r="L108" s="90">
        <f>$E108*$H$3*$J$3*$L$3*K108</f>
        <v>0</v>
      </c>
    </row>
    <row r="109" spans="1:12" x14ac:dyDescent="0.25">
      <c r="A109" s="5" t="s">
        <v>160</v>
      </c>
      <c r="B109" s="24" t="s">
        <v>156</v>
      </c>
      <c r="C109" s="47" t="s">
        <v>12</v>
      </c>
      <c r="D109" s="62">
        <v>5</v>
      </c>
      <c r="E109" s="86">
        <v>0</v>
      </c>
      <c r="F109" s="100">
        <f>D109*E109</f>
        <v>0</v>
      </c>
      <c r="G109" s="62">
        <v>5</v>
      </c>
      <c r="H109" s="90">
        <f>($E109*$H$3)*G109</f>
        <v>0</v>
      </c>
      <c r="I109" s="62">
        <v>5</v>
      </c>
      <c r="J109" s="90">
        <f>$E109*$H$3*$J$3*I109</f>
        <v>0</v>
      </c>
      <c r="K109" s="62">
        <v>5</v>
      </c>
      <c r="L109" s="90">
        <f>$E109*$H$3*$J$3*$L$3*K109</f>
        <v>0</v>
      </c>
    </row>
    <row r="110" spans="1:12" x14ac:dyDescent="0.25">
      <c r="A110" s="1"/>
      <c r="B110" s="23" t="s">
        <v>161</v>
      </c>
      <c r="C110" s="46"/>
      <c r="D110" s="63"/>
      <c r="E110" s="99"/>
      <c r="F110" s="85"/>
      <c r="G110" s="63"/>
      <c r="H110" s="85"/>
      <c r="I110" s="63"/>
      <c r="J110" s="85"/>
      <c r="K110" s="63"/>
      <c r="L110" s="85"/>
    </row>
    <row r="111" spans="1:12" x14ac:dyDescent="0.25">
      <c r="A111" s="5" t="s">
        <v>162</v>
      </c>
      <c r="B111" s="24" t="s">
        <v>144</v>
      </c>
      <c r="C111" s="47" t="s">
        <v>12</v>
      </c>
      <c r="D111" s="65">
        <v>2</v>
      </c>
      <c r="E111" s="86">
        <v>0</v>
      </c>
      <c r="F111" s="100">
        <f t="shared" ref="F111:F116" si="44">D111*E111</f>
        <v>0</v>
      </c>
      <c r="G111" s="65">
        <v>1</v>
      </c>
      <c r="H111" s="90">
        <f t="shared" ref="H111:H116" si="45">($E111*$H$3)*G111</f>
        <v>0</v>
      </c>
      <c r="I111" s="65">
        <v>7</v>
      </c>
      <c r="J111" s="90">
        <f t="shared" ref="J111:J116" si="46">$E111*$H$3*$J$3*I111</f>
        <v>0</v>
      </c>
      <c r="K111" s="65">
        <v>2</v>
      </c>
      <c r="L111" s="90">
        <f t="shared" ref="L111:L116" si="47">$E111*$H$3*$J$3*$L$3*K111</f>
        <v>0</v>
      </c>
    </row>
    <row r="112" spans="1:12" x14ac:dyDescent="0.25">
      <c r="A112" s="5" t="s">
        <v>163</v>
      </c>
      <c r="B112" s="24" t="s">
        <v>148</v>
      </c>
      <c r="C112" s="47" t="s">
        <v>12</v>
      </c>
      <c r="D112" s="65"/>
      <c r="E112" s="87"/>
      <c r="F112" s="100">
        <f t="shared" si="44"/>
        <v>0</v>
      </c>
      <c r="G112" s="65"/>
      <c r="H112" s="90">
        <f t="shared" si="45"/>
        <v>0</v>
      </c>
      <c r="I112" s="65"/>
      <c r="J112" s="90">
        <f t="shared" si="46"/>
        <v>0</v>
      </c>
      <c r="K112" s="65"/>
      <c r="L112" s="90">
        <f t="shared" si="47"/>
        <v>0</v>
      </c>
    </row>
    <row r="113" spans="1:12" x14ac:dyDescent="0.25">
      <c r="A113" s="5" t="s">
        <v>164</v>
      </c>
      <c r="B113" s="24" t="s">
        <v>150</v>
      </c>
      <c r="C113" s="47" t="s">
        <v>12</v>
      </c>
      <c r="D113" s="65"/>
      <c r="E113" s="87"/>
      <c r="F113" s="100">
        <f t="shared" si="44"/>
        <v>0</v>
      </c>
      <c r="G113" s="65"/>
      <c r="H113" s="90">
        <f t="shared" si="45"/>
        <v>0</v>
      </c>
      <c r="I113" s="65"/>
      <c r="J113" s="90">
        <f t="shared" si="46"/>
        <v>0</v>
      </c>
      <c r="K113" s="65"/>
      <c r="L113" s="90">
        <f t="shared" si="47"/>
        <v>0</v>
      </c>
    </row>
    <row r="114" spans="1:12" x14ac:dyDescent="0.25">
      <c r="A114" s="5" t="s">
        <v>165</v>
      </c>
      <c r="B114" s="24" t="s">
        <v>152</v>
      </c>
      <c r="C114" s="47" t="s">
        <v>12</v>
      </c>
      <c r="D114" s="65">
        <v>123</v>
      </c>
      <c r="E114" s="86">
        <v>0</v>
      </c>
      <c r="F114" s="100">
        <f t="shared" si="44"/>
        <v>0</v>
      </c>
      <c r="G114" s="65">
        <v>123</v>
      </c>
      <c r="H114" s="90">
        <f t="shared" si="45"/>
        <v>0</v>
      </c>
      <c r="I114" s="65">
        <v>123</v>
      </c>
      <c r="J114" s="90">
        <f t="shared" si="46"/>
        <v>0</v>
      </c>
      <c r="K114" s="65">
        <v>123</v>
      </c>
      <c r="L114" s="90">
        <f t="shared" si="47"/>
        <v>0</v>
      </c>
    </row>
    <row r="115" spans="1:12" x14ac:dyDescent="0.25">
      <c r="A115" s="5" t="s">
        <v>166</v>
      </c>
      <c r="B115" s="24" t="s">
        <v>154</v>
      </c>
      <c r="C115" s="49" t="s">
        <v>12</v>
      </c>
      <c r="D115" s="62"/>
      <c r="E115" s="87"/>
      <c r="F115" s="102">
        <f t="shared" si="44"/>
        <v>0</v>
      </c>
      <c r="G115" s="62"/>
      <c r="H115" s="132">
        <f t="shared" si="45"/>
        <v>0</v>
      </c>
      <c r="I115" s="62"/>
      <c r="J115" s="90">
        <f t="shared" si="46"/>
        <v>0</v>
      </c>
      <c r="K115" s="62"/>
      <c r="L115" s="90">
        <f t="shared" si="47"/>
        <v>0</v>
      </c>
    </row>
    <row r="116" spans="1:12" x14ac:dyDescent="0.25">
      <c r="A116" s="5" t="s">
        <v>167</v>
      </c>
      <c r="B116" s="24" t="s">
        <v>156</v>
      </c>
      <c r="C116" s="49" t="s">
        <v>12</v>
      </c>
      <c r="D116" s="62"/>
      <c r="E116" s="87"/>
      <c r="F116" s="100">
        <f t="shared" si="44"/>
        <v>0</v>
      </c>
      <c r="G116" s="62"/>
      <c r="H116" s="90">
        <f t="shared" si="45"/>
        <v>0</v>
      </c>
      <c r="I116" s="62"/>
      <c r="J116" s="90">
        <f t="shared" si="46"/>
        <v>0</v>
      </c>
      <c r="K116" s="62"/>
      <c r="L116" s="90">
        <f t="shared" si="47"/>
        <v>0</v>
      </c>
    </row>
    <row r="117" spans="1:12" x14ac:dyDescent="0.25">
      <c r="A117" s="1"/>
      <c r="B117" s="23" t="s">
        <v>168</v>
      </c>
      <c r="C117" s="46"/>
      <c r="D117" s="63"/>
      <c r="E117" s="63"/>
      <c r="F117" s="85"/>
      <c r="G117" s="63"/>
      <c r="H117" s="85"/>
      <c r="I117" s="63"/>
      <c r="J117" s="85"/>
      <c r="K117" s="63"/>
      <c r="L117" s="85"/>
    </row>
    <row r="118" spans="1:12" x14ac:dyDescent="0.25">
      <c r="A118" s="5" t="s">
        <v>169</v>
      </c>
      <c r="B118" s="24" t="s">
        <v>152</v>
      </c>
      <c r="C118" s="49" t="s">
        <v>12</v>
      </c>
      <c r="D118" s="71"/>
      <c r="E118" s="87"/>
      <c r="F118" s="102">
        <f>D118*E118</f>
        <v>0</v>
      </c>
      <c r="G118" s="62"/>
      <c r="H118" s="132">
        <f>($E118*$H$3)*G118</f>
        <v>0</v>
      </c>
      <c r="I118" s="62"/>
      <c r="J118" s="90">
        <f>$E118*$H$3*$J$3*I118</f>
        <v>0</v>
      </c>
      <c r="K118" s="62"/>
      <c r="L118" s="90">
        <f>$E118*$H$3*$J$3*$L$3*K118</f>
        <v>0</v>
      </c>
    </row>
    <row r="119" spans="1:12" x14ac:dyDescent="0.25">
      <c r="A119" s="5" t="s">
        <v>170</v>
      </c>
      <c r="B119" s="24" t="s">
        <v>156</v>
      </c>
      <c r="C119" s="49" t="s">
        <v>12</v>
      </c>
      <c r="D119" s="71"/>
      <c r="E119" s="87"/>
      <c r="F119" s="100">
        <f>D119*E119</f>
        <v>0</v>
      </c>
      <c r="G119" s="62"/>
      <c r="H119" s="90">
        <f>($E119*$H$3)*G119</f>
        <v>0</v>
      </c>
      <c r="I119" s="62"/>
      <c r="J119" s="90">
        <f>$E119*$H$3*$J$3*I119</f>
        <v>0</v>
      </c>
      <c r="K119" s="62"/>
      <c r="L119" s="90">
        <f>$E119*$H$3*$J$3*$L$3*K119</f>
        <v>0</v>
      </c>
    </row>
    <row r="120" spans="1:12" x14ac:dyDescent="0.25">
      <c r="A120" s="1"/>
      <c r="B120" s="23" t="s">
        <v>171</v>
      </c>
      <c r="C120" s="46"/>
      <c r="D120" s="63"/>
      <c r="E120" s="99"/>
      <c r="F120" s="85"/>
      <c r="G120" s="63"/>
      <c r="H120" s="85"/>
      <c r="I120" s="63"/>
      <c r="J120" s="85"/>
      <c r="K120" s="63"/>
      <c r="L120" s="85"/>
    </row>
    <row r="121" spans="1:12" x14ac:dyDescent="0.25">
      <c r="A121" s="5" t="s">
        <v>172</v>
      </c>
      <c r="B121" s="24" t="s">
        <v>152</v>
      </c>
      <c r="C121" s="47" t="s">
        <v>12</v>
      </c>
      <c r="D121" s="65">
        <v>15</v>
      </c>
      <c r="E121" s="86">
        <v>0</v>
      </c>
      <c r="F121" s="102">
        <f>D121*E121</f>
        <v>0</v>
      </c>
      <c r="G121" s="65">
        <v>15</v>
      </c>
      <c r="H121" s="132">
        <f>($E121*$H$3)*G121</f>
        <v>0</v>
      </c>
      <c r="I121" s="65">
        <v>15</v>
      </c>
      <c r="J121" s="90">
        <f>$E121*$H$3*$J$3*I121</f>
        <v>0</v>
      </c>
      <c r="K121" s="65">
        <v>15</v>
      </c>
      <c r="L121" s="90">
        <f>$E121*$H$3*$J$3*$L$3*K121</f>
        <v>0</v>
      </c>
    </row>
    <row r="122" spans="1:12" x14ac:dyDescent="0.25">
      <c r="A122" s="5" t="s">
        <v>173</v>
      </c>
      <c r="B122" s="24" t="s">
        <v>156</v>
      </c>
      <c r="C122" s="49" t="s">
        <v>12</v>
      </c>
      <c r="D122" s="62">
        <v>2</v>
      </c>
      <c r="E122" s="86">
        <v>0</v>
      </c>
      <c r="F122" s="100">
        <f>D122*E122</f>
        <v>0</v>
      </c>
      <c r="G122" s="62">
        <v>2</v>
      </c>
      <c r="H122" s="90">
        <f>($E122*$H$3)*G122</f>
        <v>0</v>
      </c>
      <c r="I122" s="62">
        <v>2</v>
      </c>
      <c r="J122" s="90">
        <f>$E122*$H$3*$J$3*I122</f>
        <v>0</v>
      </c>
      <c r="K122" s="62">
        <v>2</v>
      </c>
      <c r="L122" s="90">
        <f>$E122*$H$3*$J$3*$L$3*K122</f>
        <v>0</v>
      </c>
    </row>
    <row r="123" spans="1:12" x14ac:dyDescent="0.25">
      <c r="A123" s="1"/>
      <c r="B123" s="23" t="s">
        <v>174</v>
      </c>
      <c r="C123" s="46"/>
      <c r="D123" s="63"/>
      <c r="E123" s="99"/>
      <c r="F123" s="85"/>
      <c r="G123" s="63"/>
      <c r="H123" s="85"/>
      <c r="I123" s="63"/>
      <c r="J123" s="85"/>
      <c r="K123" s="63"/>
      <c r="L123" s="85"/>
    </row>
    <row r="124" spans="1:12" x14ac:dyDescent="0.25">
      <c r="A124" s="5" t="s">
        <v>175</v>
      </c>
      <c r="B124" s="24" t="s">
        <v>144</v>
      </c>
      <c r="C124" s="47" t="s">
        <v>12</v>
      </c>
      <c r="D124" s="65">
        <v>0</v>
      </c>
      <c r="E124" s="86">
        <v>0</v>
      </c>
      <c r="F124" s="100">
        <f>D124*E124</f>
        <v>0</v>
      </c>
      <c r="G124" s="65">
        <v>2</v>
      </c>
      <c r="H124" s="90">
        <f>($E124*$H$3)*G124</f>
        <v>0</v>
      </c>
      <c r="I124" s="65">
        <v>0</v>
      </c>
      <c r="J124" s="90">
        <f>$E124*$H$3*$J$3*I124</f>
        <v>0</v>
      </c>
      <c r="K124" s="65">
        <v>0</v>
      </c>
      <c r="L124" s="90">
        <f>$E124*$H$3*$J$3*$L$3*K124</f>
        <v>0</v>
      </c>
    </row>
    <row r="125" spans="1:12" x14ac:dyDescent="0.25">
      <c r="A125" s="5" t="s">
        <v>176</v>
      </c>
      <c r="B125" s="24" t="s">
        <v>152</v>
      </c>
      <c r="C125" s="47" t="s">
        <v>12</v>
      </c>
      <c r="D125" s="65">
        <v>88</v>
      </c>
      <c r="E125" s="86">
        <v>0</v>
      </c>
      <c r="F125" s="102">
        <f>D125*E125</f>
        <v>0</v>
      </c>
      <c r="G125" s="65">
        <v>88</v>
      </c>
      <c r="H125" s="132">
        <f>($E125*$H$3)*G125</f>
        <v>0</v>
      </c>
      <c r="I125" s="65">
        <v>88</v>
      </c>
      <c r="J125" s="90">
        <f>$E125*$H$3*$J$3*I125</f>
        <v>0</v>
      </c>
      <c r="K125" s="65">
        <v>88</v>
      </c>
      <c r="L125" s="90">
        <f>$E125*$H$3*$J$3*$L$3*K125</f>
        <v>0</v>
      </c>
    </row>
    <row r="126" spans="1:12" x14ac:dyDescent="0.25">
      <c r="A126" s="5" t="s">
        <v>177</v>
      </c>
      <c r="B126" s="24" t="s">
        <v>156</v>
      </c>
      <c r="C126" s="49" t="s">
        <v>12</v>
      </c>
      <c r="D126" s="62"/>
      <c r="E126" s="87"/>
      <c r="F126" s="100">
        <f>D126*E126</f>
        <v>0</v>
      </c>
      <c r="G126" s="62"/>
      <c r="H126" s="90">
        <f>($E126*$H$3)*G126</f>
        <v>0</v>
      </c>
      <c r="I126" s="62"/>
      <c r="J126" s="90">
        <f>$E126*$H$3*$J$3*I126</f>
        <v>0</v>
      </c>
      <c r="K126" s="62"/>
      <c r="L126" s="90">
        <f>$E126*$H$3*$J$3*$L$3*K126</f>
        <v>0</v>
      </c>
    </row>
    <row r="127" spans="1:12" x14ac:dyDescent="0.25">
      <c r="A127" s="1"/>
      <c r="B127" s="23" t="s">
        <v>178</v>
      </c>
      <c r="C127" s="46"/>
      <c r="D127" s="63"/>
      <c r="E127" s="85"/>
      <c r="F127" s="85"/>
      <c r="G127" s="63"/>
      <c r="H127" s="85"/>
      <c r="I127" s="63"/>
      <c r="J127" s="85"/>
      <c r="K127" s="63"/>
      <c r="L127" s="85"/>
    </row>
    <row r="128" spans="1:12" x14ac:dyDescent="0.25">
      <c r="A128" s="5" t="s">
        <v>179</v>
      </c>
      <c r="B128" s="24" t="s">
        <v>144</v>
      </c>
      <c r="C128" s="47" t="s">
        <v>12</v>
      </c>
      <c r="D128" s="65"/>
      <c r="E128" s="87"/>
      <c r="F128" s="100">
        <f>D128*E128</f>
        <v>0</v>
      </c>
      <c r="G128" s="65"/>
      <c r="H128" s="90">
        <f>($E128*$H$3)*G128</f>
        <v>0</v>
      </c>
      <c r="I128" s="65"/>
      <c r="J128" s="90">
        <f>$E128*$H$3*$J$3*I128</f>
        <v>0</v>
      </c>
      <c r="K128" s="65"/>
      <c r="L128" s="90">
        <f>$E128*$H$3*$J$3*$L$3*K128</f>
        <v>0</v>
      </c>
    </row>
    <row r="129" spans="1:12" x14ac:dyDescent="0.25">
      <c r="A129" s="5" t="s">
        <v>180</v>
      </c>
      <c r="B129" s="24" t="s">
        <v>152</v>
      </c>
      <c r="C129" s="47" t="s">
        <v>12</v>
      </c>
      <c r="D129" s="65"/>
      <c r="E129" s="87"/>
      <c r="F129" s="100">
        <f>D129*E129</f>
        <v>0</v>
      </c>
      <c r="G129" s="65"/>
      <c r="H129" s="90">
        <f>($E129*$H$3)*G129</f>
        <v>0</v>
      </c>
      <c r="I129" s="65"/>
      <c r="J129" s="90">
        <f>$E129*$H$3*$J$3*I129</f>
        <v>0</v>
      </c>
      <c r="K129" s="65"/>
      <c r="L129" s="90">
        <f>$E129*$H$3*$J$3*$L$3*K129</f>
        <v>0</v>
      </c>
    </row>
    <row r="130" spans="1:12" x14ac:dyDescent="0.25">
      <c r="A130" s="5" t="s">
        <v>181</v>
      </c>
      <c r="B130" s="24" t="s">
        <v>182</v>
      </c>
      <c r="C130" s="47" t="s">
        <v>12</v>
      </c>
      <c r="D130" s="65"/>
      <c r="E130" s="87"/>
      <c r="F130" s="100">
        <f>D130*E130</f>
        <v>0</v>
      </c>
      <c r="G130" s="65"/>
      <c r="H130" s="90">
        <f>($E130*$H$3)*G130</f>
        <v>0</v>
      </c>
      <c r="I130" s="65"/>
      <c r="J130" s="90">
        <f>$E130*$H$3*$J$3*I130</f>
        <v>0</v>
      </c>
      <c r="K130" s="65"/>
      <c r="L130" s="90">
        <f>$E130*$H$3*$J$3*$L$3*K130</f>
        <v>0</v>
      </c>
    </row>
    <row r="131" spans="1:12" x14ac:dyDescent="0.25">
      <c r="A131" s="1"/>
      <c r="B131" s="23" t="s">
        <v>183</v>
      </c>
      <c r="C131" s="46"/>
      <c r="D131" s="63"/>
      <c r="E131" s="85"/>
      <c r="F131" s="85"/>
      <c r="G131" s="63"/>
      <c r="H131" s="85"/>
      <c r="I131" s="63"/>
      <c r="J131" s="85"/>
      <c r="K131" s="63"/>
      <c r="L131" s="85"/>
    </row>
    <row r="132" spans="1:12" x14ac:dyDescent="0.25">
      <c r="A132" s="5" t="s">
        <v>184</v>
      </c>
      <c r="B132" s="24" t="s">
        <v>144</v>
      </c>
      <c r="C132" s="47" t="s">
        <v>12</v>
      </c>
      <c r="D132" s="65"/>
      <c r="E132" s="87"/>
      <c r="F132" s="100">
        <f>D132*E132</f>
        <v>0</v>
      </c>
      <c r="G132" s="65"/>
      <c r="H132" s="90">
        <f>($E132*$H$3)*G132</f>
        <v>0</v>
      </c>
      <c r="I132" s="65"/>
      <c r="J132" s="90">
        <f>$E132*$H$3*$J$3*I132</f>
        <v>0</v>
      </c>
      <c r="K132" s="65"/>
      <c r="L132" s="90">
        <f>$E132*$H$3*$J$3*$L$3*K132</f>
        <v>0</v>
      </c>
    </row>
    <row r="133" spans="1:12" x14ac:dyDescent="0.25">
      <c r="A133" s="5" t="s">
        <v>185</v>
      </c>
      <c r="B133" s="24" t="s">
        <v>152</v>
      </c>
      <c r="C133" s="47" t="s">
        <v>12</v>
      </c>
      <c r="D133" s="65"/>
      <c r="E133" s="87"/>
      <c r="F133" s="100">
        <f>D133*E133</f>
        <v>0</v>
      </c>
      <c r="G133" s="65"/>
      <c r="H133" s="90">
        <f>($E133*$H$3)*G133</f>
        <v>0</v>
      </c>
      <c r="I133" s="65"/>
      <c r="J133" s="90">
        <f>$E133*$H$3*$J$3*I133</f>
        <v>0</v>
      </c>
      <c r="K133" s="65"/>
      <c r="L133" s="90">
        <f>$E133*$H$3*$J$3*$L$3*K133</f>
        <v>0</v>
      </c>
    </row>
    <row r="134" spans="1:12" x14ac:dyDescent="0.25">
      <c r="A134" s="5" t="s">
        <v>186</v>
      </c>
      <c r="B134" s="24" t="s">
        <v>182</v>
      </c>
      <c r="C134" s="47" t="s">
        <v>12</v>
      </c>
      <c r="D134" s="65"/>
      <c r="E134" s="87"/>
      <c r="F134" s="100">
        <f>D134*E134</f>
        <v>0</v>
      </c>
      <c r="G134" s="65"/>
      <c r="H134" s="90">
        <f>($E134*$H$3)*G134</f>
        <v>0</v>
      </c>
      <c r="I134" s="65"/>
      <c r="J134" s="90">
        <f>$E134*$H$3*$J$3*I134</f>
        <v>0</v>
      </c>
      <c r="K134" s="65"/>
      <c r="L134" s="90">
        <f>$E134*$H$3*$J$3*$L$3*K134</f>
        <v>0</v>
      </c>
    </row>
    <row r="135" spans="1:12" x14ac:dyDescent="0.25">
      <c r="A135" s="1"/>
      <c r="B135" s="23" t="s">
        <v>187</v>
      </c>
      <c r="C135" s="46"/>
      <c r="D135" s="63"/>
      <c r="E135" s="85"/>
      <c r="F135" s="85"/>
      <c r="G135" s="63"/>
      <c r="H135" s="85"/>
      <c r="I135" s="63"/>
      <c r="J135" s="85"/>
      <c r="K135" s="63"/>
      <c r="L135" s="85"/>
    </row>
    <row r="136" spans="1:12" x14ac:dyDescent="0.25">
      <c r="A136" s="5" t="s">
        <v>188</v>
      </c>
      <c r="B136" s="24" t="s">
        <v>144</v>
      </c>
      <c r="C136" s="49" t="s">
        <v>12</v>
      </c>
      <c r="D136" s="65"/>
      <c r="E136" s="87"/>
      <c r="F136" s="102">
        <f>D136*E136</f>
        <v>0</v>
      </c>
      <c r="G136" s="65"/>
      <c r="H136" s="132">
        <f>($E136*$H$3)*G136</f>
        <v>0</v>
      </c>
      <c r="I136" s="65"/>
      <c r="J136" s="90">
        <f>$E136*$H$3*$J$3*I136</f>
        <v>0</v>
      </c>
      <c r="K136" s="65"/>
      <c r="L136" s="90">
        <f>$E136*$H$3*$J$3*$L$3*K136</f>
        <v>0</v>
      </c>
    </row>
    <row r="137" spans="1:12" x14ac:dyDescent="0.25">
      <c r="A137" s="5" t="s">
        <v>189</v>
      </c>
      <c r="B137" s="24" t="s">
        <v>146</v>
      </c>
      <c r="C137" s="49" t="s">
        <v>12</v>
      </c>
      <c r="D137" s="65"/>
      <c r="E137" s="87"/>
      <c r="F137" s="100">
        <f>D137*E137</f>
        <v>0</v>
      </c>
      <c r="G137" s="65"/>
      <c r="H137" s="90">
        <f>($E137*$H$3)*G137</f>
        <v>0</v>
      </c>
      <c r="I137" s="65"/>
      <c r="J137" s="90">
        <f>$E137*$H$3*$J$3*I137</f>
        <v>0</v>
      </c>
      <c r="K137" s="65"/>
      <c r="L137" s="90">
        <f>$E137*$H$3*$J$3*$L$3*K137</f>
        <v>0</v>
      </c>
    </row>
    <row r="138" spans="1:12" x14ac:dyDescent="0.25">
      <c r="A138" s="5" t="s">
        <v>190</v>
      </c>
      <c r="B138" s="24" t="s">
        <v>152</v>
      </c>
      <c r="C138" s="49" t="s">
        <v>12</v>
      </c>
      <c r="D138" s="65"/>
      <c r="E138" s="87"/>
      <c r="F138" s="102">
        <f>D138*E138</f>
        <v>0</v>
      </c>
      <c r="G138" s="65"/>
      <c r="H138" s="132">
        <f>($E138*$H$3)*G138</f>
        <v>0</v>
      </c>
      <c r="I138" s="65"/>
      <c r="J138" s="90">
        <f>$E138*$H$3*$J$3*I138</f>
        <v>0</v>
      </c>
      <c r="K138" s="65"/>
      <c r="L138" s="90">
        <f>$E138*$H$3*$J$3*$L$3*K138</f>
        <v>0</v>
      </c>
    </row>
    <row r="139" spans="1:12" x14ac:dyDescent="0.25">
      <c r="A139" s="5" t="s">
        <v>191</v>
      </c>
      <c r="B139" s="24" t="s">
        <v>192</v>
      </c>
      <c r="C139" s="49" t="s">
        <v>12</v>
      </c>
      <c r="D139" s="65"/>
      <c r="E139" s="87"/>
      <c r="F139" s="100">
        <f>D139*E139</f>
        <v>0</v>
      </c>
      <c r="G139" s="65"/>
      <c r="H139" s="90">
        <f>($E139*$H$3)*G139</f>
        <v>0</v>
      </c>
      <c r="I139" s="65"/>
      <c r="J139" s="90">
        <f>$E139*$H$3*$J$3*I139</f>
        <v>0</v>
      </c>
      <c r="K139" s="65"/>
      <c r="L139" s="90">
        <f>$E139*$H$3*$J$3*$L$3*K139</f>
        <v>0</v>
      </c>
    </row>
    <row r="140" spans="1:12" x14ac:dyDescent="0.25">
      <c r="A140" s="1"/>
      <c r="B140" s="23" t="s">
        <v>193</v>
      </c>
      <c r="C140" s="46"/>
      <c r="D140" s="63"/>
      <c r="E140" s="85"/>
      <c r="F140" s="85"/>
      <c r="G140" s="63"/>
      <c r="H140" s="85"/>
      <c r="I140" s="63"/>
      <c r="J140" s="85"/>
      <c r="K140" s="63"/>
      <c r="L140" s="85"/>
    </row>
    <row r="141" spans="1:12" x14ac:dyDescent="0.25">
      <c r="A141" s="5" t="s">
        <v>194</v>
      </c>
      <c r="B141" s="24" t="s">
        <v>195</v>
      </c>
      <c r="C141" s="47" t="s">
        <v>12</v>
      </c>
      <c r="D141" s="62">
        <v>58</v>
      </c>
      <c r="E141" s="86">
        <v>0</v>
      </c>
      <c r="F141" s="100">
        <f>D141*E141</f>
        <v>0</v>
      </c>
      <c r="G141" s="62">
        <v>102</v>
      </c>
      <c r="H141" s="90">
        <f>($E141*$H$3)*G141</f>
        <v>0</v>
      </c>
      <c r="I141" s="62">
        <v>27</v>
      </c>
      <c r="J141" s="90">
        <f>$E141*$H$3*$J$3*I141</f>
        <v>0</v>
      </c>
      <c r="K141" s="62">
        <v>63</v>
      </c>
      <c r="L141" s="90">
        <f>$E141*$H$3*$J$3*$L$3*K141</f>
        <v>0</v>
      </c>
    </row>
    <row r="142" spans="1:12" x14ac:dyDescent="0.25">
      <c r="A142" s="5" t="s">
        <v>196</v>
      </c>
      <c r="B142" s="25" t="s">
        <v>78</v>
      </c>
      <c r="C142" s="48" t="s">
        <v>12</v>
      </c>
      <c r="D142" s="65">
        <v>10</v>
      </c>
      <c r="E142" s="86">
        <v>0</v>
      </c>
      <c r="F142" s="100">
        <f>D142*E142</f>
        <v>0</v>
      </c>
      <c r="G142" s="65">
        <v>20</v>
      </c>
      <c r="H142" s="90">
        <f>($E142*$H$3)*G142</f>
        <v>0</v>
      </c>
      <c r="I142" s="65">
        <v>5</v>
      </c>
      <c r="J142" s="90">
        <f>$E142*$H$3*$J$3*I142</f>
        <v>0</v>
      </c>
      <c r="K142" s="65">
        <v>10</v>
      </c>
      <c r="L142" s="90">
        <f>$E142*$H$3*$J$3*$L$3*K142</f>
        <v>0</v>
      </c>
    </row>
    <row r="143" spans="1:12" x14ac:dyDescent="0.25">
      <c r="A143" s="5" t="s">
        <v>197</v>
      </c>
      <c r="B143" s="24" t="s">
        <v>198</v>
      </c>
      <c r="C143" s="47" t="s">
        <v>12</v>
      </c>
      <c r="D143" s="65">
        <v>10</v>
      </c>
      <c r="E143" s="86">
        <v>0</v>
      </c>
      <c r="F143" s="100">
        <f>D143*E143</f>
        <v>0</v>
      </c>
      <c r="G143" s="65">
        <v>20</v>
      </c>
      <c r="H143" s="90">
        <f>($E143*$H$3)*G143</f>
        <v>0</v>
      </c>
      <c r="I143" s="65">
        <v>5</v>
      </c>
      <c r="J143" s="90">
        <f>$E143*$H$3*$J$3*I143</f>
        <v>0</v>
      </c>
      <c r="K143" s="65">
        <v>10</v>
      </c>
      <c r="L143" s="90">
        <f>$E143*$H$3*$J$3*$L$3*K143</f>
        <v>0</v>
      </c>
    </row>
    <row r="144" spans="1:12" x14ac:dyDescent="0.25">
      <c r="A144" s="5" t="s">
        <v>199</v>
      </c>
      <c r="B144" s="24" t="s">
        <v>200</v>
      </c>
      <c r="C144" s="47" t="s">
        <v>12</v>
      </c>
      <c r="D144" s="65">
        <v>10</v>
      </c>
      <c r="E144" s="86">
        <v>0</v>
      </c>
      <c r="F144" s="102">
        <f>D144*E144</f>
        <v>0</v>
      </c>
      <c r="G144" s="65">
        <v>20</v>
      </c>
      <c r="H144" s="132">
        <f>($E144*$H$3)*G144</f>
        <v>0</v>
      </c>
      <c r="I144" s="65">
        <v>5</v>
      </c>
      <c r="J144" s="90">
        <f>$E144*$H$3*$J$3*I144</f>
        <v>0</v>
      </c>
      <c r="K144" s="65">
        <v>10</v>
      </c>
      <c r="L144" s="90">
        <f>$E144*$H$3*$J$3*$L$3*K144</f>
        <v>0</v>
      </c>
    </row>
    <row r="145" spans="1:12" x14ac:dyDescent="0.25">
      <c r="A145" s="5" t="s">
        <v>201</v>
      </c>
      <c r="B145" s="24" t="s">
        <v>202</v>
      </c>
      <c r="C145" s="47" t="s">
        <v>12</v>
      </c>
      <c r="D145" s="62">
        <v>30</v>
      </c>
      <c r="E145" s="86">
        <v>0</v>
      </c>
      <c r="F145" s="100">
        <f>D145*E145</f>
        <v>0</v>
      </c>
      <c r="G145" s="62">
        <v>50</v>
      </c>
      <c r="H145" s="90">
        <f>($E145*$H$3)*G145</f>
        <v>0</v>
      </c>
      <c r="I145" s="62">
        <v>15</v>
      </c>
      <c r="J145" s="90">
        <f>$E145*$H$3*$J$3*I145</f>
        <v>0</v>
      </c>
      <c r="K145" s="62">
        <v>30</v>
      </c>
      <c r="L145" s="90">
        <f>$E145*$H$3*$J$3*$L$3*K145</f>
        <v>0</v>
      </c>
    </row>
    <row r="146" spans="1:12" x14ac:dyDescent="0.25">
      <c r="A146" s="1"/>
      <c r="B146" s="23" t="s">
        <v>203</v>
      </c>
      <c r="C146" s="46"/>
      <c r="D146" s="63"/>
      <c r="E146" s="85"/>
      <c r="F146" s="85"/>
      <c r="G146" s="63"/>
      <c r="H146" s="85"/>
      <c r="I146" s="63"/>
      <c r="J146" s="85"/>
      <c r="K146" s="63"/>
      <c r="L146" s="85"/>
    </row>
    <row r="147" spans="1:12" x14ac:dyDescent="0.25">
      <c r="A147" s="5" t="s">
        <v>204</v>
      </c>
      <c r="B147" s="24" t="s">
        <v>205</v>
      </c>
      <c r="C147" s="47" t="s">
        <v>12</v>
      </c>
      <c r="D147" s="62">
        <v>20</v>
      </c>
      <c r="E147" s="86">
        <v>0</v>
      </c>
      <c r="F147" s="100">
        <f>D147*E147</f>
        <v>0</v>
      </c>
      <c r="G147" s="62">
        <v>20</v>
      </c>
      <c r="H147" s="90">
        <f>($E147*$H$3)*G147</f>
        <v>0</v>
      </c>
      <c r="I147" s="62">
        <v>20</v>
      </c>
      <c r="J147" s="90">
        <f>$E147*$H$3*$J$3*I147</f>
        <v>0</v>
      </c>
      <c r="K147" s="62">
        <v>20</v>
      </c>
      <c r="L147" s="90">
        <f>$E147*$H$3*$J$3*$L$3*K147</f>
        <v>0</v>
      </c>
    </row>
    <row r="148" spans="1:12" x14ac:dyDescent="0.25">
      <c r="A148" s="6"/>
      <c r="B148" s="23" t="s">
        <v>206</v>
      </c>
      <c r="C148" s="46"/>
      <c r="D148" s="64"/>
      <c r="E148" s="85"/>
      <c r="F148" s="85"/>
      <c r="G148" s="64"/>
      <c r="H148" s="85"/>
      <c r="I148" s="64"/>
      <c r="J148" s="85"/>
      <c r="K148" s="64"/>
      <c r="L148" s="85"/>
    </row>
    <row r="149" spans="1:12" x14ac:dyDescent="0.25">
      <c r="A149" s="5" t="s">
        <v>207</v>
      </c>
      <c r="B149" s="24" t="s">
        <v>208</v>
      </c>
      <c r="C149" s="47" t="s">
        <v>12</v>
      </c>
      <c r="D149" s="65">
        <v>2</v>
      </c>
      <c r="E149" s="86">
        <v>0</v>
      </c>
      <c r="F149" s="100">
        <f t="shared" ref="F149:F158" si="48">D149*E149</f>
        <v>0</v>
      </c>
      <c r="G149" s="65">
        <v>2</v>
      </c>
      <c r="H149" s="90">
        <f t="shared" ref="H149:H158" si="49">($E149*$H$3)*G149</f>
        <v>0</v>
      </c>
      <c r="I149" s="65">
        <v>2</v>
      </c>
      <c r="J149" s="90">
        <f t="shared" ref="J149:J158" si="50">$E149*$H$3*$J$3*I149</f>
        <v>0</v>
      </c>
      <c r="K149" s="65">
        <v>2</v>
      </c>
      <c r="L149" s="90">
        <f t="shared" ref="L149:L158" si="51">$E149*$H$3*$J$3*$L$3*K149</f>
        <v>0</v>
      </c>
    </row>
    <row r="150" spans="1:12" x14ac:dyDescent="0.25">
      <c r="A150" s="5" t="s">
        <v>209</v>
      </c>
      <c r="B150" s="24" t="s">
        <v>210</v>
      </c>
      <c r="C150" s="47" t="s">
        <v>12</v>
      </c>
      <c r="D150" s="65">
        <v>2</v>
      </c>
      <c r="E150" s="86">
        <v>0</v>
      </c>
      <c r="F150" s="100">
        <f t="shared" si="48"/>
        <v>0</v>
      </c>
      <c r="G150" s="65">
        <v>2</v>
      </c>
      <c r="H150" s="90">
        <f t="shared" si="49"/>
        <v>0</v>
      </c>
      <c r="I150" s="65">
        <v>2</v>
      </c>
      <c r="J150" s="90">
        <f t="shared" si="50"/>
        <v>0</v>
      </c>
      <c r="K150" s="65">
        <v>2</v>
      </c>
      <c r="L150" s="90">
        <f t="shared" si="51"/>
        <v>0</v>
      </c>
    </row>
    <row r="151" spans="1:12" x14ac:dyDescent="0.25">
      <c r="A151" s="5" t="s">
        <v>211</v>
      </c>
      <c r="B151" s="24" t="s">
        <v>212</v>
      </c>
      <c r="C151" s="47" t="s">
        <v>12</v>
      </c>
      <c r="D151" s="65">
        <v>2</v>
      </c>
      <c r="E151" s="86">
        <v>0</v>
      </c>
      <c r="F151" s="100">
        <f t="shared" si="48"/>
        <v>0</v>
      </c>
      <c r="G151" s="65">
        <v>2</v>
      </c>
      <c r="H151" s="90">
        <f t="shared" si="49"/>
        <v>0</v>
      </c>
      <c r="I151" s="65">
        <v>2</v>
      </c>
      <c r="J151" s="90">
        <f t="shared" si="50"/>
        <v>0</v>
      </c>
      <c r="K151" s="65">
        <v>2</v>
      </c>
      <c r="L151" s="90">
        <f t="shared" si="51"/>
        <v>0</v>
      </c>
    </row>
    <row r="152" spans="1:12" x14ac:dyDescent="0.25">
      <c r="A152" s="5" t="s">
        <v>213</v>
      </c>
      <c r="B152" s="24" t="s">
        <v>214</v>
      </c>
      <c r="C152" s="47" t="s">
        <v>12</v>
      </c>
      <c r="D152" s="65">
        <v>2</v>
      </c>
      <c r="E152" s="86">
        <v>0</v>
      </c>
      <c r="F152" s="100">
        <f t="shared" si="48"/>
        <v>0</v>
      </c>
      <c r="G152" s="65">
        <v>2</v>
      </c>
      <c r="H152" s="90">
        <f t="shared" si="49"/>
        <v>0</v>
      </c>
      <c r="I152" s="65">
        <v>2</v>
      </c>
      <c r="J152" s="90">
        <f t="shared" si="50"/>
        <v>0</v>
      </c>
      <c r="K152" s="65">
        <v>2</v>
      </c>
      <c r="L152" s="90">
        <f t="shared" si="51"/>
        <v>0</v>
      </c>
    </row>
    <row r="153" spans="1:12" x14ac:dyDescent="0.25">
      <c r="A153" s="5" t="s">
        <v>215</v>
      </c>
      <c r="B153" s="24" t="s">
        <v>216</v>
      </c>
      <c r="C153" s="47" t="s">
        <v>12</v>
      </c>
      <c r="D153" s="65"/>
      <c r="E153" s="87"/>
      <c r="F153" s="100">
        <f t="shared" si="48"/>
        <v>0</v>
      </c>
      <c r="G153" s="65"/>
      <c r="H153" s="90">
        <f t="shared" si="49"/>
        <v>0</v>
      </c>
      <c r="I153" s="65"/>
      <c r="J153" s="90">
        <f t="shared" si="50"/>
        <v>0</v>
      </c>
      <c r="K153" s="65"/>
      <c r="L153" s="90">
        <f t="shared" si="51"/>
        <v>0</v>
      </c>
    </row>
    <row r="154" spans="1:12" x14ac:dyDescent="0.25">
      <c r="A154" s="5" t="s">
        <v>217</v>
      </c>
      <c r="B154" s="24" t="s">
        <v>218</v>
      </c>
      <c r="C154" s="47" t="s">
        <v>12</v>
      </c>
      <c r="D154" s="65"/>
      <c r="E154" s="87"/>
      <c r="F154" s="100">
        <f t="shared" si="48"/>
        <v>0</v>
      </c>
      <c r="G154" s="65"/>
      <c r="H154" s="90">
        <f t="shared" si="49"/>
        <v>0</v>
      </c>
      <c r="I154" s="65"/>
      <c r="J154" s="90">
        <f t="shared" si="50"/>
        <v>0</v>
      </c>
      <c r="K154" s="65"/>
      <c r="L154" s="90">
        <f t="shared" si="51"/>
        <v>0</v>
      </c>
    </row>
    <row r="155" spans="1:12" x14ac:dyDescent="0.25">
      <c r="A155" s="5" t="s">
        <v>219</v>
      </c>
      <c r="B155" s="24" t="s">
        <v>220</v>
      </c>
      <c r="C155" s="47" t="s">
        <v>12</v>
      </c>
      <c r="D155" s="65"/>
      <c r="E155" s="87"/>
      <c r="F155" s="100">
        <f t="shared" si="48"/>
        <v>0</v>
      </c>
      <c r="G155" s="65"/>
      <c r="H155" s="90">
        <f t="shared" si="49"/>
        <v>0</v>
      </c>
      <c r="I155" s="65"/>
      <c r="J155" s="90">
        <f t="shared" si="50"/>
        <v>0</v>
      </c>
      <c r="K155" s="65"/>
      <c r="L155" s="90">
        <f t="shared" si="51"/>
        <v>0</v>
      </c>
    </row>
    <row r="156" spans="1:12" x14ac:dyDescent="0.25">
      <c r="A156" s="5" t="s">
        <v>221</v>
      </c>
      <c r="B156" s="24" t="s">
        <v>222</v>
      </c>
      <c r="C156" s="47" t="s">
        <v>12</v>
      </c>
      <c r="D156" s="65"/>
      <c r="E156" s="87"/>
      <c r="F156" s="100">
        <f t="shared" si="48"/>
        <v>0</v>
      </c>
      <c r="G156" s="65"/>
      <c r="H156" s="90">
        <f t="shared" si="49"/>
        <v>0</v>
      </c>
      <c r="I156" s="65"/>
      <c r="J156" s="90">
        <f t="shared" si="50"/>
        <v>0</v>
      </c>
      <c r="K156" s="65"/>
      <c r="L156" s="90">
        <f t="shared" si="51"/>
        <v>0</v>
      </c>
    </row>
    <row r="157" spans="1:12" x14ac:dyDescent="0.25">
      <c r="A157" s="5" t="s">
        <v>223</v>
      </c>
      <c r="B157" s="24" t="s">
        <v>224</v>
      </c>
      <c r="C157" s="47" t="s">
        <v>12</v>
      </c>
      <c r="D157" s="65"/>
      <c r="E157" s="87"/>
      <c r="F157" s="100">
        <f t="shared" si="48"/>
        <v>0</v>
      </c>
      <c r="G157" s="65"/>
      <c r="H157" s="90">
        <f t="shared" si="49"/>
        <v>0</v>
      </c>
      <c r="I157" s="65"/>
      <c r="J157" s="90">
        <f t="shared" si="50"/>
        <v>0</v>
      </c>
      <c r="K157" s="65"/>
      <c r="L157" s="90">
        <f t="shared" si="51"/>
        <v>0</v>
      </c>
    </row>
    <row r="158" spans="1:12" x14ac:dyDescent="0.25">
      <c r="A158" s="5" t="s">
        <v>225</v>
      </c>
      <c r="B158" s="24" t="s">
        <v>226</v>
      </c>
      <c r="C158" s="47" t="s">
        <v>12</v>
      </c>
      <c r="D158" s="65"/>
      <c r="E158" s="87"/>
      <c r="F158" s="100">
        <f t="shared" si="48"/>
        <v>0</v>
      </c>
      <c r="G158" s="65"/>
      <c r="H158" s="90">
        <f t="shared" si="49"/>
        <v>0</v>
      </c>
      <c r="I158" s="65"/>
      <c r="J158" s="90">
        <f t="shared" si="50"/>
        <v>0</v>
      </c>
      <c r="K158" s="65"/>
      <c r="L158" s="90">
        <f t="shared" si="51"/>
        <v>0</v>
      </c>
    </row>
    <row r="159" spans="1:12" ht="28.5" x14ac:dyDescent="0.25">
      <c r="A159" s="1"/>
      <c r="B159" s="22" t="s">
        <v>227</v>
      </c>
      <c r="C159" s="46"/>
      <c r="D159" s="63"/>
      <c r="E159" s="85"/>
      <c r="F159" s="85"/>
      <c r="G159" s="63"/>
      <c r="H159" s="85"/>
      <c r="I159" s="63"/>
      <c r="J159" s="85"/>
      <c r="K159" s="63"/>
      <c r="L159" s="85"/>
    </row>
    <row r="160" spans="1:12" x14ac:dyDescent="0.25">
      <c r="A160" s="5" t="s">
        <v>228</v>
      </c>
      <c r="B160" s="24" t="s">
        <v>229</v>
      </c>
      <c r="C160" s="47" t="s">
        <v>12</v>
      </c>
      <c r="D160" s="62">
        <v>90</v>
      </c>
      <c r="E160" s="86">
        <v>0</v>
      </c>
      <c r="F160" s="100">
        <f>D160*E160</f>
        <v>0</v>
      </c>
      <c r="G160" s="62">
        <v>90</v>
      </c>
      <c r="H160" s="90">
        <f>($E160*$H$3)*G160</f>
        <v>0</v>
      </c>
      <c r="I160" s="62">
        <v>90</v>
      </c>
      <c r="J160" s="90">
        <f>$E160*$H$3*$J$3*I160</f>
        <v>0</v>
      </c>
      <c r="K160" s="62">
        <v>90</v>
      </c>
      <c r="L160" s="90">
        <f>$E160*$H$3*$J$3*$L$3*K160</f>
        <v>0</v>
      </c>
    </row>
    <row r="161" spans="1:12" ht="15.75" x14ac:dyDescent="0.25">
      <c r="A161" s="5" t="s">
        <v>230</v>
      </c>
      <c r="B161" s="24" t="s">
        <v>231</v>
      </c>
      <c r="C161" s="47" t="s">
        <v>232</v>
      </c>
      <c r="D161" s="62">
        <v>1500</v>
      </c>
      <c r="E161" s="86">
        <v>0</v>
      </c>
      <c r="F161" s="100">
        <f>D161*E161</f>
        <v>0</v>
      </c>
      <c r="G161" s="62">
        <v>1500</v>
      </c>
      <c r="H161" s="90">
        <f>($E161*$H$3)*G161</f>
        <v>0</v>
      </c>
      <c r="I161" s="62">
        <v>1500</v>
      </c>
      <c r="J161" s="90">
        <f>$E161*$H$3*$J$3*I161</f>
        <v>0</v>
      </c>
      <c r="K161" s="62">
        <v>1500</v>
      </c>
      <c r="L161" s="90">
        <f>$E161*$H$3*$J$3*$L$3*K161</f>
        <v>0</v>
      </c>
    </row>
    <row r="162" spans="1:12" x14ac:dyDescent="0.25">
      <c r="A162" s="1"/>
      <c r="B162" s="22" t="s">
        <v>233</v>
      </c>
      <c r="C162" s="46"/>
      <c r="D162" s="63"/>
      <c r="E162" s="85"/>
      <c r="F162" s="88"/>
      <c r="G162" s="63"/>
      <c r="H162" s="88"/>
      <c r="I162" s="63"/>
      <c r="J162" s="88"/>
      <c r="K162" s="63"/>
      <c r="L162" s="88"/>
    </row>
    <row r="163" spans="1:12" x14ac:dyDescent="0.25">
      <c r="A163" s="5" t="s">
        <v>234</v>
      </c>
      <c r="B163" s="24" t="s">
        <v>235</v>
      </c>
      <c r="C163" s="47" t="s">
        <v>12</v>
      </c>
      <c r="D163" s="62">
        <v>150</v>
      </c>
      <c r="E163" s="86">
        <v>0</v>
      </c>
      <c r="F163" s="100">
        <f t="shared" ref="F163:F202" si="52">D163*E163</f>
        <v>0</v>
      </c>
      <c r="G163" s="62">
        <v>150</v>
      </c>
      <c r="H163" s="90">
        <f t="shared" ref="H163:H202" si="53">($E163*$H$3)*G163</f>
        <v>0</v>
      </c>
      <c r="I163" s="62">
        <v>150</v>
      </c>
      <c r="J163" s="90">
        <f t="shared" ref="J163:J202" si="54">$E163*$H$3*$J$3*I163</f>
        <v>0</v>
      </c>
      <c r="K163" s="62">
        <v>150</v>
      </c>
      <c r="L163" s="90">
        <f t="shared" ref="L163:L202" si="55">$E163*$H$3*$J$3*$L$3*K163</f>
        <v>0</v>
      </c>
    </row>
    <row r="164" spans="1:12" ht="28.5" x14ac:dyDescent="0.25">
      <c r="A164" s="1"/>
      <c r="B164" s="22" t="s">
        <v>236</v>
      </c>
      <c r="C164" s="46"/>
      <c r="D164" s="63"/>
      <c r="E164" s="85"/>
      <c r="F164" s="88"/>
      <c r="G164" s="63"/>
      <c r="H164" s="88"/>
      <c r="I164" s="63"/>
      <c r="J164" s="88"/>
      <c r="K164" s="63"/>
      <c r="L164" s="88"/>
    </row>
    <row r="165" spans="1:12" x14ac:dyDescent="0.25">
      <c r="A165" s="5" t="s">
        <v>237</v>
      </c>
      <c r="B165" s="24" t="s">
        <v>238</v>
      </c>
      <c r="C165" s="47" t="s">
        <v>12</v>
      </c>
      <c r="D165" s="62">
        <v>100</v>
      </c>
      <c r="E165" s="86">
        <v>0</v>
      </c>
      <c r="F165" s="100">
        <f t="shared" si="52"/>
        <v>0</v>
      </c>
      <c r="G165" s="62">
        <v>100</v>
      </c>
      <c r="H165" s="90">
        <f t="shared" si="53"/>
        <v>0</v>
      </c>
      <c r="I165" s="62">
        <v>100</v>
      </c>
      <c r="J165" s="90">
        <f t="shared" si="54"/>
        <v>0</v>
      </c>
      <c r="K165" s="62">
        <v>100</v>
      </c>
      <c r="L165" s="90">
        <f t="shared" si="55"/>
        <v>0</v>
      </c>
    </row>
    <row r="166" spans="1:12" x14ac:dyDescent="0.25">
      <c r="A166" s="5" t="s">
        <v>239</v>
      </c>
      <c r="B166" s="24" t="s">
        <v>240</v>
      </c>
      <c r="C166" s="47" t="s">
        <v>12</v>
      </c>
      <c r="D166" s="62">
        <v>25</v>
      </c>
      <c r="E166" s="86">
        <v>0</v>
      </c>
      <c r="F166" s="100">
        <f t="shared" si="52"/>
        <v>0</v>
      </c>
      <c r="G166" s="62">
        <v>25</v>
      </c>
      <c r="H166" s="90">
        <f t="shared" si="53"/>
        <v>0</v>
      </c>
      <c r="I166" s="62">
        <v>25</v>
      </c>
      <c r="J166" s="90">
        <f t="shared" si="54"/>
        <v>0</v>
      </c>
      <c r="K166" s="62">
        <v>25</v>
      </c>
      <c r="L166" s="90">
        <f t="shared" si="55"/>
        <v>0</v>
      </c>
    </row>
    <row r="167" spans="1:12" x14ac:dyDescent="0.25">
      <c r="A167" s="5" t="s">
        <v>241</v>
      </c>
      <c r="B167" s="24" t="s">
        <v>242</v>
      </c>
      <c r="C167" s="47" t="s">
        <v>12</v>
      </c>
      <c r="D167" s="62">
        <v>10</v>
      </c>
      <c r="E167" s="86">
        <v>0</v>
      </c>
      <c r="F167" s="100">
        <f t="shared" si="52"/>
        <v>0</v>
      </c>
      <c r="G167" s="62">
        <v>10</v>
      </c>
      <c r="H167" s="90">
        <f t="shared" si="53"/>
        <v>0</v>
      </c>
      <c r="I167" s="62">
        <v>10</v>
      </c>
      <c r="J167" s="90">
        <f t="shared" si="54"/>
        <v>0</v>
      </c>
      <c r="K167" s="62">
        <v>10</v>
      </c>
      <c r="L167" s="90">
        <f t="shared" si="55"/>
        <v>0</v>
      </c>
    </row>
    <row r="168" spans="1:12" x14ac:dyDescent="0.25">
      <c r="A168" s="5" t="s">
        <v>243</v>
      </c>
      <c r="B168" s="24" t="s">
        <v>244</v>
      </c>
      <c r="C168" s="47" t="s">
        <v>12</v>
      </c>
      <c r="D168" s="62">
        <v>75</v>
      </c>
      <c r="E168" s="86">
        <v>0</v>
      </c>
      <c r="F168" s="100">
        <f t="shared" si="52"/>
        <v>0</v>
      </c>
      <c r="G168" s="62">
        <v>75</v>
      </c>
      <c r="H168" s="90">
        <f t="shared" si="53"/>
        <v>0</v>
      </c>
      <c r="I168" s="62">
        <v>75</v>
      </c>
      <c r="J168" s="90">
        <f t="shared" si="54"/>
        <v>0</v>
      </c>
      <c r="K168" s="62">
        <v>75</v>
      </c>
      <c r="L168" s="90">
        <f t="shared" si="55"/>
        <v>0</v>
      </c>
    </row>
    <row r="169" spans="1:12" x14ac:dyDescent="0.25">
      <c r="A169" s="5" t="s">
        <v>245</v>
      </c>
      <c r="B169" s="24" t="s">
        <v>246</v>
      </c>
      <c r="C169" s="47" t="s">
        <v>12</v>
      </c>
      <c r="D169" s="62">
        <v>25</v>
      </c>
      <c r="E169" s="86">
        <v>0</v>
      </c>
      <c r="F169" s="100">
        <f t="shared" si="52"/>
        <v>0</v>
      </c>
      <c r="G169" s="62">
        <v>25</v>
      </c>
      <c r="H169" s="90">
        <f t="shared" si="53"/>
        <v>0</v>
      </c>
      <c r="I169" s="62">
        <v>25</v>
      </c>
      <c r="J169" s="90">
        <f t="shared" si="54"/>
        <v>0</v>
      </c>
      <c r="K169" s="62">
        <v>25</v>
      </c>
      <c r="L169" s="90">
        <f t="shared" si="55"/>
        <v>0</v>
      </c>
    </row>
    <row r="170" spans="1:12" x14ac:dyDescent="0.25">
      <c r="A170" s="5" t="s">
        <v>247</v>
      </c>
      <c r="B170" s="24" t="s">
        <v>248</v>
      </c>
      <c r="C170" s="47" t="s">
        <v>12</v>
      </c>
      <c r="D170" s="62">
        <v>75</v>
      </c>
      <c r="E170" s="86">
        <v>0</v>
      </c>
      <c r="F170" s="100">
        <f t="shared" si="52"/>
        <v>0</v>
      </c>
      <c r="G170" s="62">
        <v>75</v>
      </c>
      <c r="H170" s="90">
        <f t="shared" si="53"/>
        <v>0</v>
      </c>
      <c r="I170" s="62">
        <v>75</v>
      </c>
      <c r="J170" s="90">
        <f t="shared" si="54"/>
        <v>0</v>
      </c>
      <c r="K170" s="62">
        <v>75</v>
      </c>
      <c r="L170" s="90">
        <f t="shared" si="55"/>
        <v>0</v>
      </c>
    </row>
    <row r="171" spans="1:12" ht="28.5" x14ac:dyDescent="0.25">
      <c r="A171" s="1"/>
      <c r="B171" s="22" t="s">
        <v>249</v>
      </c>
      <c r="C171" s="46"/>
      <c r="D171" s="63"/>
      <c r="E171" s="85"/>
      <c r="F171" s="88"/>
      <c r="G171" s="63"/>
      <c r="H171" s="88"/>
      <c r="I171" s="63"/>
      <c r="J171" s="88"/>
      <c r="K171" s="63"/>
      <c r="L171" s="88"/>
    </row>
    <row r="172" spans="1:12" x14ac:dyDescent="0.25">
      <c r="A172" s="5" t="s">
        <v>250</v>
      </c>
      <c r="B172" s="24" t="s">
        <v>251</v>
      </c>
      <c r="C172" s="47" t="s">
        <v>12</v>
      </c>
      <c r="D172" s="62">
        <v>5</v>
      </c>
      <c r="E172" s="86">
        <v>0</v>
      </c>
      <c r="F172" s="100">
        <f t="shared" si="52"/>
        <v>0</v>
      </c>
      <c r="G172" s="62">
        <v>5</v>
      </c>
      <c r="H172" s="90">
        <f t="shared" si="53"/>
        <v>0</v>
      </c>
      <c r="I172" s="62">
        <v>5</v>
      </c>
      <c r="J172" s="90">
        <f t="shared" si="54"/>
        <v>0</v>
      </c>
      <c r="K172" s="62">
        <v>5</v>
      </c>
      <c r="L172" s="90">
        <f t="shared" si="55"/>
        <v>0</v>
      </c>
    </row>
    <row r="173" spans="1:12" x14ac:dyDescent="0.25">
      <c r="A173" s="5" t="s">
        <v>252</v>
      </c>
      <c r="B173" s="24" t="s">
        <v>253</v>
      </c>
      <c r="C173" s="47" t="s">
        <v>12</v>
      </c>
      <c r="D173" s="62">
        <v>165</v>
      </c>
      <c r="E173" s="86">
        <v>0</v>
      </c>
      <c r="F173" s="100">
        <f t="shared" si="52"/>
        <v>0</v>
      </c>
      <c r="G173" s="62">
        <v>165</v>
      </c>
      <c r="H173" s="90">
        <f t="shared" si="53"/>
        <v>0</v>
      </c>
      <c r="I173" s="62">
        <v>165</v>
      </c>
      <c r="J173" s="90">
        <f t="shared" si="54"/>
        <v>0</v>
      </c>
      <c r="K173" s="62">
        <v>165</v>
      </c>
      <c r="L173" s="90">
        <f t="shared" si="55"/>
        <v>0</v>
      </c>
    </row>
    <row r="174" spans="1:12" x14ac:dyDescent="0.25">
      <c r="A174" s="5" t="s">
        <v>254</v>
      </c>
      <c r="B174" s="24" t="s">
        <v>255</v>
      </c>
      <c r="C174" s="47" t="s">
        <v>12</v>
      </c>
      <c r="D174" s="62">
        <v>100</v>
      </c>
      <c r="E174" s="86">
        <v>0</v>
      </c>
      <c r="F174" s="100">
        <f t="shared" si="52"/>
        <v>0</v>
      </c>
      <c r="G174" s="62">
        <v>100</v>
      </c>
      <c r="H174" s="90">
        <f t="shared" si="53"/>
        <v>0</v>
      </c>
      <c r="I174" s="62">
        <v>100</v>
      </c>
      <c r="J174" s="90">
        <f t="shared" si="54"/>
        <v>0</v>
      </c>
      <c r="K174" s="62">
        <v>100</v>
      </c>
      <c r="L174" s="90">
        <f t="shared" si="55"/>
        <v>0</v>
      </c>
    </row>
    <row r="175" spans="1:12" x14ac:dyDescent="0.25">
      <c r="A175" s="5" t="s">
        <v>256</v>
      </c>
      <c r="B175" s="24" t="s">
        <v>257</v>
      </c>
      <c r="C175" s="47" t="s">
        <v>12</v>
      </c>
      <c r="D175" s="62">
        <v>10</v>
      </c>
      <c r="E175" s="86">
        <v>0</v>
      </c>
      <c r="F175" s="100">
        <f t="shared" si="52"/>
        <v>0</v>
      </c>
      <c r="G175" s="62">
        <v>10</v>
      </c>
      <c r="H175" s="90">
        <f t="shared" si="53"/>
        <v>0</v>
      </c>
      <c r="I175" s="62">
        <v>10</v>
      </c>
      <c r="J175" s="90">
        <f t="shared" si="54"/>
        <v>0</v>
      </c>
      <c r="K175" s="62">
        <v>10</v>
      </c>
      <c r="L175" s="90">
        <f t="shared" si="55"/>
        <v>0</v>
      </c>
    </row>
    <row r="176" spans="1:12" x14ac:dyDescent="0.25">
      <c r="A176" s="5" t="s">
        <v>258</v>
      </c>
      <c r="B176" s="24" t="s">
        <v>259</v>
      </c>
      <c r="C176" s="47" t="s">
        <v>12</v>
      </c>
      <c r="D176" s="62">
        <v>200</v>
      </c>
      <c r="E176" s="86">
        <v>0</v>
      </c>
      <c r="F176" s="100">
        <f t="shared" si="52"/>
        <v>0</v>
      </c>
      <c r="G176" s="62">
        <v>200</v>
      </c>
      <c r="H176" s="90">
        <f t="shared" si="53"/>
        <v>0</v>
      </c>
      <c r="I176" s="62">
        <v>200</v>
      </c>
      <c r="J176" s="90">
        <f t="shared" si="54"/>
        <v>0</v>
      </c>
      <c r="K176" s="62">
        <v>200</v>
      </c>
      <c r="L176" s="90">
        <f t="shared" si="55"/>
        <v>0</v>
      </c>
    </row>
    <row r="177" spans="1:12" x14ac:dyDescent="0.25">
      <c r="A177" s="5" t="s">
        <v>260</v>
      </c>
      <c r="B177" s="24" t="s">
        <v>261</v>
      </c>
      <c r="C177" s="47" t="s">
        <v>12</v>
      </c>
      <c r="D177" s="62">
        <v>100</v>
      </c>
      <c r="E177" s="86">
        <v>0</v>
      </c>
      <c r="F177" s="100">
        <f t="shared" si="52"/>
        <v>0</v>
      </c>
      <c r="G177" s="62">
        <v>100</v>
      </c>
      <c r="H177" s="90">
        <f t="shared" si="53"/>
        <v>0</v>
      </c>
      <c r="I177" s="62">
        <v>100</v>
      </c>
      <c r="J177" s="90">
        <f t="shared" si="54"/>
        <v>0</v>
      </c>
      <c r="K177" s="62">
        <v>100</v>
      </c>
      <c r="L177" s="90">
        <f t="shared" si="55"/>
        <v>0</v>
      </c>
    </row>
    <row r="178" spans="1:12" x14ac:dyDescent="0.25">
      <c r="A178" s="5" t="s">
        <v>262</v>
      </c>
      <c r="B178" s="24" t="s">
        <v>263</v>
      </c>
      <c r="C178" s="47" t="s">
        <v>12</v>
      </c>
      <c r="D178" s="62">
        <v>200</v>
      </c>
      <c r="E178" s="86">
        <v>0</v>
      </c>
      <c r="F178" s="100">
        <f t="shared" si="52"/>
        <v>0</v>
      </c>
      <c r="G178" s="62">
        <v>200</v>
      </c>
      <c r="H178" s="90">
        <f t="shared" si="53"/>
        <v>0</v>
      </c>
      <c r="I178" s="62">
        <v>200</v>
      </c>
      <c r="J178" s="90">
        <f t="shared" si="54"/>
        <v>0</v>
      </c>
      <c r="K178" s="62">
        <v>200</v>
      </c>
      <c r="L178" s="90">
        <f t="shared" si="55"/>
        <v>0</v>
      </c>
    </row>
    <row r="179" spans="1:12" ht="28.5" x14ac:dyDescent="0.25">
      <c r="A179" s="1"/>
      <c r="B179" s="22" t="s">
        <v>264</v>
      </c>
      <c r="C179" s="46"/>
      <c r="D179" s="63"/>
      <c r="E179" s="85"/>
      <c r="F179" s="88"/>
      <c r="G179" s="63"/>
      <c r="H179" s="88"/>
      <c r="I179" s="63"/>
      <c r="J179" s="88"/>
      <c r="K179" s="63"/>
      <c r="L179" s="88"/>
    </row>
    <row r="180" spans="1:12" x14ac:dyDescent="0.25">
      <c r="A180" s="5" t="s">
        <v>265</v>
      </c>
      <c r="B180" s="24" t="s">
        <v>266</v>
      </c>
      <c r="C180" s="47" t="s">
        <v>12</v>
      </c>
      <c r="D180" s="62">
        <v>100</v>
      </c>
      <c r="E180" s="86">
        <v>0</v>
      </c>
      <c r="F180" s="100">
        <f t="shared" si="52"/>
        <v>0</v>
      </c>
      <c r="G180" s="62">
        <v>100</v>
      </c>
      <c r="H180" s="90">
        <f t="shared" si="53"/>
        <v>0</v>
      </c>
      <c r="I180" s="62">
        <v>100</v>
      </c>
      <c r="J180" s="90">
        <f t="shared" si="54"/>
        <v>0</v>
      </c>
      <c r="K180" s="62">
        <v>100</v>
      </c>
      <c r="L180" s="90">
        <f t="shared" si="55"/>
        <v>0</v>
      </c>
    </row>
    <row r="181" spans="1:12" x14ac:dyDescent="0.25">
      <c r="A181" s="5" t="s">
        <v>267</v>
      </c>
      <c r="B181" s="24" t="s">
        <v>268</v>
      </c>
      <c r="C181" s="47" t="s">
        <v>12</v>
      </c>
      <c r="D181" s="62">
        <v>250</v>
      </c>
      <c r="E181" s="86">
        <v>0</v>
      </c>
      <c r="F181" s="100">
        <f t="shared" si="52"/>
        <v>0</v>
      </c>
      <c r="G181" s="62">
        <v>250</v>
      </c>
      <c r="H181" s="90">
        <f t="shared" si="53"/>
        <v>0</v>
      </c>
      <c r="I181" s="62">
        <v>250</v>
      </c>
      <c r="J181" s="90">
        <f t="shared" si="54"/>
        <v>0</v>
      </c>
      <c r="K181" s="62">
        <v>250</v>
      </c>
      <c r="L181" s="90">
        <f t="shared" si="55"/>
        <v>0</v>
      </c>
    </row>
    <row r="182" spans="1:12" x14ac:dyDescent="0.25">
      <c r="A182" s="5" t="s">
        <v>269</v>
      </c>
      <c r="B182" s="24" t="s">
        <v>270</v>
      </c>
      <c r="C182" s="47" t="s">
        <v>12</v>
      </c>
      <c r="D182" s="62">
        <v>250</v>
      </c>
      <c r="E182" s="86">
        <v>0</v>
      </c>
      <c r="F182" s="100">
        <f t="shared" si="52"/>
        <v>0</v>
      </c>
      <c r="G182" s="62">
        <v>250</v>
      </c>
      <c r="H182" s="90">
        <f t="shared" si="53"/>
        <v>0</v>
      </c>
      <c r="I182" s="62">
        <v>250</v>
      </c>
      <c r="J182" s="90">
        <f t="shared" si="54"/>
        <v>0</v>
      </c>
      <c r="K182" s="62">
        <v>250</v>
      </c>
      <c r="L182" s="90">
        <f t="shared" si="55"/>
        <v>0</v>
      </c>
    </row>
    <row r="183" spans="1:12" x14ac:dyDescent="0.25">
      <c r="A183" s="5" t="s">
        <v>271</v>
      </c>
      <c r="B183" s="24" t="s">
        <v>272</v>
      </c>
      <c r="C183" s="47" t="s">
        <v>12</v>
      </c>
      <c r="D183" s="62">
        <v>25</v>
      </c>
      <c r="E183" s="86">
        <v>0</v>
      </c>
      <c r="F183" s="100">
        <f t="shared" si="52"/>
        <v>0</v>
      </c>
      <c r="G183" s="62">
        <v>25</v>
      </c>
      <c r="H183" s="90">
        <f t="shared" si="53"/>
        <v>0</v>
      </c>
      <c r="I183" s="62">
        <v>25</v>
      </c>
      <c r="J183" s="90">
        <f t="shared" si="54"/>
        <v>0</v>
      </c>
      <c r="K183" s="62">
        <v>25</v>
      </c>
      <c r="L183" s="90">
        <f t="shared" si="55"/>
        <v>0</v>
      </c>
    </row>
    <row r="184" spans="1:12" x14ac:dyDescent="0.25">
      <c r="A184" s="5" t="s">
        <v>273</v>
      </c>
      <c r="B184" s="24" t="s">
        <v>274</v>
      </c>
      <c r="C184" s="47" t="s">
        <v>12</v>
      </c>
      <c r="D184" s="62">
        <v>50</v>
      </c>
      <c r="E184" s="86">
        <v>0</v>
      </c>
      <c r="F184" s="100">
        <f t="shared" si="52"/>
        <v>0</v>
      </c>
      <c r="G184" s="62">
        <v>50</v>
      </c>
      <c r="H184" s="90">
        <f t="shared" si="53"/>
        <v>0</v>
      </c>
      <c r="I184" s="62">
        <v>50</v>
      </c>
      <c r="J184" s="90">
        <f t="shared" si="54"/>
        <v>0</v>
      </c>
      <c r="K184" s="62">
        <v>50</v>
      </c>
      <c r="L184" s="90">
        <f t="shared" si="55"/>
        <v>0</v>
      </c>
    </row>
    <row r="185" spans="1:12" x14ac:dyDescent="0.25">
      <c r="A185" s="5" t="s">
        <v>275</v>
      </c>
      <c r="B185" s="24" t="s">
        <v>276</v>
      </c>
      <c r="C185" s="47" t="s">
        <v>12</v>
      </c>
      <c r="D185" s="62">
        <v>50</v>
      </c>
      <c r="E185" s="86">
        <v>0</v>
      </c>
      <c r="F185" s="100">
        <f t="shared" si="52"/>
        <v>0</v>
      </c>
      <c r="G185" s="62">
        <v>50</v>
      </c>
      <c r="H185" s="90">
        <f t="shared" si="53"/>
        <v>0</v>
      </c>
      <c r="I185" s="62">
        <v>50</v>
      </c>
      <c r="J185" s="90">
        <f t="shared" si="54"/>
        <v>0</v>
      </c>
      <c r="K185" s="62">
        <v>50</v>
      </c>
      <c r="L185" s="90">
        <f t="shared" si="55"/>
        <v>0</v>
      </c>
    </row>
    <row r="186" spans="1:12" x14ac:dyDescent="0.25">
      <c r="A186" s="5" t="s">
        <v>277</v>
      </c>
      <c r="B186" s="24" t="s">
        <v>278</v>
      </c>
      <c r="C186" s="47" t="s">
        <v>12</v>
      </c>
      <c r="D186" s="62">
        <v>20</v>
      </c>
      <c r="E186" s="86">
        <v>0</v>
      </c>
      <c r="F186" s="100">
        <f t="shared" si="52"/>
        <v>0</v>
      </c>
      <c r="G186" s="62">
        <v>20</v>
      </c>
      <c r="H186" s="90">
        <f t="shared" si="53"/>
        <v>0</v>
      </c>
      <c r="I186" s="62">
        <v>20</v>
      </c>
      <c r="J186" s="90">
        <f t="shared" si="54"/>
        <v>0</v>
      </c>
      <c r="K186" s="62">
        <v>20</v>
      </c>
      <c r="L186" s="90">
        <f t="shared" si="55"/>
        <v>0</v>
      </c>
    </row>
    <row r="187" spans="1:12" x14ac:dyDescent="0.25">
      <c r="A187" s="5" t="s">
        <v>279</v>
      </c>
      <c r="B187" s="24" t="s">
        <v>280</v>
      </c>
      <c r="C187" s="47" t="s">
        <v>12</v>
      </c>
      <c r="D187" s="62">
        <v>50</v>
      </c>
      <c r="E187" s="86">
        <v>0</v>
      </c>
      <c r="F187" s="100">
        <f t="shared" si="52"/>
        <v>0</v>
      </c>
      <c r="G187" s="62">
        <v>50</v>
      </c>
      <c r="H187" s="90">
        <f t="shared" si="53"/>
        <v>0</v>
      </c>
      <c r="I187" s="62">
        <v>50</v>
      </c>
      <c r="J187" s="90">
        <f t="shared" si="54"/>
        <v>0</v>
      </c>
      <c r="K187" s="62">
        <v>50</v>
      </c>
      <c r="L187" s="90">
        <f t="shared" si="55"/>
        <v>0</v>
      </c>
    </row>
    <row r="188" spans="1:12" x14ac:dyDescent="0.25">
      <c r="A188" s="5" t="s">
        <v>281</v>
      </c>
      <c r="B188" s="24" t="s">
        <v>282</v>
      </c>
      <c r="C188" s="47" t="s">
        <v>12</v>
      </c>
      <c r="D188" s="62">
        <v>5</v>
      </c>
      <c r="E188" s="86">
        <v>0</v>
      </c>
      <c r="F188" s="100">
        <f t="shared" si="52"/>
        <v>0</v>
      </c>
      <c r="G188" s="62">
        <v>5</v>
      </c>
      <c r="H188" s="90">
        <f t="shared" si="53"/>
        <v>0</v>
      </c>
      <c r="I188" s="62">
        <v>5</v>
      </c>
      <c r="J188" s="90">
        <f t="shared" si="54"/>
        <v>0</v>
      </c>
      <c r="K188" s="62">
        <v>5</v>
      </c>
      <c r="L188" s="90">
        <f t="shared" si="55"/>
        <v>0</v>
      </c>
    </row>
    <row r="189" spans="1:12" x14ac:dyDescent="0.25">
      <c r="A189" s="1"/>
      <c r="B189" s="22" t="s">
        <v>283</v>
      </c>
      <c r="C189" s="46"/>
      <c r="D189" s="63"/>
      <c r="E189" s="85"/>
      <c r="F189" s="88"/>
      <c r="G189" s="63"/>
      <c r="H189" s="88"/>
      <c r="I189" s="63"/>
      <c r="J189" s="88"/>
      <c r="K189" s="63"/>
      <c r="L189" s="88"/>
    </row>
    <row r="190" spans="1:12" x14ac:dyDescent="0.25">
      <c r="A190" s="5" t="s">
        <v>284</v>
      </c>
      <c r="B190" s="24" t="s">
        <v>285</v>
      </c>
      <c r="C190" s="47" t="s">
        <v>12</v>
      </c>
      <c r="D190" s="62">
        <v>100</v>
      </c>
      <c r="E190" s="86">
        <v>0</v>
      </c>
      <c r="F190" s="100">
        <f t="shared" si="52"/>
        <v>0</v>
      </c>
      <c r="G190" s="62">
        <v>100</v>
      </c>
      <c r="H190" s="90">
        <f t="shared" si="53"/>
        <v>0</v>
      </c>
      <c r="I190" s="62">
        <v>100</v>
      </c>
      <c r="J190" s="90">
        <f t="shared" si="54"/>
        <v>0</v>
      </c>
      <c r="K190" s="62">
        <v>100</v>
      </c>
      <c r="L190" s="90">
        <f t="shared" si="55"/>
        <v>0</v>
      </c>
    </row>
    <row r="191" spans="1:12" x14ac:dyDescent="0.25">
      <c r="A191" s="5" t="s">
        <v>286</v>
      </c>
      <c r="B191" s="24" t="s">
        <v>287</v>
      </c>
      <c r="C191" s="47" t="s">
        <v>12</v>
      </c>
      <c r="D191" s="62">
        <v>50</v>
      </c>
      <c r="E191" s="86">
        <v>0</v>
      </c>
      <c r="F191" s="100">
        <f t="shared" si="52"/>
        <v>0</v>
      </c>
      <c r="G191" s="62">
        <v>50</v>
      </c>
      <c r="H191" s="90">
        <f t="shared" si="53"/>
        <v>0</v>
      </c>
      <c r="I191" s="62">
        <v>50</v>
      </c>
      <c r="J191" s="90">
        <f t="shared" si="54"/>
        <v>0</v>
      </c>
      <c r="K191" s="62">
        <v>50</v>
      </c>
      <c r="L191" s="90">
        <f t="shared" si="55"/>
        <v>0</v>
      </c>
    </row>
    <row r="192" spans="1:12" x14ac:dyDescent="0.25">
      <c r="A192" s="5" t="s">
        <v>288</v>
      </c>
      <c r="B192" s="24" t="s">
        <v>289</v>
      </c>
      <c r="C192" s="47" t="s">
        <v>12</v>
      </c>
      <c r="D192" s="62">
        <v>50</v>
      </c>
      <c r="E192" s="86">
        <v>0</v>
      </c>
      <c r="F192" s="100">
        <f t="shared" si="52"/>
        <v>0</v>
      </c>
      <c r="G192" s="62">
        <v>50</v>
      </c>
      <c r="H192" s="90">
        <f t="shared" si="53"/>
        <v>0</v>
      </c>
      <c r="I192" s="62">
        <v>50</v>
      </c>
      <c r="J192" s="90">
        <f t="shared" si="54"/>
        <v>0</v>
      </c>
      <c r="K192" s="62">
        <v>50</v>
      </c>
      <c r="L192" s="90">
        <f t="shared" si="55"/>
        <v>0</v>
      </c>
    </row>
    <row r="193" spans="1:12" x14ac:dyDescent="0.25">
      <c r="A193" s="5" t="s">
        <v>290</v>
      </c>
      <c r="B193" s="24" t="s">
        <v>291</v>
      </c>
      <c r="C193" s="47" t="s">
        <v>12</v>
      </c>
      <c r="D193" s="62">
        <v>50</v>
      </c>
      <c r="E193" s="86">
        <v>0</v>
      </c>
      <c r="F193" s="100">
        <f t="shared" si="52"/>
        <v>0</v>
      </c>
      <c r="G193" s="62">
        <v>50</v>
      </c>
      <c r="H193" s="90">
        <f t="shared" si="53"/>
        <v>0</v>
      </c>
      <c r="I193" s="62">
        <v>50</v>
      </c>
      <c r="J193" s="90">
        <f t="shared" si="54"/>
        <v>0</v>
      </c>
      <c r="K193" s="62">
        <v>50</v>
      </c>
      <c r="L193" s="90">
        <f t="shared" si="55"/>
        <v>0</v>
      </c>
    </row>
    <row r="194" spans="1:12" x14ac:dyDescent="0.25">
      <c r="A194" s="5" t="s">
        <v>292</v>
      </c>
      <c r="B194" s="24" t="s">
        <v>293</v>
      </c>
      <c r="C194" s="47" t="s">
        <v>12</v>
      </c>
      <c r="D194" s="62">
        <v>100</v>
      </c>
      <c r="E194" s="86">
        <v>0</v>
      </c>
      <c r="F194" s="100">
        <f t="shared" si="52"/>
        <v>0</v>
      </c>
      <c r="G194" s="62">
        <v>100</v>
      </c>
      <c r="H194" s="90">
        <f t="shared" si="53"/>
        <v>0</v>
      </c>
      <c r="I194" s="62">
        <v>100</v>
      </c>
      <c r="J194" s="90">
        <f t="shared" si="54"/>
        <v>0</v>
      </c>
      <c r="K194" s="62">
        <v>100</v>
      </c>
      <c r="L194" s="90">
        <f t="shared" si="55"/>
        <v>0</v>
      </c>
    </row>
    <row r="195" spans="1:12" ht="15.75" x14ac:dyDescent="0.25">
      <c r="A195" s="5" t="s">
        <v>294</v>
      </c>
      <c r="B195" s="24" t="s">
        <v>295</v>
      </c>
      <c r="C195" s="47" t="s">
        <v>232</v>
      </c>
      <c r="D195" s="62">
        <v>1000</v>
      </c>
      <c r="E195" s="86">
        <v>0</v>
      </c>
      <c r="F195" s="100">
        <f t="shared" si="52"/>
        <v>0</v>
      </c>
      <c r="G195" s="62">
        <v>1000</v>
      </c>
      <c r="H195" s="90">
        <f t="shared" si="53"/>
        <v>0</v>
      </c>
      <c r="I195" s="62">
        <v>1000</v>
      </c>
      <c r="J195" s="90">
        <f t="shared" si="54"/>
        <v>0</v>
      </c>
      <c r="K195" s="62">
        <v>1000</v>
      </c>
      <c r="L195" s="90">
        <f t="shared" si="55"/>
        <v>0</v>
      </c>
    </row>
    <row r="196" spans="1:12" x14ac:dyDescent="0.25">
      <c r="A196" s="1"/>
      <c r="B196" s="22" t="s">
        <v>296</v>
      </c>
      <c r="C196" s="46"/>
      <c r="D196" s="63"/>
      <c r="E196" s="85"/>
      <c r="F196" s="88"/>
      <c r="G196" s="63"/>
      <c r="H196" s="88"/>
      <c r="I196" s="63"/>
      <c r="J196" s="88"/>
      <c r="K196" s="63"/>
      <c r="L196" s="88"/>
    </row>
    <row r="197" spans="1:12" x14ac:dyDescent="0.25">
      <c r="A197" s="5" t="s">
        <v>297</v>
      </c>
      <c r="B197" s="24" t="s">
        <v>298</v>
      </c>
      <c r="C197" s="47" t="s">
        <v>12</v>
      </c>
      <c r="D197" s="62">
        <v>100</v>
      </c>
      <c r="E197" s="86">
        <v>0</v>
      </c>
      <c r="F197" s="100">
        <f t="shared" si="52"/>
        <v>0</v>
      </c>
      <c r="G197" s="62">
        <v>100</v>
      </c>
      <c r="H197" s="90">
        <f t="shared" si="53"/>
        <v>0</v>
      </c>
      <c r="I197" s="62">
        <v>100</v>
      </c>
      <c r="J197" s="90">
        <f t="shared" si="54"/>
        <v>0</v>
      </c>
      <c r="K197" s="62">
        <v>100</v>
      </c>
      <c r="L197" s="90">
        <f t="shared" si="55"/>
        <v>0</v>
      </c>
    </row>
    <row r="198" spans="1:12" x14ac:dyDescent="0.25">
      <c r="A198" s="5" t="s">
        <v>299</v>
      </c>
      <c r="B198" s="24" t="s">
        <v>300</v>
      </c>
      <c r="C198" s="47" t="s">
        <v>12</v>
      </c>
      <c r="D198" s="62">
        <v>150</v>
      </c>
      <c r="E198" s="86">
        <v>0</v>
      </c>
      <c r="F198" s="100">
        <f t="shared" si="52"/>
        <v>0</v>
      </c>
      <c r="G198" s="62">
        <v>150</v>
      </c>
      <c r="H198" s="90">
        <f t="shared" si="53"/>
        <v>0</v>
      </c>
      <c r="I198" s="62">
        <v>150</v>
      </c>
      <c r="J198" s="90">
        <f t="shared" si="54"/>
        <v>0</v>
      </c>
      <c r="K198" s="62">
        <v>150</v>
      </c>
      <c r="L198" s="90">
        <f t="shared" si="55"/>
        <v>0</v>
      </c>
    </row>
    <row r="199" spans="1:12" x14ac:dyDescent="0.25">
      <c r="A199" s="5" t="s">
        <v>301</v>
      </c>
      <c r="B199" s="24" t="s">
        <v>302</v>
      </c>
      <c r="C199" s="47" t="s">
        <v>12</v>
      </c>
      <c r="D199" s="62">
        <v>50</v>
      </c>
      <c r="E199" s="86">
        <v>0</v>
      </c>
      <c r="F199" s="100">
        <f t="shared" si="52"/>
        <v>0</v>
      </c>
      <c r="G199" s="62">
        <v>50</v>
      </c>
      <c r="H199" s="90">
        <f t="shared" si="53"/>
        <v>0</v>
      </c>
      <c r="I199" s="62">
        <v>50</v>
      </c>
      <c r="J199" s="90">
        <f t="shared" si="54"/>
        <v>0</v>
      </c>
      <c r="K199" s="62">
        <v>50</v>
      </c>
      <c r="L199" s="90">
        <f t="shared" si="55"/>
        <v>0</v>
      </c>
    </row>
    <row r="200" spans="1:12" x14ac:dyDescent="0.25">
      <c r="A200" s="5" t="s">
        <v>303</v>
      </c>
      <c r="B200" s="24" t="s">
        <v>304</v>
      </c>
      <c r="C200" s="47" t="s">
        <v>12</v>
      </c>
      <c r="D200" s="62">
        <v>50</v>
      </c>
      <c r="E200" s="86">
        <v>0</v>
      </c>
      <c r="F200" s="100">
        <f t="shared" si="52"/>
        <v>0</v>
      </c>
      <c r="G200" s="62">
        <v>50</v>
      </c>
      <c r="H200" s="90">
        <f t="shared" si="53"/>
        <v>0</v>
      </c>
      <c r="I200" s="62">
        <v>50</v>
      </c>
      <c r="J200" s="90">
        <f t="shared" si="54"/>
        <v>0</v>
      </c>
      <c r="K200" s="62">
        <v>50</v>
      </c>
      <c r="L200" s="90">
        <f t="shared" si="55"/>
        <v>0</v>
      </c>
    </row>
    <row r="201" spans="1:12" x14ac:dyDescent="0.25">
      <c r="A201" s="5" t="s">
        <v>305</v>
      </c>
      <c r="B201" s="24" t="s">
        <v>306</v>
      </c>
      <c r="C201" s="47" t="s">
        <v>12</v>
      </c>
      <c r="D201" s="62">
        <v>20</v>
      </c>
      <c r="E201" s="86">
        <v>0</v>
      </c>
      <c r="F201" s="100">
        <f t="shared" si="52"/>
        <v>0</v>
      </c>
      <c r="G201" s="62">
        <v>20</v>
      </c>
      <c r="H201" s="90">
        <f t="shared" si="53"/>
        <v>0</v>
      </c>
      <c r="I201" s="62">
        <v>20</v>
      </c>
      <c r="J201" s="90">
        <f t="shared" si="54"/>
        <v>0</v>
      </c>
      <c r="K201" s="62">
        <v>20</v>
      </c>
      <c r="L201" s="90">
        <f t="shared" si="55"/>
        <v>0</v>
      </c>
    </row>
    <row r="202" spans="1:12" ht="15.75" x14ac:dyDescent="0.25">
      <c r="A202" s="5" t="s">
        <v>307</v>
      </c>
      <c r="B202" s="24" t="s">
        <v>308</v>
      </c>
      <c r="C202" s="47" t="s">
        <v>232</v>
      </c>
      <c r="D202" s="62">
        <v>1000</v>
      </c>
      <c r="E202" s="86">
        <v>0</v>
      </c>
      <c r="F202" s="100">
        <f t="shared" si="52"/>
        <v>0</v>
      </c>
      <c r="G202" s="62">
        <v>1000</v>
      </c>
      <c r="H202" s="90">
        <f t="shared" si="53"/>
        <v>0</v>
      </c>
      <c r="I202" s="62">
        <v>1000</v>
      </c>
      <c r="J202" s="90">
        <f t="shared" si="54"/>
        <v>0</v>
      </c>
      <c r="K202" s="62">
        <v>1000</v>
      </c>
      <c r="L202" s="90">
        <f t="shared" si="55"/>
        <v>0</v>
      </c>
    </row>
    <row r="203" spans="1:12" x14ac:dyDescent="0.25">
      <c r="A203" s="1"/>
      <c r="B203" s="23" t="s">
        <v>309</v>
      </c>
      <c r="C203" s="46"/>
      <c r="D203" s="67"/>
      <c r="E203" s="89"/>
      <c r="F203" s="85"/>
      <c r="G203" s="67"/>
      <c r="H203" s="85"/>
      <c r="I203" s="67"/>
      <c r="J203" s="85"/>
      <c r="K203" s="67"/>
      <c r="L203" s="85"/>
    </row>
    <row r="204" spans="1:12" x14ac:dyDescent="0.25">
      <c r="A204" s="5" t="s">
        <v>310</v>
      </c>
      <c r="B204" s="20" t="s">
        <v>311</v>
      </c>
      <c r="C204" s="49" t="s">
        <v>12</v>
      </c>
      <c r="D204" s="62">
        <v>253</v>
      </c>
      <c r="E204" s="86">
        <v>0</v>
      </c>
      <c r="F204" s="100">
        <f>D204*E204</f>
        <v>0</v>
      </c>
      <c r="G204" s="62">
        <v>253</v>
      </c>
      <c r="H204" s="90">
        <f>($E204*$H$3)*G204</f>
        <v>0</v>
      </c>
      <c r="I204" s="62">
        <v>253</v>
      </c>
      <c r="J204" s="90">
        <f>$E204*$H$3*$J$3*I204</f>
        <v>0</v>
      </c>
      <c r="K204" s="62">
        <v>253</v>
      </c>
      <c r="L204" s="90">
        <f>$E204*$H$3*$J$3*$L$3*K204</f>
        <v>0</v>
      </c>
    </row>
    <row r="205" spans="1:12" x14ac:dyDescent="0.25">
      <c r="A205" s="5" t="s">
        <v>312</v>
      </c>
      <c r="B205" s="24" t="s">
        <v>313</v>
      </c>
      <c r="C205" s="49" t="s">
        <v>12</v>
      </c>
      <c r="D205" s="62">
        <v>253</v>
      </c>
      <c r="E205" s="86">
        <v>0</v>
      </c>
      <c r="F205" s="100">
        <f t="shared" ref="F205:F214" si="56">D205*E205</f>
        <v>0</v>
      </c>
      <c r="G205" s="62">
        <v>253</v>
      </c>
      <c r="H205" s="90">
        <f t="shared" ref="H205:H214" si="57">($E205*$H$3)*G205</f>
        <v>0</v>
      </c>
      <c r="I205" s="62">
        <v>253</v>
      </c>
      <c r="J205" s="90">
        <f t="shared" ref="J205:J214" si="58">$E205*$H$3*$J$3*I205</f>
        <v>0</v>
      </c>
      <c r="K205" s="62">
        <v>253</v>
      </c>
      <c r="L205" s="90">
        <f t="shared" ref="L205:L214" si="59">$E205*$H$3*$J$3*$L$3*K205</f>
        <v>0</v>
      </c>
    </row>
    <row r="206" spans="1:12" x14ac:dyDescent="0.25">
      <c r="A206" s="5" t="s">
        <v>314</v>
      </c>
      <c r="B206" s="24" t="s">
        <v>315</v>
      </c>
      <c r="C206" s="49" t="s">
        <v>316</v>
      </c>
      <c r="D206" s="62">
        <v>23410</v>
      </c>
      <c r="E206" s="86">
        <v>0</v>
      </c>
      <c r="F206" s="100">
        <f t="shared" si="56"/>
        <v>0</v>
      </c>
      <c r="G206" s="62">
        <v>23410</v>
      </c>
      <c r="H206" s="90">
        <f t="shared" si="57"/>
        <v>0</v>
      </c>
      <c r="I206" s="62">
        <v>23410</v>
      </c>
      <c r="J206" s="90">
        <f t="shared" si="58"/>
        <v>0</v>
      </c>
      <c r="K206" s="62">
        <v>23410</v>
      </c>
      <c r="L206" s="90">
        <f t="shared" si="59"/>
        <v>0</v>
      </c>
    </row>
    <row r="207" spans="1:12" x14ac:dyDescent="0.25">
      <c r="A207" s="5" t="s">
        <v>317</v>
      </c>
      <c r="B207" s="24" t="s">
        <v>605</v>
      </c>
      <c r="C207" s="49" t="s">
        <v>12</v>
      </c>
      <c r="D207" s="62">
        <v>63</v>
      </c>
      <c r="E207" s="86">
        <v>0</v>
      </c>
      <c r="F207" s="100">
        <f t="shared" si="56"/>
        <v>0</v>
      </c>
      <c r="G207" s="62">
        <v>63</v>
      </c>
      <c r="H207" s="90">
        <f t="shared" si="57"/>
        <v>0</v>
      </c>
      <c r="I207" s="62">
        <v>63</v>
      </c>
      <c r="J207" s="90">
        <f t="shared" si="58"/>
        <v>0</v>
      </c>
      <c r="K207" s="62">
        <v>63</v>
      </c>
      <c r="L207" s="90">
        <f t="shared" si="59"/>
        <v>0</v>
      </c>
    </row>
    <row r="208" spans="1:12" x14ac:dyDescent="0.25">
      <c r="A208" s="5" t="s">
        <v>318</v>
      </c>
      <c r="B208" s="24" t="s">
        <v>604</v>
      </c>
      <c r="C208" s="49" t="s">
        <v>316</v>
      </c>
      <c r="D208" s="62">
        <v>5852</v>
      </c>
      <c r="E208" s="86">
        <v>0</v>
      </c>
      <c r="F208" s="100">
        <f t="shared" si="56"/>
        <v>0</v>
      </c>
      <c r="G208" s="62">
        <v>5852</v>
      </c>
      <c r="H208" s="90">
        <f t="shared" si="57"/>
        <v>0</v>
      </c>
      <c r="I208" s="62">
        <v>5852</v>
      </c>
      <c r="J208" s="90">
        <f t="shared" si="58"/>
        <v>0</v>
      </c>
      <c r="K208" s="62">
        <v>5852</v>
      </c>
      <c r="L208" s="90">
        <f t="shared" si="59"/>
        <v>0</v>
      </c>
    </row>
    <row r="209" spans="1:12" x14ac:dyDescent="0.25">
      <c r="A209" s="5" t="s">
        <v>319</v>
      </c>
      <c r="B209" s="29" t="s">
        <v>320</v>
      </c>
      <c r="C209" s="49" t="s">
        <v>321</v>
      </c>
      <c r="D209" s="62">
        <v>4914</v>
      </c>
      <c r="E209" s="86">
        <v>0</v>
      </c>
      <c r="F209" s="100">
        <f t="shared" si="56"/>
        <v>0</v>
      </c>
      <c r="G209" s="62">
        <v>4914</v>
      </c>
      <c r="H209" s="90">
        <f t="shared" si="57"/>
        <v>0</v>
      </c>
      <c r="I209" s="62">
        <v>4914</v>
      </c>
      <c r="J209" s="90">
        <f t="shared" si="58"/>
        <v>0</v>
      </c>
      <c r="K209" s="62">
        <v>4914</v>
      </c>
      <c r="L209" s="90">
        <f t="shared" si="59"/>
        <v>0</v>
      </c>
    </row>
    <row r="210" spans="1:12" x14ac:dyDescent="0.25">
      <c r="A210" s="1"/>
      <c r="B210" s="23" t="s">
        <v>322</v>
      </c>
      <c r="C210" s="46"/>
      <c r="D210" s="67"/>
      <c r="E210" s="89"/>
      <c r="F210" s="85"/>
      <c r="G210" s="67"/>
      <c r="H210" s="85"/>
      <c r="I210" s="67"/>
      <c r="J210" s="85"/>
      <c r="K210" s="67"/>
      <c r="L210" s="85"/>
    </row>
    <row r="211" spans="1:12" x14ac:dyDescent="0.25">
      <c r="A211" s="5" t="s">
        <v>323</v>
      </c>
      <c r="B211" s="25" t="s">
        <v>324</v>
      </c>
      <c r="C211" s="49" t="s">
        <v>12</v>
      </c>
      <c r="D211" s="62">
        <v>100</v>
      </c>
      <c r="E211" s="86">
        <v>0</v>
      </c>
      <c r="F211" s="100">
        <f t="shared" si="56"/>
        <v>0</v>
      </c>
      <c r="G211" s="62">
        <v>100</v>
      </c>
      <c r="H211" s="90">
        <f t="shared" si="57"/>
        <v>0</v>
      </c>
      <c r="I211" s="62">
        <v>100</v>
      </c>
      <c r="J211" s="90">
        <f t="shared" si="58"/>
        <v>0</v>
      </c>
      <c r="K211" s="62">
        <v>100</v>
      </c>
      <c r="L211" s="90">
        <f t="shared" si="59"/>
        <v>0</v>
      </c>
    </row>
    <row r="212" spans="1:12" x14ac:dyDescent="0.25">
      <c r="A212" s="5" t="s">
        <v>325</v>
      </c>
      <c r="B212" s="25" t="s">
        <v>326</v>
      </c>
      <c r="C212" s="49" t="s">
        <v>12</v>
      </c>
      <c r="D212" s="62">
        <v>100</v>
      </c>
      <c r="E212" s="86">
        <v>0</v>
      </c>
      <c r="F212" s="100">
        <f>D212*E212</f>
        <v>0</v>
      </c>
      <c r="G212" s="62">
        <v>100</v>
      </c>
      <c r="H212" s="90">
        <f>($E212*$H$3)*G212</f>
        <v>0</v>
      </c>
      <c r="I212" s="62">
        <v>100</v>
      </c>
      <c r="J212" s="90">
        <f>$E212*$H$3*$J$3*I212</f>
        <v>0</v>
      </c>
      <c r="K212" s="62">
        <v>100</v>
      </c>
      <c r="L212" s="90">
        <f>$E212*$H$3*$J$3*$L$3*K212</f>
        <v>0</v>
      </c>
    </row>
    <row r="213" spans="1:12" x14ac:dyDescent="0.25">
      <c r="A213" s="5" t="s">
        <v>327</v>
      </c>
      <c r="B213" s="25" t="s">
        <v>328</v>
      </c>
      <c r="C213" s="49" t="s">
        <v>12</v>
      </c>
      <c r="D213" s="62">
        <v>50</v>
      </c>
      <c r="E213" s="86">
        <v>0</v>
      </c>
      <c r="F213" s="100">
        <f t="shared" si="56"/>
        <v>0</v>
      </c>
      <c r="G213" s="62">
        <v>50</v>
      </c>
      <c r="H213" s="90">
        <f t="shared" si="57"/>
        <v>0</v>
      </c>
      <c r="I213" s="62">
        <v>50</v>
      </c>
      <c r="J213" s="90">
        <f t="shared" si="58"/>
        <v>0</v>
      </c>
      <c r="K213" s="62">
        <v>50</v>
      </c>
      <c r="L213" s="90">
        <f t="shared" si="59"/>
        <v>0</v>
      </c>
    </row>
    <row r="214" spans="1:12" x14ac:dyDescent="0.25">
      <c r="A214" s="5" t="s">
        <v>329</v>
      </c>
      <c r="B214" s="25" t="s">
        <v>330</v>
      </c>
      <c r="C214" s="49" t="s">
        <v>12</v>
      </c>
      <c r="D214" s="62">
        <v>50</v>
      </c>
      <c r="E214" s="86">
        <v>0</v>
      </c>
      <c r="F214" s="100">
        <f t="shared" si="56"/>
        <v>0</v>
      </c>
      <c r="G214" s="62">
        <v>50</v>
      </c>
      <c r="H214" s="90">
        <f t="shared" si="57"/>
        <v>0</v>
      </c>
      <c r="I214" s="62">
        <v>50</v>
      </c>
      <c r="J214" s="90">
        <f t="shared" si="58"/>
        <v>0</v>
      </c>
      <c r="K214" s="62">
        <v>50</v>
      </c>
      <c r="L214" s="90">
        <f t="shared" si="59"/>
        <v>0</v>
      </c>
    </row>
    <row r="215" spans="1:12" x14ac:dyDescent="0.25">
      <c r="A215" s="7"/>
      <c r="B215" s="23" t="s">
        <v>331</v>
      </c>
      <c r="C215" s="46"/>
      <c r="D215" s="63"/>
      <c r="E215" s="85"/>
      <c r="F215" s="85"/>
      <c r="G215" s="63"/>
      <c r="H215" s="85"/>
      <c r="I215" s="63"/>
      <c r="J215" s="85"/>
      <c r="K215" s="63"/>
      <c r="L215" s="85"/>
    </row>
    <row r="216" spans="1:12" x14ac:dyDescent="0.25">
      <c r="A216" s="8" t="s">
        <v>332</v>
      </c>
      <c r="B216" s="24" t="s">
        <v>333</v>
      </c>
      <c r="C216" s="47" t="s">
        <v>334</v>
      </c>
      <c r="D216" s="65">
        <v>0</v>
      </c>
      <c r="E216" s="86">
        <v>0</v>
      </c>
      <c r="F216" s="100">
        <f>D216*E216</f>
        <v>0</v>
      </c>
      <c r="G216" s="65">
        <v>0</v>
      </c>
      <c r="H216" s="90">
        <f>($E216*$H$3)*G216</f>
        <v>0</v>
      </c>
      <c r="I216" s="65">
        <v>49099</v>
      </c>
      <c r="J216" s="90">
        <f>$E216*$H$3*$J$3*I216</f>
        <v>0</v>
      </c>
      <c r="K216" s="65">
        <v>0</v>
      </c>
      <c r="L216" s="90">
        <f>$E216*$H$3*$J$3*$L$3*K216</f>
        <v>0</v>
      </c>
    </row>
    <row r="217" spans="1:12" x14ac:dyDescent="0.25">
      <c r="A217" s="8" t="s">
        <v>335</v>
      </c>
      <c r="B217" s="24" t="s">
        <v>336</v>
      </c>
      <c r="C217" s="47" t="s">
        <v>12</v>
      </c>
      <c r="D217" s="65">
        <v>25</v>
      </c>
      <c r="E217" s="86">
        <v>0</v>
      </c>
      <c r="F217" s="100">
        <f>D217*E217</f>
        <v>0</v>
      </c>
      <c r="G217" s="65">
        <v>25</v>
      </c>
      <c r="H217" s="90">
        <f>($E217*$H$3)*G217</f>
        <v>0</v>
      </c>
      <c r="I217" s="65">
        <v>25</v>
      </c>
      <c r="J217" s="90">
        <f>$E217*$H$3*$J$3*I217</f>
        <v>0</v>
      </c>
      <c r="K217" s="65">
        <v>25</v>
      </c>
      <c r="L217" s="90">
        <f>$E217*$H$3*$J$3*$L$3*K217</f>
        <v>0</v>
      </c>
    </row>
    <row r="218" spans="1:12" x14ac:dyDescent="0.25">
      <c r="A218" s="8" t="s">
        <v>337</v>
      </c>
      <c r="B218" s="24" t="s">
        <v>338</v>
      </c>
      <c r="C218" s="47" t="s">
        <v>12</v>
      </c>
      <c r="D218" s="68">
        <v>411</v>
      </c>
      <c r="E218" s="86">
        <v>0</v>
      </c>
      <c r="F218" s="100">
        <f>D218*E218</f>
        <v>0</v>
      </c>
      <c r="G218" s="68">
        <v>411</v>
      </c>
      <c r="H218" s="90">
        <f>($E218*$H$3)*G218</f>
        <v>0</v>
      </c>
      <c r="I218" s="68">
        <v>411</v>
      </c>
      <c r="J218" s="90">
        <f>$E218*$H$3*$J$3*I218</f>
        <v>0</v>
      </c>
      <c r="K218" s="68">
        <v>411</v>
      </c>
      <c r="L218" s="90">
        <f>$E218*$H$3*$J$3*$L$3*K218</f>
        <v>0</v>
      </c>
    </row>
    <row r="219" spans="1:12" x14ac:dyDescent="0.25">
      <c r="A219" s="8" t="s">
        <v>339</v>
      </c>
      <c r="B219" s="24" t="s">
        <v>340</v>
      </c>
      <c r="C219" s="47" t="s">
        <v>12</v>
      </c>
      <c r="D219" s="65">
        <v>25</v>
      </c>
      <c r="E219" s="86">
        <v>0</v>
      </c>
      <c r="F219" s="100">
        <f>D219*E219</f>
        <v>0</v>
      </c>
      <c r="G219" s="65">
        <v>25</v>
      </c>
      <c r="H219" s="90">
        <f>($E219*$H$3)*G219</f>
        <v>0</v>
      </c>
      <c r="I219" s="65">
        <v>25</v>
      </c>
      <c r="J219" s="90">
        <f>$E219*$H$3*$J$3*I219</f>
        <v>0</v>
      </c>
      <c r="K219" s="65">
        <v>25</v>
      </c>
      <c r="L219" s="90">
        <f>$E219*$H$3*$J$3*$L$3*K219</f>
        <v>0</v>
      </c>
    </row>
    <row r="220" spans="1:12" x14ac:dyDescent="0.25">
      <c r="A220" s="1"/>
      <c r="B220" s="23" t="s">
        <v>341</v>
      </c>
      <c r="C220" s="46"/>
      <c r="D220" s="63"/>
      <c r="E220" s="85"/>
      <c r="F220" s="85"/>
      <c r="G220" s="63"/>
      <c r="H220" s="85"/>
      <c r="I220" s="63"/>
      <c r="J220" s="85"/>
      <c r="K220" s="63"/>
      <c r="L220" s="85"/>
    </row>
    <row r="221" spans="1:12" x14ac:dyDescent="0.25">
      <c r="A221" s="5" t="s">
        <v>342</v>
      </c>
      <c r="B221" s="24" t="s">
        <v>343</v>
      </c>
      <c r="C221" s="49" t="s">
        <v>334</v>
      </c>
      <c r="D221" s="62">
        <v>250</v>
      </c>
      <c r="E221" s="86">
        <v>0</v>
      </c>
      <c r="F221" s="100">
        <f>D221*E221</f>
        <v>0</v>
      </c>
      <c r="G221" s="62">
        <v>250</v>
      </c>
      <c r="H221" s="90">
        <f>($E221*$H$3)*G221</f>
        <v>0</v>
      </c>
      <c r="I221" s="62">
        <v>250</v>
      </c>
      <c r="J221" s="90">
        <f>$E221*$H$3*$J$3*I221</f>
        <v>0</v>
      </c>
      <c r="K221" s="62">
        <v>250</v>
      </c>
      <c r="L221" s="90">
        <f>$E221*$H$3*$J$3*$L$3*K221</f>
        <v>0</v>
      </c>
    </row>
    <row r="222" spans="1:12" x14ac:dyDescent="0.25">
      <c r="A222" s="1"/>
      <c r="B222" s="23" t="s">
        <v>344</v>
      </c>
      <c r="C222" s="46"/>
      <c r="D222" s="63"/>
      <c r="E222" s="85"/>
      <c r="F222" s="85"/>
      <c r="G222" s="63"/>
      <c r="H222" s="85"/>
      <c r="I222" s="63"/>
      <c r="J222" s="85"/>
      <c r="K222" s="63"/>
      <c r="L222" s="85"/>
    </row>
    <row r="223" spans="1:12" x14ac:dyDescent="0.25">
      <c r="A223" s="5" t="s">
        <v>345</v>
      </c>
      <c r="B223" s="24" t="s">
        <v>346</v>
      </c>
      <c r="C223" s="49" t="s">
        <v>334</v>
      </c>
      <c r="D223" s="62">
        <v>250</v>
      </c>
      <c r="E223" s="86">
        <v>0</v>
      </c>
      <c r="F223" s="100">
        <f>D223*E223</f>
        <v>0</v>
      </c>
      <c r="G223" s="62">
        <v>250</v>
      </c>
      <c r="H223" s="90">
        <f>($E223*$H$3)*G223</f>
        <v>0</v>
      </c>
      <c r="I223" s="62">
        <v>250</v>
      </c>
      <c r="J223" s="90">
        <f>$E223*$H$3*$J$3*I223</f>
        <v>0</v>
      </c>
      <c r="K223" s="62">
        <v>250</v>
      </c>
      <c r="L223" s="90">
        <f>$E223*$H$3*$J$3*$L$3*K223</f>
        <v>0</v>
      </c>
    </row>
    <row r="224" spans="1:12" x14ac:dyDescent="0.25">
      <c r="A224" s="1"/>
      <c r="B224" s="23" t="s">
        <v>347</v>
      </c>
      <c r="C224" s="46"/>
      <c r="D224" s="67"/>
      <c r="E224" s="85"/>
      <c r="F224" s="85"/>
      <c r="G224" s="61"/>
      <c r="H224" s="85"/>
      <c r="I224" s="61"/>
      <c r="J224" s="85"/>
      <c r="K224" s="61"/>
      <c r="L224" s="85"/>
    </row>
    <row r="225" spans="1:12" x14ac:dyDescent="0.25">
      <c r="A225" s="5" t="s">
        <v>348</v>
      </c>
      <c r="B225" s="24" t="s">
        <v>349</v>
      </c>
      <c r="C225" s="47" t="s">
        <v>12</v>
      </c>
      <c r="D225" s="62">
        <v>1</v>
      </c>
      <c r="E225" s="90">
        <v>15000</v>
      </c>
      <c r="F225" s="90">
        <f>D225*E225</f>
        <v>15000</v>
      </c>
      <c r="G225" s="114"/>
      <c r="H225" s="90"/>
      <c r="I225" s="114"/>
      <c r="J225" s="90"/>
      <c r="K225" s="114"/>
      <c r="L225" s="90">
        <f>$E225*$H$3*$J$3*$L$3*K225</f>
        <v>0</v>
      </c>
    </row>
    <row r="226" spans="1:12" x14ac:dyDescent="0.25">
      <c r="A226" s="9"/>
      <c r="B226" s="30"/>
      <c r="C226" s="148" t="s">
        <v>350</v>
      </c>
      <c r="D226" s="149"/>
      <c r="E226" s="150"/>
      <c r="F226" s="103">
        <f>SUM(F8:F225)</f>
        <v>15000</v>
      </c>
      <c r="G226" s="115"/>
      <c r="H226" s="103">
        <f>SUM(H8:H225)</f>
        <v>0</v>
      </c>
      <c r="I226" s="115"/>
      <c r="J226" s="103">
        <f>SUM(J8:J225)</f>
        <v>0</v>
      </c>
      <c r="K226" s="115"/>
      <c r="L226" s="103">
        <f>SUM(L8:L225)</f>
        <v>0</v>
      </c>
    </row>
    <row r="227" spans="1:12" x14ac:dyDescent="0.25">
      <c r="A227" s="10"/>
      <c r="B227" s="31"/>
      <c r="C227" s="50"/>
      <c r="D227" s="69"/>
      <c r="E227" s="69"/>
      <c r="F227" s="98"/>
      <c r="G227" s="116"/>
      <c r="H227" s="98"/>
      <c r="I227" s="116"/>
      <c r="J227" s="98"/>
      <c r="K227" s="116"/>
      <c r="L227" s="98"/>
    </row>
    <row r="228" spans="1:12" ht="28.5" x14ac:dyDescent="0.25">
      <c r="A228" s="1">
        <v>20</v>
      </c>
      <c r="B228" s="22" t="s">
        <v>351</v>
      </c>
      <c r="C228" s="51"/>
      <c r="D228" s="70" t="s">
        <v>352</v>
      </c>
      <c r="E228" s="91"/>
      <c r="F228" s="104"/>
      <c r="G228" s="117"/>
      <c r="H228" s="104"/>
      <c r="I228" s="117"/>
      <c r="J228" s="104"/>
      <c r="K228" s="117"/>
      <c r="L228" s="104"/>
    </row>
    <row r="229" spans="1:12" x14ac:dyDescent="0.25">
      <c r="A229" s="5" t="s">
        <v>353</v>
      </c>
      <c r="B229" s="32" t="s">
        <v>354</v>
      </c>
      <c r="E229" s="92">
        <v>0.5</v>
      </c>
      <c r="F229" s="105"/>
      <c r="G229" s="118"/>
      <c r="H229" s="105"/>
      <c r="I229" s="118"/>
      <c r="J229" s="105"/>
      <c r="K229" s="118"/>
      <c r="L229" s="105"/>
    </row>
    <row r="230" spans="1:12" x14ac:dyDescent="0.25">
      <c r="A230" s="5" t="s">
        <v>355</v>
      </c>
      <c r="B230" s="24" t="s">
        <v>356</v>
      </c>
      <c r="C230" s="47" t="s">
        <v>357</v>
      </c>
      <c r="D230" s="71">
        <v>3300</v>
      </c>
      <c r="E230" s="93">
        <v>0</v>
      </c>
      <c r="F230" s="74">
        <f>D230*E230*E229</f>
        <v>0</v>
      </c>
      <c r="G230" s="71">
        <v>3300</v>
      </c>
      <c r="H230" s="74">
        <f>($E230*$G$230)*E229</f>
        <v>0</v>
      </c>
      <c r="I230" s="71">
        <v>3300</v>
      </c>
      <c r="J230" s="74">
        <f>$E230*$I$230*E229</f>
        <v>0</v>
      </c>
      <c r="K230" s="71">
        <v>3300</v>
      </c>
      <c r="L230" s="74">
        <f>$E230*K230*E229</f>
        <v>0</v>
      </c>
    </row>
    <row r="231" spans="1:12" x14ac:dyDescent="0.25">
      <c r="A231" s="5" t="s">
        <v>358</v>
      </c>
      <c r="B231" s="33" t="s">
        <v>359</v>
      </c>
      <c r="C231" s="52" t="s">
        <v>360</v>
      </c>
      <c r="D231" s="71">
        <v>180</v>
      </c>
      <c r="E231" s="94">
        <v>0</v>
      </c>
      <c r="F231" s="74">
        <f>$E$230*$E231*D231</f>
        <v>0</v>
      </c>
      <c r="G231" s="71">
        <v>180</v>
      </c>
      <c r="H231" s="74">
        <f>($E230*$E231)*G231</f>
        <v>0</v>
      </c>
      <c r="I231" s="71">
        <v>180</v>
      </c>
      <c r="J231" s="74">
        <f>($E230*$E231)*I231</f>
        <v>0</v>
      </c>
      <c r="K231" s="71">
        <v>180</v>
      </c>
      <c r="L231" s="74">
        <f>($E230*$E231)*K231</f>
        <v>0</v>
      </c>
    </row>
    <row r="232" spans="1:12" x14ac:dyDescent="0.25">
      <c r="A232" s="11" t="s">
        <v>361</v>
      </c>
      <c r="B232" s="33" t="s">
        <v>362</v>
      </c>
      <c r="C232" s="52" t="s">
        <v>360</v>
      </c>
      <c r="D232" s="71">
        <v>25</v>
      </c>
      <c r="E232" s="94">
        <v>0</v>
      </c>
      <c r="F232" s="74">
        <f>$E$230*$E232*D232</f>
        <v>0</v>
      </c>
      <c r="G232" s="71">
        <v>25</v>
      </c>
      <c r="H232" s="74">
        <f>($E230*$E232)*G232</f>
        <v>0</v>
      </c>
      <c r="I232" s="71">
        <v>25</v>
      </c>
      <c r="J232" s="74">
        <f>($E230*$E232)*I232</f>
        <v>0</v>
      </c>
      <c r="K232" s="71">
        <v>25</v>
      </c>
      <c r="L232" s="74">
        <f>($E230*$E232)*K232</f>
        <v>0</v>
      </c>
    </row>
    <row r="233" spans="1:12" x14ac:dyDescent="0.25">
      <c r="A233" s="11" t="s">
        <v>363</v>
      </c>
      <c r="B233" s="33" t="s">
        <v>364</v>
      </c>
      <c r="C233" s="52" t="s">
        <v>360</v>
      </c>
      <c r="D233" s="71">
        <v>20</v>
      </c>
      <c r="E233" s="94">
        <v>0</v>
      </c>
      <c r="F233" s="74">
        <f>$E$230*$E233*D233</f>
        <v>0</v>
      </c>
      <c r="G233" s="71">
        <v>20</v>
      </c>
      <c r="H233" s="74">
        <f>($E230*$E233)*G233</f>
        <v>0</v>
      </c>
      <c r="I233" s="71">
        <v>20</v>
      </c>
      <c r="J233" s="74">
        <f>($E230*$E233)*I233</f>
        <v>0</v>
      </c>
      <c r="K233" s="71">
        <v>20</v>
      </c>
      <c r="L233" s="74">
        <f>($E230*$E233)*K233</f>
        <v>0</v>
      </c>
    </row>
    <row r="234" spans="1:12" x14ac:dyDescent="0.25">
      <c r="A234" s="1">
        <v>30</v>
      </c>
      <c r="B234" s="22" t="s">
        <v>365</v>
      </c>
      <c r="C234" s="51"/>
      <c r="D234" s="67"/>
      <c r="E234" s="91"/>
      <c r="F234" s="104"/>
      <c r="G234" s="67"/>
      <c r="H234" s="104"/>
      <c r="I234" s="67"/>
      <c r="J234" s="104"/>
      <c r="K234" s="67"/>
      <c r="L234" s="104"/>
    </row>
    <row r="235" spans="1:12" x14ac:dyDescent="0.25">
      <c r="A235" s="5" t="s">
        <v>366</v>
      </c>
      <c r="B235" s="24" t="s">
        <v>356</v>
      </c>
      <c r="C235" s="47" t="s">
        <v>357</v>
      </c>
      <c r="D235" s="71">
        <v>700</v>
      </c>
      <c r="E235" s="95">
        <v>0</v>
      </c>
      <c r="F235" s="74">
        <f>D235*E235</f>
        <v>0</v>
      </c>
      <c r="G235" s="71">
        <v>700</v>
      </c>
      <c r="H235" s="74">
        <f>($E235*$H$3)*G235</f>
        <v>0</v>
      </c>
      <c r="I235" s="71">
        <v>700</v>
      </c>
      <c r="J235" s="74">
        <f>$E235*$H$3*$J$3*I235</f>
        <v>0</v>
      </c>
      <c r="K235" s="71">
        <v>700</v>
      </c>
      <c r="L235" s="74">
        <f>$E235*$H$3*$J$3*$L$3*K235</f>
        <v>0</v>
      </c>
    </row>
    <row r="236" spans="1:12" x14ac:dyDescent="0.25">
      <c r="A236" s="5" t="s">
        <v>367</v>
      </c>
      <c r="B236" s="33" t="s">
        <v>368</v>
      </c>
      <c r="C236" s="52" t="s">
        <v>360</v>
      </c>
      <c r="D236" s="71">
        <v>70</v>
      </c>
      <c r="E236" s="94">
        <v>0</v>
      </c>
      <c r="F236" s="74">
        <f>$E$235*$E$236*D236</f>
        <v>0</v>
      </c>
      <c r="G236" s="71">
        <v>70</v>
      </c>
      <c r="H236" s="74">
        <f>$E$235*$E$236*G236</f>
        <v>0</v>
      </c>
      <c r="I236" s="71">
        <v>70</v>
      </c>
      <c r="J236" s="74">
        <f>$E$235*$E$236*I236</f>
        <v>0</v>
      </c>
      <c r="K236" s="71">
        <v>70</v>
      </c>
      <c r="L236" s="74">
        <f>$E$235*$E$236*K236</f>
        <v>0</v>
      </c>
    </row>
    <row r="237" spans="1:12" x14ac:dyDescent="0.25">
      <c r="A237" s="12" t="s">
        <v>369</v>
      </c>
      <c r="B237" s="33" t="s">
        <v>370</v>
      </c>
      <c r="C237" s="52" t="s">
        <v>360</v>
      </c>
      <c r="D237" s="71">
        <v>15</v>
      </c>
      <c r="E237" s="94">
        <v>0</v>
      </c>
      <c r="F237" s="74">
        <f>$E$235*$E$237*D237</f>
        <v>0</v>
      </c>
      <c r="G237" s="71">
        <v>15</v>
      </c>
      <c r="H237" s="74">
        <f>$E$235*$E$237*G237</f>
        <v>0</v>
      </c>
      <c r="I237" s="71">
        <v>15</v>
      </c>
      <c r="J237" s="74">
        <f>$E$235*$E$237*I237</f>
        <v>0</v>
      </c>
      <c r="K237" s="71">
        <v>15</v>
      </c>
      <c r="L237" s="74">
        <f>$E$235*$E$237*K237</f>
        <v>0</v>
      </c>
    </row>
    <row r="238" spans="1:12" x14ac:dyDescent="0.25">
      <c r="A238" s="12" t="s">
        <v>371</v>
      </c>
      <c r="B238" s="33" t="s">
        <v>372</v>
      </c>
      <c r="C238" s="52" t="s">
        <v>360</v>
      </c>
      <c r="D238" s="72">
        <v>10</v>
      </c>
      <c r="E238" s="94">
        <v>0</v>
      </c>
      <c r="F238" s="74">
        <f>$E$235*$E$238*D238</f>
        <v>0</v>
      </c>
      <c r="G238" s="72">
        <v>10</v>
      </c>
      <c r="H238" s="74">
        <f>$E$235*$E$238*G238</f>
        <v>0</v>
      </c>
      <c r="I238" s="72">
        <v>10</v>
      </c>
      <c r="J238" s="74">
        <f>$E$235*$E$238*I238</f>
        <v>0</v>
      </c>
      <c r="K238" s="72">
        <v>10</v>
      </c>
      <c r="L238" s="74">
        <f>$E$235*$E$238*K238</f>
        <v>0</v>
      </c>
    </row>
    <row r="239" spans="1:12" x14ac:dyDescent="0.25">
      <c r="A239" s="1">
        <v>40</v>
      </c>
      <c r="B239" s="34" t="s">
        <v>373</v>
      </c>
      <c r="C239" s="46"/>
      <c r="D239" s="67"/>
      <c r="E239" s="135"/>
      <c r="F239" s="99"/>
      <c r="G239" s="67"/>
      <c r="H239" s="99"/>
      <c r="I239" s="67"/>
      <c r="J239" s="99"/>
      <c r="K239" s="67"/>
      <c r="L239" s="99"/>
    </row>
    <row r="240" spans="1:12" x14ac:dyDescent="0.25">
      <c r="A240" s="5" t="s">
        <v>374</v>
      </c>
      <c r="B240" s="24" t="s">
        <v>375</v>
      </c>
      <c r="C240" s="49" t="s">
        <v>357</v>
      </c>
      <c r="D240" s="71">
        <v>1000</v>
      </c>
      <c r="E240" s="96">
        <v>0</v>
      </c>
      <c r="F240" s="106">
        <f>D240*E240</f>
        <v>0</v>
      </c>
      <c r="G240" s="71">
        <v>1000</v>
      </c>
      <c r="H240" s="74">
        <f>($E240*$H$3)*G240</f>
        <v>0</v>
      </c>
      <c r="I240" s="71">
        <v>1000</v>
      </c>
      <c r="J240" s="74">
        <f>$E240*$H$3*$J$3*I240</f>
        <v>0</v>
      </c>
      <c r="K240" s="71">
        <v>1000</v>
      </c>
      <c r="L240" s="74">
        <f>$E240*$H$3*$J$3*$L$3*K240</f>
        <v>0</v>
      </c>
    </row>
    <row r="241" spans="1:12" x14ac:dyDescent="0.25">
      <c r="A241" s="5" t="s">
        <v>376</v>
      </c>
      <c r="B241" s="24" t="s">
        <v>377</v>
      </c>
      <c r="C241" s="49" t="s">
        <v>357</v>
      </c>
      <c r="D241" s="71">
        <v>200</v>
      </c>
      <c r="E241" s="96">
        <v>0</v>
      </c>
      <c r="F241" s="106">
        <f>D241*E241</f>
        <v>0</v>
      </c>
      <c r="G241" s="71">
        <v>200</v>
      </c>
      <c r="H241" s="74">
        <f>($E241*$H$3)*G241</f>
        <v>0</v>
      </c>
      <c r="I241" s="71">
        <v>200</v>
      </c>
      <c r="J241" s="74">
        <f>$E241*$H$3*$J$3*I241</f>
        <v>0</v>
      </c>
      <c r="K241" s="71">
        <v>200</v>
      </c>
      <c r="L241" s="74">
        <f>$E241*$H$3*$J$3*$L$3*K241</f>
        <v>0</v>
      </c>
    </row>
    <row r="242" spans="1:12" x14ac:dyDescent="0.25">
      <c r="A242" s="1">
        <v>45</v>
      </c>
      <c r="B242" s="34" t="s">
        <v>378</v>
      </c>
      <c r="C242" s="46"/>
      <c r="D242" s="73" t="s">
        <v>379</v>
      </c>
      <c r="E242" s="136" t="s">
        <v>380</v>
      </c>
      <c r="F242" s="99"/>
      <c r="G242" s="119"/>
      <c r="H242" s="99"/>
      <c r="I242" s="119"/>
      <c r="J242" s="99"/>
      <c r="K242" s="119"/>
      <c r="L242" s="99"/>
    </row>
    <row r="243" spans="1:12" x14ac:dyDescent="0.25">
      <c r="A243" s="12" t="s">
        <v>381</v>
      </c>
      <c r="B243" s="25" t="s">
        <v>382</v>
      </c>
      <c r="C243" s="52" t="s">
        <v>360</v>
      </c>
      <c r="D243" s="74">
        <v>1000</v>
      </c>
      <c r="E243" s="97">
        <v>0</v>
      </c>
      <c r="F243" s="74">
        <f>D243*(100%-E243)</f>
        <v>1000</v>
      </c>
      <c r="G243" s="120"/>
      <c r="H243" s="74">
        <f>F243*$H$3</f>
        <v>1000</v>
      </c>
      <c r="I243" s="120"/>
      <c r="J243" s="74">
        <f>H243*$J$3</f>
        <v>1000</v>
      </c>
      <c r="K243" s="120"/>
      <c r="L243" s="74">
        <f>J243*$L$3</f>
        <v>1000</v>
      </c>
    </row>
    <row r="244" spans="1:12" x14ac:dyDescent="0.25">
      <c r="A244" s="12" t="s">
        <v>383</v>
      </c>
      <c r="B244" s="25" t="s">
        <v>384</v>
      </c>
      <c r="C244" s="52" t="s">
        <v>360</v>
      </c>
      <c r="D244" s="74">
        <v>1000</v>
      </c>
      <c r="E244" s="97">
        <v>0</v>
      </c>
      <c r="F244" s="74">
        <f t="shared" ref="F244:F261" si="60">D244*(100%-E244)</f>
        <v>1000</v>
      </c>
      <c r="G244" s="120"/>
      <c r="H244" s="74">
        <f t="shared" ref="H244:H261" si="61">F244*$H$3</f>
        <v>1000</v>
      </c>
      <c r="I244" s="120"/>
      <c r="J244" s="74">
        <f t="shared" ref="J244:J261" si="62">H244*$J$3</f>
        <v>1000</v>
      </c>
      <c r="K244" s="120"/>
      <c r="L244" s="74">
        <f t="shared" ref="L244:L261" si="63">J244*$L$3</f>
        <v>1000</v>
      </c>
    </row>
    <row r="245" spans="1:12" x14ac:dyDescent="0.25">
      <c r="A245" s="12" t="s">
        <v>385</v>
      </c>
      <c r="B245" s="25" t="s">
        <v>386</v>
      </c>
      <c r="C245" s="52" t="s">
        <v>360</v>
      </c>
      <c r="D245" s="74">
        <v>1000</v>
      </c>
      <c r="E245" s="97">
        <v>0</v>
      </c>
      <c r="F245" s="74">
        <f t="shared" si="60"/>
        <v>1000</v>
      </c>
      <c r="G245" s="120"/>
      <c r="H245" s="74">
        <f t="shared" si="61"/>
        <v>1000</v>
      </c>
      <c r="I245" s="120"/>
      <c r="J245" s="74">
        <f t="shared" si="62"/>
        <v>1000</v>
      </c>
      <c r="K245" s="120"/>
      <c r="L245" s="74">
        <f t="shared" si="63"/>
        <v>1000</v>
      </c>
    </row>
    <row r="246" spans="1:12" x14ac:dyDescent="0.25">
      <c r="A246" s="12" t="s">
        <v>387</v>
      </c>
      <c r="B246" s="25" t="s">
        <v>388</v>
      </c>
      <c r="C246" s="52" t="s">
        <v>360</v>
      </c>
      <c r="D246" s="74">
        <v>5000</v>
      </c>
      <c r="E246" s="97">
        <v>0</v>
      </c>
      <c r="F246" s="74">
        <f t="shared" si="60"/>
        <v>5000</v>
      </c>
      <c r="G246" s="120"/>
      <c r="H246" s="74">
        <f t="shared" si="61"/>
        <v>5000</v>
      </c>
      <c r="I246" s="120"/>
      <c r="J246" s="74">
        <f t="shared" si="62"/>
        <v>5000</v>
      </c>
      <c r="K246" s="120"/>
      <c r="L246" s="74">
        <f t="shared" si="63"/>
        <v>5000</v>
      </c>
    </row>
    <row r="247" spans="1:12" x14ac:dyDescent="0.25">
      <c r="A247" s="12" t="s">
        <v>389</v>
      </c>
      <c r="B247" s="25" t="s">
        <v>390</v>
      </c>
      <c r="C247" s="52" t="s">
        <v>360</v>
      </c>
      <c r="D247" s="74">
        <v>5000</v>
      </c>
      <c r="E247" s="97">
        <v>0</v>
      </c>
      <c r="F247" s="74">
        <f t="shared" si="60"/>
        <v>5000</v>
      </c>
      <c r="G247" s="120"/>
      <c r="H247" s="74">
        <f t="shared" si="61"/>
        <v>5000</v>
      </c>
      <c r="I247" s="120"/>
      <c r="J247" s="74">
        <f t="shared" si="62"/>
        <v>5000</v>
      </c>
      <c r="K247" s="120"/>
      <c r="L247" s="74">
        <f t="shared" si="63"/>
        <v>5000</v>
      </c>
    </row>
    <row r="248" spans="1:12" x14ac:dyDescent="0.25">
      <c r="A248" s="12" t="s">
        <v>391</v>
      </c>
      <c r="B248" s="25" t="s">
        <v>392</v>
      </c>
      <c r="C248" s="52" t="s">
        <v>360</v>
      </c>
      <c r="D248" s="74">
        <v>1000</v>
      </c>
      <c r="E248" s="97">
        <v>0</v>
      </c>
      <c r="F248" s="74">
        <f t="shared" si="60"/>
        <v>1000</v>
      </c>
      <c r="G248" s="120"/>
      <c r="H248" s="74">
        <f t="shared" si="61"/>
        <v>1000</v>
      </c>
      <c r="I248" s="120"/>
      <c r="J248" s="74">
        <f t="shared" si="62"/>
        <v>1000</v>
      </c>
      <c r="K248" s="120"/>
      <c r="L248" s="74">
        <f t="shared" si="63"/>
        <v>1000</v>
      </c>
    </row>
    <row r="249" spans="1:12" x14ac:dyDescent="0.25">
      <c r="A249" s="12" t="s">
        <v>393</v>
      </c>
      <c r="B249" s="25" t="s">
        <v>394</v>
      </c>
      <c r="C249" s="52" t="s">
        <v>360</v>
      </c>
      <c r="D249" s="74">
        <v>50000</v>
      </c>
      <c r="E249" s="97">
        <v>0</v>
      </c>
      <c r="F249" s="74">
        <f t="shared" si="60"/>
        <v>50000</v>
      </c>
      <c r="G249" s="120"/>
      <c r="H249" s="74">
        <f t="shared" si="61"/>
        <v>50000</v>
      </c>
      <c r="I249" s="120"/>
      <c r="J249" s="74">
        <f t="shared" si="62"/>
        <v>50000</v>
      </c>
      <c r="K249" s="120"/>
      <c r="L249" s="74">
        <f t="shared" si="63"/>
        <v>50000</v>
      </c>
    </row>
    <row r="250" spans="1:12" x14ac:dyDescent="0.25">
      <c r="A250" s="12" t="s">
        <v>395</v>
      </c>
      <c r="B250" s="25" t="s">
        <v>396</v>
      </c>
      <c r="C250" s="52" t="s">
        <v>360</v>
      </c>
      <c r="D250" s="74">
        <v>1000</v>
      </c>
      <c r="E250" s="97">
        <v>0</v>
      </c>
      <c r="F250" s="74">
        <f t="shared" si="60"/>
        <v>1000</v>
      </c>
      <c r="G250" s="120"/>
      <c r="H250" s="74">
        <f t="shared" si="61"/>
        <v>1000</v>
      </c>
      <c r="I250" s="120"/>
      <c r="J250" s="74">
        <f t="shared" si="62"/>
        <v>1000</v>
      </c>
      <c r="K250" s="120"/>
      <c r="L250" s="74">
        <f t="shared" si="63"/>
        <v>1000</v>
      </c>
    </row>
    <row r="251" spans="1:12" x14ac:dyDescent="0.25">
      <c r="A251" s="12" t="s">
        <v>397</v>
      </c>
      <c r="B251" s="25" t="s">
        <v>398</v>
      </c>
      <c r="C251" s="52" t="s">
        <v>360</v>
      </c>
      <c r="D251" s="74">
        <v>10000</v>
      </c>
      <c r="E251" s="97">
        <v>0</v>
      </c>
      <c r="F251" s="74">
        <f t="shared" si="60"/>
        <v>10000</v>
      </c>
      <c r="G251" s="120"/>
      <c r="H251" s="74">
        <f t="shared" si="61"/>
        <v>10000</v>
      </c>
      <c r="I251" s="120"/>
      <c r="J251" s="74">
        <f t="shared" si="62"/>
        <v>10000</v>
      </c>
      <c r="K251" s="120"/>
      <c r="L251" s="74">
        <f t="shared" si="63"/>
        <v>10000</v>
      </c>
    </row>
    <row r="252" spans="1:12" x14ac:dyDescent="0.25">
      <c r="A252" s="12" t="s">
        <v>399</v>
      </c>
      <c r="B252" s="25" t="s">
        <v>400</v>
      </c>
      <c r="C252" s="52" t="s">
        <v>360</v>
      </c>
      <c r="D252" s="74">
        <v>150000</v>
      </c>
      <c r="E252" s="97">
        <v>0</v>
      </c>
      <c r="F252" s="74">
        <f t="shared" si="60"/>
        <v>150000</v>
      </c>
      <c r="G252" s="120"/>
      <c r="H252" s="74">
        <f t="shared" si="61"/>
        <v>150000</v>
      </c>
      <c r="I252" s="120"/>
      <c r="J252" s="74">
        <f t="shared" si="62"/>
        <v>150000</v>
      </c>
      <c r="K252" s="120"/>
      <c r="L252" s="74">
        <f t="shared" si="63"/>
        <v>150000</v>
      </c>
    </row>
    <row r="253" spans="1:12" x14ac:dyDescent="0.25">
      <c r="A253" s="12" t="s">
        <v>401</v>
      </c>
      <c r="B253" s="25" t="s">
        <v>402</v>
      </c>
      <c r="C253" s="52" t="s">
        <v>360</v>
      </c>
      <c r="D253" s="74">
        <v>20000</v>
      </c>
      <c r="E253" s="97">
        <v>0</v>
      </c>
      <c r="F253" s="74">
        <f t="shared" si="60"/>
        <v>20000</v>
      </c>
      <c r="G253" s="120"/>
      <c r="H253" s="74">
        <f t="shared" si="61"/>
        <v>20000</v>
      </c>
      <c r="I253" s="120"/>
      <c r="J253" s="74">
        <f t="shared" si="62"/>
        <v>20000</v>
      </c>
      <c r="K253" s="120"/>
      <c r="L253" s="74">
        <f t="shared" si="63"/>
        <v>20000</v>
      </c>
    </row>
    <row r="254" spans="1:12" x14ac:dyDescent="0.25">
      <c r="A254" s="12" t="s">
        <v>403</v>
      </c>
      <c r="B254" s="25" t="s">
        <v>404</v>
      </c>
      <c r="C254" s="52" t="s">
        <v>360</v>
      </c>
      <c r="D254" s="74">
        <v>100000</v>
      </c>
      <c r="E254" s="97">
        <v>0</v>
      </c>
      <c r="F254" s="74">
        <f t="shared" si="60"/>
        <v>100000</v>
      </c>
      <c r="G254" s="120"/>
      <c r="H254" s="74">
        <f t="shared" si="61"/>
        <v>100000</v>
      </c>
      <c r="I254" s="120"/>
      <c r="J254" s="74">
        <f t="shared" si="62"/>
        <v>100000</v>
      </c>
      <c r="K254" s="120"/>
      <c r="L254" s="74">
        <f t="shared" si="63"/>
        <v>100000</v>
      </c>
    </row>
    <row r="255" spans="1:12" x14ac:dyDescent="0.25">
      <c r="A255" s="12" t="s">
        <v>405</v>
      </c>
      <c r="B255" s="25" t="s">
        <v>406</v>
      </c>
      <c r="C255" s="52" t="s">
        <v>360</v>
      </c>
      <c r="D255" s="74">
        <v>100000</v>
      </c>
      <c r="E255" s="97">
        <v>0</v>
      </c>
      <c r="F255" s="74">
        <f t="shared" si="60"/>
        <v>100000</v>
      </c>
      <c r="G255" s="120"/>
      <c r="H255" s="74">
        <f t="shared" si="61"/>
        <v>100000</v>
      </c>
      <c r="I255" s="120"/>
      <c r="J255" s="74">
        <f t="shared" si="62"/>
        <v>100000</v>
      </c>
      <c r="K255" s="120"/>
      <c r="L255" s="74">
        <f t="shared" si="63"/>
        <v>100000</v>
      </c>
    </row>
    <row r="256" spans="1:12" x14ac:dyDescent="0.25">
      <c r="A256" s="12" t="s">
        <v>407</v>
      </c>
      <c r="B256" s="25" t="s">
        <v>408</v>
      </c>
      <c r="C256" s="52" t="s">
        <v>360</v>
      </c>
      <c r="D256" s="74">
        <v>25000</v>
      </c>
      <c r="E256" s="97">
        <v>0</v>
      </c>
      <c r="F256" s="74">
        <f t="shared" si="60"/>
        <v>25000</v>
      </c>
      <c r="G256" s="120"/>
      <c r="H256" s="74">
        <f t="shared" si="61"/>
        <v>25000</v>
      </c>
      <c r="I256" s="120"/>
      <c r="J256" s="74">
        <f t="shared" si="62"/>
        <v>25000</v>
      </c>
      <c r="K256" s="120"/>
      <c r="L256" s="74">
        <f t="shared" si="63"/>
        <v>25000</v>
      </c>
    </row>
    <row r="257" spans="1:12" x14ac:dyDescent="0.25">
      <c r="A257" s="12" t="s">
        <v>409</v>
      </c>
      <c r="B257" s="25" t="s">
        <v>410</v>
      </c>
      <c r="C257" s="52" t="s">
        <v>360</v>
      </c>
      <c r="D257" s="74">
        <v>10000</v>
      </c>
      <c r="E257" s="97">
        <v>0</v>
      </c>
      <c r="F257" s="74">
        <f t="shared" si="60"/>
        <v>10000</v>
      </c>
      <c r="G257" s="120"/>
      <c r="H257" s="74">
        <f t="shared" si="61"/>
        <v>10000</v>
      </c>
      <c r="I257" s="120"/>
      <c r="J257" s="74">
        <f t="shared" si="62"/>
        <v>10000</v>
      </c>
      <c r="K257" s="120"/>
      <c r="L257" s="74">
        <f t="shared" si="63"/>
        <v>10000</v>
      </c>
    </row>
    <row r="258" spans="1:12" x14ac:dyDescent="0.25">
      <c r="A258" s="12" t="s">
        <v>411</v>
      </c>
      <c r="B258" s="25" t="s">
        <v>412</v>
      </c>
      <c r="C258" s="52" t="s">
        <v>360</v>
      </c>
      <c r="D258" s="74">
        <v>250000</v>
      </c>
      <c r="E258" s="97">
        <v>0</v>
      </c>
      <c r="F258" s="74">
        <f t="shared" si="60"/>
        <v>250000</v>
      </c>
      <c r="G258" s="120"/>
      <c r="H258" s="74">
        <f t="shared" si="61"/>
        <v>250000</v>
      </c>
      <c r="I258" s="120"/>
      <c r="J258" s="74">
        <f t="shared" si="62"/>
        <v>250000</v>
      </c>
      <c r="K258" s="120"/>
      <c r="L258" s="74">
        <f t="shared" si="63"/>
        <v>250000</v>
      </c>
    </row>
    <row r="259" spans="1:12" x14ac:dyDescent="0.25">
      <c r="A259" s="12" t="s">
        <v>413</v>
      </c>
      <c r="B259" s="25" t="s">
        <v>414</v>
      </c>
      <c r="C259" s="52" t="s">
        <v>360</v>
      </c>
      <c r="D259" s="74">
        <v>35000</v>
      </c>
      <c r="E259" s="97">
        <v>0</v>
      </c>
      <c r="F259" s="74">
        <f t="shared" si="60"/>
        <v>35000</v>
      </c>
      <c r="G259" s="120"/>
      <c r="H259" s="74">
        <f t="shared" si="61"/>
        <v>35000</v>
      </c>
      <c r="I259" s="120"/>
      <c r="J259" s="74">
        <f t="shared" si="62"/>
        <v>35000</v>
      </c>
      <c r="K259" s="120"/>
      <c r="L259" s="74">
        <f t="shared" si="63"/>
        <v>35000</v>
      </c>
    </row>
    <row r="260" spans="1:12" x14ac:dyDescent="0.25">
      <c r="A260" s="12" t="s">
        <v>415</v>
      </c>
      <c r="B260" s="25" t="s">
        <v>416</v>
      </c>
      <c r="C260" s="52" t="s">
        <v>360</v>
      </c>
      <c r="D260" s="74">
        <v>75000</v>
      </c>
      <c r="E260" s="97">
        <v>0</v>
      </c>
      <c r="F260" s="74">
        <f t="shared" si="60"/>
        <v>75000</v>
      </c>
      <c r="G260" s="120"/>
      <c r="H260" s="74">
        <f t="shared" si="61"/>
        <v>75000</v>
      </c>
      <c r="I260" s="120"/>
      <c r="J260" s="74">
        <f t="shared" si="62"/>
        <v>75000</v>
      </c>
      <c r="K260" s="120"/>
      <c r="L260" s="74">
        <f t="shared" si="63"/>
        <v>75000</v>
      </c>
    </row>
    <row r="261" spans="1:12" x14ac:dyDescent="0.25">
      <c r="A261" s="12" t="s">
        <v>417</v>
      </c>
      <c r="B261" s="25" t="s">
        <v>418</v>
      </c>
      <c r="C261" s="52" t="s">
        <v>360</v>
      </c>
      <c r="D261" s="74">
        <v>35000</v>
      </c>
      <c r="E261" s="97">
        <v>0</v>
      </c>
      <c r="F261" s="74">
        <f t="shared" si="60"/>
        <v>35000</v>
      </c>
      <c r="G261" s="120"/>
      <c r="H261" s="74">
        <f t="shared" si="61"/>
        <v>35000</v>
      </c>
      <c r="I261" s="120"/>
      <c r="J261" s="74">
        <f t="shared" si="62"/>
        <v>35000</v>
      </c>
      <c r="K261" s="120"/>
      <c r="L261" s="74">
        <f t="shared" si="63"/>
        <v>35000</v>
      </c>
    </row>
    <row r="262" spans="1:12" x14ac:dyDescent="0.25">
      <c r="A262" s="12"/>
      <c r="B262" s="24" t="s">
        <v>419</v>
      </c>
      <c r="C262" s="53"/>
      <c r="D262" s="74">
        <f>SUM(D243:D261)</f>
        <v>875000</v>
      </c>
      <c r="E262" s="98"/>
      <c r="F262" s="98">
        <f>SUM(F243:F261)</f>
        <v>875000</v>
      </c>
      <c r="G262" s="76"/>
      <c r="H262" s="98">
        <f>SUM(H243:H261)</f>
        <v>875000</v>
      </c>
      <c r="I262" s="76"/>
      <c r="J262" s="98">
        <f>SUM(J243:J261)</f>
        <v>875000</v>
      </c>
      <c r="K262" s="76"/>
      <c r="L262" s="98">
        <f>SUM(L243:L261)</f>
        <v>875000</v>
      </c>
    </row>
    <row r="263" spans="1:12" x14ac:dyDescent="0.25">
      <c r="A263" s="13"/>
      <c r="B263" s="35"/>
      <c r="C263" s="151"/>
      <c r="D263" s="152"/>
      <c r="E263" s="153"/>
      <c r="F263" s="107">
        <f>SUM(F230:F261)</f>
        <v>875000</v>
      </c>
      <c r="G263" s="121"/>
      <c r="H263" s="107">
        <f>SUM(H230:H261)</f>
        <v>875000</v>
      </c>
      <c r="I263" s="121"/>
      <c r="J263" s="107">
        <f>SUM(J230:J261)</f>
        <v>875000</v>
      </c>
      <c r="K263" s="121"/>
      <c r="L263" s="107">
        <f>SUM(L230:L261)</f>
        <v>875000</v>
      </c>
    </row>
    <row r="264" spans="1:12" x14ac:dyDescent="0.25">
      <c r="A264" s="10"/>
      <c r="B264" s="31"/>
      <c r="C264" s="50"/>
      <c r="D264" s="69"/>
      <c r="E264" s="69"/>
      <c r="F264" s="98"/>
      <c r="G264" s="116"/>
      <c r="H264" s="98"/>
      <c r="I264" s="116"/>
      <c r="J264" s="98"/>
      <c r="K264" s="116"/>
      <c r="L264" s="98"/>
    </row>
    <row r="265" spans="1:12" x14ac:dyDescent="0.25">
      <c r="A265" s="14" t="s">
        <v>420</v>
      </c>
      <c r="B265" s="36" t="s">
        <v>421</v>
      </c>
      <c r="C265" s="54"/>
      <c r="D265" s="75"/>
      <c r="E265" s="108"/>
      <c r="F265" s="108"/>
      <c r="G265" s="122"/>
      <c r="H265" s="108"/>
      <c r="I265" s="122"/>
      <c r="J265" s="108"/>
      <c r="K265" s="122"/>
      <c r="L265" s="108"/>
    </row>
    <row r="266" spans="1:12" x14ac:dyDescent="0.25">
      <c r="A266" s="5" t="s">
        <v>422</v>
      </c>
      <c r="B266" s="24" t="s">
        <v>423</v>
      </c>
      <c r="C266" s="49" t="s">
        <v>12</v>
      </c>
      <c r="D266" s="76">
        <v>25</v>
      </c>
      <c r="E266" s="96">
        <v>0</v>
      </c>
      <c r="F266" s="106">
        <f t="shared" ref="F266:F286" si="64">D266*E266</f>
        <v>0</v>
      </c>
      <c r="G266" s="76">
        <v>25</v>
      </c>
      <c r="H266" s="74">
        <f>($E266*$H$3)*G266</f>
        <v>0</v>
      </c>
      <c r="I266" s="76">
        <v>25</v>
      </c>
      <c r="J266" s="74">
        <f>$E266*$H$3*$J$3*I266</f>
        <v>0</v>
      </c>
      <c r="K266" s="76">
        <v>25</v>
      </c>
      <c r="L266" s="74">
        <f>$E266*$H$3*$J$3*$L$3*K266</f>
        <v>0</v>
      </c>
    </row>
    <row r="267" spans="1:12" x14ac:dyDescent="0.25">
      <c r="A267" s="5" t="s">
        <v>424</v>
      </c>
      <c r="B267" s="24" t="s">
        <v>425</v>
      </c>
      <c r="C267" s="49" t="s">
        <v>12</v>
      </c>
      <c r="D267" s="76">
        <v>5</v>
      </c>
      <c r="E267" s="96">
        <v>0</v>
      </c>
      <c r="F267" s="106">
        <f t="shared" si="64"/>
        <v>0</v>
      </c>
      <c r="G267" s="76">
        <v>5</v>
      </c>
      <c r="H267" s="74">
        <f t="shared" ref="H267:H284" si="65">($E267*$H$3)*G267</f>
        <v>0</v>
      </c>
      <c r="I267" s="76">
        <v>5</v>
      </c>
      <c r="J267" s="74">
        <f t="shared" ref="J267:J286" si="66">$E267*$H$3*$J$3*I267</f>
        <v>0</v>
      </c>
      <c r="K267" s="76">
        <v>5</v>
      </c>
      <c r="L267" s="74">
        <f t="shared" ref="L267:L286" si="67">$E267*$H$3*$J$3*$L$3*K267</f>
        <v>0</v>
      </c>
    </row>
    <row r="268" spans="1:12" x14ac:dyDescent="0.25">
      <c r="A268" s="5" t="s">
        <v>426</v>
      </c>
      <c r="B268" s="24" t="s">
        <v>427</v>
      </c>
      <c r="C268" s="49" t="s">
        <v>12</v>
      </c>
      <c r="D268" s="76">
        <v>5</v>
      </c>
      <c r="E268" s="96">
        <v>0</v>
      </c>
      <c r="F268" s="106">
        <f t="shared" si="64"/>
        <v>0</v>
      </c>
      <c r="G268" s="76">
        <v>5</v>
      </c>
      <c r="H268" s="74">
        <f t="shared" si="65"/>
        <v>0</v>
      </c>
      <c r="I268" s="76">
        <v>5</v>
      </c>
      <c r="J268" s="74">
        <f t="shared" si="66"/>
        <v>0</v>
      </c>
      <c r="K268" s="76">
        <v>5</v>
      </c>
      <c r="L268" s="74">
        <f t="shared" si="67"/>
        <v>0</v>
      </c>
    </row>
    <row r="269" spans="1:12" x14ac:dyDescent="0.25">
      <c r="A269" s="5" t="s">
        <v>428</v>
      </c>
      <c r="B269" s="24" t="s">
        <v>429</v>
      </c>
      <c r="C269" s="49" t="s">
        <v>12</v>
      </c>
      <c r="D269" s="76">
        <v>5</v>
      </c>
      <c r="E269" s="96">
        <v>0</v>
      </c>
      <c r="F269" s="106">
        <f t="shared" si="64"/>
        <v>0</v>
      </c>
      <c r="G269" s="76">
        <v>5</v>
      </c>
      <c r="H269" s="74">
        <f t="shared" si="65"/>
        <v>0</v>
      </c>
      <c r="I269" s="76">
        <v>5</v>
      </c>
      <c r="J269" s="74">
        <f t="shared" si="66"/>
        <v>0</v>
      </c>
      <c r="K269" s="76">
        <v>5</v>
      </c>
      <c r="L269" s="74">
        <f t="shared" si="67"/>
        <v>0</v>
      </c>
    </row>
    <row r="270" spans="1:12" x14ac:dyDescent="0.25">
      <c r="A270" s="5" t="s">
        <v>430</v>
      </c>
      <c r="B270" s="24" t="s">
        <v>431</v>
      </c>
      <c r="C270" s="49" t="s">
        <v>12</v>
      </c>
      <c r="D270" s="76">
        <v>15</v>
      </c>
      <c r="E270" s="96">
        <v>0</v>
      </c>
      <c r="F270" s="106">
        <f t="shared" si="64"/>
        <v>0</v>
      </c>
      <c r="G270" s="76">
        <v>15</v>
      </c>
      <c r="H270" s="74">
        <f t="shared" si="65"/>
        <v>0</v>
      </c>
      <c r="I270" s="76">
        <v>15</v>
      </c>
      <c r="J270" s="74">
        <f t="shared" si="66"/>
        <v>0</v>
      </c>
      <c r="K270" s="76">
        <v>15</v>
      </c>
      <c r="L270" s="74">
        <f t="shared" si="67"/>
        <v>0</v>
      </c>
    </row>
    <row r="271" spans="1:12" x14ac:dyDescent="0.25">
      <c r="A271" s="5" t="s">
        <v>432</v>
      </c>
      <c r="B271" s="24" t="s">
        <v>433</v>
      </c>
      <c r="C271" s="49" t="s">
        <v>12</v>
      </c>
      <c r="D271" s="76">
        <v>5</v>
      </c>
      <c r="E271" s="96">
        <v>0</v>
      </c>
      <c r="F271" s="106">
        <f t="shared" si="64"/>
        <v>0</v>
      </c>
      <c r="G271" s="76">
        <v>5</v>
      </c>
      <c r="H271" s="74">
        <f t="shared" si="65"/>
        <v>0</v>
      </c>
      <c r="I271" s="76">
        <v>5</v>
      </c>
      <c r="J271" s="74">
        <f t="shared" si="66"/>
        <v>0</v>
      </c>
      <c r="K271" s="76">
        <v>5</v>
      </c>
      <c r="L271" s="74">
        <f t="shared" si="67"/>
        <v>0</v>
      </c>
    </row>
    <row r="272" spans="1:12" x14ac:dyDescent="0.25">
      <c r="A272" s="5" t="s">
        <v>434</v>
      </c>
      <c r="B272" s="24" t="s">
        <v>435</v>
      </c>
      <c r="C272" s="49" t="s">
        <v>12</v>
      </c>
      <c r="D272" s="76">
        <v>2</v>
      </c>
      <c r="E272" s="96">
        <v>0</v>
      </c>
      <c r="F272" s="106">
        <f t="shared" si="64"/>
        <v>0</v>
      </c>
      <c r="G272" s="76">
        <v>2</v>
      </c>
      <c r="H272" s="74">
        <f t="shared" si="65"/>
        <v>0</v>
      </c>
      <c r="I272" s="76">
        <v>2</v>
      </c>
      <c r="J272" s="74">
        <f t="shared" si="66"/>
        <v>0</v>
      </c>
      <c r="K272" s="76">
        <v>2</v>
      </c>
      <c r="L272" s="74">
        <f t="shared" si="67"/>
        <v>0</v>
      </c>
    </row>
    <row r="273" spans="1:12" x14ac:dyDescent="0.25">
      <c r="A273" s="5" t="s">
        <v>436</v>
      </c>
      <c r="B273" s="24" t="s">
        <v>437</v>
      </c>
      <c r="C273" s="49" t="s">
        <v>12</v>
      </c>
      <c r="D273" s="76">
        <v>20</v>
      </c>
      <c r="E273" s="96">
        <v>0</v>
      </c>
      <c r="F273" s="106">
        <f t="shared" si="64"/>
        <v>0</v>
      </c>
      <c r="G273" s="76">
        <v>20</v>
      </c>
      <c r="H273" s="74">
        <f t="shared" si="65"/>
        <v>0</v>
      </c>
      <c r="I273" s="76">
        <v>20</v>
      </c>
      <c r="J273" s="74">
        <f t="shared" si="66"/>
        <v>0</v>
      </c>
      <c r="K273" s="76">
        <v>20</v>
      </c>
      <c r="L273" s="74">
        <f t="shared" si="67"/>
        <v>0</v>
      </c>
    </row>
    <row r="274" spans="1:12" x14ac:dyDescent="0.25">
      <c r="A274" s="5" t="s">
        <v>438</v>
      </c>
      <c r="B274" s="24" t="s">
        <v>157</v>
      </c>
      <c r="C274" s="49" t="s">
        <v>12</v>
      </c>
      <c r="D274" s="76">
        <v>2</v>
      </c>
      <c r="E274" s="96">
        <v>0</v>
      </c>
      <c r="F274" s="106">
        <f t="shared" si="64"/>
        <v>0</v>
      </c>
      <c r="G274" s="76">
        <v>2</v>
      </c>
      <c r="H274" s="74">
        <f t="shared" si="65"/>
        <v>0</v>
      </c>
      <c r="I274" s="76">
        <v>2</v>
      </c>
      <c r="J274" s="74">
        <f t="shared" si="66"/>
        <v>0</v>
      </c>
      <c r="K274" s="76">
        <v>2</v>
      </c>
      <c r="L274" s="74">
        <f t="shared" si="67"/>
        <v>0</v>
      </c>
    </row>
    <row r="275" spans="1:12" x14ac:dyDescent="0.25">
      <c r="A275" s="5" t="s">
        <v>439</v>
      </c>
      <c r="B275" s="24" t="s">
        <v>161</v>
      </c>
      <c r="C275" s="49" t="s">
        <v>12</v>
      </c>
      <c r="D275" s="76">
        <v>6</v>
      </c>
      <c r="E275" s="96">
        <v>0</v>
      </c>
      <c r="F275" s="106">
        <f t="shared" si="64"/>
        <v>0</v>
      </c>
      <c r="G275" s="76">
        <v>6</v>
      </c>
      <c r="H275" s="74">
        <f t="shared" si="65"/>
        <v>0</v>
      </c>
      <c r="I275" s="76">
        <v>6</v>
      </c>
      <c r="J275" s="74">
        <f t="shared" si="66"/>
        <v>0</v>
      </c>
      <c r="K275" s="76">
        <v>6</v>
      </c>
      <c r="L275" s="74">
        <f t="shared" si="67"/>
        <v>0</v>
      </c>
    </row>
    <row r="276" spans="1:12" x14ac:dyDescent="0.25">
      <c r="A276" s="5" t="s">
        <v>440</v>
      </c>
      <c r="B276" s="24" t="s">
        <v>168</v>
      </c>
      <c r="C276" s="49" t="s">
        <v>12</v>
      </c>
      <c r="D276" s="76">
        <v>1</v>
      </c>
      <c r="E276" s="96">
        <v>0</v>
      </c>
      <c r="F276" s="106">
        <f t="shared" si="64"/>
        <v>0</v>
      </c>
      <c r="G276" s="76">
        <v>1</v>
      </c>
      <c r="H276" s="74">
        <f t="shared" si="65"/>
        <v>0</v>
      </c>
      <c r="I276" s="76">
        <v>1</v>
      </c>
      <c r="J276" s="74">
        <f t="shared" si="66"/>
        <v>0</v>
      </c>
      <c r="K276" s="76">
        <v>1</v>
      </c>
      <c r="L276" s="74">
        <f t="shared" si="67"/>
        <v>0</v>
      </c>
    </row>
    <row r="277" spans="1:12" x14ac:dyDescent="0.25">
      <c r="A277" s="5" t="s">
        <v>441</v>
      </c>
      <c r="B277" s="24" t="s">
        <v>171</v>
      </c>
      <c r="C277" s="49" t="s">
        <v>12</v>
      </c>
      <c r="D277" s="76">
        <v>2</v>
      </c>
      <c r="E277" s="96">
        <v>0</v>
      </c>
      <c r="F277" s="106">
        <f t="shared" si="64"/>
        <v>0</v>
      </c>
      <c r="G277" s="76">
        <v>2</v>
      </c>
      <c r="H277" s="74">
        <f t="shared" si="65"/>
        <v>0</v>
      </c>
      <c r="I277" s="76">
        <v>2</v>
      </c>
      <c r="J277" s="74">
        <f t="shared" si="66"/>
        <v>0</v>
      </c>
      <c r="K277" s="76">
        <v>2</v>
      </c>
      <c r="L277" s="74">
        <f t="shared" si="67"/>
        <v>0</v>
      </c>
    </row>
    <row r="278" spans="1:12" x14ac:dyDescent="0.25">
      <c r="A278" s="5" t="s">
        <v>442</v>
      </c>
      <c r="B278" s="24" t="s">
        <v>174</v>
      </c>
      <c r="C278" s="49" t="s">
        <v>12</v>
      </c>
      <c r="D278" s="76">
        <v>5</v>
      </c>
      <c r="E278" s="96">
        <v>0</v>
      </c>
      <c r="F278" s="106">
        <f t="shared" si="64"/>
        <v>0</v>
      </c>
      <c r="G278" s="76">
        <v>5</v>
      </c>
      <c r="H278" s="74">
        <f t="shared" si="65"/>
        <v>0</v>
      </c>
      <c r="I278" s="76">
        <v>5</v>
      </c>
      <c r="J278" s="74">
        <f t="shared" si="66"/>
        <v>0</v>
      </c>
      <c r="K278" s="76">
        <v>5</v>
      </c>
      <c r="L278" s="74">
        <f t="shared" si="67"/>
        <v>0</v>
      </c>
    </row>
    <row r="279" spans="1:12" x14ac:dyDescent="0.25">
      <c r="A279" s="5" t="s">
        <v>443</v>
      </c>
      <c r="B279" s="24" t="s">
        <v>178</v>
      </c>
      <c r="C279" s="49" t="s">
        <v>12</v>
      </c>
      <c r="D279" s="76"/>
      <c r="E279" s="107"/>
      <c r="F279" s="106">
        <f t="shared" si="64"/>
        <v>0</v>
      </c>
      <c r="G279" s="76"/>
      <c r="H279" s="74">
        <f t="shared" si="65"/>
        <v>0</v>
      </c>
      <c r="I279" s="76"/>
      <c r="J279" s="74">
        <f t="shared" si="66"/>
        <v>0</v>
      </c>
      <c r="K279" s="76"/>
      <c r="L279" s="74">
        <f t="shared" si="67"/>
        <v>0</v>
      </c>
    </row>
    <row r="280" spans="1:12" x14ac:dyDescent="0.25">
      <c r="A280" s="5" t="s">
        <v>444</v>
      </c>
      <c r="B280" s="24" t="s">
        <v>183</v>
      </c>
      <c r="C280" s="49" t="s">
        <v>12</v>
      </c>
      <c r="D280" s="76"/>
      <c r="E280" s="107"/>
      <c r="F280" s="106">
        <f t="shared" si="64"/>
        <v>0</v>
      </c>
      <c r="G280" s="76"/>
      <c r="H280" s="74">
        <f t="shared" si="65"/>
        <v>0</v>
      </c>
      <c r="I280" s="76"/>
      <c r="J280" s="74">
        <f t="shared" si="66"/>
        <v>0</v>
      </c>
      <c r="K280" s="76"/>
      <c r="L280" s="74">
        <f t="shared" si="67"/>
        <v>0</v>
      </c>
    </row>
    <row r="281" spans="1:12" x14ac:dyDescent="0.25">
      <c r="A281" s="5" t="s">
        <v>445</v>
      </c>
      <c r="B281" s="24" t="s">
        <v>446</v>
      </c>
      <c r="C281" s="49" t="s">
        <v>12</v>
      </c>
      <c r="D281" s="76"/>
      <c r="E281" s="107"/>
      <c r="F281" s="106">
        <f t="shared" si="64"/>
        <v>0</v>
      </c>
      <c r="G281" s="76"/>
      <c r="H281" s="74">
        <f t="shared" si="65"/>
        <v>0</v>
      </c>
      <c r="I281" s="76"/>
      <c r="J281" s="74">
        <f t="shared" si="66"/>
        <v>0</v>
      </c>
      <c r="K281" s="76"/>
      <c r="L281" s="74">
        <f t="shared" si="67"/>
        <v>0</v>
      </c>
    </row>
    <row r="282" spans="1:12" x14ac:dyDescent="0.25">
      <c r="A282" s="5" t="s">
        <v>447</v>
      </c>
      <c r="B282" s="24" t="s">
        <v>448</v>
      </c>
      <c r="C282" s="49" t="s">
        <v>12</v>
      </c>
      <c r="D282" s="76">
        <v>5</v>
      </c>
      <c r="E282" s="96">
        <v>0</v>
      </c>
      <c r="F282" s="106">
        <f t="shared" si="64"/>
        <v>0</v>
      </c>
      <c r="G282" s="76">
        <v>5</v>
      </c>
      <c r="H282" s="74">
        <f t="shared" si="65"/>
        <v>0</v>
      </c>
      <c r="I282" s="76">
        <v>5</v>
      </c>
      <c r="J282" s="74">
        <f t="shared" si="66"/>
        <v>0</v>
      </c>
      <c r="K282" s="76">
        <v>5</v>
      </c>
      <c r="L282" s="74">
        <f t="shared" si="67"/>
        <v>0</v>
      </c>
    </row>
    <row r="283" spans="1:12" x14ac:dyDescent="0.25">
      <c r="A283" s="5" t="s">
        <v>449</v>
      </c>
      <c r="B283" s="24" t="s">
        <v>203</v>
      </c>
      <c r="C283" s="49" t="s">
        <v>12</v>
      </c>
      <c r="D283" s="76">
        <v>5</v>
      </c>
      <c r="E283" s="96">
        <v>0</v>
      </c>
      <c r="F283" s="106">
        <f t="shared" si="64"/>
        <v>0</v>
      </c>
      <c r="G283" s="76">
        <v>5</v>
      </c>
      <c r="H283" s="74">
        <f t="shared" si="65"/>
        <v>0</v>
      </c>
      <c r="I283" s="76">
        <v>5</v>
      </c>
      <c r="J283" s="74">
        <f t="shared" si="66"/>
        <v>0</v>
      </c>
      <c r="K283" s="76">
        <v>5</v>
      </c>
      <c r="L283" s="74">
        <f t="shared" si="67"/>
        <v>0</v>
      </c>
    </row>
    <row r="284" spans="1:12" x14ac:dyDescent="0.25">
      <c r="A284" s="5" t="s">
        <v>450</v>
      </c>
      <c r="B284" s="24" t="s">
        <v>451</v>
      </c>
      <c r="C284" s="49" t="s">
        <v>12</v>
      </c>
      <c r="D284" s="76">
        <v>2</v>
      </c>
      <c r="E284" s="96">
        <v>0</v>
      </c>
      <c r="F284" s="106">
        <f t="shared" si="64"/>
        <v>0</v>
      </c>
      <c r="G284" s="76">
        <v>2</v>
      </c>
      <c r="H284" s="74">
        <f t="shared" si="65"/>
        <v>0</v>
      </c>
      <c r="I284" s="76">
        <v>2</v>
      </c>
      <c r="J284" s="74">
        <f t="shared" si="66"/>
        <v>0</v>
      </c>
      <c r="K284" s="76">
        <v>2</v>
      </c>
      <c r="L284" s="74">
        <f t="shared" si="67"/>
        <v>0</v>
      </c>
    </row>
    <row r="285" spans="1:12" x14ac:dyDescent="0.25">
      <c r="A285" s="5" t="s">
        <v>452</v>
      </c>
      <c r="B285" s="24" t="s">
        <v>453</v>
      </c>
      <c r="C285" s="49" t="s">
        <v>12</v>
      </c>
      <c r="D285" s="76"/>
      <c r="E285" s="107"/>
      <c r="F285" s="106">
        <f t="shared" si="64"/>
        <v>0</v>
      </c>
      <c r="G285" s="76"/>
      <c r="H285" s="74">
        <f>($E285*$H$3)*G285</f>
        <v>0</v>
      </c>
      <c r="I285" s="76"/>
      <c r="J285" s="74">
        <f t="shared" si="66"/>
        <v>0</v>
      </c>
      <c r="K285" s="76"/>
      <c r="L285" s="74">
        <f t="shared" si="67"/>
        <v>0</v>
      </c>
    </row>
    <row r="286" spans="1:12" x14ac:dyDescent="0.25">
      <c r="A286" s="5" t="s">
        <v>454</v>
      </c>
      <c r="B286" s="24" t="s">
        <v>309</v>
      </c>
      <c r="C286" s="49" t="s">
        <v>12</v>
      </c>
      <c r="D286" s="76">
        <v>10</v>
      </c>
      <c r="E286" s="96">
        <v>0</v>
      </c>
      <c r="F286" s="106">
        <f t="shared" si="64"/>
        <v>0</v>
      </c>
      <c r="G286" s="76">
        <v>10</v>
      </c>
      <c r="H286" s="74">
        <f>($E286*$H$3)*G286</f>
        <v>0</v>
      </c>
      <c r="I286" s="76">
        <v>10</v>
      </c>
      <c r="J286" s="74">
        <f t="shared" si="66"/>
        <v>0</v>
      </c>
      <c r="K286" s="76">
        <v>10</v>
      </c>
      <c r="L286" s="74">
        <f t="shared" si="67"/>
        <v>0</v>
      </c>
    </row>
    <row r="287" spans="1:12" x14ac:dyDescent="0.25">
      <c r="A287" s="5" t="s">
        <v>455</v>
      </c>
      <c r="B287" s="24" t="s">
        <v>456</v>
      </c>
      <c r="C287" s="49" t="s">
        <v>12</v>
      </c>
      <c r="D287" s="76">
        <v>10</v>
      </c>
      <c r="E287" s="96">
        <v>0</v>
      </c>
      <c r="F287" s="106">
        <f>D287*E287</f>
        <v>0</v>
      </c>
      <c r="G287" s="76">
        <v>10</v>
      </c>
      <c r="H287" s="74">
        <f>($E287*$H$3)*G287</f>
        <v>0</v>
      </c>
      <c r="I287" s="76">
        <v>10</v>
      </c>
      <c r="J287" s="74">
        <f>$E287*$H$3*$J$3*I287</f>
        <v>0</v>
      </c>
      <c r="K287" s="76">
        <v>10</v>
      </c>
      <c r="L287" s="74">
        <f>$E287*$H$3*$J$3*$L$3*K287</f>
        <v>0</v>
      </c>
    </row>
    <row r="288" spans="1:12" x14ac:dyDescent="0.25">
      <c r="A288" s="6" t="s">
        <v>457</v>
      </c>
      <c r="B288" s="23" t="s">
        <v>458</v>
      </c>
      <c r="C288" s="46"/>
      <c r="D288" s="73"/>
      <c r="E288" s="135"/>
      <c r="F288" s="99"/>
      <c r="G288" s="119"/>
      <c r="H288" s="99"/>
      <c r="I288" s="119"/>
      <c r="J288" s="99"/>
      <c r="K288" s="119"/>
      <c r="L288" s="99"/>
    </row>
    <row r="289" spans="1:12" x14ac:dyDescent="0.25">
      <c r="A289" s="5" t="s">
        <v>459</v>
      </c>
      <c r="B289" s="24" t="s">
        <v>460</v>
      </c>
      <c r="C289" s="49" t="s">
        <v>12</v>
      </c>
      <c r="D289" s="76">
        <v>44</v>
      </c>
      <c r="E289" s="96">
        <v>0</v>
      </c>
      <c r="F289" s="106">
        <f t="shared" ref="F289:F303" si="68">D289*E289</f>
        <v>0</v>
      </c>
      <c r="G289" s="123">
        <v>1</v>
      </c>
      <c r="H289" s="74">
        <f t="shared" ref="H289:H303" si="69">($E289*$H$3)*G289</f>
        <v>0</v>
      </c>
      <c r="I289" s="123">
        <v>1</v>
      </c>
      <c r="J289" s="74">
        <f t="shared" ref="J289:J303" si="70">$E289*$H$3*$J$3*I289</f>
        <v>0</v>
      </c>
      <c r="K289" s="123">
        <v>1</v>
      </c>
      <c r="L289" s="74">
        <f t="shared" ref="L289:L303" si="71">$E289*$H$3*$J$3*$L$3*K289</f>
        <v>0</v>
      </c>
    </row>
    <row r="290" spans="1:12" x14ac:dyDescent="0.25">
      <c r="A290" s="5" t="s">
        <v>461</v>
      </c>
      <c r="B290" s="24" t="s">
        <v>462</v>
      </c>
      <c r="C290" s="49" t="s">
        <v>12</v>
      </c>
      <c r="D290" s="76">
        <v>82</v>
      </c>
      <c r="E290" s="96">
        <v>0</v>
      </c>
      <c r="F290" s="106">
        <f t="shared" si="68"/>
        <v>0</v>
      </c>
      <c r="G290" s="123">
        <v>1</v>
      </c>
      <c r="H290" s="74">
        <f t="shared" si="69"/>
        <v>0</v>
      </c>
      <c r="I290" s="123">
        <v>1</v>
      </c>
      <c r="J290" s="74">
        <f t="shared" si="70"/>
        <v>0</v>
      </c>
      <c r="K290" s="123">
        <v>1</v>
      </c>
      <c r="L290" s="74">
        <f t="shared" si="71"/>
        <v>0</v>
      </c>
    </row>
    <row r="291" spans="1:12" x14ac:dyDescent="0.25">
      <c r="A291" s="5" t="s">
        <v>463</v>
      </c>
      <c r="B291" s="24" t="s">
        <v>464</v>
      </c>
      <c r="C291" s="49" t="s">
        <v>12</v>
      </c>
      <c r="D291" s="76">
        <v>56</v>
      </c>
      <c r="E291" s="96">
        <v>0</v>
      </c>
      <c r="F291" s="106">
        <f t="shared" si="68"/>
        <v>0</v>
      </c>
      <c r="G291" s="123">
        <v>1</v>
      </c>
      <c r="H291" s="74">
        <f t="shared" si="69"/>
        <v>0</v>
      </c>
      <c r="I291" s="123">
        <v>1</v>
      </c>
      <c r="J291" s="74">
        <f t="shared" si="70"/>
        <v>0</v>
      </c>
      <c r="K291" s="123">
        <v>1</v>
      </c>
      <c r="L291" s="74">
        <f t="shared" si="71"/>
        <v>0</v>
      </c>
    </row>
    <row r="292" spans="1:12" x14ac:dyDescent="0.25">
      <c r="A292" s="5" t="s">
        <v>465</v>
      </c>
      <c r="B292" s="24" t="s">
        <v>466</v>
      </c>
      <c r="C292" s="49" t="s">
        <v>12</v>
      </c>
      <c r="D292" s="76">
        <v>48</v>
      </c>
      <c r="E292" s="96">
        <v>0</v>
      </c>
      <c r="F292" s="106">
        <f t="shared" si="68"/>
        <v>0</v>
      </c>
      <c r="G292" s="123">
        <v>1</v>
      </c>
      <c r="H292" s="74">
        <f t="shared" si="69"/>
        <v>0</v>
      </c>
      <c r="I292" s="123">
        <v>1</v>
      </c>
      <c r="J292" s="74">
        <f t="shared" si="70"/>
        <v>0</v>
      </c>
      <c r="K292" s="123">
        <v>1</v>
      </c>
      <c r="L292" s="74">
        <f t="shared" si="71"/>
        <v>0</v>
      </c>
    </row>
    <row r="293" spans="1:12" x14ac:dyDescent="0.25">
      <c r="A293" s="5" t="s">
        <v>467</v>
      </c>
      <c r="B293" s="24" t="s">
        <v>468</v>
      </c>
      <c r="C293" s="49" t="s">
        <v>12</v>
      </c>
      <c r="D293" s="76">
        <v>21</v>
      </c>
      <c r="E293" s="96">
        <v>0</v>
      </c>
      <c r="F293" s="106">
        <f t="shared" si="68"/>
        <v>0</v>
      </c>
      <c r="G293" s="123">
        <v>1</v>
      </c>
      <c r="H293" s="74">
        <f t="shared" si="69"/>
        <v>0</v>
      </c>
      <c r="I293" s="123">
        <v>1</v>
      </c>
      <c r="J293" s="74">
        <f t="shared" si="70"/>
        <v>0</v>
      </c>
      <c r="K293" s="123">
        <v>1</v>
      </c>
      <c r="L293" s="74">
        <f t="shared" si="71"/>
        <v>0</v>
      </c>
    </row>
    <row r="294" spans="1:12" x14ac:dyDescent="0.25">
      <c r="A294" s="5" t="s">
        <v>469</v>
      </c>
      <c r="B294" s="24" t="s">
        <v>470</v>
      </c>
      <c r="C294" s="49" t="s">
        <v>12</v>
      </c>
      <c r="D294" s="76">
        <v>9</v>
      </c>
      <c r="E294" s="96">
        <v>0</v>
      </c>
      <c r="F294" s="106">
        <f>D294*E294</f>
        <v>0</v>
      </c>
      <c r="G294" s="123">
        <v>1</v>
      </c>
      <c r="H294" s="74">
        <f t="shared" si="69"/>
        <v>0</v>
      </c>
      <c r="I294" s="123">
        <v>1</v>
      </c>
      <c r="J294" s="74">
        <f t="shared" si="70"/>
        <v>0</v>
      </c>
      <c r="K294" s="123">
        <v>1</v>
      </c>
      <c r="L294" s="74">
        <f t="shared" si="71"/>
        <v>0</v>
      </c>
    </row>
    <row r="295" spans="1:12" x14ac:dyDescent="0.25">
      <c r="A295" s="5" t="s">
        <v>471</v>
      </c>
      <c r="B295" s="33" t="s">
        <v>472</v>
      </c>
      <c r="C295" s="49" t="s">
        <v>12</v>
      </c>
      <c r="D295" s="76">
        <v>25</v>
      </c>
      <c r="E295" s="96">
        <v>0</v>
      </c>
      <c r="F295" s="106">
        <f t="shared" si="68"/>
        <v>0</v>
      </c>
      <c r="G295" s="76">
        <v>25</v>
      </c>
      <c r="H295" s="74">
        <f t="shared" si="69"/>
        <v>0</v>
      </c>
      <c r="I295" s="76">
        <v>25</v>
      </c>
      <c r="J295" s="74">
        <f t="shared" si="70"/>
        <v>0</v>
      </c>
      <c r="K295" s="76">
        <v>25</v>
      </c>
      <c r="L295" s="74">
        <f t="shared" si="71"/>
        <v>0</v>
      </c>
    </row>
    <row r="296" spans="1:12" x14ac:dyDescent="0.25">
      <c r="A296" s="5" t="s">
        <v>473</v>
      </c>
      <c r="B296" s="33" t="s">
        <v>474</v>
      </c>
      <c r="C296" s="49" t="s">
        <v>12</v>
      </c>
      <c r="D296" s="76">
        <v>50</v>
      </c>
      <c r="E296" s="96">
        <v>0</v>
      </c>
      <c r="F296" s="106">
        <f t="shared" si="68"/>
        <v>0</v>
      </c>
      <c r="G296" s="76">
        <v>50</v>
      </c>
      <c r="H296" s="74">
        <f t="shared" si="69"/>
        <v>0</v>
      </c>
      <c r="I296" s="76">
        <v>50</v>
      </c>
      <c r="J296" s="74">
        <f t="shared" si="70"/>
        <v>0</v>
      </c>
      <c r="K296" s="76">
        <v>50</v>
      </c>
      <c r="L296" s="74">
        <f t="shared" si="71"/>
        <v>0</v>
      </c>
    </row>
    <row r="297" spans="1:12" x14ac:dyDescent="0.25">
      <c r="A297" s="5" t="s">
        <v>475</v>
      </c>
      <c r="B297" s="33" t="s">
        <v>476</v>
      </c>
      <c r="C297" s="49" t="s">
        <v>12</v>
      </c>
      <c r="D297" s="76">
        <v>25</v>
      </c>
      <c r="E297" s="96">
        <v>0</v>
      </c>
      <c r="F297" s="106">
        <f t="shared" si="68"/>
        <v>0</v>
      </c>
      <c r="G297" s="76">
        <v>25</v>
      </c>
      <c r="H297" s="74">
        <f t="shared" si="69"/>
        <v>0</v>
      </c>
      <c r="I297" s="76">
        <v>25</v>
      </c>
      <c r="J297" s="74">
        <f t="shared" si="70"/>
        <v>0</v>
      </c>
      <c r="K297" s="76">
        <v>25</v>
      </c>
      <c r="L297" s="74">
        <f t="shared" si="71"/>
        <v>0</v>
      </c>
    </row>
    <row r="298" spans="1:12" x14ac:dyDescent="0.25">
      <c r="A298" s="5" t="s">
        <v>477</v>
      </c>
      <c r="B298" s="33" t="s">
        <v>478</v>
      </c>
      <c r="C298" s="49" t="s">
        <v>12</v>
      </c>
      <c r="D298" s="76">
        <v>15</v>
      </c>
      <c r="E298" s="96">
        <v>0</v>
      </c>
      <c r="F298" s="106">
        <f t="shared" si="68"/>
        <v>0</v>
      </c>
      <c r="G298" s="76">
        <v>15</v>
      </c>
      <c r="H298" s="74">
        <f t="shared" si="69"/>
        <v>0</v>
      </c>
      <c r="I298" s="76">
        <v>15</v>
      </c>
      <c r="J298" s="74">
        <f t="shared" si="70"/>
        <v>0</v>
      </c>
      <c r="K298" s="76">
        <v>15</v>
      </c>
      <c r="L298" s="74">
        <f t="shared" si="71"/>
        <v>0</v>
      </c>
    </row>
    <row r="299" spans="1:12" x14ac:dyDescent="0.25">
      <c r="A299" s="5" t="s">
        <v>479</v>
      </c>
      <c r="B299" s="33" t="s">
        <v>480</v>
      </c>
      <c r="C299" s="49" t="s">
        <v>12</v>
      </c>
      <c r="D299" s="76">
        <v>10</v>
      </c>
      <c r="E299" s="96">
        <v>0</v>
      </c>
      <c r="F299" s="106">
        <f>D299*E299</f>
        <v>0</v>
      </c>
      <c r="G299" s="76">
        <v>10</v>
      </c>
      <c r="H299" s="74">
        <f>($E299*$H$3)*G299</f>
        <v>0</v>
      </c>
      <c r="I299" s="76">
        <v>10</v>
      </c>
      <c r="J299" s="74">
        <f>$E299*$H$3*$J$3*I299</f>
        <v>0</v>
      </c>
      <c r="K299" s="76">
        <v>10</v>
      </c>
      <c r="L299" s="74">
        <f>$E299*$H$3*$J$3*$L$3*K299</f>
        <v>0</v>
      </c>
    </row>
    <row r="300" spans="1:12" x14ac:dyDescent="0.25">
      <c r="A300" s="5" t="s">
        <v>481</v>
      </c>
      <c r="B300" s="33" t="s">
        <v>482</v>
      </c>
      <c r="C300" s="49" t="s">
        <v>12</v>
      </c>
      <c r="D300" s="76">
        <v>25</v>
      </c>
      <c r="E300" s="96">
        <v>0</v>
      </c>
      <c r="F300" s="106">
        <f t="shared" si="68"/>
        <v>0</v>
      </c>
      <c r="G300" s="76">
        <v>25</v>
      </c>
      <c r="H300" s="74">
        <f t="shared" si="69"/>
        <v>0</v>
      </c>
      <c r="I300" s="76">
        <v>25</v>
      </c>
      <c r="J300" s="74">
        <f t="shared" si="70"/>
        <v>0</v>
      </c>
      <c r="K300" s="76">
        <v>25</v>
      </c>
      <c r="L300" s="74">
        <f t="shared" si="71"/>
        <v>0</v>
      </c>
    </row>
    <row r="301" spans="1:12" x14ac:dyDescent="0.25">
      <c r="A301" s="5" t="s">
        <v>483</v>
      </c>
      <c r="B301" s="33" t="s">
        <v>484</v>
      </c>
      <c r="C301" s="49" t="s">
        <v>12</v>
      </c>
      <c r="D301" s="76">
        <v>50</v>
      </c>
      <c r="E301" s="96">
        <v>0</v>
      </c>
      <c r="F301" s="106">
        <f t="shared" si="68"/>
        <v>0</v>
      </c>
      <c r="G301" s="76">
        <v>50</v>
      </c>
      <c r="H301" s="74">
        <f t="shared" si="69"/>
        <v>0</v>
      </c>
      <c r="I301" s="76">
        <v>50</v>
      </c>
      <c r="J301" s="74">
        <f t="shared" si="70"/>
        <v>0</v>
      </c>
      <c r="K301" s="76">
        <v>50</v>
      </c>
      <c r="L301" s="74">
        <f t="shared" si="71"/>
        <v>0</v>
      </c>
    </row>
    <row r="302" spans="1:12" x14ac:dyDescent="0.25">
      <c r="A302" s="5" t="s">
        <v>485</v>
      </c>
      <c r="B302" s="33" t="s">
        <v>486</v>
      </c>
      <c r="C302" s="49" t="s">
        <v>12</v>
      </c>
      <c r="D302" s="76">
        <v>25</v>
      </c>
      <c r="E302" s="96">
        <v>0</v>
      </c>
      <c r="F302" s="106">
        <f t="shared" si="68"/>
        <v>0</v>
      </c>
      <c r="G302" s="76">
        <v>25</v>
      </c>
      <c r="H302" s="74">
        <f t="shared" si="69"/>
        <v>0</v>
      </c>
      <c r="I302" s="76">
        <v>25</v>
      </c>
      <c r="J302" s="74">
        <f t="shared" si="70"/>
        <v>0</v>
      </c>
      <c r="K302" s="76">
        <v>25</v>
      </c>
      <c r="L302" s="74">
        <f t="shared" si="71"/>
        <v>0</v>
      </c>
    </row>
    <row r="303" spans="1:12" x14ac:dyDescent="0.25">
      <c r="A303" s="5" t="s">
        <v>487</v>
      </c>
      <c r="B303" s="33" t="s">
        <v>488</v>
      </c>
      <c r="C303" s="49" t="s">
        <v>12</v>
      </c>
      <c r="D303" s="76">
        <v>15</v>
      </c>
      <c r="E303" s="96">
        <v>0</v>
      </c>
      <c r="F303" s="106">
        <f t="shared" si="68"/>
        <v>0</v>
      </c>
      <c r="G303" s="76">
        <v>15</v>
      </c>
      <c r="H303" s="74">
        <f t="shared" si="69"/>
        <v>0</v>
      </c>
      <c r="I303" s="76">
        <v>15</v>
      </c>
      <c r="J303" s="74">
        <f t="shared" si="70"/>
        <v>0</v>
      </c>
      <c r="K303" s="76">
        <v>15</v>
      </c>
      <c r="L303" s="74">
        <f t="shared" si="71"/>
        <v>0</v>
      </c>
    </row>
    <row r="304" spans="1:12" x14ac:dyDescent="0.25">
      <c r="A304" s="5" t="s">
        <v>489</v>
      </c>
      <c r="B304" s="33" t="s">
        <v>490</v>
      </c>
      <c r="C304" s="49" t="s">
        <v>12</v>
      </c>
      <c r="D304" s="76">
        <v>10</v>
      </c>
      <c r="E304" s="96">
        <v>0</v>
      </c>
      <c r="F304" s="106">
        <f>D304*E304</f>
        <v>0</v>
      </c>
      <c r="G304" s="76">
        <v>10</v>
      </c>
      <c r="H304" s="74">
        <f>($E304*$H$3)*G304</f>
        <v>0</v>
      </c>
      <c r="I304" s="76">
        <v>10</v>
      </c>
      <c r="J304" s="74">
        <f>$E304*$H$3*$J$3*I304</f>
        <v>0</v>
      </c>
      <c r="K304" s="76">
        <v>10</v>
      </c>
      <c r="L304" s="74">
        <f>$E304*$H$3*$J$3*$L$3*K304</f>
        <v>0</v>
      </c>
    </row>
    <row r="305" spans="1:12" x14ac:dyDescent="0.25">
      <c r="A305" s="5" t="s">
        <v>491</v>
      </c>
      <c r="B305" s="24" t="s">
        <v>492</v>
      </c>
      <c r="C305" s="49" t="s">
        <v>12</v>
      </c>
      <c r="D305" s="76">
        <v>5</v>
      </c>
      <c r="E305" s="96">
        <v>0</v>
      </c>
      <c r="F305" s="106">
        <f t="shared" ref="F305:F313" si="72">D305*E305</f>
        <v>0</v>
      </c>
      <c r="G305" s="76">
        <v>5</v>
      </c>
      <c r="H305" s="74">
        <f t="shared" ref="H305:H313" si="73">($E305*$H$3)*G305</f>
        <v>0</v>
      </c>
      <c r="I305" s="76">
        <v>5</v>
      </c>
      <c r="J305" s="74">
        <f t="shared" ref="J305:J313" si="74">$E305*$H$3*$J$3*I305</f>
        <v>0</v>
      </c>
      <c r="K305" s="76">
        <v>5</v>
      </c>
      <c r="L305" s="74">
        <f t="shared" ref="L305:L313" si="75">$E305*$H$3*$J$3*$L$3*K305</f>
        <v>0</v>
      </c>
    </row>
    <row r="306" spans="1:12" x14ac:dyDescent="0.25">
      <c r="A306" s="5" t="s">
        <v>493</v>
      </c>
      <c r="B306" s="24" t="s">
        <v>494</v>
      </c>
      <c r="C306" s="49" t="s">
        <v>12</v>
      </c>
      <c r="D306" s="76">
        <v>10</v>
      </c>
      <c r="E306" s="96">
        <v>0</v>
      </c>
      <c r="F306" s="106">
        <f t="shared" si="72"/>
        <v>0</v>
      </c>
      <c r="G306" s="76">
        <v>10</v>
      </c>
      <c r="H306" s="74">
        <f t="shared" si="73"/>
        <v>0</v>
      </c>
      <c r="I306" s="76">
        <v>10</v>
      </c>
      <c r="J306" s="74">
        <f t="shared" si="74"/>
        <v>0</v>
      </c>
      <c r="K306" s="76">
        <v>10</v>
      </c>
      <c r="L306" s="74">
        <f t="shared" si="75"/>
        <v>0</v>
      </c>
    </row>
    <row r="307" spans="1:12" x14ac:dyDescent="0.25">
      <c r="A307" s="5" t="s">
        <v>495</v>
      </c>
      <c r="B307" s="24" t="s">
        <v>496</v>
      </c>
      <c r="C307" s="49" t="s">
        <v>12</v>
      </c>
      <c r="D307" s="76">
        <v>10</v>
      </c>
      <c r="E307" s="96">
        <v>0</v>
      </c>
      <c r="F307" s="106">
        <f t="shared" si="72"/>
        <v>0</v>
      </c>
      <c r="G307" s="76">
        <v>10</v>
      </c>
      <c r="H307" s="74">
        <f t="shared" si="73"/>
        <v>0</v>
      </c>
      <c r="I307" s="76">
        <v>10</v>
      </c>
      <c r="J307" s="74">
        <f t="shared" si="74"/>
        <v>0</v>
      </c>
      <c r="K307" s="76">
        <v>10</v>
      </c>
      <c r="L307" s="74">
        <f t="shared" si="75"/>
        <v>0</v>
      </c>
    </row>
    <row r="308" spans="1:12" x14ac:dyDescent="0.25">
      <c r="A308" s="5" t="s">
        <v>497</v>
      </c>
      <c r="B308" s="24" t="s">
        <v>498</v>
      </c>
      <c r="C308" s="49" t="s">
        <v>12</v>
      </c>
      <c r="D308" s="76">
        <v>5</v>
      </c>
      <c r="E308" s="96">
        <v>0</v>
      </c>
      <c r="F308" s="106">
        <f t="shared" si="72"/>
        <v>0</v>
      </c>
      <c r="G308" s="76">
        <v>5</v>
      </c>
      <c r="H308" s="74">
        <f t="shared" si="73"/>
        <v>0</v>
      </c>
      <c r="I308" s="76">
        <v>5</v>
      </c>
      <c r="J308" s="74">
        <f t="shared" si="74"/>
        <v>0</v>
      </c>
      <c r="K308" s="76">
        <v>5</v>
      </c>
      <c r="L308" s="74">
        <f t="shared" si="75"/>
        <v>0</v>
      </c>
    </row>
    <row r="309" spans="1:12" x14ac:dyDescent="0.25">
      <c r="A309" s="5" t="s">
        <v>499</v>
      </c>
      <c r="B309" s="24" t="s">
        <v>500</v>
      </c>
      <c r="C309" s="49" t="s">
        <v>12</v>
      </c>
      <c r="D309" s="76">
        <v>5</v>
      </c>
      <c r="E309" s="96">
        <v>0</v>
      </c>
      <c r="F309" s="106">
        <f>D309*E309</f>
        <v>0</v>
      </c>
      <c r="G309" s="76">
        <v>5</v>
      </c>
      <c r="H309" s="74">
        <f>($E309*$H$3)*G309</f>
        <v>0</v>
      </c>
      <c r="I309" s="76">
        <v>5</v>
      </c>
      <c r="J309" s="74">
        <f>$E309*$H$3*$J$3*I309</f>
        <v>0</v>
      </c>
      <c r="K309" s="76">
        <v>5</v>
      </c>
      <c r="L309" s="74">
        <f>$E309*$H$3*$J$3*$L$3*K309</f>
        <v>0</v>
      </c>
    </row>
    <row r="310" spans="1:12" x14ac:dyDescent="0.25">
      <c r="A310" s="5" t="s">
        <v>501</v>
      </c>
      <c r="B310" s="33" t="s">
        <v>502</v>
      </c>
      <c r="C310" s="49" t="s">
        <v>12</v>
      </c>
      <c r="D310" s="76">
        <v>5</v>
      </c>
      <c r="E310" s="96">
        <v>0</v>
      </c>
      <c r="F310" s="106">
        <f t="shared" si="72"/>
        <v>0</v>
      </c>
      <c r="G310" s="76">
        <v>5</v>
      </c>
      <c r="H310" s="74">
        <f t="shared" si="73"/>
        <v>0</v>
      </c>
      <c r="I310" s="76">
        <v>5</v>
      </c>
      <c r="J310" s="74">
        <f t="shared" si="74"/>
        <v>0</v>
      </c>
      <c r="K310" s="76">
        <v>5</v>
      </c>
      <c r="L310" s="74">
        <f t="shared" si="75"/>
        <v>0</v>
      </c>
    </row>
    <row r="311" spans="1:12" x14ac:dyDescent="0.25">
      <c r="A311" s="5" t="s">
        <v>503</v>
      </c>
      <c r="B311" s="33" t="s">
        <v>504</v>
      </c>
      <c r="C311" s="49" t="s">
        <v>12</v>
      </c>
      <c r="D311" s="76">
        <v>10</v>
      </c>
      <c r="E311" s="96">
        <v>0</v>
      </c>
      <c r="F311" s="106">
        <f t="shared" si="72"/>
        <v>0</v>
      </c>
      <c r="G311" s="76">
        <v>10</v>
      </c>
      <c r="H311" s="74">
        <f t="shared" si="73"/>
        <v>0</v>
      </c>
      <c r="I311" s="76">
        <v>10</v>
      </c>
      <c r="J311" s="74">
        <f t="shared" si="74"/>
        <v>0</v>
      </c>
      <c r="K311" s="76">
        <v>10</v>
      </c>
      <c r="L311" s="74">
        <f t="shared" si="75"/>
        <v>0</v>
      </c>
    </row>
    <row r="312" spans="1:12" x14ac:dyDescent="0.25">
      <c r="A312" s="5" t="s">
        <v>505</v>
      </c>
      <c r="B312" s="33" t="s">
        <v>506</v>
      </c>
      <c r="C312" s="49" t="s">
        <v>12</v>
      </c>
      <c r="D312" s="76">
        <v>10</v>
      </c>
      <c r="E312" s="96">
        <v>0</v>
      </c>
      <c r="F312" s="106">
        <f t="shared" si="72"/>
        <v>0</v>
      </c>
      <c r="G312" s="76">
        <v>10</v>
      </c>
      <c r="H312" s="74">
        <f t="shared" si="73"/>
        <v>0</v>
      </c>
      <c r="I312" s="76">
        <v>10</v>
      </c>
      <c r="J312" s="74">
        <f t="shared" si="74"/>
        <v>0</v>
      </c>
      <c r="K312" s="76">
        <v>10</v>
      </c>
      <c r="L312" s="74">
        <f t="shared" si="75"/>
        <v>0</v>
      </c>
    </row>
    <row r="313" spans="1:12" x14ac:dyDescent="0.25">
      <c r="A313" s="5" t="s">
        <v>507</v>
      </c>
      <c r="B313" s="33" t="s">
        <v>508</v>
      </c>
      <c r="C313" s="49" t="s">
        <v>12</v>
      </c>
      <c r="D313" s="76">
        <v>5</v>
      </c>
      <c r="E313" s="96">
        <v>0</v>
      </c>
      <c r="F313" s="106">
        <f t="shared" si="72"/>
        <v>0</v>
      </c>
      <c r="G313" s="76">
        <v>5</v>
      </c>
      <c r="H313" s="74">
        <f t="shared" si="73"/>
        <v>0</v>
      </c>
      <c r="I313" s="76">
        <v>5</v>
      </c>
      <c r="J313" s="74">
        <f t="shared" si="74"/>
        <v>0</v>
      </c>
      <c r="K313" s="76">
        <v>5</v>
      </c>
      <c r="L313" s="74">
        <f t="shared" si="75"/>
        <v>0</v>
      </c>
    </row>
    <row r="314" spans="1:12" x14ac:dyDescent="0.25">
      <c r="A314" s="5" t="s">
        <v>509</v>
      </c>
      <c r="B314" s="33" t="s">
        <v>510</v>
      </c>
      <c r="C314" s="49" t="s">
        <v>12</v>
      </c>
      <c r="D314" s="76">
        <v>5</v>
      </c>
      <c r="E314" s="96">
        <v>0</v>
      </c>
      <c r="F314" s="106">
        <f>D314*E314</f>
        <v>0</v>
      </c>
      <c r="G314" s="76">
        <v>5</v>
      </c>
      <c r="H314" s="74">
        <f>($E314*$H$3)*G314</f>
        <v>0</v>
      </c>
      <c r="I314" s="76">
        <v>5</v>
      </c>
      <c r="J314" s="74">
        <f>$E314*$H$3*$J$3*I314</f>
        <v>0</v>
      </c>
      <c r="K314" s="76">
        <v>5</v>
      </c>
      <c r="L314" s="74">
        <f>$E314*$H$3*$J$3*$L$3*K314</f>
        <v>0</v>
      </c>
    </row>
    <row r="315" spans="1:12" x14ac:dyDescent="0.25">
      <c r="A315" s="1" t="s">
        <v>511</v>
      </c>
      <c r="B315" s="37" t="s">
        <v>512</v>
      </c>
      <c r="C315" s="46"/>
      <c r="D315" s="70"/>
      <c r="E315" s="99"/>
      <c r="F315" s="99"/>
      <c r="G315" s="124"/>
      <c r="H315" s="99"/>
      <c r="I315" s="124"/>
      <c r="J315" s="99"/>
      <c r="K315" s="124"/>
      <c r="L315" s="133"/>
    </row>
    <row r="316" spans="1:12" x14ac:dyDescent="0.25">
      <c r="A316" s="5" t="s">
        <v>513</v>
      </c>
      <c r="B316" s="24" t="s">
        <v>514</v>
      </c>
      <c r="C316" s="49" t="s">
        <v>12</v>
      </c>
      <c r="D316" s="77">
        <v>562</v>
      </c>
      <c r="E316" s="96">
        <v>0</v>
      </c>
      <c r="F316" s="106">
        <f>D316*E316</f>
        <v>0</v>
      </c>
      <c r="G316" s="125">
        <v>50</v>
      </c>
      <c r="H316" s="74">
        <f>($E316*$H$3)*G316</f>
        <v>0</v>
      </c>
      <c r="I316" s="125">
        <v>50</v>
      </c>
      <c r="J316" s="74">
        <f>$E316*$H$3*$J$3*I316</f>
        <v>0</v>
      </c>
      <c r="K316" s="125">
        <v>50</v>
      </c>
      <c r="L316" s="74">
        <f>$E316*$H$3*$J$3*$L$3*K316</f>
        <v>0</v>
      </c>
    </row>
    <row r="317" spans="1:12" x14ac:dyDescent="0.25">
      <c r="A317" s="5" t="s">
        <v>515</v>
      </c>
      <c r="B317" s="24" t="s">
        <v>516</v>
      </c>
      <c r="C317" s="49" t="s">
        <v>12</v>
      </c>
      <c r="D317" s="77">
        <v>10</v>
      </c>
      <c r="E317" s="96">
        <v>0</v>
      </c>
      <c r="F317" s="106">
        <f>D317*E317</f>
        <v>0</v>
      </c>
      <c r="G317" s="125">
        <v>10</v>
      </c>
      <c r="H317" s="74">
        <f>($E317*$H$3)*G317</f>
        <v>0</v>
      </c>
      <c r="I317" s="125">
        <v>10</v>
      </c>
      <c r="J317" s="74">
        <f>$E317*$H$3*$J$3*I317</f>
        <v>0</v>
      </c>
      <c r="K317" s="125">
        <v>10</v>
      </c>
      <c r="L317" s="74">
        <f>$E317*$H$3*$J$3*$L$3*K317</f>
        <v>0</v>
      </c>
    </row>
    <row r="318" spans="1:12" x14ac:dyDescent="0.25">
      <c r="A318" s="5" t="s">
        <v>517</v>
      </c>
      <c r="B318" s="24" t="s">
        <v>518</v>
      </c>
      <c r="C318" s="49" t="s">
        <v>12</v>
      </c>
      <c r="D318" s="77">
        <v>29</v>
      </c>
      <c r="E318" s="96">
        <v>0</v>
      </c>
      <c r="F318" s="106">
        <f>D318*E318</f>
        <v>0</v>
      </c>
      <c r="G318" s="125">
        <v>5</v>
      </c>
      <c r="H318" s="74">
        <f>($E318*$H$3)*G318</f>
        <v>0</v>
      </c>
      <c r="I318" s="125">
        <v>5</v>
      </c>
      <c r="J318" s="74">
        <f>$E318*$H$3*$J$3*I318</f>
        <v>0</v>
      </c>
      <c r="K318" s="125">
        <v>5</v>
      </c>
      <c r="L318" s="74">
        <f>$E318*$H$3*$J$3*$L$3*K318</f>
        <v>0</v>
      </c>
    </row>
    <row r="319" spans="1:12" x14ac:dyDescent="0.25">
      <c r="A319" s="5" t="s">
        <v>519</v>
      </c>
      <c r="B319" s="24" t="s">
        <v>520</v>
      </c>
      <c r="C319" s="49" t="s">
        <v>12</v>
      </c>
      <c r="D319" s="77">
        <v>1</v>
      </c>
      <c r="E319" s="96">
        <v>0</v>
      </c>
      <c r="F319" s="106">
        <f>D319*E319</f>
        <v>0</v>
      </c>
      <c r="G319" s="125">
        <v>1</v>
      </c>
      <c r="H319" s="74">
        <f>($E319*$H$3)*G319</f>
        <v>0</v>
      </c>
      <c r="I319" s="125">
        <v>1</v>
      </c>
      <c r="J319" s="74">
        <f>$E319*$H$3*$J$3*I319</f>
        <v>0</v>
      </c>
      <c r="K319" s="125">
        <v>1</v>
      </c>
      <c r="L319" s="74">
        <f>$E319*$H$3*$J$3*$L$3*K319</f>
        <v>0</v>
      </c>
    </row>
    <row r="320" spans="1:12" x14ac:dyDescent="0.25">
      <c r="A320" s="1" t="s">
        <v>521</v>
      </c>
      <c r="B320" s="22" t="s">
        <v>522</v>
      </c>
      <c r="C320" s="46"/>
      <c r="D320" s="70"/>
      <c r="E320" s="85"/>
      <c r="F320" s="99"/>
      <c r="G320" s="124"/>
      <c r="H320" s="99"/>
      <c r="I320" s="124"/>
      <c r="J320" s="99"/>
      <c r="K320" s="124"/>
      <c r="L320" s="99"/>
    </row>
    <row r="321" spans="1:12" x14ac:dyDescent="0.25">
      <c r="A321" s="15" t="s">
        <v>523</v>
      </c>
      <c r="B321" s="24" t="s">
        <v>524</v>
      </c>
      <c r="C321" s="47" t="s">
        <v>12</v>
      </c>
      <c r="D321" s="77">
        <v>100</v>
      </c>
      <c r="E321" s="98">
        <f>E230</f>
        <v>0</v>
      </c>
      <c r="F321" s="106">
        <f>D321*E321</f>
        <v>0</v>
      </c>
      <c r="G321" s="125">
        <v>100</v>
      </c>
      <c r="H321" s="74">
        <f>($E321*$H$3)*G321</f>
        <v>0</v>
      </c>
      <c r="I321" s="125">
        <v>100</v>
      </c>
      <c r="J321" s="74">
        <f>$E321*$H$3*$J$3*I321</f>
        <v>0</v>
      </c>
      <c r="K321" s="125">
        <v>100</v>
      </c>
      <c r="L321" s="74">
        <f>$E321*$H$3*$J$3*$L$3*K321</f>
        <v>0</v>
      </c>
    </row>
    <row r="322" spans="1:12" x14ac:dyDescent="0.25">
      <c r="A322" s="15" t="s">
        <v>525</v>
      </c>
      <c r="B322" s="24" t="s">
        <v>526</v>
      </c>
      <c r="C322" s="47" t="s">
        <v>12</v>
      </c>
      <c r="D322" s="77">
        <v>40</v>
      </c>
      <c r="E322" s="98">
        <f>E230</f>
        <v>0</v>
      </c>
      <c r="F322" s="106">
        <f>D322*E322</f>
        <v>0</v>
      </c>
      <c r="G322" s="125">
        <v>40</v>
      </c>
      <c r="H322" s="74">
        <f>($E322*$H$3)*G322</f>
        <v>0</v>
      </c>
      <c r="I322" s="125">
        <v>40</v>
      </c>
      <c r="J322" s="74">
        <f>$E322*$H$3*$J$3*I322</f>
        <v>0</v>
      </c>
      <c r="K322" s="125">
        <v>40</v>
      </c>
      <c r="L322" s="74">
        <f>$E322*$H$3*$J$3*$L$3*K322</f>
        <v>0</v>
      </c>
    </row>
    <row r="323" spans="1:12" x14ac:dyDescent="0.25">
      <c r="A323" s="15" t="s">
        <v>527</v>
      </c>
      <c r="B323" s="24" t="s">
        <v>528</v>
      </c>
      <c r="C323" s="47" t="s">
        <v>357</v>
      </c>
      <c r="D323" s="77">
        <v>240</v>
      </c>
      <c r="E323" s="98">
        <f>E230</f>
        <v>0</v>
      </c>
      <c r="F323" s="106">
        <f>D323*E323</f>
        <v>0</v>
      </c>
      <c r="G323" s="125">
        <v>240</v>
      </c>
      <c r="H323" s="74">
        <f>($E323*$H$3)*G323</f>
        <v>0</v>
      </c>
      <c r="I323" s="125">
        <v>240</v>
      </c>
      <c r="J323" s="74">
        <f>$E323*$H$3*$J$3*I323</f>
        <v>0</v>
      </c>
      <c r="K323" s="125">
        <v>240</v>
      </c>
      <c r="L323" s="74">
        <f>$E323*$H$3*$J$3*$L$3*K323</f>
        <v>0</v>
      </c>
    </row>
    <row r="324" spans="1:12" x14ac:dyDescent="0.25">
      <c r="A324" s="1" t="s">
        <v>529</v>
      </c>
      <c r="B324" s="38" t="s">
        <v>530</v>
      </c>
      <c r="C324" s="46"/>
      <c r="D324" s="70"/>
      <c r="E324" s="85"/>
      <c r="F324" s="99"/>
      <c r="G324" s="124"/>
      <c r="H324" s="99"/>
      <c r="I324" s="124"/>
      <c r="J324" s="99"/>
      <c r="K324" s="124"/>
      <c r="L324" s="99"/>
    </row>
    <row r="325" spans="1:12" x14ac:dyDescent="0.25">
      <c r="A325" s="15" t="s">
        <v>531</v>
      </c>
      <c r="B325" s="24" t="s">
        <v>532</v>
      </c>
      <c r="C325" s="47" t="s">
        <v>533</v>
      </c>
      <c r="D325" s="77">
        <v>10</v>
      </c>
      <c r="E325" s="96">
        <v>0</v>
      </c>
      <c r="F325" s="106">
        <f>D325*E325</f>
        <v>0</v>
      </c>
      <c r="G325" s="77">
        <v>10</v>
      </c>
      <c r="H325" s="74">
        <f>($E325*$H$3)*G325</f>
        <v>0</v>
      </c>
      <c r="I325" s="77">
        <v>10</v>
      </c>
      <c r="J325" s="74">
        <f>$E325*$H$3*$J$3*I325</f>
        <v>0</v>
      </c>
      <c r="K325" s="77">
        <v>10</v>
      </c>
      <c r="L325" s="74">
        <f>$E325*$H$3*$J$3*$L$3*K325</f>
        <v>0</v>
      </c>
    </row>
    <row r="326" spans="1:12" x14ac:dyDescent="0.25">
      <c r="A326" s="15" t="s">
        <v>534</v>
      </c>
      <c r="B326" s="24" t="s">
        <v>535</v>
      </c>
      <c r="C326" s="47" t="s">
        <v>533</v>
      </c>
      <c r="D326" s="77">
        <v>10</v>
      </c>
      <c r="E326" s="96">
        <v>0</v>
      </c>
      <c r="F326" s="106">
        <f>D326*E326</f>
        <v>0</v>
      </c>
      <c r="G326" s="77">
        <v>10</v>
      </c>
      <c r="H326" s="74">
        <f>($E326*$H$3)*G326</f>
        <v>0</v>
      </c>
      <c r="I326" s="77">
        <v>10</v>
      </c>
      <c r="J326" s="74">
        <f>$E326*$H$3*$J$3*I326</f>
        <v>0</v>
      </c>
      <c r="K326" s="77">
        <v>10</v>
      </c>
      <c r="L326" s="74">
        <f>$E326*$H$3*$J$3*$L$3*K326</f>
        <v>0</v>
      </c>
    </row>
    <row r="327" spans="1:12" x14ac:dyDescent="0.25">
      <c r="A327" s="15" t="s">
        <v>536</v>
      </c>
      <c r="B327" s="24" t="s">
        <v>537</v>
      </c>
      <c r="C327" s="47" t="s">
        <v>533</v>
      </c>
      <c r="D327" s="77">
        <v>10</v>
      </c>
      <c r="E327" s="96">
        <v>0</v>
      </c>
      <c r="F327" s="106">
        <f>D327*E327</f>
        <v>0</v>
      </c>
      <c r="G327" s="77">
        <v>10</v>
      </c>
      <c r="H327" s="74">
        <f>($E327*$H$3)*G327</f>
        <v>0</v>
      </c>
      <c r="I327" s="77">
        <v>10</v>
      </c>
      <c r="J327" s="74">
        <f>$E327*$H$3*$J$3*I327</f>
        <v>0</v>
      </c>
      <c r="K327" s="77">
        <v>10</v>
      </c>
      <c r="L327" s="74">
        <f>$E327*$H$3*$J$3*$L$3*K327</f>
        <v>0</v>
      </c>
    </row>
    <row r="328" spans="1:12" x14ac:dyDescent="0.25">
      <c r="A328" s="15" t="s">
        <v>538</v>
      </c>
      <c r="B328" s="24" t="s">
        <v>539</v>
      </c>
      <c r="C328" s="47" t="s">
        <v>12</v>
      </c>
      <c r="D328" s="77">
        <v>20</v>
      </c>
      <c r="E328" s="96">
        <v>0</v>
      </c>
      <c r="F328" s="106">
        <f>D328*E328</f>
        <v>0</v>
      </c>
      <c r="G328" s="77">
        <v>20</v>
      </c>
      <c r="H328" s="74">
        <f>($E328*$H$3)*G328</f>
        <v>0</v>
      </c>
      <c r="I328" s="77">
        <v>20</v>
      </c>
      <c r="J328" s="74">
        <f>$E328*$H$3*$J$3*I328</f>
        <v>0</v>
      </c>
      <c r="K328" s="77">
        <v>20</v>
      </c>
      <c r="L328" s="74">
        <f>$E328*$H$3*$J$3*$L$3*K328</f>
        <v>0</v>
      </c>
    </row>
    <row r="329" spans="1:12" x14ac:dyDescent="0.25">
      <c r="A329" s="1" t="s">
        <v>540</v>
      </c>
      <c r="B329" s="22" t="s">
        <v>541</v>
      </c>
      <c r="C329" s="46"/>
      <c r="D329" s="70"/>
      <c r="E329" s="85"/>
      <c r="F329" s="99"/>
      <c r="G329" s="124"/>
      <c r="H329" s="99"/>
      <c r="I329" s="124"/>
      <c r="J329" s="99"/>
      <c r="K329" s="124"/>
      <c r="L329" s="99"/>
    </row>
    <row r="330" spans="1:12" x14ac:dyDescent="0.25">
      <c r="A330" s="15" t="s">
        <v>542</v>
      </c>
      <c r="B330" s="24" t="s">
        <v>543</v>
      </c>
      <c r="C330" s="47" t="s">
        <v>12</v>
      </c>
      <c r="D330" s="78">
        <v>2</v>
      </c>
      <c r="E330" s="96">
        <v>0</v>
      </c>
      <c r="F330" s="106">
        <f t="shared" ref="F330:F348" si="76">D330*E330</f>
        <v>0</v>
      </c>
      <c r="G330" s="126">
        <v>2</v>
      </c>
      <c r="H330" s="74">
        <f t="shared" ref="H330:H348" si="77">($E330*$H$3)*G330</f>
        <v>0</v>
      </c>
      <c r="I330" s="126">
        <v>2</v>
      </c>
      <c r="J330" s="74">
        <f t="shared" ref="J330:J348" si="78">$E330*$H$3*$J$3*I330</f>
        <v>0</v>
      </c>
      <c r="K330" s="126">
        <v>2</v>
      </c>
      <c r="L330" s="74">
        <f t="shared" ref="L330:L348" si="79">$E330*$H$3*$J$3*$L$3*K330</f>
        <v>0</v>
      </c>
    </row>
    <row r="331" spans="1:12" x14ac:dyDescent="0.25">
      <c r="A331" s="15" t="s">
        <v>544</v>
      </c>
      <c r="B331" s="24" t="s">
        <v>545</v>
      </c>
      <c r="C331" s="47" t="s">
        <v>12</v>
      </c>
      <c r="D331" s="78">
        <v>2</v>
      </c>
      <c r="E331" s="96">
        <v>0</v>
      </c>
      <c r="F331" s="106">
        <f t="shared" si="76"/>
        <v>0</v>
      </c>
      <c r="G331" s="126">
        <v>2</v>
      </c>
      <c r="H331" s="74">
        <f t="shared" si="77"/>
        <v>0</v>
      </c>
      <c r="I331" s="126">
        <v>2</v>
      </c>
      <c r="J331" s="74">
        <f t="shared" si="78"/>
        <v>0</v>
      </c>
      <c r="K331" s="126">
        <v>2</v>
      </c>
      <c r="L331" s="74">
        <f t="shared" si="79"/>
        <v>0</v>
      </c>
    </row>
    <row r="332" spans="1:12" x14ac:dyDescent="0.25">
      <c r="A332" s="15" t="s">
        <v>546</v>
      </c>
      <c r="B332" s="24" t="s">
        <v>547</v>
      </c>
      <c r="C332" s="47" t="s">
        <v>12</v>
      </c>
      <c r="D332" s="78">
        <v>3</v>
      </c>
      <c r="E332" s="96">
        <v>0</v>
      </c>
      <c r="F332" s="106">
        <f t="shared" si="76"/>
        <v>0</v>
      </c>
      <c r="G332" s="126">
        <v>3</v>
      </c>
      <c r="H332" s="74">
        <f t="shared" si="77"/>
        <v>0</v>
      </c>
      <c r="I332" s="126">
        <v>3</v>
      </c>
      <c r="J332" s="74">
        <f t="shared" si="78"/>
        <v>0</v>
      </c>
      <c r="K332" s="126">
        <v>3</v>
      </c>
      <c r="L332" s="74">
        <f t="shared" si="79"/>
        <v>0</v>
      </c>
    </row>
    <row r="333" spans="1:12" x14ac:dyDescent="0.25">
      <c r="A333" s="15" t="s">
        <v>548</v>
      </c>
      <c r="B333" s="24" t="s">
        <v>549</v>
      </c>
      <c r="C333" s="47" t="s">
        <v>12</v>
      </c>
      <c r="D333" s="78">
        <v>2</v>
      </c>
      <c r="E333" s="96">
        <v>0</v>
      </c>
      <c r="F333" s="106">
        <f t="shared" si="76"/>
        <v>0</v>
      </c>
      <c r="G333" s="126">
        <v>2</v>
      </c>
      <c r="H333" s="74">
        <f t="shared" si="77"/>
        <v>0</v>
      </c>
      <c r="I333" s="126">
        <v>2</v>
      </c>
      <c r="J333" s="74">
        <f t="shared" si="78"/>
        <v>0</v>
      </c>
      <c r="K333" s="126">
        <v>2</v>
      </c>
      <c r="L333" s="74">
        <f t="shared" si="79"/>
        <v>0</v>
      </c>
    </row>
    <row r="334" spans="1:12" x14ac:dyDescent="0.25">
      <c r="A334" s="15" t="s">
        <v>550</v>
      </c>
      <c r="B334" s="24" t="s">
        <v>551</v>
      </c>
      <c r="C334" s="47" t="s">
        <v>12</v>
      </c>
      <c r="D334" s="78">
        <v>2</v>
      </c>
      <c r="E334" s="96">
        <v>0</v>
      </c>
      <c r="F334" s="106">
        <f t="shared" si="76"/>
        <v>0</v>
      </c>
      <c r="G334" s="126">
        <v>2</v>
      </c>
      <c r="H334" s="74">
        <f t="shared" si="77"/>
        <v>0</v>
      </c>
      <c r="I334" s="126">
        <v>2</v>
      </c>
      <c r="J334" s="74">
        <f t="shared" si="78"/>
        <v>0</v>
      </c>
      <c r="K334" s="126">
        <v>2</v>
      </c>
      <c r="L334" s="74">
        <f t="shared" si="79"/>
        <v>0</v>
      </c>
    </row>
    <row r="335" spans="1:12" x14ac:dyDescent="0.25">
      <c r="A335" s="15" t="s">
        <v>552</v>
      </c>
      <c r="B335" s="24" t="s">
        <v>553</v>
      </c>
      <c r="C335" s="47" t="s">
        <v>12</v>
      </c>
      <c r="D335" s="78">
        <v>1</v>
      </c>
      <c r="E335" s="86">
        <v>0</v>
      </c>
      <c r="F335" s="106">
        <f t="shared" si="76"/>
        <v>0</v>
      </c>
      <c r="G335" s="126">
        <v>1</v>
      </c>
      <c r="H335" s="74">
        <f t="shared" si="77"/>
        <v>0</v>
      </c>
      <c r="I335" s="126">
        <v>1</v>
      </c>
      <c r="J335" s="74">
        <f t="shared" si="78"/>
        <v>0</v>
      </c>
      <c r="K335" s="126">
        <v>1</v>
      </c>
      <c r="L335" s="74">
        <f t="shared" si="79"/>
        <v>0</v>
      </c>
    </row>
    <row r="336" spans="1:12" x14ac:dyDescent="0.25">
      <c r="A336" s="15" t="s">
        <v>554</v>
      </c>
      <c r="B336" s="24" t="s">
        <v>555</v>
      </c>
      <c r="C336" s="47" t="s">
        <v>12</v>
      </c>
      <c r="D336" s="78">
        <v>5</v>
      </c>
      <c r="E336" s="96">
        <v>0</v>
      </c>
      <c r="F336" s="106">
        <f t="shared" si="76"/>
        <v>0</v>
      </c>
      <c r="G336" s="126">
        <v>5</v>
      </c>
      <c r="H336" s="74">
        <f t="shared" si="77"/>
        <v>0</v>
      </c>
      <c r="I336" s="126">
        <v>5</v>
      </c>
      <c r="J336" s="74">
        <f t="shared" si="78"/>
        <v>0</v>
      </c>
      <c r="K336" s="126">
        <v>5</v>
      </c>
      <c r="L336" s="74">
        <f t="shared" si="79"/>
        <v>0</v>
      </c>
    </row>
    <row r="337" spans="1:12" x14ac:dyDescent="0.25">
      <c r="A337" s="15" t="s">
        <v>556</v>
      </c>
      <c r="B337" s="24" t="s">
        <v>557</v>
      </c>
      <c r="C337" s="47" t="s">
        <v>12</v>
      </c>
      <c r="D337" s="78">
        <v>2</v>
      </c>
      <c r="E337" s="96">
        <v>0</v>
      </c>
      <c r="F337" s="106">
        <f t="shared" si="76"/>
        <v>0</v>
      </c>
      <c r="G337" s="126">
        <v>2</v>
      </c>
      <c r="H337" s="74">
        <f t="shared" si="77"/>
        <v>0</v>
      </c>
      <c r="I337" s="126">
        <v>2</v>
      </c>
      <c r="J337" s="74">
        <f t="shared" si="78"/>
        <v>0</v>
      </c>
      <c r="K337" s="126">
        <v>2</v>
      </c>
      <c r="L337" s="74">
        <f t="shared" si="79"/>
        <v>0</v>
      </c>
    </row>
    <row r="338" spans="1:12" x14ac:dyDescent="0.25">
      <c r="A338" s="15" t="s">
        <v>558</v>
      </c>
      <c r="B338" s="24" t="s">
        <v>559</v>
      </c>
      <c r="C338" s="47" t="s">
        <v>12</v>
      </c>
      <c r="D338" s="78">
        <v>1</v>
      </c>
      <c r="E338" s="96">
        <v>0</v>
      </c>
      <c r="F338" s="106">
        <f t="shared" si="76"/>
        <v>0</v>
      </c>
      <c r="G338" s="126">
        <v>1</v>
      </c>
      <c r="H338" s="74">
        <f t="shared" si="77"/>
        <v>0</v>
      </c>
      <c r="I338" s="126">
        <v>1</v>
      </c>
      <c r="J338" s="74">
        <f t="shared" si="78"/>
        <v>0</v>
      </c>
      <c r="K338" s="126">
        <v>1</v>
      </c>
      <c r="L338" s="74">
        <f t="shared" si="79"/>
        <v>0</v>
      </c>
    </row>
    <row r="339" spans="1:12" x14ac:dyDescent="0.25">
      <c r="A339" s="15" t="s">
        <v>560</v>
      </c>
      <c r="B339" s="24" t="s">
        <v>561</v>
      </c>
      <c r="C339" s="47" t="s">
        <v>12</v>
      </c>
      <c r="D339" s="78">
        <v>2</v>
      </c>
      <c r="E339" s="96">
        <v>0</v>
      </c>
      <c r="F339" s="106">
        <f t="shared" si="76"/>
        <v>0</v>
      </c>
      <c r="G339" s="126">
        <v>2</v>
      </c>
      <c r="H339" s="74">
        <f t="shared" si="77"/>
        <v>0</v>
      </c>
      <c r="I339" s="126">
        <v>2</v>
      </c>
      <c r="J339" s="74">
        <f t="shared" si="78"/>
        <v>0</v>
      </c>
      <c r="K339" s="126">
        <v>2</v>
      </c>
      <c r="L339" s="74">
        <f t="shared" si="79"/>
        <v>0</v>
      </c>
    </row>
    <row r="340" spans="1:12" x14ac:dyDescent="0.25">
      <c r="A340" s="15" t="s">
        <v>562</v>
      </c>
      <c r="B340" s="24" t="s">
        <v>563</v>
      </c>
      <c r="C340" s="47" t="s">
        <v>12</v>
      </c>
      <c r="D340" s="78">
        <v>4</v>
      </c>
      <c r="E340" s="96">
        <v>0</v>
      </c>
      <c r="F340" s="106">
        <f t="shared" si="76"/>
        <v>0</v>
      </c>
      <c r="G340" s="126">
        <v>4</v>
      </c>
      <c r="H340" s="74">
        <f t="shared" si="77"/>
        <v>0</v>
      </c>
      <c r="I340" s="126">
        <v>4</v>
      </c>
      <c r="J340" s="74">
        <f t="shared" si="78"/>
        <v>0</v>
      </c>
      <c r="K340" s="126">
        <v>4</v>
      </c>
      <c r="L340" s="74">
        <f t="shared" si="79"/>
        <v>0</v>
      </c>
    </row>
    <row r="341" spans="1:12" x14ac:dyDescent="0.25">
      <c r="A341" s="15" t="s">
        <v>564</v>
      </c>
      <c r="B341" s="24" t="s">
        <v>565</v>
      </c>
      <c r="C341" s="47" t="s">
        <v>12</v>
      </c>
      <c r="D341" s="78">
        <v>4</v>
      </c>
      <c r="E341" s="96">
        <v>0</v>
      </c>
      <c r="F341" s="106">
        <f t="shared" si="76"/>
        <v>0</v>
      </c>
      <c r="G341" s="126">
        <v>4</v>
      </c>
      <c r="H341" s="74">
        <f t="shared" si="77"/>
        <v>0</v>
      </c>
      <c r="I341" s="126">
        <v>4</v>
      </c>
      <c r="J341" s="74">
        <f t="shared" si="78"/>
        <v>0</v>
      </c>
      <c r="K341" s="126">
        <v>4</v>
      </c>
      <c r="L341" s="74">
        <f t="shared" si="79"/>
        <v>0</v>
      </c>
    </row>
    <row r="342" spans="1:12" x14ac:dyDescent="0.25">
      <c r="A342" s="15" t="s">
        <v>566</v>
      </c>
      <c r="B342" s="24" t="s">
        <v>567</v>
      </c>
      <c r="C342" s="47" t="s">
        <v>12</v>
      </c>
      <c r="D342" s="78">
        <v>2</v>
      </c>
      <c r="E342" s="96">
        <v>0</v>
      </c>
      <c r="F342" s="106">
        <f t="shared" si="76"/>
        <v>0</v>
      </c>
      <c r="G342" s="126">
        <v>2</v>
      </c>
      <c r="H342" s="74">
        <f t="shared" si="77"/>
        <v>0</v>
      </c>
      <c r="I342" s="126">
        <v>2</v>
      </c>
      <c r="J342" s="74">
        <f t="shared" si="78"/>
        <v>0</v>
      </c>
      <c r="K342" s="126">
        <v>2</v>
      </c>
      <c r="L342" s="74">
        <f t="shared" si="79"/>
        <v>0</v>
      </c>
    </row>
    <row r="343" spans="1:12" x14ac:dyDescent="0.25">
      <c r="A343" s="15" t="s">
        <v>568</v>
      </c>
      <c r="B343" s="24" t="s">
        <v>569</v>
      </c>
      <c r="C343" s="47" t="s">
        <v>12</v>
      </c>
      <c r="D343" s="78">
        <v>1</v>
      </c>
      <c r="E343" s="96">
        <v>0</v>
      </c>
      <c r="F343" s="106">
        <f t="shared" si="76"/>
        <v>0</v>
      </c>
      <c r="G343" s="126">
        <v>1</v>
      </c>
      <c r="H343" s="74">
        <f t="shared" si="77"/>
        <v>0</v>
      </c>
      <c r="I343" s="126">
        <v>1</v>
      </c>
      <c r="J343" s="74">
        <f t="shared" si="78"/>
        <v>0</v>
      </c>
      <c r="K343" s="126">
        <v>1</v>
      </c>
      <c r="L343" s="74">
        <f t="shared" si="79"/>
        <v>0</v>
      </c>
    </row>
    <row r="344" spans="1:12" x14ac:dyDescent="0.25">
      <c r="A344" s="15" t="s">
        <v>570</v>
      </c>
      <c r="B344" s="24" t="s">
        <v>571</v>
      </c>
      <c r="C344" s="47" t="s">
        <v>12</v>
      </c>
      <c r="D344" s="78">
        <v>1</v>
      </c>
      <c r="E344" s="96">
        <v>0</v>
      </c>
      <c r="F344" s="106">
        <f t="shared" si="76"/>
        <v>0</v>
      </c>
      <c r="G344" s="126">
        <v>1</v>
      </c>
      <c r="H344" s="74">
        <f t="shared" si="77"/>
        <v>0</v>
      </c>
      <c r="I344" s="126">
        <v>1</v>
      </c>
      <c r="J344" s="74">
        <f t="shared" si="78"/>
        <v>0</v>
      </c>
      <c r="K344" s="126">
        <v>1</v>
      </c>
      <c r="L344" s="74">
        <f t="shared" si="79"/>
        <v>0</v>
      </c>
    </row>
    <row r="345" spans="1:12" x14ac:dyDescent="0.25">
      <c r="A345" s="15" t="s">
        <v>572</v>
      </c>
      <c r="B345" s="24" t="s">
        <v>573</v>
      </c>
      <c r="C345" s="47" t="s">
        <v>12</v>
      </c>
      <c r="D345" s="78">
        <v>5</v>
      </c>
      <c r="E345" s="96">
        <v>0</v>
      </c>
      <c r="F345" s="106">
        <f t="shared" si="76"/>
        <v>0</v>
      </c>
      <c r="G345" s="126">
        <v>5</v>
      </c>
      <c r="H345" s="74">
        <f t="shared" si="77"/>
        <v>0</v>
      </c>
      <c r="I345" s="126">
        <v>5</v>
      </c>
      <c r="J345" s="74">
        <f t="shared" si="78"/>
        <v>0</v>
      </c>
      <c r="K345" s="126">
        <v>5</v>
      </c>
      <c r="L345" s="74">
        <f t="shared" si="79"/>
        <v>0</v>
      </c>
    </row>
    <row r="346" spans="1:12" x14ac:dyDescent="0.25">
      <c r="A346" s="15" t="s">
        <v>574</v>
      </c>
      <c r="B346" s="24" t="s">
        <v>575</v>
      </c>
      <c r="C346" s="47" t="s">
        <v>12</v>
      </c>
      <c r="D346" s="78">
        <v>5</v>
      </c>
      <c r="E346" s="96">
        <v>0</v>
      </c>
      <c r="F346" s="106">
        <f t="shared" si="76"/>
        <v>0</v>
      </c>
      <c r="G346" s="126">
        <v>5</v>
      </c>
      <c r="H346" s="74">
        <f t="shared" si="77"/>
        <v>0</v>
      </c>
      <c r="I346" s="126">
        <v>5</v>
      </c>
      <c r="J346" s="74">
        <f t="shared" si="78"/>
        <v>0</v>
      </c>
      <c r="K346" s="126">
        <v>5</v>
      </c>
      <c r="L346" s="74">
        <f t="shared" si="79"/>
        <v>0</v>
      </c>
    </row>
    <row r="347" spans="1:12" x14ac:dyDescent="0.25">
      <c r="A347" s="15" t="s">
        <v>576</v>
      </c>
      <c r="B347" s="24" t="s">
        <v>577</v>
      </c>
      <c r="C347" s="47" t="s">
        <v>12</v>
      </c>
      <c r="D347" s="78">
        <v>10</v>
      </c>
      <c r="E347" s="96">
        <v>0</v>
      </c>
      <c r="F347" s="106">
        <f t="shared" si="76"/>
        <v>0</v>
      </c>
      <c r="G347" s="126">
        <v>10</v>
      </c>
      <c r="H347" s="74">
        <f t="shared" si="77"/>
        <v>0</v>
      </c>
      <c r="I347" s="126">
        <v>10</v>
      </c>
      <c r="J347" s="74">
        <f t="shared" si="78"/>
        <v>0</v>
      </c>
      <c r="K347" s="126">
        <v>10</v>
      </c>
      <c r="L347" s="74">
        <f t="shared" si="79"/>
        <v>0</v>
      </c>
    </row>
    <row r="348" spans="1:12" x14ac:dyDescent="0.25">
      <c r="A348" s="15" t="s">
        <v>578</v>
      </c>
      <c r="B348" s="24" t="s">
        <v>579</v>
      </c>
      <c r="C348" s="47" t="s">
        <v>12</v>
      </c>
      <c r="D348" s="78">
        <v>5</v>
      </c>
      <c r="E348" s="96">
        <v>0</v>
      </c>
      <c r="F348" s="106">
        <f t="shared" si="76"/>
        <v>0</v>
      </c>
      <c r="G348" s="126">
        <v>5</v>
      </c>
      <c r="H348" s="74">
        <f t="shared" si="77"/>
        <v>0</v>
      </c>
      <c r="I348" s="126">
        <v>5</v>
      </c>
      <c r="J348" s="74">
        <f t="shared" si="78"/>
        <v>0</v>
      </c>
      <c r="K348" s="126">
        <v>5</v>
      </c>
      <c r="L348" s="74">
        <f t="shared" si="79"/>
        <v>0</v>
      </c>
    </row>
    <row r="349" spans="1:12" x14ac:dyDescent="0.25">
      <c r="A349" s="1" t="s">
        <v>580</v>
      </c>
      <c r="B349" s="22" t="s">
        <v>581</v>
      </c>
      <c r="C349" s="46"/>
      <c r="D349" s="70"/>
      <c r="E349" s="85"/>
      <c r="F349" s="99"/>
      <c r="G349" s="124"/>
      <c r="H349" s="99"/>
      <c r="I349" s="124"/>
      <c r="J349" s="99"/>
      <c r="K349" s="124"/>
      <c r="L349" s="99"/>
    </row>
    <row r="350" spans="1:12" x14ac:dyDescent="0.25">
      <c r="A350" s="15" t="s">
        <v>582</v>
      </c>
      <c r="B350" s="33" t="s">
        <v>583</v>
      </c>
      <c r="C350" s="47" t="s">
        <v>12</v>
      </c>
      <c r="D350" s="77">
        <v>600</v>
      </c>
      <c r="E350" s="96">
        <v>0</v>
      </c>
      <c r="F350" s="106">
        <f>D350*E350</f>
        <v>0</v>
      </c>
      <c r="G350" s="125">
        <v>600</v>
      </c>
      <c r="H350" s="74">
        <f>($E350*$H$3)*G350</f>
        <v>0</v>
      </c>
      <c r="I350" s="125">
        <v>600</v>
      </c>
      <c r="J350" s="74">
        <f>$E350*$H$3*$J$3*I350</f>
        <v>0</v>
      </c>
      <c r="K350" s="125">
        <v>600</v>
      </c>
      <c r="L350" s="74">
        <f>$E350*$H$3*$J$3*$L$3*K350</f>
        <v>0</v>
      </c>
    </row>
    <row r="351" spans="1:12" x14ac:dyDescent="0.25">
      <c r="A351" s="15" t="s">
        <v>584</v>
      </c>
      <c r="B351" s="33" t="s">
        <v>585</v>
      </c>
      <c r="C351" s="47" t="s">
        <v>12</v>
      </c>
      <c r="D351" s="77">
        <v>60</v>
      </c>
      <c r="E351" s="96">
        <v>0</v>
      </c>
      <c r="F351" s="106">
        <f>D351*E351</f>
        <v>0</v>
      </c>
      <c r="G351" s="125">
        <v>60</v>
      </c>
      <c r="H351" s="74">
        <f>($E351*$H$3)*G351</f>
        <v>0</v>
      </c>
      <c r="I351" s="125">
        <v>60</v>
      </c>
      <c r="J351" s="74">
        <f>$E351*$H$3*$J$3*I351</f>
        <v>0</v>
      </c>
      <c r="K351" s="125">
        <v>60</v>
      </c>
      <c r="L351" s="74">
        <f>$E351*$H$3*$J$3*$L$3*K351</f>
        <v>0</v>
      </c>
    </row>
    <row r="352" spans="1:12" x14ac:dyDescent="0.25">
      <c r="A352" s="1"/>
      <c r="B352" s="22" t="s">
        <v>586</v>
      </c>
      <c r="C352" s="55"/>
      <c r="D352" s="79"/>
      <c r="E352" s="99"/>
      <c r="F352" s="99"/>
      <c r="G352" s="127"/>
      <c r="H352" s="99"/>
      <c r="I352" s="127"/>
      <c r="J352" s="99"/>
      <c r="K352" s="127"/>
      <c r="L352" s="99"/>
    </row>
    <row r="353" spans="1:12" x14ac:dyDescent="0.25">
      <c r="A353" s="15" t="s">
        <v>587</v>
      </c>
      <c r="B353" s="33" t="s">
        <v>588</v>
      </c>
      <c r="C353" s="47" t="s">
        <v>12</v>
      </c>
      <c r="D353" s="77">
        <v>12</v>
      </c>
      <c r="E353" s="96">
        <v>0</v>
      </c>
      <c r="F353" s="106">
        <f>D353*E353</f>
        <v>0</v>
      </c>
      <c r="G353" s="125">
        <v>12</v>
      </c>
      <c r="H353" s="74">
        <f>($E353*$H$3)*G353</f>
        <v>0</v>
      </c>
      <c r="I353" s="125">
        <v>12</v>
      </c>
      <c r="J353" s="74">
        <f>$E353*$H$3*$J$3*I353</f>
        <v>0</v>
      </c>
      <c r="K353" s="125">
        <v>12</v>
      </c>
      <c r="L353" s="74">
        <f>$E353*$H$3*$J$3*$L$3*K353</f>
        <v>0</v>
      </c>
    </row>
    <row r="354" spans="1:12" x14ac:dyDescent="0.25">
      <c r="A354" s="15" t="s">
        <v>589</v>
      </c>
      <c r="B354" s="33" t="s">
        <v>590</v>
      </c>
      <c r="C354" s="47" t="s">
        <v>12</v>
      </c>
      <c r="D354" s="77">
        <v>18</v>
      </c>
      <c r="E354" s="96">
        <v>0</v>
      </c>
      <c r="F354" s="106">
        <f>D354*E354</f>
        <v>0</v>
      </c>
      <c r="G354" s="125">
        <v>18</v>
      </c>
      <c r="H354" s="74">
        <f>($E354*$H$3)*G354</f>
        <v>0</v>
      </c>
      <c r="I354" s="125">
        <v>18</v>
      </c>
      <c r="J354" s="74">
        <f>$E354*$H$3*$J$3*I354</f>
        <v>0</v>
      </c>
      <c r="K354" s="125">
        <v>18</v>
      </c>
      <c r="L354" s="74">
        <f>$E354*$H$3*$J$3*$L$3*K354</f>
        <v>0</v>
      </c>
    </row>
    <row r="355" spans="1:12" x14ac:dyDescent="0.25">
      <c r="A355" s="15" t="s">
        <v>591</v>
      </c>
      <c r="B355" s="33" t="s">
        <v>592</v>
      </c>
      <c r="C355" s="47" t="s">
        <v>12</v>
      </c>
      <c r="D355" s="77">
        <v>240</v>
      </c>
      <c r="E355" s="96">
        <v>0</v>
      </c>
      <c r="F355" s="106">
        <f>D355*E355</f>
        <v>0</v>
      </c>
      <c r="G355" s="125">
        <v>240</v>
      </c>
      <c r="H355" s="74">
        <f>($E355*$H$3)*G355</f>
        <v>0</v>
      </c>
      <c r="I355" s="125">
        <v>240</v>
      </c>
      <c r="J355" s="74">
        <f>$E355*$H$3*$J$3*I355</f>
        <v>0</v>
      </c>
      <c r="K355" s="125">
        <v>240</v>
      </c>
      <c r="L355" s="74">
        <f>$E355*$H$3*$J$3*$L$3*K355</f>
        <v>0</v>
      </c>
    </row>
    <row r="356" spans="1:12" x14ac:dyDescent="0.25">
      <c r="A356" s="15" t="s">
        <v>593</v>
      </c>
      <c r="B356" s="33" t="s">
        <v>594</v>
      </c>
      <c r="C356" s="47" t="s">
        <v>12</v>
      </c>
      <c r="D356" s="77">
        <v>24</v>
      </c>
      <c r="E356" s="96">
        <v>0</v>
      </c>
      <c r="F356" s="106">
        <f>D356*E356</f>
        <v>0</v>
      </c>
      <c r="G356" s="125">
        <v>24</v>
      </c>
      <c r="H356" s="74">
        <f>($E356*$H$3)*G356</f>
        <v>0</v>
      </c>
      <c r="I356" s="125">
        <v>24</v>
      </c>
      <c r="J356" s="74">
        <f>$E356*$H$3*$J$3*I356</f>
        <v>0</v>
      </c>
      <c r="K356" s="125">
        <v>24</v>
      </c>
      <c r="L356" s="74">
        <f>$E356*$H$3*$J$3*$L$3*K356</f>
        <v>0</v>
      </c>
    </row>
    <row r="357" spans="1:12" x14ac:dyDescent="0.25">
      <c r="A357" s="15" t="s">
        <v>595</v>
      </c>
      <c r="B357" s="33" t="s">
        <v>596</v>
      </c>
      <c r="C357" s="47" t="s">
        <v>12</v>
      </c>
      <c r="D357" s="77">
        <v>12</v>
      </c>
      <c r="E357" s="96">
        <v>0</v>
      </c>
      <c r="F357" s="106">
        <f>D357*E357</f>
        <v>0</v>
      </c>
      <c r="G357" s="125">
        <v>12</v>
      </c>
      <c r="H357" s="74">
        <f>($E357*$H$3)*G357</f>
        <v>0</v>
      </c>
      <c r="I357" s="125">
        <v>12</v>
      </c>
      <c r="J357" s="74">
        <f>$E357*$H$3*$J$3*I357</f>
        <v>0</v>
      </c>
      <c r="K357" s="125">
        <v>12</v>
      </c>
      <c r="L357" s="74">
        <f>$E357*$H$3*$J$3*$L$3*K357</f>
        <v>0</v>
      </c>
    </row>
    <row r="358" spans="1:12" x14ac:dyDescent="0.25">
      <c r="A358" s="13"/>
      <c r="B358" s="39"/>
      <c r="C358" s="56"/>
      <c r="D358" s="80"/>
      <c r="E358" s="137"/>
      <c r="F358" s="107">
        <f>SUM(F266:F357)</f>
        <v>0</v>
      </c>
      <c r="G358" s="128"/>
      <c r="H358" s="107">
        <f>SUM(H266:H357)</f>
        <v>0</v>
      </c>
      <c r="I358" s="128"/>
      <c r="J358" s="107">
        <f>SUM(J266:J357)</f>
        <v>0</v>
      </c>
      <c r="K358" s="128"/>
      <c r="L358" s="107">
        <f>SUM(L266:L357)</f>
        <v>0</v>
      </c>
    </row>
    <row r="359" spans="1:12" x14ac:dyDescent="0.25">
      <c r="A359" s="15"/>
      <c r="B359" s="32"/>
      <c r="C359" s="47"/>
      <c r="D359" s="77"/>
      <c r="E359" s="98"/>
      <c r="F359" s="106"/>
      <c r="G359" s="125"/>
      <c r="H359" s="106"/>
      <c r="I359" s="125"/>
      <c r="J359" s="106"/>
      <c r="K359" s="125"/>
      <c r="L359" s="106"/>
    </row>
    <row r="360" spans="1:12" x14ac:dyDescent="0.25">
      <c r="A360" s="16"/>
      <c r="B360" s="40"/>
      <c r="C360" s="57"/>
      <c r="D360" s="81"/>
      <c r="E360" s="87"/>
      <c r="F360" s="107">
        <f>F263+F226+F358</f>
        <v>890000</v>
      </c>
      <c r="G360" s="129"/>
      <c r="H360" s="107">
        <f>H263+H226+H358</f>
        <v>875000</v>
      </c>
      <c r="I360" s="129"/>
      <c r="J360" s="107">
        <f>J263+J226+J358</f>
        <v>875000</v>
      </c>
      <c r="K360" s="129"/>
      <c r="L360" s="107">
        <f>L263+L226+L358</f>
        <v>875000</v>
      </c>
    </row>
    <row r="361" spans="1:12" x14ac:dyDescent="0.25">
      <c r="A361" s="3"/>
      <c r="B361" s="20"/>
      <c r="C361" s="43"/>
      <c r="D361" s="43"/>
      <c r="E361" s="83"/>
      <c r="F361" s="109"/>
      <c r="G361" s="111"/>
      <c r="H361" s="109"/>
      <c r="I361" s="111"/>
      <c r="J361" s="109"/>
      <c r="K361" s="111"/>
      <c r="L361" s="109"/>
    </row>
    <row r="362" spans="1:12" x14ac:dyDescent="0.25">
      <c r="A362" s="3"/>
      <c r="B362" s="20"/>
      <c r="C362" s="43"/>
      <c r="D362" s="43"/>
      <c r="E362" s="82"/>
      <c r="F362" s="109"/>
      <c r="G362" s="111"/>
      <c r="H362" s="109"/>
      <c r="I362" s="111"/>
      <c r="J362" s="109"/>
      <c r="K362" s="111"/>
      <c r="L362" s="134">
        <f>SUM(F360:L360)</f>
        <v>3515000</v>
      </c>
    </row>
    <row r="363" spans="1:12" x14ac:dyDescent="0.25">
      <c r="A363" s="3"/>
      <c r="B363" s="20"/>
      <c r="C363" s="43"/>
      <c r="D363" s="43"/>
      <c r="E363" s="83"/>
      <c r="F363" s="109"/>
      <c r="G363" s="111"/>
      <c r="H363" s="109"/>
      <c r="I363" s="111"/>
      <c r="J363" s="109"/>
      <c r="K363" s="111"/>
      <c r="L363" s="109"/>
    </row>
    <row r="364" spans="1:12" x14ac:dyDescent="0.25">
      <c r="A364" s="3"/>
      <c r="B364" s="20"/>
      <c r="C364" s="43"/>
      <c r="D364" s="43"/>
      <c r="E364" s="154" t="s">
        <v>597</v>
      </c>
      <c r="F364" s="154"/>
      <c r="G364" s="154"/>
      <c r="H364" s="155"/>
      <c r="I364" s="156"/>
      <c r="J364" s="156"/>
      <c r="K364" s="156"/>
      <c r="L364" s="157"/>
    </row>
    <row r="365" spans="1:12" x14ac:dyDescent="0.25">
      <c r="A365" s="3"/>
      <c r="B365" s="20"/>
      <c r="C365" s="43"/>
      <c r="D365" s="82"/>
      <c r="E365" s="158" t="s">
        <v>598</v>
      </c>
      <c r="F365" s="159"/>
      <c r="G365" s="159"/>
      <c r="H365" s="164" t="s">
        <v>599</v>
      </c>
      <c r="I365" s="164"/>
      <c r="J365" s="165"/>
      <c r="K365" s="166"/>
      <c r="L365" s="167"/>
    </row>
    <row r="366" spans="1:12" x14ac:dyDescent="0.25">
      <c r="A366" s="3"/>
      <c r="B366" s="20"/>
      <c r="C366" s="43"/>
      <c r="D366" s="82"/>
      <c r="E366" s="160"/>
      <c r="F366" s="161"/>
      <c r="G366" s="161"/>
      <c r="H366" s="168" t="s">
        <v>600</v>
      </c>
      <c r="I366" s="168"/>
      <c r="J366" s="165"/>
      <c r="K366" s="166"/>
      <c r="L366" s="167"/>
    </row>
    <row r="367" spans="1:12" x14ac:dyDescent="0.25">
      <c r="A367" s="3"/>
      <c r="B367" s="20"/>
      <c r="C367" s="43"/>
      <c r="D367" s="82"/>
      <c r="E367" s="160"/>
      <c r="F367" s="161"/>
      <c r="G367" s="161"/>
      <c r="H367" s="168" t="s">
        <v>601</v>
      </c>
      <c r="I367" s="168"/>
      <c r="J367" s="165"/>
      <c r="K367" s="166"/>
      <c r="L367" s="167"/>
    </row>
    <row r="368" spans="1:12" x14ac:dyDescent="0.25">
      <c r="A368" s="3"/>
      <c r="B368" s="20"/>
      <c r="C368" s="43"/>
      <c r="D368" s="82"/>
      <c r="E368" s="160"/>
      <c r="F368" s="161"/>
      <c r="G368" s="161"/>
      <c r="H368" s="169" t="s">
        <v>602</v>
      </c>
      <c r="I368" s="170"/>
      <c r="J368" s="175" t="s">
        <v>603</v>
      </c>
      <c r="K368" s="176"/>
      <c r="L368" s="177"/>
    </row>
    <row r="369" spans="1:12" x14ac:dyDescent="0.25">
      <c r="A369" s="3"/>
      <c r="B369" s="20"/>
      <c r="C369" s="43"/>
      <c r="D369" s="82"/>
      <c r="E369" s="160"/>
      <c r="F369" s="161"/>
      <c r="G369" s="161"/>
      <c r="H369" s="171"/>
      <c r="I369" s="172"/>
      <c r="J369" s="178"/>
      <c r="K369" s="179"/>
      <c r="L369" s="180"/>
    </row>
    <row r="370" spans="1:12" x14ac:dyDescent="0.25">
      <c r="A370" s="3"/>
      <c r="B370" s="20"/>
      <c r="C370" s="43"/>
      <c r="D370" s="82"/>
      <c r="E370" s="162"/>
      <c r="F370" s="163"/>
      <c r="G370" s="163"/>
      <c r="H370" s="173"/>
      <c r="I370" s="174"/>
      <c r="J370" s="181"/>
      <c r="K370" s="182"/>
      <c r="L370" s="183"/>
    </row>
    <row r="371" spans="1:12" x14ac:dyDescent="0.25">
      <c r="A371" s="3"/>
      <c r="B371" s="20"/>
      <c r="C371" s="43"/>
      <c r="D371" s="82"/>
      <c r="E371" s="83"/>
      <c r="F371" s="83"/>
      <c r="G371" s="83"/>
      <c r="H371" s="83"/>
      <c r="I371" s="83"/>
      <c r="J371" s="83"/>
      <c r="K371" s="83"/>
      <c r="L371" s="83"/>
    </row>
    <row r="372" spans="1:12" x14ac:dyDescent="0.25">
      <c r="A372" s="3"/>
      <c r="B372" s="20"/>
      <c r="C372" s="43"/>
      <c r="D372" s="82"/>
      <c r="E372" s="83"/>
      <c r="F372" s="83"/>
      <c r="G372" s="83"/>
      <c r="H372" s="83"/>
      <c r="I372" s="83"/>
      <c r="J372" s="83"/>
      <c r="K372" s="83"/>
      <c r="L372" s="83"/>
    </row>
    <row r="373" spans="1:12" x14ac:dyDescent="0.25">
      <c r="A373" s="3"/>
      <c r="B373" s="20"/>
      <c r="C373" s="43"/>
      <c r="D373" s="82"/>
      <c r="E373" s="83"/>
      <c r="F373" s="83"/>
      <c r="G373" s="83"/>
      <c r="H373" s="83"/>
      <c r="I373" s="83"/>
      <c r="J373" s="83"/>
      <c r="K373" s="83"/>
      <c r="L373" s="83"/>
    </row>
  </sheetData>
  <sheetProtection algorithmName="SHA-512" hashValue="U6TGQ1wegbRKPmiU+BF1VDDKT+tZun99y5HjRVyOeemvwXyfN7DxOBG77y+ULPRbh3DgrlNWgc8qnnU3qtAtVQ==" saltValue="U9O5cTukm9i0ftdI0Qvnjg==" spinCount="100000" sheet="1" formatCells="0" formatColumns="0" formatRows="0" insertColumns="0" insertRows="0" insertHyperlinks="0" deleteColumns="0" deleteRows="0" sort="0" autoFilter="0" pivotTables="0"/>
  <mergeCells count="15">
    <mergeCell ref="E365:G370"/>
    <mergeCell ref="H365:I365"/>
    <mergeCell ref="J365:L365"/>
    <mergeCell ref="H366:I366"/>
    <mergeCell ref="J366:L366"/>
    <mergeCell ref="H367:I367"/>
    <mergeCell ref="J367:L367"/>
    <mergeCell ref="H368:I370"/>
    <mergeCell ref="J368:L370"/>
    <mergeCell ref="A1:L1"/>
    <mergeCell ref="E2:F2"/>
    <mergeCell ref="C226:E226"/>
    <mergeCell ref="C263:E263"/>
    <mergeCell ref="E364:G364"/>
    <mergeCell ref="H364:L364"/>
  </mergeCells>
  <conditionalFormatting sqref="D172:D215 D217:D223">
    <cfRule type="cellIs" dxfId="6" priority="7" operator="equal">
      <formula>0</formula>
    </cfRule>
  </conditionalFormatting>
  <conditionalFormatting sqref="G172:G204 G217:G223 G207:G215">
    <cfRule type="cellIs" dxfId="5" priority="6" operator="equal">
      <formula>0</formula>
    </cfRule>
  </conditionalFormatting>
  <conditionalFormatting sqref="I172:I204 I217:I223 I207:I215">
    <cfRule type="cellIs" dxfId="4" priority="5" operator="equal">
      <formula>0</formula>
    </cfRule>
  </conditionalFormatting>
  <conditionalFormatting sqref="K172:K204 K217:K223 K207:K215">
    <cfRule type="cellIs" dxfId="3" priority="4" operator="equal">
      <formula>0</formula>
    </cfRule>
  </conditionalFormatting>
  <conditionalFormatting sqref="G205:G206">
    <cfRule type="cellIs" dxfId="2" priority="3" operator="equal">
      <formula>0</formula>
    </cfRule>
  </conditionalFormatting>
  <conditionalFormatting sqref="I205:I206">
    <cfRule type="cellIs" dxfId="1" priority="2" operator="equal">
      <formula>0</formula>
    </cfRule>
  </conditionalFormatting>
  <conditionalFormatting sqref="K205:K206">
    <cfRule type="cellIs" dxfId="0" priority="1" operator="equal">
      <formula>0</formula>
    </cfRule>
  </conditionalFormatting>
  <dataValidations count="4">
    <dataValidation type="decimal" allowBlank="1" showInputMessage="1" showErrorMessage="1" errorTitle="Foutieve invulwaarde" error="Voer een getal in tussen 0 en 1." promptTitle="Correctiefactor ENDE" prompt="Voer een waarde tussen 0 en 1 in." sqref="E229">
      <formula1>0.01</formula1>
      <formula2>1</formula2>
    </dataValidation>
    <dataValidation type="decimal" allowBlank="1" showInputMessage="1" showErrorMessage="1" errorTitle="Toeslag maximaal 15%" error="Voer een getal in tussen 0 en 15" promptTitle="Toeslag maximaal 15%" prompt="Voer een getal in tussen 0 en 15" sqref="E231 E236">
      <formula1>0</formula1>
      <formula2>0.15</formula2>
    </dataValidation>
    <dataValidation type="decimal" allowBlank="1" showInputMessage="1" showErrorMessage="1" errorTitle="Toeslag maximaal 25%" error="Voer een getal in tussen 0 en 25" promptTitle="Toeslag maximum 25%" prompt="Voer een getal in tussen 0 en 25" sqref="E232 E237">
      <formula1>0</formula1>
      <formula2>0.25</formula2>
    </dataValidation>
    <dataValidation type="decimal" allowBlank="1" showInputMessage="1" showErrorMessage="1" errorTitle="Toeslag maximaal 35%" error="Voer een getal in tussen 0 en 35" promptTitle="Toeslag maximaal 35%" prompt="Voer een getal in tussen 0% en 35%" sqref="E233 E238">
      <formula1>0</formula1>
      <formula2>0.35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2021-01-25T18:11:18Z</dcterms:created>
  <dcterms:modified xsi:type="dcterms:W3CDTF">2021-03-29T06:25:13Z</dcterms:modified>
</cp:coreProperties>
</file>