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Ondersteuningsbureau\Bedrijfsvoering en Beheer\Inkoop\03 Aanbestedingen 2012-2020\2021 ICT Hardware\04. Beschrijvend document\"/>
    </mc:Choice>
  </mc:AlternateContent>
  <bookViews>
    <workbookView xWindow="0" yWindow="0" windowWidth="19200" windowHeight="6480"/>
  </bookViews>
  <sheets>
    <sheet name="Invulinstructie" sheetId="1" r:id="rId1"/>
    <sheet name="Prijzenblad"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2" l="1"/>
  <c r="D20" i="2" l="1"/>
  <c r="D24" i="2" l="1"/>
  <c r="D28" i="2"/>
  <c r="D16" i="2"/>
  <c r="G20" i="2" l="1"/>
  <c r="G28" i="2" l="1"/>
  <c r="H28" i="2" s="1"/>
  <c r="G24" i="2"/>
  <c r="H24" i="2" s="1"/>
  <c r="G23" i="2"/>
  <c r="H23" i="2" s="1"/>
  <c r="H20" i="2"/>
  <c r="G16" i="2"/>
  <c r="G12" i="2"/>
  <c r="H12" i="2" s="1"/>
  <c r="G27" i="2" l="1"/>
  <c r="H27" i="2" s="1"/>
  <c r="G19" i="2"/>
  <c r="H19" i="2" s="1"/>
  <c r="G15" i="2"/>
  <c r="G11" i="2"/>
  <c r="H11" i="2" s="1"/>
  <c r="H16" i="2" l="1"/>
  <c r="H15" i="2"/>
  <c r="H33" i="2" l="1"/>
</calcChain>
</file>

<file path=xl/sharedStrings.xml><?xml version="1.0" encoding="utf-8"?>
<sst xmlns="http://schemas.openxmlformats.org/spreadsheetml/2006/main" count="46" uniqueCount="40">
  <si>
    <t>Thin Client</t>
  </si>
  <si>
    <t>Desktop</t>
  </si>
  <si>
    <t>Laptop</t>
  </si>
  <si>
    <t>Tablet</t>
  </si>
  <si>
    <t>Monitor</t>
  </si>
  <si>
    <t>Europese aanbesteding ICT-hardware</t>
  </si>
  <si>
    <t xml:space="preserve">ten behoeve van </t>
  </si>
  <si>
    <t>Openbaar Onderwijs Groningen</t>
  </si>
  <si>
    <t>Omschrijving</t>
  </si>
  <si>
    <t>Verklaring kleuren:</t>
  </si>
  <si>
    <t>Inschrijver</t>
  </si>
  <si>
    <t>Naam</t>
  </si>
  <si>
    <t>Functie</t>
  </si>
  <si>
    <t>Onderneming</t>
  </si>
  <si>
    <t>Handtekening</t>
  </si>
  <si>
    <t>Invulinstructie Prijzenblad (bijlage 3)</t>
  </si>
  <si>
    <t>Ten aanzien van de volgende prijzen bestaat het vermoeden dat deze onrealistisch zijn:
- negatieve prijzen;
- prijzen van 0 euro;
- abnormaal lage prijzen.</t>
  </si>
  <si>
    <t>Inschrijver dient bij gebruik van prijzen die hierboven als onrealistisch zijn aangemerkt in de inschrijving uitvoerig te motiveren waarom er geen sprake is van onrealistische prijzen. Dit dient inschrijver te staven met bewijs. Indien deze motivatie naar het oordeel van Openbaar Onderwijs Groningen onvoldoende is dan zal zij een verificatievraag hierover aan inschrijver stellen. Indien Openbaar Onderwijs Groningen van mening blijft dat de prijzen onrealistisch zijn dan wordt de inschrijving als ongeldig aangemerkt.</t>
  </si>
  <si>
    <t>Alle vermelde prijzen en tarieven dienen gesteld te zijn in euro's, exclusief BTW, inclusief verpakking en bij levering DDP (Incoterms 2000).</t>
  </si>
  <si>
    <t>Niet opgevoerde kosten in dit Prijzenblad komen achteraf niet voor facturatie in aanmerking en zullen ook niet worden voldaan. Eventuele overuurtoeslagen dienen conform cao te zijn.</t>
  </si>
  <si>
    <t>Totaalprijs (inschrijfprijs), excl. BTW</t>
  </si>
  <si>
    <t>In het Prijzenblad zijn alle kosten inbegrepen die gepaard gaan met het voldoen aan de Lijst van eisen (bijlage 4) en de overige eisen als beschreven in Deel A Beschrijvend document, alsmede de kosten die gepaard gaan met de dienstverlening als door de inschrijver beschreven in de beantwoording van de vragen met betrekking tot de gunningscriteria en de kosten die gepaard gaan met de beantwoording van de vragen, zoals gesteld in de Nota van inlichtingen.</t>
  </si>
  <si>
    <t>Alle genoemde aantallen zijn indicatief, aan genoemde gegevens kunnen geen rechten worden ontleend.</t>
  </si>
  <si>
    <t>Er is geen sprake van een afnameverplichting door Openbaar Onderwijs Groningen.</t>
  </si>
  <si>
    <t xml:space="preserve">Het indienen van een irreële of manipulatieve inschrijving kan leiden tot uitlsuiting:
- inschrijvers mogen (per item/eenheid) geen prijzen indienen die de gunningssystematiek manipuleren.
- inschrijvers dienen (per item/eenheid) een op zichzelf beschouwd realistische prijs aan te bieden.
</t>
  </si>
  <si>
    <t>Deze velden zijn reeds ingevuld en beveiligd.</t>
  </si>
  <si>
    <t>Deze velden rekenen automatisch door en zijn beveiligd.</t>
  </si>
  <si>
    <t>Meerprijs uitbreiding garantie naar 36 maanden, NBDOS 08:00-17:00 all-in, o.a. onderdelen, arbeid en voorrijden (excl. Apple).</t>
  </si>
  <si>
    <t>Meerprijs uitbreiding garantie naar 36 maanden NBDOS 08:00-17:00 all-in, o.a. onderdelen, arbeid en voorrijden (excl. Apple).</t>
  </si>
  <si>
    <t>Meerprijs uitbreiding garantie naar 36 maanden NBDOS 08:00-17:00 all-in, o.a. onderdelen, arbeid en voorrijden (exclusief Apple).</t>
  </si>
  <si>
    <t>A-merk</t>
  </si>
  <si>
    <r>
      <t xml:space="preserve">Deze velden dienen door inschrijver </t>
    </r>
    <r>
      <rPr>
        <sz val="10"/>
        <color theme="1"/>
        <rFont val="Trebuchet MS"/>
        <family val="2"/>
      </rPr>
      <t>ingevuld te worden.</t>
    </r>
  </si>
  <si>
    <t>De opslagpercentages zijn vast gedurende de gehele looptijd van de overeenkomst.
Het uurtarief is vast gedurende de gehele looptijd van de overeenkomst.</t>
  </si>
  <si>
    <t>Aantal</t>
  </si>
  <si>
    <t>Fictieve verkoopprijs  per stuk</t>
  </si>
  <si>
    <t>Fictieve verkoopprijs x aantal</t>
  </si>
  <si>
    <t>Fictieve inkoopprijs  per stuk (leverancier)</t>
  </si>
  <si>
    <r>
      <t xml:space="preserve">Inschrijver dient het Prijzenblad volledig (alle "gele" velden) in te vullen en rechtsgeldig te ondertekenen en toe te voegen aan zijn 
inschrijving </t>
    </r>
    <r>
      <rPr>
        <u/>
        <sz val="10"/>
        <color theme="1"/>
        <rFont val="Trebuchet MS"/>
        <family val="2"/>
      </rPr>
      <t xml:space="preserve">(a.u.b. eenmaal ongetekend in Excel en eenmaal getekend in pdf).
</t>
    </r>
    <r>
      <rPr>
        <sz val="10"/>
        <color theme="1"/>
        <rFont val="Trebuchet MS"/>
        <family val="2"/>
      </rPr>
      <t>Indien er één, of meerdere, verschillen zijn tussen Excel en pdf versie is de pdf versie leidend.</t>
    </r>
  </si>
  <si>
    <r>
      <t xml:space="preserve">Opslag % (minimaal </t>
    </r>
    <r>
      <rPr>
        <b/>
        <sz val="10"/>
        <color rgb="FFFF0000"/>
        <rFont val="Trebuchet MS"/>
        <family val="2"/>
      </rPr>
      <t xml:space="preserve">3% </t>
    </r>
    <r>
      <rPr>
        <b/>
        <sz val="10"/>
        <color theme="1"/>
        <rFont val="Trebuchet MS"/>
        <family val="2"/>
      </rPr>
      <t>en maximaal 6%)</t>
    </r>
  </si>
  <si>
    <r>
      <t xml:space="preserve">Indien uw opslagpercentage &lt; </t>
    </r>
    <r>
      <rPr>
        <sz val="10"/>
        <color rgb="FFFF0000"/>
        <rFont val="Trebuchet MS"/>
        <family val="2"/>
      </rPr>
      <t>3</t>
    </r>
    <r>
      <rPr>
        <sz val="10"/>
        <color theme="1"/>
        <rFont val="Trebuchet MS"/>
        <family val="2"/>
      </rPr>
      <t xml:space="preserve">% of &gt; 6% leidt dit tot uitsluiting van de aanbesteding.
</t>
    </r>
    <r>
      <rPr>
        <strike/>
        <sz val="10"/>
        <color theme="1"/>
        <rFont val="Trebuchet MS"/>
        <family val="2"/>
      </rPr>
      <t>Indien uw uurtarief &gt; € 40,00 excl. BTW leidt dit tot uitsluiting van de aanbesteding.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</si>
</sst>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0.0%"/>
  </numFmts>
  <fonts count="11" x14ac:knownFonts="1">
    <font>
      <sz val="11"/>
      <color theme="1"/>
      <name val="Calibri"/>
      <family val="2"/>
      <scheme val="minor"/>
    </font>
    <font>
      <sz val="9.5"/>
      <color theme="1"/>
      <name val="Trebuchet MS"/>
      <family val="2"/>
    </font>
    <font>
      <sz val="10"/>
      <color theme="1"/>
      <name val="Trebuchet MS"/>
      <family val="2"/>
    </font>
    <font>
      <u/>
      <sz val="10"/>
      <color theme="1"/>
      <name val="Trebuchet MS"/>
      <family val="2"/>
    </font>
    <font>
      <b/>
      <sz val="10"/>
      <color theme="1"/>
      <name val="Trebuchet MS"/>
      <family val="2"/>
    </font>
    <font>
      <sz val="10"/>
      <color theme="0"/>
      <name val="Trebuchet MS"/>
      <family val="2"/>
    </font>
    <font>
      <b/>
      <sz val="10"/>
      <color theme="0"/>
      <name val="Trebuchet MS"/>
      <family val="2"/>
    </font>
    <font>
      <b/>
      <sz val="12"/>
      <color theme="1"/>
      <name val="Trebuchet MS"/>
      <family val="2"/>
    </font>
    <font>
      <sz val="10"/>
      <color rgb="FFFF0000"/>
      <name val="Trebuchet MS"/>
      <family val="2"/>
    </font>
    <font>
      <strike/>
      <sz val="10"/>
      <color theme="1"/>
      <name val="Trebuchet MS"/>
      <family val="2"/>
    </font>
    <font>
      <b/>
      <sz val="10"/>
      <color rgb="FFFF0000"/>
      <name val="Trebuchet MS"/>
      <family val="2"/>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s>
  <borders count="18">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2" fillId="0" borderId="0" xfId="0" applyFont="1"/>
    <xf numFmtId="0" fontId="2" fillId="0" borderId="0" xfId="0" applyFont="1" applyAlignment="1">
      <alignment wrapText="1"/>
    </xf>
    <xf numFmtId="0" fontId="2" fillId="2" borderId="2" xfId="0" applyFont="1" applyFill="1" applyBorder="1"/>
    <xf numFmtId="0" fontId="2" fillId="0" borderId="2" xfId="0" applyFont="1" applyBorder="1"/>
    <xf numFmtId="0" fontId="2" fillId="0" borderId="0" xfId="0" applyFont="1" applyAlignment="1">
      <alignment horizontal="left" vertical="top" wrapText="1"/>
    </xf>
    <xf numFmtId="0" fontId="1" fillId="0" borderId="0" xfId="0" applyFont="1"/>
    <xf numFmtId="0" fontId="2" fillId="0" borderId="0" xfId="0" applyFont="1" applyAlignment="1">
      <alignment horizontal="left" vertical="top" wrapText="1"/>
    </xf>
    <xf numFmtId="0" fontId="2" fillId="0" borderId="0" xfId="0" applyFont="1" applyAlignment="1">
      <alignment vertical="center" wrapText="1"/>
    </xf>
    <xf numFmtId="0" fontId="2" fillId="0" borderId="7" xfId="0" applyFont="1" applyFill="1" applyBorder="1" applyAlignment="1" applyProtection="1"/>
    <xf numFmtId="44" fontId="2" fillId="0" borderId="7" xfId="0" applyNumberFormat="1" applyFont="1" applyBorder="1" applyProtection="1"/>
    <xf numFmtId="44" fontId="2" fillId="0" borderId="15" xfId="0" applyNumberFormat="1" applyFont="1" applyBorder="1" applyProtection="1"/>
    <xf numFmtId="0" fontId="2" fillId="0" borderId="0" xfId="0" applyFont="1" applyProtection="1"/>
    <xf numFmtId="0" fontId="5" fillId="0" borderId="0" xfId="0" applyFont="1" applyFill="1" applyBorder="1" applyAlignment="1" applyProtection="1"/>
    <xf numFmtId="44" fontId="2" fillId="0" borderId="0" xfId="0" applyNumberFormat="1" applyFont="1" applyBorder="1" applyProtection="1"/>
    <xf numFmtId="44" fontId="2" fillId="0" borderId="16" xfId="0" applyNumberFormat="1" applyFont="1" applyBorder="1" applyProtection="1"/>
    <xf numFmtId="9" fontId="5" fillId="0" borderId="10" xfId="0" applyNumberFormat="1" applyFont="1" applyFill="1" applyBorder="1" applyAlignment="1" applyProtection="1">
      <alignment horizontal="center"/>
    </xf>
    <xf numFmtId="44" fontId="2" fillId="0" borderId="10" xfId="0" applyNumberFormat="1" applyFont="1" applyBorder="1" applyProtection="1"/>
    <xf numFmtId="44" fontId="2" fillId="0" borderId="17" xfId="0" applyNumberFormat="1" applyFont="1" applyBorder="1" applyProtection="1"/>
    <xf numFmtId="0" fontId="4" fillId="3" borderId="2" xfId="0" applyFont="1" applyFill="1" applyBorder="1" applyAlignment="1" applyProtection="1">
      <alignment horizontal="left" vertical="top"/>
    </xf>
    <xf numFmtId="3" fontId="4" fillId="3" borderId="2" xfId="0" applyNumberFormat="1" applyFont="1" applyFill="1" applyBorder="1" applyAlignment="1" applyProtection="1">
      <alignment horizontal="center" vertical="top"/>
    </xf>
    <xf numFmtId="44" fontId="4" fillId="3" borderId="2" xfId="0" applyNumberFormat="1" applyFont="1" applyFill="1" applyBorder="1" applyAlignment="1" applyProtection="1">
      <alignment horizontal="center" vertical="top" wrapText="1"/>
    </xf>
    <xf numFmtId="9" fontId="4" fillId="3" borderId="2" xfId="0" applyNumberFormat="1" applyFont="1" applyFill="1" applyBorder="1" applyAlignment="1" applyProtection="1">
      <alignment horizontal="center" vertical="top" wrapText="1"/>
    </xf>
    <xf numFmtId="0" fontId="2" fillId="0" borderId="11" xfId="0" applyFont="1" applyFill="1" applyBorder="1" applyAlignment="1" applyProtection="1">
      <alignment vertical="center"/>
    </xf>
    <xf numFmtId="0" fontId="2" fillId="0" borderId="12" xfId="0" applyFont="1" applyFill="1" applyBorder="1" applyAlignment="1" applyProtection="1">
      <alignment vertical="center"/>
    </xf>
    <xf numFmtId="3" fontId="2" fillId="0" borderId="12" xfId="0" applyNumberFormat="1" applyFont="1" applyFill="1" applyBorder="1" applyAlignment="1" applyProtection="1">
      <alignment horizontal="center" vertical="center"/>
    </xf>
    <xf numFmtId="44" fontId="2" fillId="0" borderId="12" xfId="0" applyNumberFormat="1" applyFont="1" applyFill="1" applyBorder="1" applyAlignment="1" applyProtection="1">
      <alignment horizontal="center" vertical="center" wrapText="1"/>
    </xf>
    <xf numFmtId="9" fontId="2" fillId="0" borderId="12" xfId="0" applyNumberFormat="1" applyFont="1" applyFill="1" applyBorder="1" applyAlignment="1" applyProtection="1">
      <alignment horizontal="center" vertical="center" wrapText="1"/>
    </xf>
    <xf numFmtId="0" fontId="4" fillId="4" borderId="2" xfId="0" applyFont="1" applyFill="1" applyBorder="1" applyAlignment="1" applyProtection="1">
      <alignment vertical="center"/>
    </xf>
    <xf numFmtId="0" fontId="2" fillId="4" borderId="2" xfId="0" applyFont="1" applyFill="1" applyBorder="1" applyAlignment="1" applyProtection="1">
      <alignment horizontal="left" vertical="center" wrapText="1"/>
    </xf>
    <xf numFmtId="0" fontId="2" fillId="4" borderId="2" xfId="0" applyFont="1" applyFill="1" applyBorder="1" applyAlignment="1" applyProtection="1">
      <alignment horizontal="center" vertical="center"/>
    </xf>
    <xf numFmtId="44" fontId="2" fillId="4" borderId="2" xfId="0" applyNumberFormat="1" applyFont="1" applyFill="1" applyBorder="1" applyAlignment="1" applyProtection="1">
      <alignment vertical="center"/>
    </xf>
    <xf numFmtId="0" fontId="2" fillId="0" borderId="2" xfId="0" applyFont="1" applyBorder="1" applyAlignment="1" applyProtection="1">
      <alignment vertical="center"/>
    </xf>
    <xf numFmtId="0" fontId="2" fillId="0" borderId="2" xfId="0" applyFont="1" applyBorder="1" applyAlignment="1" applyProtection="1">
      <alignment horizontal="left" vertical="center" wrapText="1"/>
    </xf>
    <xf numFmtId="0" fontId="2" fillId="0" borderId="2" xfId="0" applyFont="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44" fontId="2" fillId="0" borderId="0" xfId="0" applyNumberFormat="1" applyFont="1" applyAlignment="1" applyProtection="1">
      <alignment vertical="center"/>
    </xf>
    <xf numFmtId="9" fontId="2" fillId="0" borderId="0" xfId="0" applyNumberFormat="1" applyFont="1" applyAlignment="1" applyProtection="1">
      <alignment horizontal="center" vertical="center"/>
    </xf>
    <xf numFmtId="0" fontId="4" fillId="4" borderId="2" xfId="0" applyFont="1" applyFill="1" applyBorder="1" applyAlignment="1" applyProtection="1">
      <alignment horizontal="left" vertical="center"/>
    </xf>
    <xf numFmtId="0" fontId="2" fillId="0" borderId="2" xfId="0" applyFont="1" applyBorder="1" applyAlignment="1" applyProtection="1">
      <alignment horizontal="center" vertical="center" wrapText="1"/>
    </xf>
    <xf numFmtId="9" fontId="2" fillId="0" borderId="0" xfId="0" applyNumberFormat="1" applyFont="1" applyAlignment="1" applyProtection="1">
      <alignment vertical="center"/>
    </xf>
    <xf numFmtId="0" fontId="2" fillId="0" borderId="0" xfId="0" applyFont="1" applyBorder="1" applyAlignment="1" applyProtection="1">
      <alignment horizontal="left"/>
    </xf>
    <xf numFmtId="0" fontId="2" fillId="0" borderId="0" xfId="0" applyFont="1" applyBorder="1" applyAlignment="1" applyProtection="1">
      <alignment horizontal="center"/>
    </xf>
    <xf numFmtId="44" fontId="2" fillId="0" borderId="0" xfId="0" applyNumberFormat="1" applyFont="1" applyFill="1" applyBorder="1" applyProtection="1"/>
    <xf numFmtId="9" fontId="2" fillId="0" borderId="0" xfId="0" applyNumberFormat="1" applyFont="1" applyBorder="1" applyProtection="1"/>
    <xf numFmtId="44" fontId="2" fillId="0" borderId="0" xfId="0" applyNumberFormat="1" applyFont="1" applyProtection="1"/>
    <xf numFmtId="9" fontId="2" fillId="0" borderId="0" xfId="0" applyNumberFormat="1" applyFont="1" applyProtection="1"/>
    <xf numFmtId="0" fontId="2" fillId="0" borderId="2" xfId="0" applyFont="1" applyFill="1" applyBorder="1" applyAlignment="1" applyProtection="1">
      <alignment horizontal="justify" vertical="top" wrapText="1"/>
    </xf>
    <xf numFmtId="0" fontId="2" fillId="0" borderId="5" xfId="0" applyFont="1" applyFill="1" applyBorder="1" applyAlignment="1" applyProtection="1">
      <alignment horizontal="justify" vertical="top" wrapText="1"/>
    </xf>
    <xf numFmtId="0" fontId="2" fillId="0" borderId="4" xfId="0" applyFont="1" applyFill="1" applyBorder="1" applyAlignment="1" applyProtection="1">
      <alignment horizontal="justify" vertical="top" wrapText="1"/>
    </xf>
    <xf numFmtId="0" fontId="2" fillId="0" borderId="0" xfId="0" applyFont="1" applyAlignment="1" applyProtection="1">
      <alignment horizontal="center"/>
    </xf>
    <xf numFmtId="44" fontId="7" fillId="3" borderId="1" xfId="0" applyNumberFormat="1" applyFont="1" applyFill="1" applyBorder="1" applyAlignment="1" applyProtection="1">
      <alignment vertical="center"/>
    </xf>
    <xf numFmtId="0" fontId="2" fillId="5" borderId="2" xfId="0" applyFont="1" applyFill="1" applyBorder="1"/>
    <xf numFmtId="44" fontId="2" fillId="5" borderId="2" xfId="0" applyNumberFormat="1" applyFont="1" applyFill="1" applyBorder="1" applyAlignment="1" applyProtection="1">
      <alignment vertical="center"/>
    </xf>
    <xf numFmtId="44" fontId="2" fillId="5" borderId="2" xfId="0" applyNumberFormat="1" applyFont="1" applyFill="1" applyBorder="1" applyAlignment="1" applyProtection="1">
      <alignment horizontal="left" vertical="center"/>
    </xf>
    <xf numFmtId="44" fontId="2" fillId="6" borderId="2" xfId="0" applyNumberFormat="1" applyFont="1" applyFill="1" applyBorder="1" applyAlignment="1" applyProtection="1">
      <alignment vertical="center"/>
    </xf>
    <xf numFmtId="164" fontId="2" fillId="2" borderId="2" xfId="0" applyNumberFormat="1" applyFont="1" applyFill="1" applyBorder="1" applyAlignment="1" applyProtection="1">
      <alignment horizontal="center" vertical="center"/>
      <protection locked="0"/>
    </xf>
    <xf numFmtId="0" fontId="2" fillId="0" borderId="0" xfId="0" applyFont="1" applyAlignment="1">
      <alignment horizontal="left" vertical="top" wrapText="1"/>
    </xf>
    <xf numFmtId="0" fontId="4" fillId="3" borderId="11" xfId="0" applyFont="1" applyFill="1" applyBorder="1" applyAlignment="1">
      <alignment horizontal="left" vertical="top"/>
    </xf>
    <xf numFmtId="0" fontId="4" fillId="3" borderId="12" xfId="0" applyFont="1" applyFill="1" applyBorder="1" applyAlignment="1">
      <alignment horizontal="left" vertical="top"/>
    </xf>
    <xf numFmtId="0" fontId="4" fillId="3" borderId="3" xfId="0" applyFont="1" applyFill="1" applyBorder="1" applyAlignment="1">
      <alignment horizontal="left" vertical="top"/>
    </xf>
    <xf numFmtId="0" fontId="2" fillId="0" borderId="0" xfId="0" applyFont="1" applyAlignment="1">
      <alignment horizontal="center"/>
    </xf>
    <xf numFmtId="0" fontId="2" fillId="0" borderId="0" xfId="0" applyFont="1" applyAlignment="1">
      <alignment horizontal="left" vertical="top"/>
    </xf>
    <xf numFmtId="0" fontId="2" fillId="3" borderId="6" xfId="0" applyFont="1" applyFill="1" applyBorder="1" applyAlignment="1" applyProtection="1">
      <alignment horizontal="center"/>
    </xf>
    <xf numFmtId="0" fontId="2" fillId="3" borderId="7" xfId="0" applyFont="1" applyFill="1" applyBorder="1" applyAlignment="1" applyProtection="1">
      <alignment horizontal="center"/>
    </xf>
    <xf numFmtId="0" fontId="6" fillId="3" borderId="8" xfId="0" applyFont="1" applyFill="1" applyBorder="1" applyAlignment="1" applyProtection="1">
      <alignment horizontal="center"/>
    </xf>
    <xf numFmtId="0" fontId="6" fillId="3" borderId="0" xfId="0" applyFont="1" applyFill="1" applyBorder="1" applyAlignment="1" applyProtection="1">
      <alignment horizontal="center"/>
    </xf>
    <xf numFmtId="0" fontId="5" fillId="3" borderId="9" xfId="0" applyFont="1" applyFill="1" applyBorder="1" applyAlignment="1" applyProtection="1">
      <alignment horizontal="center"/>
    </xf>
    <xf numFmtId="0" fontId="5" fillId="3" borderId="10" xfId="0" applyFont="1" applyFill="1" applyBorder="1" applyAlignment="1" applyProtection="1">
      <alignment horizontal="center"/>
    </xf>
    <xf numFmtId="0" fontId="2" fillId="0" borderId="11"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2" borderId="2" xfId="0" applyFont="1" applyFill="1" applyBorder="1" applyAlignment="1" applyProtection="1">
      <alignment horizontal="center" vertical="top" wrapText="1"/>
      <protection locked="0"/>
    </xf>
    <xf numFmtId="0" fontId="4" fillId="3" borderId="11" xfId="0" applyFont="1" applyFill="1" applyBorder="1" applyAlignment="1" applyProtection="1">
      <alignment horizontal="left"/>
    </xf>
    <xf numFmtId="0" fontId="4" fillId="3" borderId="12" xfId="0" applyFont="1" applyFill="1" applyBorder="1" applyAlignment="1" applyProtection="1">
      <alignment horizontal="left"/>
    </xf>
    <xf numFmtId="0" fontId="4" fillId="3" borderId="3" xfId="0" applyFont="1" applyFill="1" applyBorder="1" applyAlignment="1" applyProtection="1">
      <alignment horizontal="left"/>
    </xf>
    <xf numFmtId="0" fontId="7" fillId="3" borderId="13" xfId="0" applyFont="1" applyFill="1" applyBorder="1" applyAlignment="1" applyProtection="1">
      <alignment horizontal="left" vertical="center"/>
    </xf>
    <xf numFmtId="0" fontId="7" fillId="3" borderId="14" xfId="0" applyFont="1" applyFill="1" applyBorder="1" applyAlignment="1" applyProtection="1">
      <alignment horizontal="left" vertical="center"/>
    </xf>
    <xf numFmtId="0" fontId="7" fillId="3" borderId="1" xfId="0" applyFont="1" applyFill="1" applyBorder="1" applyAlignment="1" applyProtection="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270228</xdr:colOff>
      <xdr:row>0</xdr:row>
      <xdr:rowOff>2117</xdr:rowOff>
    </xdr:from>
    <xdr:to>
      <xdr:col>7</xdr:col>
      <xdr:colOff>99776</xdr:colOff>
      <xdr:row>4</xdr:row>
      <xdr:rowOff>141212</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8341784" y="2117"/>
          <a:ext cx="2725853" cy="83053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activeCell="A12" sqref="A12:E12"/>
    </sheetView>
  </sheetViews>
  <sheetFormatPr defaultColWidth="8.7109375" defaultRowHeight="15" x14ac:dyDescent="0.3"/>
  <cols>
    <col min="1" max="1" width="21.85546875" style="1" customWidth="1"/>
    <col min="2" max="2" width="51.85546875" style="1" bestFit="1" customWidth="1"/>
    <col min="3" max="4" width="8.7109375" style="1"/>
    <col min="5" max="5" width="28.140625" style="1" customWidth="1"/>
    <col min="6" max="16384" width="8.7109375" style="1"/>
  </cols>
  <sheetData>
    <row r="1" spans="1:5" ht="32.25" customHeight="1" x14ac:dyDescent="0.3">
      <c r="A1" s="59" t="s">
        <v>15</v>
      </c>
      <c r="B1" s="60"/>
      <c r="C1" s="60"/>
      <c r="D1" s="60"/>
      <c r="E1" s="61"/>
    </row>
    <row r="2" spans="1:5" x14ac:dyDescent="0.3">
      <c r="A2" s="62"/>
      <c r="B2" s="62"/>
      <c r="C2" s="62"/>
      <c r="D2" s="62"/>
      <c r="E2" s="62"/>
    </row>
    <row r="3" spans="1:5" ht="47.1" customHeight="1" x14ac:dyDescent="0.3">
      <c r="A3" s="58" t="s">
        <v>37</v>
      </c>
      <c r="B3" s="58"/>
      <c r="C3" s="58"/>
      <c r="D3" s="58"/>
      <c r="E3" s="58"/>
    </row>
    <row r="4" spans="1:5" ht="15" customHeight="1" x14ac:dyDescent="0.3">
      <c r="A4" s="7"/>
      <c r="B4" s="7"/>
      <c r="C4" s="7"/>
      <c r="D4" s="7"/>
      <c r="E4" s="7"/>
    </row>
    <row r="5" spans="1:5" ht="60.75" customHeight="1" x14ac:dyDescent="0.3">
      <c r="A5" s="58" t="s">
        <v>21</v>
      </c>
      <c r="B5" s="58"/>
      <c r="C5" s="58"/>
      <c r="D5" s="58"/>
      <c r="E5" s="58"/>
    </row>
    <row r="7" spans="1:5" x14ac:dyDescent="0.3">
      <c r="A7" s="63" t="s">
        <v>18</v>
      </c>
      <c r="B7" s="63"/>
      <c r="C7" s="63"/>
      <c r="D7" s="63"/>
      <c r="E7" s="63"/>
    </row>
    <row r="9" spans="1:5" ht="47.25" customHeight="1" x14ac:dyDescent="0.3">
      <c r="A9" s="58" t="s">
        <v>32</v>
      </c>
      <c r="B9" s="58"/>
      <c r="C9" s="58"/>
      <c r="D9" s="58"/>
      <c r="E9" s="58"/>
    </row>
    <row r="10" spans="1:5" ht="33" customHeight="1" x14ac:dyDescent="0.3">
      <c r="A10" s="58" t="s">
        <v>39</v>
      </c>
      <c r="B10" s="58"/>
      <c r="C10" s="58"/>
      <c r="D10" s="58"/>
      <c r="E10" s="58"/>
    </row>
    <row r="12" spans="1:5" ht="47.45" customHeight="1" x14ac:dyDescent="0.3">
      <c r="A12" s="58" t="s">
        <v>24</v>
      </c>
      <c r="B12" s="58"/>
      <c r="C12" s="58"/>
      <c r="D12" s="58"/>
      <c r="E12" s="58"/>
    </row>
    <row r="13" spans="1:5" ht="15.75" customHeight="1" x14ac:dyDescent="0.3">
      <c r="A13" s="5"/>
      <c r="B13" s="5"/>
      <c r="C13" s="5"/>
      <c r="D13" s="5"/>
      <c r="E13" s="5"/>
    </row>
    <row r="14" spans="1:5" ht="65.25" customHeight="1" x14ac:dyDescent="0.3">
      <c r="A14" s="58" t="s">
        <v>16</v>
      </c>
      <c r="B14" s="58"/>
      <c r="C14" s="58"/>
      <c r="D14" s="58"/>
      <c r="E14" s="58"/>
    </row>
    <row r="16" spans="1:5" ht="69.75" customHeight="1" x14ac:dyDescent="0.3">
      <c r="A16" s="58" t="s">
        <v>17</v>
      </c>
      <c r="B16" s="58"/>
      <c r="C16" s="58"/>
      <c r="D16" s="58"/>
      <c r="E16" s="58"/>
    </row>
    <row r="17" spans="1:5" ht="30.6" customHeight="1" x14ac:dyDescent="0.3">
      <c r="A17" s="58" t="s">
        <v>19</v>
      </c>
      <c r="B17" s="58"/>
      <c r="C17" s="58"/>
      <c r="D17" s="58"/>
      <c r="E17" s="58"/>
    </row>
    <row r="18" spans="1:5" ht="16.5" customHeight="1" x14ac:dyDescent="0.3">
      <c r="A18" s="5"/>
      <c r="B18" s="5"/>
      <c r="C18" s="5"/>
      <c r="D18" s="5"/>
      <c r="E18" s="5"/>
    </row>
    <row r="19" spans="1:5" x14ac:dyDescent="0.3">
      <c r="A19" s="6" t="s">
        <v>22</v>
      </c>
    </row>
    <row r="20" spans="1:5" x14ac:dyDescent="0.3">
      <c r="A20" s="1" t="s">
        <v>23</v>
      </c>
    </row>
    <row r="23" spans="1:5" x14ac:dyDescent="0.3">
      <c r="A23" s="1" t="s">
        <v>9</v>
      </c>
    </row>
    <row r="25" spans="1:5" x14ac:dyDescent="0.3">
      <c r="A25" s="4"/>
      <c r="B25" s="8" t="s">
        <v>25</v>
      </c>
    </row>
    <row r="27" spans="1:5" x14ac:dyDescent="0.3">
      <c r="A27" s="53"/>
      <c r="B27" s="8" t="s">
        <v>26</v>
      </c>
    </row>
    <row r="28" spans="1:5" x14ac:dyDescent="0.3">
      <c r="B28" s="2"/>
    </row>
    <row r="29" spans="1:5" x14ac:dyDescent="0.3">
      <c r="A29" s="3"/>
      <c r="B29" s="8" t="s">
        <v>31</v>
      </c>
    </row>
  </sheetData>
  <sheetProtection algorithmName="SHA-512" hashValue="hwGc6w0lSLWInCaQSo1JSPijOmYon/eIX4RlczLYux9acjNAcneYmm3rJMNEnkDEQ4CI6w+cnJELMWWXMLYqjg==" saltValue="2K/4Wa8IS/YwpySKKsGrzA==" spinCount="100000" sheet="1" objects="1" scenarios="1"/>
  <mergeCells count="11">
    <mergeCell ref="A14:E14"/>
    <mergeCell ref="A16:E16"/>
    <mergeCell ref="A17:E17"/>
    <mergeCell ref="A1:E1"/>
    <mergeCell ref="A2:E2"/>
    <mergeCell ref="A3:E3"/>
    <mergeCell ref="A5:E5"/>
    <mergeCell ref="A7:E7"/>
    <mergeCell ref="A9:E9"/>
    <mergeCell ref="A10:E10"/>
    <mergeCell ref="A12:E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zoomScale="90" zoomScaleNormal="90" workbookViewId="0">
      <selection activeCell="G20" sqref="G20"/>
    </sheetView>
  </sheetViews>
  <sheetFormatPr defaultColWidth="8.7109375" defaultRowHeight="15" x14ac:dyDescent="0.3"/>
  <cols>
    <col min="1" max="1" width="16.85546875" style="12" customWidth="1"/>
    <col min="2" max="2" width="18.85546875" style="12" customWidth="1"/>
    <col min="3" max="3" width="32.28515625" style="12" customWidth="1"/>
    <col min="4" max="4" width="16.28515625" style="51" customWidth="1"/>
    <col min="5" max="5" width="20.7109375" style="46" customWidth="1"/>
    <col min="6" max="6" width="20.85546875" style="47" customWidth="1"/>
    <col min="7" max="8" width="21.140625" style="46" customWidth="1"/>
    <col min="9" max="9" width="8.5703125" style="12" bestFit="1" customWidth="1"/>
    <col min="10" max="16384" width="8.7109375" style="12"/>
  </cols>
  <sheetData>
    <row r="1" spans="1:8" ht="14.45" customHeight="1" x14ac:dyDescent="0.3">
      <c r="A1" s="64"/>
      <c r="B1" s="65"/>
      <c r="C1" s="65"/>
      <c r="D1" s="65"/>
      <c r="E1" s="65"/>
      <c r="F1" s="9"/>
      <c r="G1" s="10"/>
      <c r="H1" s="11"/>
    </row>
    <row r="2" spans="1:8" x14ac:dyDescent="0.3">
      <c r="A2" s="66" t="s">
        <v>5</v>
      </c>
      <c r="B2" s="67"/>
      <c r="C2" s="67"/>
      <c r="D2" s="67"/>
      <c r="E2" s="67"/>
      <c r="F2" s="13"/>
      <c r="G2" s="14"/>
      <c r="H2" s="15"/>
    </row>
    <row r="3" spans="1:8" x14ac:dyDescent="0.3">
      <c r="A3" s="66" t="s">
        <v>6</v>
      </c>
      <c r="B3" s="67"/>
      <c r="C3" s="67"/>
      <c r="D3" s="67"/>
      <c r="E3" s="67"/>
      <c r="F3" s="13"/>
      <c r="G3" s="14"/>
      <c r="H3" s="15"/>
    </row>
    <row r="4" spans="1:8" x14ac:dyDescent="0.3">
      <c r="A4" s="66" t="s">
        <v>7</v>
      </c>
      <c r="B4" s="67"/>
      <c r="C4" s="67"/>
      <c r="D4" s="67"/>
      <c r="E4" s="67"/>
      <c r="F4" s="13"/>
      <c r="G4" s="14"/>
      <c r="H4" s="15"/>
    </row>
    <row r="5" spans="1:8" x14ac:dyDescent="0.3">
      <c r="A5" s="68"/>
      <c r="B5" s="69"/>
      <c r="C5" s="69"/>
      <c r="D5" s="69"/>
      <c r="E5" s="69"/>
      <c r="F5" s="16"/>
      <c r="G5" s="17"/>
      <c r="H5" s="18"/>
    </row>
    <row r="8" spans="1:8" ht="45" customHeight="1" x14ac:dyDescent="0.3">
      <c r="A8" s="19" t="s">
        <v>8</v>
      </c>
      <c r="B8" s="19"/>
      <c r="C8" s="19"/>
      <c r="D8" s="20" t="s">
        <v>33</v>
      </c>
      <c r="E8" s="21" t="s">
        <v>36</v>
      </c>
      <c r="F8" s="22" t="s">
        <v>38</v>
      </c>
      <c r="G8" s="21" t="s">
        <v>34</v>
      </c>
      <c r="H8" s="21" t="s">
        <v>35</v>
      </c>
    </row>
    <row r="9" spans="1:8" x14ac:dyDescent="0.3">
      <c r="A9" s="23"/>
      <c r="B9" s="24"/>
      <c r="C9" s="24"/>
      <c r="D9" s="25"/>
      <c r="E9" s="26"/>
      <c r="F9" s="27"/>
      <c r="G9" s="26"/>
      <c r="H9" s="26"/>
    </row>
    <row r="10" spans="1:8" x14ac:dyDescent="0.3">
      <c r="A10" s="28" t="s">
        <v>0</v>
      </c>
      <c r="B10" s="29"/>
      <c r="C10" s="29"/>
      <c r="D10" s="30"/>
      <c r="E10" s="31"/>
      <c r="F10" s="31"/>
      <c r="G10" s="31"/>
      <c r="H10" s="31"/>
    </row>
    <row r="11" spans="1:8" x14ac:dyDescent="0.3">
      <c r="A11" s="32" t="s">
        <v>30</v>
      </c>
      <c r="B11" s="33"/>
      <c r="C11" s="33"/>
      <c r="D11" s="34">
        <v>200</v>
      </c>
      <c r="E11" s="56">
        <v>400</v>
      </c>
      <c r="F11" s="57">
        <v>0.03</v>
      </c>
      <c r="G11" s="54">
        <f>(E11*F11)+E11</f>
        <v>412</v>
      </c>
      <c r="H11" s="54">
        <f>D11*G11</f>
        <v>82400</v>
      </c>
    </row>
    <row r="12" spans="1:8" ht="27.75" customHeight="1" x14ac:dyDescent="0.3">
      <c r="A12" s="70" t="s">
        <v>27</v>
      </c>
      <c r="B12" s="71"/>
      <c r="C12" s="72"/>
      <c r="D12" s="34">
        <f>D11</f>
        <v>200</v>
      </c>
      <c r="E12" s="56">
        <v>30</v>
      </c>
      <c r="F12" s="57">
        <v>0.03</v>
      </c>
      <c r="G12" s="55">
        <f>(E12*F12)+E12</f>
        <v>30.9</v>
      </c>
      <c r="H12" s="54">
        <f>D12*G12</f>
        <v>6180</v>
      </c>
    </row>
    <row r="13" spans="1:8" x14ac:dyDescent="0.3">
      <c r="A13" s="35"/>
      <c r="B13" s="35"/>
      <c r="C13" s="35"/>
      <c r="D13" s="36"/>
      <c r="E13" s="37"/>
      <c r="F13" s="38"/>
      <c r="G13" s="37"/>
      <c r="H13" s="37"/>
    </row>
    <row r="14" spans="1:8" x14ac:dyDescent="0.3">
      <c r="A14" s="39" t="s">
        <v>1</v>
      </c>
      <c r="B14" s="39"/>
      <c r="C14" s="39"/>
      <c r="D14" s="39"/>
      <c r="E14" s="39"/>
      <c r="F14" s="39"/>
      <c r="G14" s="39"/>
      <c r="H14" s="39"/>
    </row>
    <row r="15" spans="1:8" x14ac:dyDescent="0.3">
      <c r="A15" s="32" t="s">
        <v>30</v>
      </c>
      <c r="B15" s="32"/>
      <c r="C15" s="32"/>
      <c r="D15" s="34">
        <v>200</v>
      </c>
      <c r="E15" s="56">
        <v>600</v>
      </c>
      <c r="F15" s="57">
        <v>0.03</v>
      </c>
      <c r="G15" s="54">
        <f>(E15*F15)+E15</f>
        <v>618</v>
      </c>
      <c r="H15" s="54">
        <f>D15*G15</f>
        <v>123600</v>
      </c>
    </row>
    <row r="16" spans="1:8" ht="29.25" customHeight="1" x14ac:dyDescent="0.3">
      <c r="A16" s="70" t="s">
        <v>27</v>
      </c>
      <c r="B16" s="71"/>
      <c r="C16" s="72"/>
      <c r="D16" s="34">
        <f>D15</f>
        <v>200</v>
      </c>
      <c r="E16" s="56">
        <v>30</v>
      </c>
      <c r="F16" s="57">
        <v>0.03</v>
      </c>
      <c r="G16" s="54">
        <f>(E16*F16)+E16</f>
        <v>30.9</v>
      </c>
      <c r="H16" s="54">
        <f>D16*G16</f>
        <v>6180</v>
      </c>
    </row>
    <row r="17" spans="1:8" x14ac:dyDescent="0.3">
      <c r="A17" s="35"/>
      <c r="B17" s="35"/>
      <c r="C17" s="35"/>
      <c r="D17" s="36"/>
      <c r="E17" s="37"/>
      <c r="F17" s="38"/>
      <c r="G17" s="37"/>
      <c r="H17" s="37"/>
    </row>
    <row r="18" spans="1:8" x14ac:dyDescent="0.3">
      <c r="A18" s="39" t="s">
        <v>2</v>
      </c>
      <c r="B18" s="39"/>
      <c r="C18" s="39"/>
      <c r="D18" s="39"/>
      <c r="E18" s="39"/>
      <c r="F18" s="39"/>
      <c r="G18" s="39"/>
      <c r="H18" s="39"/>
    </row>
    <row r="19" spans="1:8" x14ac:dyDescent="0.3">
      <c r="A19" s="32" t="s">
        <v>30</v>
      </c>
      <c r="B19" s="33"/>
      <c r="C19" s="33"/>
      <c r="D19" s="40">
        <v>200</v>
      </c>
      <c r="E19" s="56">
        <v>700</v>
      </c>
      <c r="F19" s="57">
        <v>0.03</v>
      </c>
      <c r="G19" s="54">
        <f>(E19*F19)+E19</f>
        <v>721</v>
      </c>
      <c r="H19" s="54">
        <f>D19*G19</f>
        <v>144200</v>
      </c>
    </row>
    <row r="20" spans="1:8" ht="28.5" customHeight="1" x14ac:dyDescent="0.3">
      <c r="A20" s="70" t="s">
        <v>28</v>
      </c>
      <c r="B20" s="71"/>
      <c r="C20" s="72"/>
      <c r="D20" s="34">
        <f>D19</f>
        <v>200</v>
      </c>
      <c r="E20" s="56">
        <v>30</v>
      </c>
      <c r="F20" s="57">
        <v>0.03</v>
      </c>
      <c r="G20" s="54">
        <f>(E20*F20)+E20</f>
        <v>30.9</v>
      </c>
      <c r="H20" s="54">
        <f t="shared" ref="H20" si="0">D20*G20</f>
        <v>6180</v>
      </c>
    </row>
    <row r="21" spans="1:8" x14ac:dyDescent="0.3">
      <c r="A21" s="35"/>
      <c r="B21" s="35"/>
      <c r="C21" s="35"/>
      <c r="D21" s="36"/>
      <c r="E21" s="37"/>
      <c r="F21" s="38"/>
      <c r="G21" s="37"/>
      <c r="H21" s="37"/>
    </row>
    <row r="22" spans="1:8" x14ac:dyDescent="0.3">
      <c r="A22" s="39" t="s">
        <v>3</v>
      </c>
      <c r="B22" s="39"/>
      <c r="C22" s="39"/>
      <c r="D22" s="39"/>
      <c r="E22" s="39"/>
      <c r="F22" s="39"/>
      <c r="G22" s="39"/>
      <c r="H22" s="39"/>
    </row>
    <row r="23" spans="1:8" x14ac:dyDescent="0.3">
      <c r="A23" s="33" t="s">
        <v>30</v>
      </c>
      <c r="B23" s="33"/>
      <c r="C23" s="33"/>
      <c r="D23" s="40">
        <v>300</v>
      </c>
      <c r="E23" s="56">
        <v>450</v>
      </c>
      <c r="F23" s="57">
        <v>0.03</v>
      </c>
      <c r="G23" s="54">
        <f>(E23*F23)+E23</f>
        <v>463.5</v>
      </c>
      <c r="H23" s="54">
        <f>D23*G23</f>
        <v>139050</v>
      </c>
    </row>
    <row r="24" spans="1:8" ht="30.75" customHeight="1" x14ac:dyDescent="0.3">
      <c r="A24" s="70" t="s">
        <v>29</v>
      </c>
      <c r="B24" s="71"/>
      <c r="C24" s="72"/>
      <c r="D24" s="34">
        <f>D23</f>
        <v>300</v>
      </c>
      <c r="E24" s="56">
        <v>30</v>
      </c>
      <c r="F24" s="57">
        <v>0.03</v>
      </c>
      <c r="G24" s="54">
        <f>(E24*F24)+E24</f>
        <v>30.9</v>
      </c>
      <c r="H24" s="54">
        <f t="shared" ref="H24" si="1">D24*G24</f>
        <v>9270</v>
      </c>
    </row>
    <row r="25" spans="1:8" x14ac:dyDescent="0.3">
      <c r="A25" s="35"/>
      <c r="B25" s="35"/>
      <c r="C25" s="35"/>
      <c r="D25" s="36"/>
      <c r="E25" s="37"/>
      <c r="F25" s="38"/>
      <c r="G25" s="37"/>
      <c r="H25" s="37"/>
    </row>
    <row r="26" spans="1:8" x14ac:dyDescent="0.3">
      <c r="A26" s="39" t="s">
        <v>4</v>
      </c>
      <c r="B26" s="39"/>
      <c r="C26" s="39"/>
      <c r="D26" s="39"/>
      <c r="E26" s="39"/>
      <c r="F26" s="39"/>
      <c r="G26" s="39"/>
      <c r="H26" s="39"/>
    </row>
    <row r="27" spans="1:8" x14ac:dyDescent="0.3">
      <c r="A27" s="33" t="s">
        <v>30</v>
      </c>
      <c r="B27" s="33"/>
      <c r="C27" s="33"/>
      <c r="D27" s="40">
        <v>500</v>
      </c>
      <c r="E27" s="56">
        <v>150</v>
      </c>
      <c r="F27" s="57">
        <v>0.03</v>
      </c>
      <c r="G27" s="54">
        <f>(E27*F27)+E27</f>
        <v>154.5</v>
      </c>
      <c r="H27" s="54">
        <f>D27*G27</f>
        <v>77250</v>
      </c>
    </row>
    <row r="28" spans="1:8" ht="27.75" customHeight="1" x14ac:dyDescent="0.3">
      <c r="A28" s="70" t="s">
        <v>28</v>
      </c>
      <c r="B28" s="71"/>
      <c r="C28" s="72"/>
      <c r="D28" s="34">
        <f>D27</f>
        <v>500</v>
      </c>
      <c r="E28" s="56">
        <v>30</v>
      </c>
      <c r="F28" s="57">
        <v>0.03</v>
      </c>
      <c r="G28" s="54">
        <f>(E28*F28)+E28</f>
        <v>30.9</v>
      </c>
      <c r="H28" s="54">
        <f t="shared" ref="H28" si="2">D28*G28</f>
        <v>15450</v>
      </c>
    </row>
    <row r="29" spans="1:8" x14ac:dyDescent="0.3">
      <c r="A29" s="35"/>
      <c r="B29" s="35"/>
      <c r="C29" s="35"/>
      <c r="D29" s="36"/>
      <c r="E29" s="37"/>
      <c r="F29" s="41"/>
      <c r="G29" s="37"/>
      <c r="H29" s="37"/>
    </row>
    <row r="30" spans="1:8" x14ac:dyDescent="0.3">
      <c r="A30" s="35"/>
      <c r="B30" s="35"/>
      <c r="C30" s="35"/>
      <c r="D30" s="36"/>
      <c r="E30" s="37"/>
      <c r="F30" s="41"/>
      <c r="G30" s="37"/>
      <c r="H30" s="37"/>
    </row>
    <row r="31" spans="1:8" x14ac:dyDescent="0.3">
      <c r="A31" s="42"/>
      <c r="B31" s="42"/>
      <c r="C31" s="42"/>
      <c r="D31" s="43"/>
      <c r="E31" s="44"/>
      <c r="F31" s="45"/>
      <c r="G31" s="14"/>
      <c r="H31" s="44"/>
    </row>
    <row r="32" spans="1:8" ht="15.75" thickBot="1" x14ac:dyDescent="0.35">
      <c r="A32" s="42"/>
      <c r="B32" s="42"/>
      <c r="C32" s="42"/>
      <c r="D32" s="43"/>
      <c r="E32" s="44"/>
      <c r="F32" s="45"/>
      <c r="G32" s="14"/>
      <c r="H32" s="44"/>
    </row>
    <row r="33" spans="1:8" ht="30" customHeight="1" thickBot="1" x14ac:dyDescent="0.35">
      <c r="A33" s="77" t="s">
        <v>20</v>
      </c>
      <c r="B33" s="78"/>
      <c r="C33" s="78"/>
      <c r="D33" s="78"/>
      <c r="E33" s="78"/>
      <c r="F33" s="78"/>
      <c r="G33" s="79"/>
      <c r="H33" s="52">
        <f>SUM(H9:H32)</f>
        <v>609760</v>
      </c>
    </row>
    <row r="37" spans="1:8" x14ac:dyDescent="0.3">
      <c r="A37" s="74" t="s">
        <v>10</v>
      </c>
      <c r="B37" s="75"/>
      <c r="C37" s="75"/>
      <c r="D37" s="76"/>
    </row>
    <row r="38" spans="1:8" x14ac:dyDescent="0.3">
      <c r="A38" s="48" t="s">
        <v>11</v>
      </c>
      <c r="B38" s="73"/>
      <c r="C38" s="73"/>
      <c r="D38" s="73"/>
    </row>
    <row r="39" spans="1:8" x14ac:dyDescent="0.3">
      <c r="A39" s="48" t="s">
        <v>12</v>
      </c>
      <c r="B39" s="73"/>
      <c r="C39" s="73"/>
      <c r="D39" s="73"/>
    </row>
    <row r="40" spans="1:8" x14ac:dyDescent="0.3">
      <c r="A40" s="48" t="s">
        <v>13</v>
      </c>
      <c r="B40" s="73"/>
      <c r="C40" s="73"/>
      <c r="D40" s="73"/>
    </row>
    <row r="41" spans="1:8" x14ac:dyDescent="0.3">
      <c r="A41" s="49" t="s">
        <v>14</v>
      </c>
      <c r="B41" s="73"/>
      <c r="C41" s="73"/>
      <c r="D41" s="73"/>
    </row>
    <row r="42" spans="1:8" ht="61.5" customHeight="1" x14ac:dyDescent="0.3">
      <c r="A42" s="50"/>
      <c r="B42" s="73"/>
      <c r="C42" s="73"/>
      <c r="D42" s="73"/>
    </row>
  </sheetData>
  <sheetProtection algorithmName="SHA-512" hashValue="ASuoibyxM2uwFQ06FdmWEJwD2rL9R0or8lVX54ceni8Ki63I0InYWR02mG2VGz2b/LFNAj0mY4wfvKZJf4wPYw==" saltValue="DHlwfNX+cDvskKImb/pumQ==" spinCount="100000" sheet="1" objects="1" scenarios="1"/>
  <mergeCells count="16">
    <mergeCell ref="B40:D40"/>
    <mergeCell ref="B41:D42"/>
    <mergeCell ref="A37:D37"/>
    <mergeCell ref="A33:G33"/>
    <mergeCell ref="B38:D38"/>
    <mergeCell ref="A12:C12"/>
    <mergeCell ref="A16:C16"/>
    <mergeCell ref="A20:C20"/>
    <mergeCell ref="B39:D39"/>
    <mergeCell ref="A24:C24"/>
    <mergeCell ref="A28:C28"/>
    <mergeCell ref="A1:E1"/>
    <mergeCell ref="A2:E2"/>
    <mergeCell ref="A3:E3"/>
    <mergeCell ref="A4:E4"/>
    <mergeCell ref="A5:E5"/>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B5733AD24568488FD02C89E9963AEC" ma:contentTypeVersion="0" ma:contentTypeDescription="Een nieuw document maken." ma:contentTypeScope="" ma:versionID="e3c96f2c19b07c36e99b711d514cd777">
  <xsd:schema xmlns:xsd="http://www.w3.org/2001/XMLSchema" xmlns:xs="http://www.w3.org/2001/XMLSchema" xmlns:p="http://schemas.microsoft.com/office/2006/metadata/properties" targetNamespace="http://schemas.microsoft.com/office/2006/metadata/properties" ma:root="true" ma:fieldsID="02d9a34e8f3672d573cb64aa7cc363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EE30C-A786-4CEB-A0D5-2F80639B42C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3F57AD7-E9C2-43FC-9A53-AA3009E30C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72EA1B6-1F7C-441B-A9B0-3C34DA9313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vt:lpstr>
    </vt:vector>
  </TitlesOfParts>
  <Company>O2G2</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Minke Dijkstra</dc:creator>
  <cp:lastModifiedBy>Michel Postuma</cp:lastModifiedBy>
  <cp:lastPrinted>2021-02-09T13:51:12Z</cp:lastPrinted>
  <dcterms:created xsi:type="dcterms:W3CDTF">2021-02-05T08:57:38Z</dcterms:created>
  <dcterms:modified xsi:type="dcterms:W3CDTF">2021-03-18T13:27:52Z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0x01010026B5733AD24568488FD02C89E9963AEC</vt:lpwstr>
  </property>
</Properties>
</file>