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Jeugdhulp Perceel 4a en 4b\36. Evaluatie Selectiefase\"/>
    </mc:Choice>
  </mc:AlternateContent>
  <xr:revisionPtr revIDLastSave="0" documentId="8_{C721FFCE-78EB-43E0-9D37-1445563CC85A}" xr6:coauthVersionLast="45" xr6:coauthVersionMax="45" xr10:uidLastSave="{00000000-0000-0000-0000-000000000000}"/>
  <bookViews>
    <workbookView xWindow="-120" yWindow="-120" windowWidth="29040" windowHeight="15840" tabRatio="676" activeTab="5" xr2:uid="{00000000-000D-0000-FFFF-FFFF00000000}"/>
  </bookViews>
  <sheets>
    <sheet name="Uitgangspunten" sheetId="1" r:id="rId1"/>
    <sheet name="Prijs" sheetId="117" r:id="rId2"/>
    <sheet name="PvA" sheetId="49" r:id="rId3"/>
    <sheet name="Dialoog" sheetId="118" r:id="rId4"/>
    <sheet name="Eindscore" sheetId="84" r:id="rId5"/>
    <sheet name="Namen" sheetId="1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84" l="1"/>
  <c r="K46" i="84"/>
  <c r="K45" i="84"/>
  <c r="K44" i="84"/>
  <c r="J47" i="84"/>
  <c r="J46" i="84"/>
  <c r="J45" i="84"/>
  <c r="J44" i="84"/>
  <c r="G47" i="84"/>
  <c r="F47" i="84"/>
  <c r="E47" i="84"/>
  <c r="D47" i="84"/>
  <c r="C47" i="84"/>
  <c r="G46" i="84"/>
  <c r="F46" i="84"/>
  <c r="E46" i="84"/>
  <c r="D46" i="84"/>
  <c r="C46" i="84"/>
  <c r="G45" i="84"/>
  <c r="F45" i="84"/>
  <c r="E45" i="84"/>
  <c r="D45" i="84"/>
  <c r="C45" i="84"/>
  <c r="G44" i="84"/>
  <c r="F44" i="84"/>
  <c r="E44" i="84"/>
  <c r="D44" i="84"/>
  <c r="C44" i="84"/>
  <c r="B47" i="84"/>
  <c r="B46" i="84"/>
  <c r="G18" i="84"/>
  <c r="F18" i="84"/>
  <c r="G17" i="84"/>
  <c r="F17" i="84"/>
  <c r="G16" i="84"/>
  <c r="F16" i="84"/>
  <c r="G15" i="84"/>
  <c r="F15" i="84"/>
  <c r="G14" i="84"/>
  <c r="F14" i="84"/>
  <c r="G13" i="84"/>
  <c r="F13" i="84"/>
  <c r="F12" i="84"/>
  <c r="G12" i="84"/>
  <c r="E18" i="84"/>
  <c r="E17" i="84"/>
  <c r="E16" i="84"/>
  <c r="E15" i="84"/>
  <c r="E14" i="84"/>
  <c r="E13" i="84"/>
  <c r="E12" i="84"/>
  <c r="D18" i="84"/>
  <c r="D17" i="84"/>
  <c r="D16" i="84"/>
  <c r="D15" i="84"/>
  <c r="D14" i="84"/>
  <c r="D13" i="84"/>
  <c r="D12" i="84"/>
  <c r="C18" i="84"/>
  <c r="C17" i="84"/>
  <c r="C16" i="84"/>
  <c r="C15" i="84"/>
  <c r="C14" i="84"/>
  <c r="C13" i="84"/>
  <c r="I13" i="84" s="1"/>
  <c r="C12" i="84"/>
  <c r="I12" i="84" s="1"/>
  <c r="G4" i="84"/>
  <c r="F4" i="84"/>
  <c r="B18" i="84"/>
  <c r="B30" i="84" s="1"/>
  <c r="B17" i="84"/>
  <c r="B29" i="84" s="1"/>
  <c r="B16" i="84"/>
  <c r="B28" i="84" s="1"/>
  <c r="B15" i="84"/>
  <c r="B27" i="84" s="1"/>
  <c r="B14" i="84"/>
  <c r="B26" i="84" s="1"/>
  <c r="B13" i="84"/>
  <c r="B25" i="84" s="1"/>
  <c r="B12" i="84"/>
  <c r="B24" i="84" s="1"/>
  <c r="AC4" i="118"/>
  <c r="W4" i="118"/>
  <c r="AF10" i="118"/>
  <c r="AE10" i="118"/>
  <c r="AD10" i="118"/>
  <c r="AC10" i="118"/>
  <c r="AG9" i="118"/>
  <c r="AG8" i="118"/>
  <c r="AG7" i="118"/>
  <c r="AG6" i="118"/>
  <c r="AG10" i="118" s="1"/>
  <c r="AF5" i="118"/>
  <c r="AE5" i="118"/>
  <c r="AD5" i="118"/>
  <c r="AC5" i="118"/>
  <c r="Z10" i="118"/>
  <c r="Y10" i="118"/>
  <c r="X10" i="118"/>
  <c r="W10" i="118"/>
  <c r="AA9" i="118"/>
  <c r="AA8" i="118"/>
  <c r="AA7" i="118"/>
  <c r="AA6" i="118"/>
  <c r="AA10" i="118" s="1"/>
  <c r="Z5" i="118"/>
  <c r="Y5" i="118"/>
  <c r="X5" i="118"/>
  <c r="W5" i="118"/>
  <c r="T5" i="118"/>
  <c r="S5" i="118"/>
  <c r="R5" i="118"/>
  <c r="Q5" i="118"/>
  <c r="N5" i="118"/>
  <c r="M5" i="118"/>
  <c r="L5" i="118"/>
  <c r="K5" i="118"/>
  <c r="AF5" i="49"/>
  <c r="AE5" i="49"/>
  <c r="AD5" i="49"/>
  <c r="AC5" i="49"/>
  <c r="Z5" i="49"/>
  <c r="Y5" i="49"/>
  <c r="X5" i="49"/>
  <c r="W5" i="49"/>
  <c r="T5" i="49"/>
  <c r="S5" i="49"/>
  <c r="R5" i="49"/>
  <c r="Q5" i="49"/>
  <c r="N5" i="49"/>
  <c r="M5" i="49"/>
  <c r="L5" i="49"/>
  <c r="K5" i="49"/>
  <c r="AC4" i="49"/>
  <c r="W4" i="49"/>
  <c r="AF13" i="49"/>
  <c r="AE13" i="49"/>
  <c r="AD13" i="49"/>
  <c r="AC13" i="49"/>
  <c r="AG12" i="49"/>
  <c r="AG11" i="49"/>
  <c r="AG10" i="49"/>
  <c r="AG9" i="49"/>
  <c r="AG8" i="49"/>
  <c r="AG7" i="49"/>
  <c r="AG6" i="49"/>
  <c r="AG13" i="49" s="1"/>
  <c r="Z13" i="49"/>
  <c r="Y13" i="49"/>
  <c r="X13" i="49"/>
  <c r="W13" i="49"/>
  <c r="AA12" i="49"/>
  <c r="AA11" i="49"/>
  <c r="AA10" i="49"/>
  <c r="AA9" i="49"/>
  <c r="AA8" i="49"/>
  <c r="AA7" i="49"/>
  <c r="AA6" i="49"/>
  <c r="AA13" i="49" s="1"/>
  <c r="C12" i="49"/>
  <c r="C11" i="49"/>
  <c r="C10" i="49"/>
  <c r="C9" i="49"/>
  <c r="C8" i="49"/>
  <c r="C7" i="49"/>
  <c r="C6" i="49"/>
  <c r="H21" i="117"/>
  <c r="G21" i="117"/>
  <c r="H4" i="117"/>
  <c r="G4" i="117"/>
  <c r="J1" i="1"/>
  <c r="I1" i="1"/>
  <c r="D35" i="1"/>
  <c r="C26" i="1"/>
  <c r="F19" i="84" l="1"/>
  <c r="F48" i="84"/>
  <c r="G19" i="84"/>
  <c r="G48" i="84"/>
  <c r="T13" i="49" l="1"/>
  <c r="N13" i="49"/>
  <c r="H13" i="49"/>
  <c r="H10" i="118"/>
  <c r="N10" i="118"/>
  <c r="T10" i="118"/>
  <c r="H5" i="118"/>
  <c r="G5" i="118"/>
  <c r="H5" i="49"/>
  <c r="J62" i="84" l="1"/>
  <c r="I45" i="84"/>
  <c r="I44" i="84"/>
  <c r="D53" i="84" s="1"/>
  <c r="D57" i="84" s="1"/>
  <c r="B56" i="84"/>
  <c r="B55" i="84"/>
  <c r="B54" i="84"/>
  <c r="B53" i="84"/>
  <c r="B45" i="84"/>
  <c r="B44" i="84"/>
  <c r="C9" i="118"/>
  <c r="C8" i="118"/>
  <c r="C7" i="118"/>
  <c r="C6" i="118"/>
  <c r="S10" i="118"/>
  <c r="R10" i="118"/>
  <c r="Q10" i="118"/>
  <c r="M10" i="118"/>
  <c r="L10" i="118"/>
  <c r="K10" i="118"/>
  <c r="G10" i="118"/>
  <c r="F10" i="118"/>
  <c r="E10" i="118"/>
  <c r="U9" i="118"/>
  <c r="O9" i="118"/>
  <c r="I9" i="118"/>
  <c r="B9" i="118"/>
  <c r="U8" i="118"/>
  <c r="O8" i="118"/>
  <c r="I8" i="118"/>
  <c r="B8" i="118"/>
  <c r="U7" i="118"/>
  <c r="O7" i="118"/>
  <c r="I7" i="118"/>
  <c r="B7" i="118"/>
  <c r="U6" i="118"/>
  <c r="U10" i="118" s="1"/>
  <c r="O6" i="118"/>
  <c r="O10" i="118" s="1"/>
  <c r="I6" i="118"/>
  <c r="I10" i="118" s="1"/>
  <c r="B6" i="118"/>
  <c r="B10" i="118" s="1"/>
  <c r="F5" i="118"/>
  <c r="E5" i="118"/>
  <c r="B1" i="118"/>
  <c r="G54" i="84" l="1"/>
  <c r="F54" i="84"/>
  <c r="C53" i="84"/>
  <c r="C57" i="84" s="1"/>
  <c r="I47" i="84"/>
  <c r="I46" i="84"/>
  <c r="C48" i="84"/>
  <c r="K48" i="84"/>
  <c r="J48" i="84"/>
  <c r="D48" i="84"/>
  <c r="C54" i="84"/>
  <c r="E48" i="84"/>
  <c r="D56" i="84" l="1"/>
  <c r="F56" i="84"/>
  <c r="G56" i="84"/>
  <c r="D55" i="84"/>
  <c r="F55" i="84"/>
  <c r="G55" i="84"/>
  <c r="G53" i="84"/>
  <c r="G57" i="84" s="1"/>
  <c r="F53" i="84"/>
  <c r="F57" i="84" s="1"/>
  <c r="I57" i="84"/>
  <c r="C62" i="84" s="1"/>
  <c r="C56" i="84"/>
  <c r="E56" i="84"/>
  <c r="E55" i="84"/>
  <c r="E53" i="84"/>
  <c r="E57" i="84" s="1"/>
  <c r="C55" i="84"/>
  <c r="E54" i="84"/>
  <c r="D54" i="84"/>
  <c r="D62" i="84" l="1"/>
  <c r="E62" i="84"/>
  <c r="F62" i="84"/>
  <c r="G62" i="84"/>
  <c r="F21" i="117"/>
  <c r="E21" i="117"/>
  <c r="D21" i="117"/>
  <c r="E41" i="1" l="1"/>
  <c r="C35" i="1"/>
  <c r="S13" i="49" l="1"/>
  <c r="R13" i="49"/>
  <c r="Q13" i="49"/>
  <c r="M13" i="49"/>
  <c r="L13" i="49"/>
  <c r="K13" i="49"/>
  <c r="G13" i="49"/>
  <c r="F13" i="49"/>
  <c r="E13" i="49"/>
  <c r="K18" i="84"/>
  <c r="K17" i="84"/>
  <c r="K16" i="84"/>
  <c r="K15" i="84"/>
  <c r="K14" i="84"/>
  <c r="K13" i="84"/>
  <c r="K12" i="84"/>
  <c r="G24" i="84" s="1"/>
  <c r="G31" i="84" l="1"/>
  <c r="F24" i="84"/>
  <c r="F31" i="84" s="1"/>
  <c r="G25" i="84"/>
  <c r="F25" i="84"/>
  <c r="K19" i="84"/>
  <c r="J12" i="84"/>
  <c r="B1" i="117" l="1"/>
  <c r="J18" i="84" l="1"/>
  <c r="J17" i="84"/>
  <c r="J16" i="84"/>
  <c r="J15" i="84"/>
  <c r="J14" i="84"/>
  <c r="J13" i="84"/>
  <c r="E5" i="49"/>
  <c r="U12" i="49"/>
  <c r="U11" i="49"/>
  <c r="U10" i="49"/>
  <c r="U9" i="49"/>
  <c r="U8" i="49"/>
  <c r="U7" i="49"/>
  <c r="U6" i="49"/>
  <c r="O12" i="49"/>
  <c r="O11" i="49"/>
  <c r="O10" i="49"/>
  <c r="O9" i="49"/>
  <c r="O8" i="49"/>
  <c r="O7" i="49"/>
  <c r="O6" i="49"/>
  <c r="I12" i="49"/>
  <c r="I18" i="84" s="1"/>
  <c r="G5" i="49"/>
  <c r="F5" i="49"/>
  <c r="H1" i="1"/>
  <c r="G1" i="1"/>
  <c r="B1" i="113"/>
  <c r="F1" i="1"/>
  <c r="F30" i="84" l="1"/>
  <c r="G30" i="84"/>
  <c r="E4" i="117"/>
  <c r="K4" i="118"/>
  <c r="F4" i="117"/>
  <c r="Q4" i="118"/>
  <c r="D4" i="117"/>
  <c r="E4" i="118"/>
  <c r="O13" i="49"/>
  <c r="U13" i="49"/>
  <c r="J19" i="84"/>
  <c r="E30" i="84"/>
  <c r="E4" i="49"/>
  <c r="D4" i="84"/>
  <c r="K4" i="49"/>
  <c r="Q4" i="49"/>
  <c r="C4" i="84"/>
  <c r="E4" i="84"/>
  <c r="C30" i="84" l="1"/>
  <c r="D30" i="84"/>
  <c r="E19" i="84"/>
  <c r="D19" i="84"/>
  <c r="B12" i="49" l="1"/>
  <c r="J36" i="84" l="1"/>
  <c r="J67" i="84" s="1"/>
  <c r="B11" i="49" l="1"/>
  <c r="B10" i="49"/>
  <c r="B9" i="49"/>
  <c r="B8" i="49"/>
  <c r="B7" i="49"/>
  <c r="B6" i="49"/>
  <c r="B13" i="49" l="1"/>
  <c r="B1" i="84"/>
  <c r="I11" i="49"/>
  <c r="I17" i="84" s="1"/>
  <c r="I10" i="49"/>
  <c r="I16" i="84" s="1"/>
  <c r="I9" i="49"/>
  <c r="I15" i="84" s="1"/>
  <c r="I8" i="49"/>
  <c r="I14" i="84" s="1"/>
  <c r="I7" i="49"/>
  <c r="I6" i="49"/>
  <c r="B1" i="49"/>
  <c r="F29" i="84" l="1"/>
  <c r="G29" i="84"/>
  <c r="F28" i="84"/>
  <c r="G28" i="84"/>
  <c r="G26" i="84"/>
  <c r="F26" i="84"/>
  <c r="G27" i="84"/>
  <c r="F27" i="84"/>
  <c r="C24" i="84"/>
  <c r="I13" i="49"/>
  <c r="C29" i="84"/>
  <c r="C28" i="84"/>
  <c r="C27" i="84"/>
  <c r="C19" i="84"/>
  <c r="D26" i="84" l="1"/>
  <c r="E26" i="84"/>
  <c r="E27" i="84"/>
  <c r="D27" i="84"/>
  <c r="C26" i="84"/>
  <c r="D28" i="84"/>
  <c r="E28" i="84"/>
  <c r="D25" i="84"/>
  <c r="E25" i="84"/>
  <c r="D29" i="84"/>
  <c r="E29" i="84"/>
  <c r="E24" i="84"/>
  <c r="D24" i="84"/>
  <c r="D31" i="84" s="1"/>
  <c r="C25" i="84"/>
  <c r="C31" i="84" s="1"/>
  <c r="I31" i="84" l="1"/>
  <c r="C36" i="84"/>
  <c r="C67" i="84" s="1"/>
  <c r="F36" i="84"/>
  <c r="F67" i="84" s="1"/>
  <c r="G36" i="84"/>
  <c r="G67" i="84" s="1"/>
  <c r="E31" i="84"/>
  <c r="D36" i="84" l="1"/>
  <c r="D67" i="84" s="1"/>
  <c r="E36" i="84"/>
  <c r="E67" i="84" s="1"/>
</calcChain>
</file>

<file path=xl/sharedStrings.xml><?xml version="1.0" encoding="utf-8"?>
<sst xmlns="http://schemas.openxmlformats.org/spreadsheetml/2006/main" count="173" uniqueCount="100">
  <si>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</si>
  <si>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</si>
  <si>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</si>
  <si>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</si>
  <si>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</si>
  <si>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</si>
  <si>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</si>
  <si>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</si>
  <si>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</si>
  <si>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</si>
  <si>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</si>
  <si>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>Kwaliteit</t>
  </si>
  <si>
    <t xml:space="preserve">Project: </t>
  </si>
  <si>
    <t>Weging</t>
  </si>
  <si>
    <t>Nummer</t>
  </si>
  <si>
    <t>Blad 2</t>
  </si>
  <si>
    <t>Blad 4</t>
  </si>
  <si>
    <t>Blad 5</t>
  </si>
  <si>
    <t>Hoofdstuk</t>
  </si>
  <si>
    <t>Verplicht aanleveren bij Inschrijving</t>
  </si>
  <si>
    <t>Inschrijver 1</t>
  </si>
  <si>
    <t>Inschrijver 2</t>
  </si>
  <si>
    <t>Inschrijver 3</t>
  </si>
  <si>
    <t>Vraag 1</t>
  </si>
  <si>
    <t>Vraag 2</t>
  </si>
  <si>
    <t>Vraag 3</t>
  </si>
  <si>
    <t>Vraag 4</t>
  </si>
  <si>
    <t>Vraag 5</t>
  </si>
  <si>
    <t>Vraag 6</t>
  </si>
  <si>
    <t>Vraag 7</t>
  </si>
  <si>
    <t>Totalen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</si>
  <si>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</si>
  <si>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</si>
  <si>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</si>
  <si>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</si>
  <si>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</si>
  <si>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</si>
  <si>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</si>
  <si>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</si>
  <si>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</si>
  <si>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Totaalscore</t>
  </si>
  <si>
    <t>Eindscore</t>
  </si>
  <si>
    <t>Beoordelaar 1</t>
  </si>
  <si>
    <t>Beoordelaar 2</t>
  </si>
  <si>
    <t>Beoordelaar 3</t>
  </si>
  <si>
    <t>Beoordelaar 4</t>
  </si>
  <si>
    <t>Aanwezig</t>
  </si>
  <si>
    <t>Prijs</t>
  </si>
  <si>
    <t>Omschrijving</t>
  </si>
  <si>
    <t>Prijsstelling</t>
  </si>
  <si>
    <t xml:space="preserve">Aspect </t>
  </si>
  <si>
    <t>Laagste</t>
  </si>
  <si>
    <t>Contactpersoon</t>
  </si>
  <si>
    <t>Ondertekenaar UEA</t>
  </si>
  <si>
    <t>Score</t>
  </si>
  <si>
    <t>Afdeling</t>
  </si>
  <si>
    <t>11.1</t>
  </si>
  <si>
    <t>Uniform Europees Aanbestedingsdocument</t>
  </si>
  <si>
    <t>maand</t>
  </si>
  <si>
    <t>1 t/m 7</t>
  </si>
  <si>
    <t>Vragen 1</t>
  </si>
  <si>
    <t>1 t/m 6</t>
  </si>
  <si>
    <t>Vragen 2</t>
  </si>
  <si>
    <t>Totaalscore Prijs en Vragen1 en Vragen 2</t>
  </si>
  <si>
    <t>Blad 6</t>
  </si>
  <si>
    <t>Plan van Aanpak</t>
  </si>
  <si>
    <t>Aanleveren op verzoek Gemeente</t>
  </si>
  <si>
    <t>Inschrijver 4</t>
  </si>
  <si>
    <t>Inschrijver 5</t>
  </si>
  <si>
    <t>Dialoog</t>
  </si>
  <si>
    <t>Locaties</t>
  </si>
  <si>
    <t>Samenwerking</t>
  </si>
  <si>
    <t>Transformatie</t>
  </si>
  <si>
    <t>Integrale aanpak</t>
  </si>
  <si>
    <t>Rol cliënt</t>
  </si>
  <si>
    <t>Uitvoering</t>
  </si>
  <si>
    <t>Uitwerking percelen</t>
  </si>
  <si>
    <t>n.v.t.</t>
  </si>
  <si>
    <t>Helder antwoord op vragen</t>
  </si>
  <si>
    <t>Inhoiudelijkheid versus bruikbaarheid</t>
  </si>
  <si>
    <t>Vertrouwen in goede samenwerking</t>
  </si>
  <si>
    <t>Voelt goed</t>
  </si>
  <si>
    <t>Financiële informate V1</t>
  </si>
  <si>
    <t>11.2</t>
  </si>
  <si>
    <t>Gedragsverklalring Aanbesteden</t>
  </si>
  <si>
    <t>Kamer van Koophandel (of vergelijkbaar)</t>
  </si>
  <si>
    <t>Kwaliteitssysteem</t>
  </si>
  <si>
    <t>Referenties</t>
  </si>
  <si>
    <t>Verzekering</t>
  </si>
  <si>
    <t xml:space="preserve">Aanleveren (indien van toepassing) op verzoek Gemeente </t>
  </si>
  <si>
    <t>11.3</t>
  </si>
  <si>
    <t>Financiële informatie V2</t>
  </si>
  <si>
    <t>Financiële informatie V3</t>
  </si>
  <si>
    <t>11.4</t>
  </si>
  <si>
    <t>Holding- c.q. Aansprakelijkheidsverklaring</t>
  </si>
  <si>
    <t>Prijzen (niet van toepassing)</t>
  </si>
  <si>
    <t>De Inschrijver met hoogste vraagscore ontvangt de maximale score per vraag:</t>
  </si>
  <si>
    <t>De Inschrijver met hoogste totaalscore ontvangt de maximale score op totaal:</t>
  </si>
  <si>
    <t>Certificaten</t>
  </si>
  <si>
    <t>Jeugdhulp Perceel 4a Gezinsbegeleiding, Gezinsbehandeling, Persoonlijke verzorging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</si>
</sst>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5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4" fillId="0" borderId="3" xfId="0" applyFont="1" applyBorder="1"/>
    <xf numFmtId="2" fontId="0" fillId="0" borderId="2" xfId="0" applyNumberFormat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4" fontId="4" fillId="0" borderId="3" xfId="0" applyNumberFormat="1" applyFont="1" applyBorder="1"/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7" borderId="1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4" fillId="5" borderId="20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4" fillId="6" borderId="13" xfId="0" applyFont="1" applyFill="1" applyBorder="1"/>
    <xf numFmtId="0" fontId="14" fillId="0" borderId="0" xfId="0" applyFont="1"/>
    <xf numFmtId="165" fontId="4" fillId="0" borderId="0" xfId="0" applyNumberFormat="1" applyFont="1"/>
    <xf numFmtId="4" fontId="8" fillId="0" borderId="0" xfId="0" applyNumberFormat="1" applyFont="1" applyFill="1"/>
    <xf numFmtId="0" fontId="11" fillId="0" borderId="0" xfId="0" applyFont="1" applyFill="1" applyBorder="1"/>
    <xf numFmtId="165" fontId="4" fillId="0" borderId="0" xfId="0" applyNumberFormat="1" applyFont="1" applyBorder="1"/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8" borderId="24" xfId="0" applyFont="1" applyFill="1" applyBorder="1"/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6" borderId="13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/>
    </xf>
    <xf numFmtId="2" fontId="4" fillId="0" borderId="0" xfId="0" applyNumberFormat="1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1" fontId="2" fillId="4" borderId="8" xfId="0" applyNumberFormat="1" applyFont="1" applyFill="1" applyBorder="1" applyAlignment="1">
      <alignment horizontal="center"/>
    </xf>
    <xf numFmtId="1" fontId="2" fillId="4" borderId="9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4" fontId="0" fillId="0" borderId="0" xfId="0" applyNumberFormat="1" applyFont="1"/>
    <xf numFmtId="4" fontId="4" fillId="8" borderId="3" xfId="0" applyNumberFormat="1" applyFont="1" applyFill="1" applyBorder="1"/>
    <xf numFmtId="0" fontId="1" fillId="2" borderId="19" xfId="0" applyFont="1" applyFill="1" applyBorder="1" applyAlignment="1">
      <alignment horizontal="center"/>
    </xf>
    <xf numFmtId="4" fontId="15" fillId="0" borderId="0" xfId="0" applyNumberFormat="1" applyFont="1"/>
    <xf numFmtId="0" fontId="0" fillId="0" borderId="0" xfId="0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8" fillId="4" borderId="0" xfId="0" applyFont="1" applyFill="1"/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23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1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1" fillId="4" borderId="15" xfId="0" applyFont="1" applyFill="1" applyBorder="1" applyAlignment="1">
      <alignment textRotation="90"/>
    </xf>
    <xf numFmtId="0" fontId="1" fillId="4" borderId="16" xfId="0" applyFont="1" applyFill="1" applyBorder="1" applyAlignment="1">
      <alignment textRotation="90"/>
    </xf>
    <xf numFmtId="0" fontId="11" fillId="4" borderId="0" xfId="0" applyFont="1" applyFill="1"/>
  </cellXfs>
  <cellStyles count="1">
    <cellStyle name="Standaard" xfId="0" builtinId="0"/>
  </cellStyles>
  <dxfs count="2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62"/>
  <sheetViews>
    <sheetView topLeftCell="A16" zoomScaleNormal="100" workbookViewId="0">
      <pane xSplit="1" topLeftCell="B1" activePane="topRight" state="frozen"/>
      <selection pane="topRight" activeCell="A3" sqref="A3:B3"/>
    </sheetView>
  </sheetViews>
  <sheetFormatPr defaultColWidth="9.140625" defaultRowHeight="15" x14ac:dyDescent="0.25"/>
  <cols>
    <col min="1" max="1" width="11.7109375" style="4" customWidth="1"/>
    <col min="2" max="2" width="55" style="4" customWidth="1"/>
    <col min="3" max="3" width="10.7109375" style="4" customWidth="1"/>
    <col min="4" max="5" width="10.7109375" style="6" customWidth="1"/>
    <col min="6" max="8" width="10.7109375" style="22" customWidth="1"/>
    <col min="9" max="16384" width="9.140625" style="4"/>
  </cols>
  <sheetData>
    <row r="1" spans="1:10" ht="15" customHeight="1" x14ac:dyDescent="0.25">
      <c r="A1" s="33" t="s">
        <v>12</v>
      </c>
      <c r="B1" s="33" t="s">
        <v>99</v>
      </c>
      <c r="C1" s="109"/>
      <c r="D1" s="110"/>
      <c r="E1" s="110"/>
      <c r="F1" s="112" t="str">
        <f>Namen!B6</f>
        <v>Inschrijver 1</v>
      </c>
      <c r="G1" s="112" t="str">
        <f>Namen!B7</f>
        <v>Inschrijver 2</v>
      </c>
      <c r="H1" s="112" t="str">
        <f>Namen!B8</f>
        <v>Inschrijver 3</v>
      </c>
      <c r="I1" s="112" t="str">
        <f>Namen!B9</f>
        <v>Inschrijver 4</v>
      </c>
      <c r="J1" s="112" t="str">
        <f>Namen!B10</f>
        <v>Inschrijver 5</v>
      </c>
    </row>
    <row r="2" spans="1:10" ht="15.75" customHeight="1" x14ac:dyDescent="0.25">
      <c r="A2" s="34" t="s">
        <v>1</v>
      </c>
      <c r="B2" s="34" t="s">
        <v>8</v>
      </c>
      <c r="C2" s="109"/>
      <c r="D2" s="110"/>
      <c r="E2" s="110"/>
      <c r="F2" s="112"/>
      <c r="G2" s="112"/>
      <c r="H2" s="112"/>
      <c r="I2" s="112"/>
      <c r="J2" s="112"/>
    </row>
    <row r="3" spans="1:10" ht="121.5" customHeight="1" thickBot="1" x14ac:dyDescent="0.3">
      <c r="A3" s="114"/>
      <c r="B3" s="114"/>
      <c r="C3" s="1"/>
      <c r="D3" s="2"/>
      <c r="E3" s="2"/>
      <c r="F3" s="112"/>
      <c r="G3" s="112"/>
      <c r="H3" s="112"/>
      <c r="I3" s="112"/>
      <c r="J3" s="112"/>
    </row>
    <row r="4" spans="1:10" s="6" customFormat="1" ht="15.75" customHeight="1" thickBot="1" x14ac:dyDescent="0.3">
      <c r="A4" s="42" t="s">
        <v>18</v>
      </c>
      <c r="B4" s="43" t="s">
        <v>19</v>
      </c>
      <c r="C4" s="43"/>
      <c r="D4" s="43" t="s">
        <v>46</v>
      </c>
      <c r="E4" s="44"/>
      <c r="F4" s="113"/>
      <c r="G4" s="113"/>
      <c r="H4" s="113"/>
      <c r="I4" s="113"/>
      <c r="J4" s="113"/>
    </row>
    <row r="5" spans="1:10" s="6" customFormat="1" x14ac:dyDescent="0.25">
      <c r="A5" s="36" t="s">
        <v>56</v>
      </c>
      <c r="B5" s="35" t="s">
        <v>57</v>
      </c>
      <c r="C5" s="3"/>
      <c r="D5" s="36" t="s">
        <v>0</v>
      </c>
      <c r="E5" s="36"/>
      <c r="F5" s="19"/>
      <c r="G5" s="19"/>
      <c r="H5" s="19"/>
      <c r="I5" s="19"/>
      <c r="J5" s="19"/>
    </row>
    <row r="6" spans="1:10" s="6" customFormat="1" x14ac:dyDescent="0.25">
      <c r="A6" s="36" t="s">
        <v>56</v>
      </c>
      <c r="B6" s="35" t="s">
        <v>65</v>
      </c>
      <c r="C6" s="3"/>
      <c r="D6" s="36" t="s">
        <v>0</v>
      </c>
      <c r="E6" s="36"/>
      <c r="F6" s="19"/>
      <c r="G6" s="19"/>
      <c r="H6" s="19"/>
      <c r="I6" s="19"/>
      <c r="J6" s="19"/>
    </row>
    <row r="7" spans="1:10" s="6" customFormat="1" ht="15.75" thickBot="1" x14ac:dyDescent="0.3">
      <c r="A7" s="36"/>
      <c r="B7" s="35"/>
      <c r="C7" s="3"/>
      <c r="D7" s="36"/>
      <c r="E7" s="36"/>
      <c r="F7" s="36"/>
      <c r="G7" s="36"/>
      <c r="H7" s="36"/>
      <c r="I7" s="36"/>
      <c r="J7" s="36"/>
    </row>
    <row r="8" spans="1:10" s="6" customFormat="1" ht="15.75" thickBot="1" x14ac:dyDescent="0.3">
      <c r="A8" s="42" t="s">
        <v>18</v>
      </c>
      <c r="B8" s="43" t="s">
        <v>66</v>
      </c>
      <c r="C8" s="43"/>
      <c r="D8" s="43" t="s">
        <v>46</v>
      </c>
      <c r="E8" s="106"/>
    </row>
    <row r="9" spans="1:10" s="6" customFormat="1" x14ac:dyDescent="0.25">
      <c r="A9" s="36" t="s">
        <v>83</v>
      </c>
      <c r="B9" s="108" t="s">
        <v>82</v>
      </c>
      <c r="C9" s="3"/>
      <c r="D9" s="36"/>
      <c r="E9" s="36"/>
      <c r="F9" s="19"/>
      <c r="G9" s="19"/>
      <c r="H9" s="19"/>
      <c r="I9" s="19"/>
      <c r="J9" s="19"/>
    </row>
    <row r="10" spans="1:10" s="6" customFormat="1" x14ac:dyDescent="0.25">
      <c r="A10" s="36" t="s">
        <v>83</v>
      </c>
      <c r="B10" s="108" t="s">
        <v>84</v>
      </c>
      <c r="C10" s="3"/>
      <c r="D10" s="36"/>
      <c r="E10" s="36"/>
      <c r="F10" s="19"/>
      <c r="G10" s="19"/>
      <c r="H10" s="19"/>
      <c r="I10" s="19"/>
      <c r="J10" s="19"/>
    </row>
    <row r="11" spans="1:10" s="6" customFormat="1" x14ac:dyDescent="0.25">
      <c r="A11" s="36" t="s">
        <v>83</v>
      </c>
      <c r="B11" s="108" t="s">
        <v>85</v>
      </c>
      <c r="C11" s="3"/>
      <c r="D11" s="36"/>
      <c r="E11" s="36"/>
      <c r="F11" s="19"/>
      <c r="G11" s="19"/>
      <c r="H11" s="19"/>
      <c r="I11" s="19"/>
      <c r="J11" s="19"/>
    </row>
    <row r="12" spans="1:10" s="6" customFormat="1" x14ac:dyDescent="0.25">
      <c r="A12" s="36" t="s">
        <v>83</v>
      </c>
      <c r="B12" s="108" t="s">
        <v>86</v>
      </c>
      <c r="C12" s="3"/>
      <c r="D12" s="36"/>
      <c r="E12" s="36"/>
      <c r="F12" s="19"/>
      <c r="G12" s="19"/>
      <c r="H12" s="19"/>
      <c r="I12" s="19"/>
      <c r="J12" s="19"/>
    </row>
    <row r="13" spans="1:10" s="6" customFormat="1" x14ac:dyDescent="0.25">
      <c r="A13" s="36" t="s">
        <v>83</v>
      </c>
      <c r="B13" s="108" t="s">
        <v>98</v>
      </c>
      <c r="C13" s="3"/>
      <c r="D13" s="36"/>
      <c r="E13" s="36"/>
      <c r="F13" s="19"/>
      <c r="G13" s="19"/>
      <c r="H13" s="19"/>
      <c r="I13" s="19"/>
      <c r="J13" s="19"/>
    </row>
    <row r="14" spans="1:10" s="6" customFormat="1" x14ac:dyDescent="0.25">
      <c r="A14" s="36" t="s">
        <v>83</v>
      </c>
      <c r="B14" s="108" t="s">
        <v>87</v>
      </c>
      <c r="C14" s="3"/>
      <c r="D14" s="36"/>
      <c r="E14" s="36"/>
      <c r="F14" s="19"/>
      <c r="G14" s="19"/>
      <c r="H14" s="19"/>
      <c r="I14" s="19"/>
      <c r="J14" s="19"/>
    </row>
    <row r="15" spans="1:10" s="6" customFormat="1" x14ac:dyDescent="0.25">
      <c r="A15" s="36" t="s">
        <v>83</v>
      </c>
      <c r="B15" s="108" t="s">
        <v>88</v>
      </c>
      <c r="C15" s="3"/>
      <c r="D15" s="36"/>
      <c r="E15" s="36"/>
      <c r="F15" s="19"/>
      <c r="G15" s="19"/>
      <c r="H15" s="19"/>
      <c r="I15" s="19"/>
      <c r="J15" s="19"/>
    </row>
    <row r="16" spans="1:10" s="6" customFormat="1" ht="15.75" thickBot="1" x14ac:dyDescent="0.3">
      <c r="A16" s="36"/>
      <c r="B16" s="108"/>
      <c r="C16" s="3"/>
      <c r="D16" s="36"/>
      <c r="E16" s="36"/>
      <c r="F16" s="36"/>
      <c r="G16" s="36"/>
      <c r="H16" s="36"/>
      <c r="I16" s="36"/>
      <c r="J16" s="36"/>
    </row>
    <row r="17" spans="1:10" s="6" customFormat="1" ht="15.75" thickBot="1" x14ac:dyDescent="0.3">
      <c r="A17" s="42" t="s">
        <v>18</v>
      </c>
      <c r="B17" s="43" t="s">
        <v>89</v>
      </c>
      <c r="C17" s="43"/>
      <c r="D17" s="43" t="s">
        <v>46</v>
      </c>
      <c r="E17" s="44"/>
      <c r="F17" s="36"/>
      <c r="G17" s="36"/>
      <c r="H17" s="36"/>
      <c r="I17" s="36"/>
      <c r="J17" s="36"/>
    </row>
    <row r="18" spans="1:10" s="6" customFormat="1" x14ac:dyDescent="0.25">
      <c r="A18" s="36" t="s">
        <v>90</v>
      </c>
      <c r="B18" s="108" t="s">
        <v>91</v>
      </c>
      <c r="C18" s="3"/>
      <c r="D18" s="36"/>
      <c r="E18" s="36"/>
      <c r="F18" s="19"/>
      <c r="G18" s="19"/>
      <c r="H18" s="19"/>
      <c r="I18" s="19"/>
      <c r="J18" s="19"/>
    </row>
    <row r="19" spans="1:10" s="6" customFormat="1" x14ac:dyDescent="0.25">
      <c r="A19" s="36" t="s">
        <v>90</v>
      </c>
      <c r="B19" s="108" t="s">
        <v>92</v>
      </c>
      <c r="C19" s="3"/>
      <c r="D19" s="36"/>
      <c r="E19" s="36"/>
      <c r="F19" s="19"/>
      <c r="G19" s="19"/>
      <c r="H19" s="19"/>
      <c r="I19" s="19"/>
      <c r="J19" s="19"/>
    </row>
    <row r="20" spans="1:10" s="6" customFormat="1" x14ac:dyDescent="0.25">
      <c r="A20" s="36" t="s">
        <v>93</v>
      </c>
      <c r="B20" s="108" t="s">
        <v>94</v>
      </c>
      <c r="C20" s="3"/>
      <c r="D20" s="36"/>
      <c r="E20" s="36"/>
      <c r="F20" s="19"/>
      <c r="G20" s="19"/>
      <c r="H20" s="19"/>
      <c r="I20" s="19"/>
      <c r="J20" s="19"/>
    </row>
    <row r="21" spans="1:10" s="6" customFormat="1" x14ac:dyDescent="0.25">
      <c r="A21" s="36"/>
      <c r="B21" s="108"/>
      <c r="C21" s="3"/>
      <c r="D21" s="36"/>
      <c r="E21" s="36"/>
      <c r="F21" s="36"/>
      <c r="G21" s="36"/>
      <c r="H21" s="36"/>
      <c r="I21" s="36"/>
      <c r="J21" s="36"/>
    </row>
    <row r="22" spans="1:10" s="6" customFormat="1" ht="15.75" thickBot="1" x14ac:dyDescent="0.3">
      <c r="A22" s="3"/>
      <c r="B22" s="3"/>
      <c r="C22" s="3"/>
      <c r="D22" s="3"/>
      <c r="E22" s="3"/>
      <c r="F22" s="37"/>
      <c r="G22" s="37"/>
      <c r="H22" s="37"/>
    </row>
    <row r="23" spans="1:10" s="20" customFormat="1" ht="15.75" thickBot="1" x14ac:dyDescent="0.3">
      <c r="A23" s="39" t="s">
        <v>2</v>
      </c>
      <c r="B23" s="40" t="s">
        <v>11</v>
      </c>
      <c r="C23" s="40"/>
      <c r="D23" s="40" t="s">
        <v>13</v>
      </c>
      <c r="E23" s="41" t="s">
        <v>54</v>
      </c>
      <c r="F23" s="22"/>
      <c r="G23" s="22"/>
      <c r="H23" s="22"/>
    </row>
    <row r="24" spans="1:10" s="22" customFormat="1" x14ac:dyDescent="0.25">
      <c r="A24" s="24" t="s">
        <v>47</v>
      </c>
      <c r="B24" s="5"/>
      <c r="E24" s="29" t="s">
        <v>77</v>
      </c>
    </row>
    <row r="25" spans="1:10" s="22" customFormat="1" x14ac:dyDescent="0.25">
      <c r="A25" s="5"/>
      <c r="B25" s="5"/>
    </row>
    <row r="26" spans="1:10" s="21" customFormat="1" x14ac:dyDescent="0.25">
      <c r="A26" s="24" t="s">
        <v>11</v>
      </c>
      <c r="B26" s="25" t="s">
        <v>65</v>
      </c>
      <c r="C26" s="30">
        <f>SUM(C27:C33)</f>
        <v>70</v>
      </c>
      <c r="D26" s="30">
        <v>100</v>
      </c>
      <c r="E26" s="29">
        <v>80</v>
      </c>
      <c r="F26" s="22"/>
      <c r="G26" s="22"/>
      <c r="H26" s="22"/>
    </row>
    <row r="27" spans="1:10" s="22" customFormat="1" x14ac:dyDescent="0.25">
      <c r="A27" s="6" t="s">
        <v>23</v>
      </c>
      <c r="B27" s="22" t="s">
        <v>70</v>
      </c>
      <c r="C27" s="7">
        <v>10</v>
      </c>
      <c r="D27" s="7">
        <v>10</v>
      </c>
      <c r="E27" s="29"/>
      <c r="I27" s="107"/>
      <c r="J27" s="107"/>
    </row>
    <row r="28" spans="1:10" s="22" customFormat="1" x14ac:dyDescent="0.25">
      <c r="A28" s="6" t="s">
        <v>24</v>
      </c>
      <c r="B28" s="22" t="s">
        <v>71</v>
      </c>
      <c r="C28" s="7">
        <v>10</v>
      </c>
      <c r="D28" s="7">
        <v>10</v>
      </c>
      <c r="E28" s="29"/>
      <c r="I28" s="107"/>
      <c r="J28" s="107"/>
    </row>
    <row r="29" spans="1:10" x14ac:dyDescent="0.25">
      <c r="A29" s="6" t="s">
        <v>25</v>
      </c>
      <c r="B29" s="22" t="s">
        <v>72</v>
      </c>
      <c r="C29" s="7">
        <v>10</v>
      </c>
      <c r="D29" s="7">
        <v>15</v>
      </c>
      <c r="I29" s="107"/>
      <c r="J29" s="107"/>
    </row>
    <row r="30" spans="1:10" s="22" customFormat="1" x14ac:dyDescent="0.25">
      <c r="A30" s="6" t="s">
        <v>26</v>
      </c>
      <c r="B30" s="22" t="s">
        <v>73</v>
      </c>
      <c r="C30" s="7">
        <v>10</v>
      </c>
      <c r="D30" s="7">
        <v>15</v>
      </c>
      <c r="E30" s="6"/>
      <c r="I30" s="107"/>
    </row>
    <row r="31" spans="1:10" s="22" customFormat="1" x14ac:dyDescent="0.25">
      <c r="A31" s="6" t="s">
        <v>27</v>
      </c>
      <c r="B31" s="22" t="s">
        <v>74</v>
      </c>
      <c r="C31" s="7">
        <v>10</v>
      </c>
      <c r="D31" s="7">
        <v>15</v>
      </c>
      <c r="E31" s="6"/>
      <c r="I31" s="107"/>
      <c r="J31" s="107"/>
    </row>
    <row r="32" spans="1:10" s="22" customFormat="1" x14ac:dyDescent="0.25">
      <c r="A32" s="6" t="s">
        <v>28</v>
      </c>
      <c r="B32" s="22" t="s">
        <v>75</v>
      </c>
      <c r="C32" s="7">
        <v>10</v>
      </c>
      <c r="D32" s="7">
        <v>15</v>
      </c>
      <c r="E32" s="6"/>
      <c r="I32" s="107"/>
      <c r="J32" s="107"/>
    </row>
    <row r="33" spans="1:10" s="22" customFormat="1" x14ac:dyDescent="0.25">
      <c r="A33" s="6" t="s">
        <v>29</v>
      </c>
      <c r="B33" s="22" t="s">
        <v>76</v>
      </c>
      <c r="C33" s="7">
        <v>10</v>
      </c>
      <c r="D33" s="7">
        <v>20</v>
      </c>
      <c r="E33" s="6"/>
      <c r="I33" s="107"/>
      <c r="J33" s="107"/>
    </row>
    <row r="34" spans="1:10" s="22" customFormat="1" x14ac:dyDescent="0.25">
      <c r="C34" s="7"/>
      <c r="D34" s="7"/>
      <c r="E34" s="6"/>
    </row>
    <row r="35" spans="1:10" s="22" customFormat="1" x14ac:dyDescent="0.25">
      <c r="A35" s="24" t="s">
        <v>11</v>
      </c>
      <c r="B35" s="25" t="s">
        <v>69</v>
      </c>
      <c r="C35" s="30">
        <f>SUM(C36:C39)</f>
        <v>40</v>
      </c>
      <c r="D35" s="30">
        <f>SUM(D36:D39)</f>
        <v>100</v>
      </c>
      <c r="E35" s="29">
        <v>20</v>
      </c>
      <c r="F35" s="10"/>
    </row>
    <row r="36" spans="1:10" s="22" customFormat="1" x14ac:dyDescent="0.25">
      <c r="A36" s="6" t="s">
        <v>23</v>
      </c>
      <c r="B36" s="22" t="s">
        <v>78</v>
      </c>
      <c r="C36" s="7">
        <v>10</v>
      </c>
      <c r="D36" s="7">
        <v>25</v>
      </c>
      <c r="E36" s="29"/>
      <c r="F36" s="10"/>
    </row>
    <row r="37" spans="1:10" s="22" customFormat="1" x14ac:dyDescent="0.25">
      <c r="A37" s="6" t="s">
        <v>24</v>
      </c>
      <c r="B37" s="22" t="s">
        <v>79</v>
      </c>
      <c r="C37" s="7">
        <v>10</v>
      </c>
      <c r="D37" s="7">
        <v>25</v>
      </c>
      <c r="E37" s="29"/>
      <c r="F37" s="10"/>
    </row>
    <row r="38" spans="1:10" s="22" customFormat="1" x14ac:dyDescent="0.25">
      <c r="A38" s="6" t="s">
        <v>25</v>
      </c>
      <c r="B38" s="22" t="s">
        <v>80</v>
      </c>
      <c r="C38" s="7">
        <v>10</v>
      </c>
      <c r="D38" s="7">
        <v>25</v>
      </c>
      <c r="E38" s="6"/>
      <c r="F38" s="10"/>
    </row>
    <row r="39" spans="1:10" s="22" customFormat="1" x14ac:dyDescent="0.25">
      <c r="A39" s="6" t="s">
        <v>26</v>
      </c>
      <c r="B39" s="22" t="s">
        <v>81</v>
      </c>
      <c r="C39" s="7">
        <v>10</v>
      </c>
      <c r="D39" s="7">
        <v>25</v>
      </c>
      <c r="E39" s="6"/>
      <c r="F39" s="10"/>
    </row>
    <row r="40" spans="1:10" s="22" customFormat="1" x14ac:dyDescent="0.25">
      <c r="C40" s="7"/>
      <c r="D40" s="7"/>
      <c r="E40" s="6"/>
      <c r="F40" s="10"/>
    </row>
    <row r="41" spans="1:10" s="22" customFormat="1" ht="15.75" thickBot="1" x14ac:dyDescent="0.3">
      <c r="A41" s="5"/>
      <c r="B41" s="5"/>
      <c r="C41" s="5"/>
      <c r="D41" s="71" t="s">
        <v>10</v>
      </c>
      <c r="E41" s="72">
        <f>SUM(E24:E40)</f>
        <v>100</v>
      </c>
      <c r="F41" s="10"/>
    </row>
    <row r="42" spans="1:10" s="22" customFormat="1" ht="15.75" thickTop="1" x14ac:dyDescent="0.25">
      <c r="A42" s="5"/>
      <c r="B42" s="5"/>
      <c r="C42" s="5"/>
      <c r="D42" s="71"/>
      <c r="E42" s="96"/>
      <c r="F42" s="10"/>
    </row>
    <row r="43" spans="1:10" s="22" customFormat="1" x14ac:dyDescent="0.25">
      <c r="A43" s="5"/>
      <c r="B43" s="5"/>
      <c r="C43" s="5"/>
      <c r="D43" s="71"/>
      <c r="E43" s="96"/>
      <c r="F43" s="10"/>
    </row>
    <row r="44" spans="1:10" s="22" customFormat="1" x14ac:dyDescent="0.25">
      <c r="A44" s="5"/>
      <c r="B44" s="5"/>
      <c r="C44" s="5"/>
      <c r="D44" s="71"/>
      <c r="E44" s="96"/>
      <c r="F44" s="10"/>
    </row>
    <row r="45" spans="1:10" s="22" customFormat="1" x14ac:dyDescent="0.25">
      <c r="A45" s="5"/>
      <c r="B45" s="5"/>
      <c r="C45" s="5"/>
      <c r="D45" s="71"/>
      <c r="E45" s="96"/>
      <c r="F45" s="10"/>
    </row>
    <row r="46" spans="1:10" s="22" customFormat="1" x14ac:dyDescent="0.25">
      <c r="A46" s="5"/>
      <c r="B46" s="5"/>
      <c r="C46" s="5"/>
      <c r="D46" s="71"/>
      <c r="E46" s="96"/>
      <c r="F46" s="10"/>
      <c r="I46" s="4"/>
    </row>
    <row r="47" spans="1:10" s="22" customFormat="1" x14ac:dyDescent="0.25">
      <c r="A47" s="5"/>
      <c r="B47" s="5"/>
      <c r="C47" s="8"/>
      <c r="D47" s="10"/>
      <c r="E47" s="10"/>
      <c r="I47" s="4"/>
    </row>
    <row r="48" spans="1:10" s="22" customFormat="1" ht="15.75" thickBot="1" x14ac:dyDescent="0.3">
      <c r="A48" s="5"/>
      <c r="B48" s="5"/>
      <c r="C48" s="8"/>
      <c r="D48" s="10"/>
      <c r="E48" s="10"/>
      <c r="I48" s="4"/>
    </row>
    <row r="49" spans="1:5" x14ac:dyDescent="0.25">
      <c r="A49" s="5"/>
      <c r="B49" s="5"/>
      <c r="C49" s="11" t="s">
        <v>3</v>
      </c>
      <c r="D49" s="12"/>
      <c r="E49" s="10"/>
    </row>
    <row r="50" spans="1:5" x14ac:dyDescent="0.25">
      <c r="A50" s="5"/>
      <c r="B50" s="5"/>
      <c r="C50" s="13"/>
      <c r="D50" s="16" t="s">
        <v>4</v>
      </c>
      <c r="E50" s="10"/>
    </row>
    <row r="51" spans="1:5" x14ac:dyDescent="0.25">
      <c r="A51" s="5"/>
      <c r="B51" s="5"/>
      <c r="C51" s="13"/>
      <c r="D51" s="16" t="s">
        <v>5</v>
      </c>
      <c r="E51" s="10"/>
    </row>
    <row r="52" spans="1:5" ht="15.75" thickBot="1" x14ac:dyDescent="0.3">
      <c r="A52" s="5"/>
      <c r="B52" s="5"/>
      <c r="C52" s="14"/>
      <c r="D52" s="17" t="s">
        <v>6</v>
      </c>
      <c r="E52" s="10"/>
    </row>
    <row r="53" spans="1:5" x14ac:dyDescent="0.25">
      <c r="A53" s="5"/>
      <c r="B53" s="9"/>
      <c r="C53" s="15"/>
      <c r="D53" s="18"/>
      <c r="E53" s="18"/>
    </row>
    <row r="54" spans="1:5" x14ac:dyDescent="0.25">
      <c r="A54" s="20"/>
      <c r="B54" s="20"/>
      <c r="C54" s="7"/>
    </row>
    <row r="55" spans="1:5" x14ac:dyDescent="0.25">
      <c r="A55" s="20"/>
      <c r="B55" s="20"/>
      <c r="C55" s="7"/>
    </row>
    <row r="56" spans="1:5" x14ac:dyDescent="0.25">
      <c r="C56" s="7"/>
    </row>
    <row r="57" spans="1:5" x14ac:dyDescent="0.25">
      <c r="C57" s="7"/>
    </row>
    <row r="58" spans="1:5" x14ac:dyDescent="0.25">
      <c r="C58" s="7"/>
    </row>
    <row r="59" spans="1:5" x14ac:dyDescent="0.25">
      <c r="C59" s="7"/>
    </row>
    <row r="60" spans="1:5" x14ac:dyDescent="0.25">
      <c r="C60" s="7"/>
    </row>
    <row r="61" spans="1:5" x14ac:dyDescent="0.25">
      <c r="C61" s="7"/>
    </row>
    <row r="62" spans="1:5" x14ac:dyDescent="0.25">
      <c r="C62" s="7"/>
    </row>
    <row r="63" spans="1:5" x14ac:dyDescent="0.25">
      <c r="C63" s="7"/>
    </row>
    <row r="64" spans="1:5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</sheetData>
  <mergeCells count="6">
    <mergeCell ref="J1:J4"/>
    <mergeCell ref="A3:B3"/>
    <mergeCell ref="F1:F4"/>
    <mergeCell ref="G1:G4"/>
    <mergeCell ref="H1:H4"/>
    <mergeCell ref="I1:I4"/>
  </mergeCells>
  <phoneticPr fontId="3" type="noConversion"/>
  <conditionalFormatting sqref="G22:H22 G5:H7">
    <cfRule type="containsText" dxfId="21" priority="118" operator="containsText" text="nee">
      <formula>NOT(ISERROR(SEARCH("nee",G5)))</formula>
    </cfRule>
    <cfRule type="containsText" dxfId="20" priority="119" operator="containsText" text="ja">
      <formula>NOT(ISERROR(SEARCH("ja",G5)))</formula>
    </cfRule>
  </conditionalFormatting>
  <conditionalFormatting sqref="F6:F7">
    <cfRule type="containsText" dxfId="19" priority="111" operator="containsText" text="nee">
      <formula>NOT(ISERROR(SEARCH("nee",F6)))</formula>
    </cfRule>
    <cfRule type="containsText" dxfId="18" priority="112" operator="containsText" text="ja">
      <formula>NOT(ISERROR(SEARCH("ja",F6)))</formula>
    </cfRule>
  </conditionalFormatting>
  <conditionalFormatting sqref="G16:H17 G21:H21">
    <cfRule type="containsText" dxfId="17" priority="107" operator="containsText" text="nee">
      <formula>NOT(ISERROR(SEARCH("nee",G16)))</formula>
    </cfRule>
    <cfRule type="containsText" dxfId="16" priority="108" operator="containsText" text="ja">
      <formula>NOT(ISERROR(SEARCH("ja",G16)))</formula>
    </cfRule>
  </conditionalFormatting>
  <conditionalFormatting sqref="F5">
    <cfRule type="containsText" dxfId="15" priority="34" operator="containsText" text="nee">
      <formula>NOT(ISERROR(SEARCH("nee",F5)))</formula>
    </cfRule>
    <cfRule type="containsText" dxfId="14" priority="35" operator="containsText" text="ja">
      <formula>NOT(ISERROR(SEARCH("ja",F5)))</formula>
    </cfRule>
  </conditionalFormatting>
  <conditionalFormatting sqref="I5:J6">
    <cfRule type="containsText" dxfId="13" priority="13" operator="containsText" text="nee">
      <formula>NOT(ISERROR(SEARCH("nee",I5)))</formula>
    </cfRule>
    <cfRule type="containsText" dxfId="12" priority="14" operator="containsText" text="ja">
      <formula>NOT(ISERROR(SEARCH("ja",I5)))</formula>
    </cfRule>
  </conditionalFormatting>
  <conditionalFormatting sqref="G9:H15">
    <cfRule type="containsText" dxfId="11" priority="11" operator="containsText" text="nee">
      <formula>NOT(ISERROR(SEARCH("nee",G9)))</formula>
    </cfRule>
    <cfRule type="containsText" dxfId="10" priority="12" operator="containsText" text="ja">
      <formula>NOT(ISERROR(SEARCH("ja",G9)))</formula>
    </cfRule>
  </conditionalFormatting>
  <conditionalFormatting sqref="F9:F15">
    <cfRule type="containsText" dxfId="9" priority="9" operator="containsText" text="nee">
      <formula>NOT(ISERROR(SEARCH("nee",F9)))</formula>
    </cfRule>
    <cfRule type="containsText" dxfId="8" priority="10" operator="containsText" text="ja">
      <formula>NOT(ISERROR(SEARCH("ja",F9)))</formula>
    </cfRule>
  </conditionalFormatting>
  <conditionalFormatting sqref="I9:J15">
    <cfRule type="containsText" dxfId="7" priority="7" operator="containsText" text="nee">
      <formula>NOT(ISERROR(SEARCH("nee",I9)))</formula>
    </cfRule>
    <cfRule type="containsText" dxfId="6" priority="8" operator="containsText" text="ja">
      <formula>NOT(ISERROR(SEARCH("ja",I9)))</formula>
    </cfRule>
  </conditionalFormatting>
  <conditionalFormatting sqref="G18:H20">
    <cfRule type="containsText" dxfId="5" priority="5" operator="containsText" text="nee">
      <formula>NOT(ISERROR(SEARCH("nee",G18)))</formula>
    </cfRule>
    <cfRule type="containsText" dxfId="4" priority="6" operator="containsText" text="ja">
      <formula>NOT(ISERROR(SEARCH("ja",G18)))</formula>
    </cfRule>
  </conditionalFormatting>
  <conditionalFormatting sqref="F18:F20">
    <cfRule type="containsText" dxfId="3" priority="3" operator="containsText" text="nee">
      <formula>NOT(ISERROR(SEARCH("nee",F18)))</formula>
    </cfRule>
    <cfRule type="containsText" dxfId="2" priority="4" operator="containsText" text="ja">
      <formula>NOT(ISERROR(SEARCH("ja",F18)))</formula>
    </cfRule>
  </conditionalFormatting>
  <conditionalFormatting sqref="I18:J20">
    <cfRule type="containsText" dxfId="1" priority="1" operator="containsText" text="nee">
      <formula>NOT(ISERROR(SEARCH("nee",I18)))</formula>
    </cfRule>
    <cfRule type="containsText" dxfId="0" priority="2" operator="containsText" text="ja">
      <formula>NOT(ISERROR(SEARCH("ja",I18)))</formula>
    </cfRule>
  </conditionalFormatting>
  <dataValidations count="2">
    <dataValidation type="list" allowBlank="1" showInputMessage="1" showErrorMessage="1" sqref="F16:H17 F21:H21" xr:uid="{00000000-0002-0000-0000-000000000000}">
      <formula1>$D$47:$D$49</formula1>
    </dataValidation>
    <dataValidation type="list" allowBlank="1" showInputMessage="1" showErrorMessage="1" sqref="I5:J6 F18:J20 I9:J15 F5:H15" xr:uid="{00000000-0002-0000-0000-000001000000}">
      <formula1>$D$49:$D$52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C6" sqref="C6:C7"/>
    </sheetView>
  </sheetViews>
  <sheetFormatPr defaultColWidth="8.85546875" defaultRowHeight="15" x14ac:dyDescent="0.25"/>
  <cols>
    <col min="1" max="1" width="11.7109375" style="22" customWidth="1"/>
    <col min="2" max="2" width="23" style="22" customWidth="1"/>
    <col min="3" max="3" width="52.85546875" style="22" customWidth="1"/>
    <col min="4" max="6" width="13.7109375" style="22" customWidth="1"/>
    <col min="7" max="16384" width="8.85546875" style="22"/>
  </cols>
  <sheetData>
    <row r="1" spans="1:8" ht="15.75" customHeight="1" x14ac:dyDescent="0.25">
      <c r="A1" s="26" t="s">
        <v>12</v>
      </c>
      <c r="B1" s="33" t="str">
        <f>Uitgangspunten!B1</f>
        <v>Jeugdhulp Perceel 4a Gezinsbegeleiding, Gezinsbehandeling, Persoonlijke verzorging</v>
      </c>
      <c r="C1" s="32"/>
      <c r="D1" s="32"/>
    </row>
    <row r="2" spans="1:8" ht="15.75" customHeight="1" x14ac:dyDescent="0.25">
      <c r="A2" s="23" t="s">
        <v>15</v>
      </c>
      <c r="B2" s="34" t="s">
        <v>95</v>
      </c>
      <c r="C2" s="32"/>
      <c r="D2" s="32"/>
    </row>
    <row r="3" spans="1:8" ht="15.75" thickBot="1" x14ac:dyDescent="0.3"/>
    <row r="4" spans="1:8" ht="15.75" customHeight="1" thickBot="1" x14ac:dyDescent="0.3">
      <c r="A4" s="53" t="s">
        <v>50</v>
      </c>
      <c r="B4" s="117" t="s">
        <v>48</v>
      </c>
      <c r="C4" s="118"/>
      <c r="D4" s="115" t="str">
        <f>Uitgangspunten!F1</f>
        <v>Inschrijver 1</v>
      </c>
      <c r="E4" s="115" t="str">
        <f>Uitgangspunten!G1</f>
        <v>Inschrijver 2</v>
      </c>
      <c r="F4" s="115" t="str">
        <f>Uitgangspunten!H1</f>
        <v>Inschrijver 3</v>
      </c>
      <c r="G4" s="115" t="str">
        <f>Uitgangspunten!I1</f>
        <v>Inschrijver 4</v>
      </c>
      <c r="H4" s="115" t="str">
        <f>Uitgangspunten!J1</f>
        <v>Inschrijver 5</v>
      </c>
    </row>
    <row r="5" spans="1:8" ht="90" customHeight="1" thickBot="1" x14ac:dyDescent="0.3">
      <c r="D5" s="116"/>
      <c r="E5" s="116"/>
      <c r="F5" s="116"/>
      <c r="G5" s="116"/>
      <c r="H5" s="116"/>
    </row>
    <row r="6" spans="1:8" ht="15" customHeight="1" x14ac:dyDescent="0.25">
      <c r="A6" s="38"/>
      <c r="B6" s="94"/>
      <c r="C6" s="94"/>
      <c r="D6" s="104"/>
      <c r="E6" s="104"/>
      <c r="F6" s="104"/>
    </row>
    <row r="7" spans="1:8" ht="15" customHeight="1" x14ac:dyDescent="0.25">
      <c r="A7" s="38"/>
      <c r="B7" s="94"/>
      <c r="C7" s="94"/>
      <c r="D7" s="104"/>
      <c r="E7" s="104"/>
      <c r="F7" s="104"/>
    </row>
    <row r="8" spans="1:8" ht="15" customHeight="1" x14ac:dyDescent="0.25">
      <c r="A8" s="38"/>
      <c r="B8" s="94"/>
      <c r="C8" s="94"/>
      <c r="D8" s="104"/>
      <c r="E8" s="104"/>
      <c r="F8" s="104"/>
    </row>
    <row r="9" spans="1:8" ht="15" customHeight="1" x14ac:dyDescent="0.25">
      <c r="A9" s="38"/>
      <c r="B9" s="94"/>
      <c r="C9" s="94"/>
      <c r="D9" s="104"/>
      <c r="E9" s="104"/>
      <c r="F9" s="104"/>
    </row>
    <row r="10" spans="1:8" ht="15" customHeight="1" x14ac:dyDescent="0.25">
      <c r="A10" s="38"/>
      <c r="B10" s="94"/>
      <c r="C10" s="94"/>
      <c r="D10" s="104"/>
      <c r="E10" s="104"/>
      <c r="F10" s="104"/>
    </row>
    <row r="11" spans="1:8" ht="15" customHeight="1" x14ac:dyDescent="0.25">
      <c r="A11" s="38"/>
      <c r="B11" s="94"/>
      <c r="C11" s="94"/>
      <c r="D11" s="104"/>
      <c r="E11" s="104"/>
      <c r="F11" s="104"/>
    </row>
    <row r="12" spans="1:8" ht="15" customHeight="1" x14ac:dyDescent="0.25">
      <c r="A12" s="38"/>
      <c r="B12" s="94"/>
      <c r="C12" s="94"/>
      <c r="D12" s="104"/>
      <c r="E12" s="104"/>
      <c r="F12" s="104"/>
    </row>
    <row r="13" spans="1:8" ht="15" customHeight="1" x14ac:dyDescent="0.25">
      <c r="A13" s="38"/>
      <c r="B13" s="94"/>
      <c r="C13" s="94"/>
      <c r="D13" s="104"/>
      <c r="E13" s="104"/>
      <c r="F13" s="104"/>
    </row>
    <row r="14" spans="1:8" ht="15" customHeight="1" x14ac:dyDescent="0.25">
      <c r="A14" s="38"/>
      <c r="B14" s="94"/>
      <c r="C14" s="94"/>
      <c r="D14" s="104"/>
      <c r="E14" s="104"/>
      <c r="F14" s="104"/>
    </row>
    <row r="15" spans="1:8" ht="15" customHeight="1" x14ac:dyDescent="0.25">
      <c r="A15" s="38"/>
      <c r="B15" s="94"/>
      <c r="C15" s="94"/>
      <c r="D15" s="104"/>
      <c r="E15" s="104"/>
      <c r="F15" s="104"/>
    </row>
    <row r="16" spans="1:8" ht="15" customHeight="1" x14ac:dyDescent="0.25">
      <c r="A16" s="38"/>
      <c r="B16" s="94"/>
      <c r="C16" s="94"/>
      <c r="D16" s="104"/>
      <c r="E16" s="104"/>
      <c r="F16" s="104"/>
    </row>
    <row r="17" spans="1:8" ht="15" customHeight="1" x14ac:dyDescent="0.25">
      <c r="A17" s="38"/>
      <c r="B17" s="94"/>
      <c r="C17" s="94"/>
      <c r="D17" s="104"/>
      <c r="E17" s="104"/>
      <c r="F17" s="104"/>
    </row>
    <row r="18" spans="1:8" ht="15" customHeight="1" x14ac:dyDescent="0.25">
      <c r="A18" s="38"/>
      <c r="B18" s="94"/>
      <c r="C18" s="94"/>
      <c r="D18" s="104"/>
      <c r="E18" s="104"/>
      <c r="F18" s="104"/>
    </row>
    <row r="19" spans="1:8" ht="15" customHeight="1" x14ac:dyDescent="0.25">
      <c r="A19" s="38"/>
      <c r="B19" s="94"/>
      <c r="C19" s="94"/>
      <c r="D19" s="104"/>
      <c r="E19" s="104"/>
      <c r="F19" s="104"/>
    </row>
    <row r="20" spans="1:8" ht="15" customHeight="1" thickBot="1" x14ac:dyDescent="0.3">
      <c r="A20" s="38"/>
      <c r="B20" s="83"/>
      <c r="D20" s="104"/>
      <c r="E20" s="104"/>
      <c r="F20" s="104"/>
    </row>
    <row r="21" spans="1:8" ht="15.75" thickBot="1" x14ac:dyDescent="0.3">
      <c r="C21" s="84"/>
      <c r="D21" s="105">
        <f>SUM(D6:D20)</f>
        <v>0</v>
      </c>
      <c r="E21" s="105">
        <f t="shared" ref="E21:H21" si="0">SUM(E6:E20)</f>
        <v>0</v>
      </c>
      <c r="F21" s="105">
        <f t="shared" si="0"/>
        <v>0</v>
      </c>
      <c r="G21" s="105">
        <f t="shared" si="0"/>
        <v>0</v>
      </c>
      <c r="H21" s="105">
        <f t="shared" si="0"/>
        <v>0</v>
      </c>
    </row>
    <row r="22" spans="1:8" x14ac:dyDescent="0.25">
      <c r="D22" s="104"/>
      <c r="E22" s="104"/>
      <c r="F22" s="104"/>
    </row>
    <row r="28" spans="1:8" ht="15" customHeight="1" x14ac:dyDescent="0.25"/>
    <row r="31" spans="1:8" ht="15" customHeight="1" x14ac:dyDescent="0.25"/>
    <row r="44" ht="15" customHeight="1" x14ac:dyDescent="0.25"/>
  </sheetData>
  <mergeCells count="6">
    <mergeCell ref="H4:H5"/>
    <mergeCell ref="F4:F5"/>
    <mergeCell ref="B4:C4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C21" sqref="C21:C22"/>
    </sheetView>
  </sheetViews>
  <sheetFormatPr defaultColWidth="8.85546875" defaultRowHeight="15" x14ac:dyDescent="0.25"/>
  <cols>
    <col min="1" max="1" width="11.7109375" style="22" customWidth="1"/>
    <col min="2" max="2" width="10.5703125" style="22" customWidth="1"/>
    <col min="3" max="3" width="57.28515625" style="22" customWidth="1"/>
    <col min="4" max="4" width="3.28515625" style="6" customWidth="1"/>
    <col min="5" max="9" width="8.7109375" style="22" customWidth="1"/>
    <col min="10" max="10" width="3.28515625" style="6" customWidth="1"/>
    <col min="11" max="15" width="8.7109375" style="22" customWidth="1"/>
    <col min="16" max="16" width="3.28515625" style="6" customWidth="1"/>
    <col min="17" max="21" width="8.7109375" style="22" customWidth="1"/>
    <col min="22" max="22" width="3.28515625" style="6" customWidth="1"/>
    <col min="23" max="27" width="8.7109375" style="22" customWidth="1"/>
    <col min="28" max="28" width="3.28515625" style="6" customWidth="1"/>
    <col min="29" max="33" width="8.7109375" style="22" customWidth="1"/>
    <col min="34" max="16384" width="8.85546875" style="22"/>
  </cols>
  <sheetData>
    <row r="1" spans="1:33" ht="15.75" customHeight="1" x14ac:dyDescent="0.25">
      <c r="A1" s="26" t="s">
        <v>12</v>
      </c>
      <c r="B1" s="33" t="str">
        <f>Uitgangspunten!B1</f>
        <v>Jeugdhulp Perceel 4a Gezinsbegeleiding, Gezinsbehandeling, Persoonlijke verzorging</v>
      </c>
      <c r="C1" s="32"/>
      <c r="D1" s="127"/>
      <c r="E1" s="128"/>
      <c r="F1" s="48"/>
      <c r="G1" s="48"/>
      <c r="H1" s="48"/>
      <c r="I1" s="48"/>
      <c r="K1" s="48"/>
      <c r="L1" s="48"/>
      <c r="M1" s="48"/>
      <c r="N1" s="48"/>
      <c r="O1" s="48"/>
      <c r="Q1" s="48"/>
      <c r="R1" s="48"/>
      <c r="S1" s="48"/>
      <c r="T1" s="48"/>
      <c r="U1" s="48"/>
      <c r="W1" s="48"/>
      <c r="X1" s="48"/>
      <c r="Y1" s="48"/>
      <c r="Z1" s="48"/>
      <c r="AA1" s="48"/>
      <c r="AC1" s="48"/>
      <c r="AD1" s="48"/>
      <c r="AE1" s="48"/>
      <c r="AF1" s="48"/>
      <c r="AG1" s="48"/>
    </row>
    <row r="2" spans="1:33" ht="15.75" x14ac:dyDescent="0.25">
      <c r="A2" s="23" t="s">
        <v>32</v>
      </c>
      <c r="B2" s="34" t="s">
        <v>65</v>
      </c>
      <c r="C2" s="32"/>
      <c r="D2" s="127"/>
      <c r="E2" s="129"/>
      <c r="F2" s="49"/>
      <c r="G2" s="49"/>
      <c r="H2" s="49"/>
      <c r="I2" s="49"/>
      <c r="K2" s="49"/>
      <c r="L2" s="49"/>
      <c r="M2" s="49"/>
      <c r="N2" s="49"/>
      <c r="O2" s="49"/>
      <c r="Q2" s="49"/>
      <c r="R2" s="49"/>
      <c r="S2" s="49"/>
      <c r="T2" s="49"/>
      <c r="U2" s="49"/>
      <c r="W2" s="49"/>
      <c r="X2" s="49"/>
      <c r="Y2" s="49"/>
      <c r="Z2" s="49"/>
      <c r="AA2" s="49"/>
      <c r="AC2" s="49"/>
      <c r="AD2" s="49"/>
      <c r="AE2" s="49"/>
      <c r="AF2" s="49"/>
      <c r="AG2" s="49"/>
    </row>
    <row r="3" spans="1:33" ht="15.75" thickBot="1" x14ac:dyDescent="0.3">
      <c r="E3" s="49"/>
      <c r="F3" s="49"/>
      <c r="G3" s="49"/>
      <c r="H3" s="49"/>
      <c r="I3" s="49"/>
      <c r="K3" s="49"/>
      <c r="L3" s="49"/>
      <c r="M3" s="49"/>
      <c r="N3" s="49"/>
      <c r="O3" s="49"/>
      <c r="Q3" s="49"/>
      <c r="R3" s="49"/>
      <c r="S3" s="49"/>
      <c r="T3" s="49"/>
      <c r="U3" s="49"/>
      <c r="W3" s="49"/>
      <c r="X3" s="49"/>
      <c r="Y3" s="49"/>
      <c r="Z3" s="49"/>
      <c r="AA3" s="49"/>
      <c r="AC3" s="49"/>
      <c r="AD3" s="49"/>
      <c r="AE3" s="49"/>
      <c r="AF3" s="49"/>
      <c r="AG3" s="49"/>
    </row>
    <row r="4" spans="1:33" ht="15.75" thickBot="1" x14ac:dyDescent="0.3">
      <c r="A4" s="53" t="s">
        <v>14</v>
      </c>
      <c r="B4" s="53" t="s">
        <v>9</v>
      </c>
      <c r="C4" s="53" t="s">
        <v>48</v>
      </c>
      <c r="E4" s="119" t="str">
        <f>Uitgangspunten!F1</f>
        <v>Inschrijver 1</v>
      </c>
      <c r="F4" s="120"/>
      <c r="G4" s="120"/>
      <c r="H4" s="120"/>
      <c r="I4" s="121"/>
      <c r="K4" s="119" t="str">
        <f>Uitgangspunten!G1</f>
        <v>Inschrijver 2</v>
      </c>
      <c r="L4" s="120"/>
      <c r="M4" s="120"/>
      <c r="N4" s="120"/>
      <c r="O4" s="121"/>
      <c r="Q4" s="119" t="str">
        <f>Uitgangspunten!H1</f>
        <v>Inschrijver 3</v>
      </c>
      <c r="R4" s="120"/>
      <c r="S4" s="120"/>
      <c r="T4" s="120"/>
      <c r="U4" s="121"/>
      <c r="W4" s="119" t="str">
        <f>Uitgangspunten!I1</f>
        <v>Inschrijver 4</v>
      </c>
      <c r="X4" s="120"/>
      <c r="Y4" s="120"/>
      <c r="Z4" s="120"/>
      <c r="AA4" s="121"/>
      <c r="AC4" s="119" t="str">
        <f>Uitgangspunten!J1</f>
        <v>Inschrijver 5</v>
      </c>
      <c r="AD4" s="120"/>
      <c r="AE4" s="120"/>
      <c r="AF4" s="120"/>
      <c r="AG4" s="121"/>
    </row>
    <row r="5" spans="1:33" ht="90" customHeight="1" thickBot="1" x14ac:dyDescent="0.3">
      <c r="E5" s="50" t="str">
        <f>Namen!B13</f>
        <v>Beoordelaar 1</v>
      </c>
      <c r="F5" s="50" t="str">
        <f>Namen!B14</f>
        <v>Beoordelaar 2</v>
      </c>
      <c r="G5" s="50" t="str">
        <f>Namen!B15</f>
        <v>Beoordelaar 3</v>
      </c>
      <c r="H5" s="50" t="str">
        <f>Namen!B16</f>
        <v>Beoordelaar 4</v>
      </c>
      <c r="I5" s="51" t="s">
        <v>31</v>
      </c>
      <c r="K5" s="50" t="str">
        <f>$E5</f>
        <v>Beoordelaar 1</v>
      </c>
      <c r="L5" s="50" t="str">
        <f>$F5</f>
        <v>Beoordelaar 2</v>
      </c>
      <c r="M5" s="50" t="str">
        <f>$G5</f>
        <v>Beoordelaar 3</v>
      </c>
      <c r="N5" s="50" t="str">
        <f>$H5</f>
        <v>Beoordelaar 4</v>
      </c>
      <c r="O5" s="51" t="s">
        <v>31</v>
      </c>
      <c r="Q5" s="50" t="str">
        <f>$E5</f>
        <v>Beoordelaar 1</v>
      </c>
      <c r="R5" s="50" t="str">
        <f>$F5</f>
        <v>Beoordelaar 2</v>
      </c>
      <c r="S5" s="50" t="str">
        <f>$G5</f>
        <v>Beoordelaar 3</v>
      </c>
      <c r="T5" s="50" t="str">
        <f>$H5</f>
        <v>Beoordelaar 4</v>
      </c>
      <c r="U5" s="51" t="s">
        <v>31</v>
      </c>
      <c r="W5" s="50" t="str">
        <f>$E5</f>
        <v>Beoordelaar 1</v>
      </c>
      <c r="X5" s="50" t="str">
        <f>$F5</f>
        <v>Beoordelaar 2</v>
      </c>
      <c r="Y5" s="50" t="str">
        <f>$G5</f>
        <v>Beoordelaar 3</v>
      </c>
      <c r="Z5" s="50" t="str">
        <f>$H5</f>
        <v>Beoordelaar 4</v>
      </c>
      <c r="AA5" s="51" t="s">
        <v>31</v>
      </c>
      <c r="AC5" s="50" t="str">
        <f>$E5</f>
        <v>Beoordelaar 1</v>
      </c>
      <c r="AD5" s="50" t="str">
        <f>$F5</f>
        <v>Beoordelaar 2</v>
      </c>
      <c r="AE5" s="50" t="str">
        <f>$G5</f>
        <v>Beoordelaar 3</v>
      </c>
      <c r="AF5" s="50" t="str">
        <f>$H5</f>
        <v>Beoordelaar 4</v>
      </c>
      <c r="AG5" s="51" t="s">
        <v>31</v>
      </c>
    </row>
    <row r="6" spans="1:33" ht="15" customHeight="1" x14ac:dyDescent="0.25">
      <c r="A6" s="38">
        <v>1</v>
      </c>
      <c r="B6" s="54">
        <f>Uitgangspunten!C27</f>
        <v>10</v>
      </c>
      <c r="C6" s="22" t="str">
        <f>+Uitgangspunten!B27</f>
        <v>Locaties</v>
      </c>
      <c r="D6" s="57"/>
      <c r="E6" s="56"/>
      <c r="F6" s="56"/>
      <c r="G6" s="56"/>
      <c r="H6" s="56"/>
      <c r="I6" s="58" t="e">
        <f t="shared" ref="I6:I12" si="0">AVERAGE(E6:H6)</f>
        <v>#DIV/0!</v>
      </c>
      <c r="J6" s="57"/>
      <c r="K6" s="56"/>
      <c r="L6" s="56"/>
      <c r="M6" s="56"/>
      <c r="N6" s="56"/>
      <c r="O6" s="58" t="e">
        <f t="shared" ref="O6:O12" si="1">AVERAGE(K6:N6)</f>
        <v>#DIV/0!</v>
      </c>
      <c r="P6" s="57"/>
      <c r="Q6" s="56"/>
      <c r="R6" s="56"/>
      <c r="S6" s="56"/>
      <c r="T6" s="56"/>
      <c r="U6" s="58" t="e">
        <f t="shared" ref="U6:U12" si="2">AVERAGE(Q6:T6)</f>
        <v>#DIV/0!</v>
      </c>
      <c r="V6" s="57"/>
      <c r="W6" s="56"/>
      <c r="X6" s="56"/>
      <c r="Y6" s="56"/>
      <c r="Z6" s="56"/>
      <c r="AA6" s="58" t="e">
        <f t="shared" ref="AA6:AA12" si="3">AVERAGE(W6:Z6)</f>
        <v>#DIV/0!</v>
      </c>
      <c r="AB6" s="57"/>
      <c r="AC6" s="56"/>
      <c r="AD6" s="56"/>
      <c r="AE6" s="56"/>
      <c r="AF6" s="56"/>
      <c r="AG6" s="58" t="e">
        <f t="shared" ref="AG6:AG12" si="4">AVERAGE(AC6:AF6)</f>
        <v>#DIV/0!</v>
      </c>
    </row>
    <row r="7" spans="1:33" ht="15" customHeight="1" x14ac:dyDescent="0.25">
      <c r="A7" s="38">
        <v>2</v>
      </c>
      <c r="B7" s="54">
        <f>Uitgangspunten!C28</f>
        <v>10</v>
      </c>
      <c r="C7" s="22" t="str">
        <f>+Uitgangspunten!B28</f>
        <v>Samenwerking</v>
      </c>
      <c r="D7" s="57"/>
      <c r="E7" s="56"/>
      <c r="F7" s="56"/>
      <c r="G7" s="56"/>
      <c r="H7" s="56"/>
      <c r="I7" s="59" t="e">
        <f t="shared" si="0"/>
        <v>#DIV/0!</v>
      </c>
      <c r="J7" s="57"/>
      <c r="K7" s="56"/>
      <c r="L7" s="56"/>
      <c r="M7" s="56"/>
      <c r="N7" s="56"/>
      <c r="O7" s="59" t="e">
        <f t="shared" si="1"/>
        <v>#DIV/0!</v>
      </c>
      <c r="P7" s="57"/>
      <c r="Q7" s="56"/>
      <c r="R7" s="56"/>
      <c r="S7" s="56"/>
      <c r="T7" s="56"/>
      <c r="U7" s="59" t="e">
        <f t="shared" si="2"/>
        <v>#DIV/0!</v>
      </c>
      <c r="V7" s="57"/>
      <c r="W7" s="56"/>
      <c r="X7" s="56"/>
      <c r="Y7" s="56"/>
      <c r="Z7" s="56"/>
      <c r="AA7" s="59" t="e">
        <f t="shared" si="3"/>
        <v>#DIV/0!</v>
      </c>
      <c r="AB7" s="57"/>
      <c r="AC7" s="56"/>
      <c r="AD7" s="56"/>
      <c r="AE7" s="56"/>
      <c r="AF7" s="56"/>
      <c r="AG7" s="59" t="e">
        <f t="shared" si="4"/>
        <v>#DIV/0!</v>
      </c>
    </row>
    <row r="8" spans="1:33" ht="15" customHeight="1" x14ac:dyDescent="0.25">
      <c r="A8" s="38">
        <v>3</v>
      </c>
      <c r="B8" s="54">
        <f>Uitgangspunten!C29</f>
        <v>10</v>
      </c>
      <c r="C8" s="22" t="str">
        <f>+Uitgangspunten!B29</f>
        <v>Transformatie</v>
      </c>
      <c r="D8" s="57"/>
      <c r="E8" s="56"/>
      <c r="F8" s="56"/>
      <c r="G8" s="56"/>
      <c r="H8" s="56"/>
      <c r="I8" s="59" t="e">
        <f t="shared" si="0"/>
        <v>#DIV/0!</v>
      </c>
      <c r="J8" s="57"/>
      <c r="K8" s="56"/>
      <c r="L8" s="56"/>
      <c r="M8" s="56"/>
      <c r="N8" s="56"/>
      <c r="O8" s="59" t="e">
        <f t="shared" si="1"/>
        <v>#DIV/0!</v>
      </c>
      <c r="P8" s="57"/>
      <c r="Q8" s="56"/>
      <c r="R8" s="56"/>
      <c r="S8" s="56"/>
      <c r="T8" s="56"/>
      <c r="U8" s="59" t="e">
        <f t="shared" si="2"/>
        <v>#DIV/0!</v>
      </c>
      <c r="V8" s="57"/>
      <c r="W8" s="56"/>
      <c r="X8" s="56"/>
      <c r="Y8" s="56"/>
      <c r="Z8" s="56"/>
      <c r="AA8" s="59" t="e">
        <f t="shared" si="3"/>
        <v>#DIV/0!</v>
      </c>
      <c r="AB8" s="57"/>
      <c r="AC8" s="56"/>
      <c r="AD8" s="56"/>
      <c r="AE8" s="56"/>
      <c r="AF8" s="56"/>
      <c r="AG8" s="59" t="e">
        <f t="shared" si="4"/>
        <v>#DIV/0!</v>
      </c>
    </row>
    <row r="9" spans="1:33" ht="15" customHeight="1" x14ac:dyDescent="0.25">
      <c r="A9" s="38">
        <v>4</v>
      </c>
      <c r="B9" s="54">
        <f>Uitgangspunten!C30</f>
        <v>10</v>
      </c>
      <c r="C9" s="22" t="str">
        <f>+Uitgangspunten!B30</f>
        <v>Integrale aanpak</v>
      </c>
      <c r="D9" s="57"/>
      <c r="E9" s="56"/>
      <c r="F9" s="56"/>
      <c r="G9" s="56"/>
      <c r="H9" s="56"/>
      <c r="I9" s="59" t="e">
        <f t="shared" si="0"/>
        <v>#DIV/0!</v>
      </c>
      <c r="J9" s="57"/>
      <c r="K9" s="56"/>
      <c r="L9" s="56"/>
      <c r="M9" s="56"/>
      <c r="N9" s="56"/>
      <c r="O9" s="59" t="e">
        <f t="shared" si="1"/>
        <v>#DIV/0!</v>
      </c>
      <c r="P9" s="57"/>
      <c r="Q9" s="56"/>
      <c r="R9" s="56"/>
      <c r="S9" s="56"/>
      <c r="T9" s="56"/>
      <c r="U9" s="59" t="e">
        <f t="shared" si="2"/>
        <v>#DIV/0!</v>
      </c>
      <c r="V9" s="57"/>
      <c r="W9" s="56"/>
      <c r="X9" s="56"/>
      <c r="Y9" s="56"/>
      <c r="Z9" s="56"/>
      <c r="AA9" s="59" t="e">
        <f t="shared" si="3"/>
        <v>#DIV/0!</v>
      </c>
      <c r="AB9" s="57"/>
      <c r="AC9" s="56"/>
      <c r="AD9" s="56"/>
      <c r="AE9" s="56"/>
      <c r="AF9" s="56"/>
      <c r="AG9" s="59" t="e">
        <f t="shared" si="4"/>
        <v>#DIV/0!</v>
      </c>
    </row>
    <row r="10" spans="1:33" ht="15" customHeight="1" x14ac:dyDescent="0.25">
      <c r="A10" s="38">
        <v>5</v>
      </c>
      <c r="B10" s="54">
        <f>Uitgangspunten!C31</f>
        <v>10</v>
      </c>
      <c r="C10" s="22" t="str">
        <f>+Uitgangspunten!B31</f>
        <v>Rol cliënt</v>
      </c>
      <c r="D10" s="57"/>
      <c r="E10" s="56"/>
      <c r="F10" s="56"/>
      <c r="G10" s="56"/>
      <c r="H10" s="56"/>
      <c r="I10" s="59" t="e">
        <f t="shared" si="0"/>
        <v>#DIV/0!</v>
      </c>
      <c r="J10" s="57"/>
      <c r="K10" s="56"/>
      <c r="L10" s="56"/>
      <c r="M10" s="56"/>
      <c r="N10" s="56"/>
      <c r="O10" s="59" t="e">
        <f t="shared" si="1"/>
        <v>#DIV/0!</v>
      </c>
      <c r="P10" s="57"/>
      <c r="Q10" s="56"/>
      <c r="R10" s="56"/>
      <c r="S10" s="56"/>
      <c r="T10" s="56"/>
      <c r="U10" s="59" t="e">
        <f t="shared" si="2"/>
        <v>#DIV/0!</v>
      </c>
      <c r="V10" s="57"/>
      <c r="W10" s="56"/>
      <c r="X10" s="56"/>
      <c r="Y10" s="56"/>
      <c r="Z10" s="56"/>
      <c r="AA10" s="59" t="e">
        <f t="shared" si="3"/>
        <v>#DIV/0!</v>
      </c>
      <c r="AB10" s="57"/>
      <c r="AC10" s="56"/>
      <c r="AD10" s="56"/>
      <c r="AE10" s="56"/>
      <c r="AF10" s="56"/>
      <c r="AG10" s="59" t="e">
        <f t="shared" si="4"/>
        <v>#DIV/0!</v>
      </c>
    </row>
    <row r="11" spans="1:33" ht="15" customHeight="1" x14ac:dyDescent="0.25">
      <c r="A11" s="38">
        <v>6</v>
      </c>
      <c r="B11" s="54">
        <f>Uitgangspunten!C32</f>
        <v>10</v>
      </c>
      <c r="C11" s="22" t="str">
        <f>+Uitgangspunten!B32</f>
        <v>Uitvoering</v>
      </c>
      <c r="D11" s="57"/>
      <c r="E11" s="56"/>
      <c r="F11" s="56"/>
      <c r="G11" s="56"/>
      <c r="H11" s="56"/>
      <c r="I11" s="59" t="e">
        <f t="shared" si="0"/>
        <v>#DIV/0!</v>
      </c>
      <c r="J11" s="57"/>
      <c r="K11" s="56"/>
      <c r="L11" s="56"/>
      <c r="M11" s="56"/>
      <c r="N11" s="56"/>
      <c r="O11" s="59" t="e">
        <f t="shared" si="1"/>
        <v>#DIV/0!</v>
      </c>
      <c r="P11" s="57"/>
      <c r="Q11" s="56"/>
      <c r="R11" s="56"/>
      <c r="S11" s="56"/>
      <c r="T11" s="56"/>
      <c r="U11" s="59" t="e">
        <f t="shared" si="2"/>
        <v>#DIV/0!</v>
      </c>
      <c r="V11" s="57"/>
      <c r="W11" s="56"/>
      <c r="X11" s="56"/>
      <c r="Y11" s="56"/>
      <c r="Z11" s="56"/>
      <c r="AA11" s="59" t="e">
        <f t="shared" si="3"/>
        <v>#DIV/0!</v>
      </c>
      <c r="AB11" s="57"/>
      <c r="AC11" s="56"/>
      <c r="AD11" s="56"/>
      <c r="AE11" s="56"/>
      <c r="AF11" s="56"/>
      <c r="AG11" s="59" t="e">
        <f t="shared" si="4"/>
        <v>#DIV/0!</v>
      </c>
    </row>
    <row r="12" spans="1:33" ht="15" customHeight="1" thickBot="1" x14ac:dyDescent="0.3">
      <c r="A12" s="38">
        <v>7</v>
      </c>
      <c r="B12" s="54">
        <f>Uitgangspunten!C33</f>
        <v>10</v>
      </c>
      <c r="C12" s="22" t="str">
        <f>+Uitgangspunten!B33</f>
        <v>Uitwerking percelen</v>
      </c>
      <c r="D12" s="57"/>
      <c r="E12" s="56"/>
      <c r="F12" s="56"/>
      <c r="G12" s="56"/>
      <c r="H12" s="56"/>
      <c r="I12" s="59" t="e">
        <f t="shared" si="0"/>
        <v>#DIV/0!</v>
      </c>
      <c r="J12" s="57"/>
      <c r="K12" s="56"/>
      <c r="L12" s="56"/>
      <c r="M12" s="56"/>
      <c r="N12" s="56"/>
      <c r="O12" s="59" t="e">
        <f t="shared" si="1"/>
        <v>#DIV/0!</v>
      </c>
      <c r="P12" s="57"/>
      <c r="Q12" s="56"/>
      <c r="R12" s="56"/>
      <c r="S12" s="56"/>
      <c r="T12" s="56"/>
      <c r="U12" s="59" t="e">
        <f t="shared" si="2"/>
        <v>#DIV/0!</v>
      </c>
      <c r="V12" s="57"/>
      <c r="W12" s="56"/>
      <c r="X12" s="56"/>
      <c r="Y12" s="56"/>
      <c r="Z12" s="56"/>
      <c r="AA12" s="59" t="e">
        <f t="shared" si="3"/>
        <v>#DIV/0!</v>
      </c>
      <c r="AB12" s="57"/>
      <c r="AC12" s="56"/>
      <c r="AD12" s="56"/>
      <c r="AE12" s="56"/>
      <c r="AF12" s="56"/>
      <c r="AG12" s="59" t="e">
        <f t="shared" si="4"/>
        <v>#DIV/0!</v>
      </c>
    </row>
    <row r="13" spans="1:33" customFormat="1" ht="15.75" thickBot="1" x14ac:dyDescent="0.3">
      <c r="A13" s="46" t="s">
        <v>30</v>
      </c>
      <c r="B13" s="55">
        <f>SUM(B6:B12)</f>
        <v>70</v>
      </c>
      <c r="D13" s="35"/>
      <c r="E13" s="47">
        <f t="shared" ref="E13:I13" si="5">SUM(E6:E12)</f>
        <v>0</v>
      </c>
      <c r="F13" s="47">
        <f t="shared" si="5"/>
        <v>0</v>
      </c>
      <c r="G13" s="47">
        <f t="shared" si="5"/>
        <v>0</v>
      </c>
      <c r="H13" s="47">
        <f t="shared" ref="H13" si="6">SUM(H6:H12)</f>
        <v>0</v>
      </c>
      <c r="I13" s="52" t="e">
        <f t="shared" si="5"/>
        <v>#DIV/0!</v>
      </c>
      <c r="J13" s="35"/>
      <c r="K13" s="47">
        <f t="shared" ref="K13:O13" si="7">SUM(K6:K12)</f>
        <v>0</v>
      </c>
      <c r="L13" s="47">
        <f t="shared" si="7"/>
        <v>0</v>
      </c>
      <c r="M13" s="47">
        <f t="shared" si="7"/>
        <v>0</v>
      </c>
      <c r="N13" s="47">
        <f t="shared" si="7"/>
        <v>0</v>
      </c>
      <c r="O13" s="52" t="e">
        <f t="shared" si="7"/>
        <v>#DIV/0!</v>
      </c>
      <c r="P13" s="35"/>
      <c r="Q13" s="47">
        <f t="shared" ref="Q13:U13" si="8">SUM(Q6:Q12)</f>
        <v>0</v>
      </c>
      <c r="R13" s="47">
        <f t="shared" si="8"/>
        <v>0</v>
      </c>
      <c r="S13" s="47">
        <f t="shared" si="8"/>
        <v>0</v>
      </c>
      <c r="T13" s="47">
        <f t="shared" ref="T13" si="9">SUM(T6:T12)</f>
        <v>0</v>
      </c>
      <c r="U13" s="52" t="e">
        <f t="shared" si="8"/>
        <v>#DIV/0!</v>
      </c>
      <c r="V13" s="35"/>
      <c r="W13" s="47">
        <f t="shared" ref="W13:AA13" si="10">SUM(W6:W12)</f>
        <v>0</v>
      </c>
      <c r="X13" s="47">
        <f t="shared" si="10"/>
        <v>0</v>
      </c>
      <c r="Y13" s="47">
        <f t="shared" si="10"/>
        <v>0</v>
      </c>
      <c r="Z13" s="47">
        <f t="shared" si="10"/>
        <v>0</v>
      </c>
      <c r="AA13" s="52" t="e">
        <f t="shared" si="10"/>
        <v>#DIV/0!</v>
      </c>
      <c r="AB13" s="35"/>
      <c r="AC13" s="47">
        <f t="shared" ref="AC13:AG13" si="11">SUM(AC6:AC12)</f>
        <v>0</v>
      </c>
      <c r="AD13" s="47">
        <f t="shared" si="11"/>
        <v>0</v>
      </c>
      <c r="AE13" s="47">
        <f t="shared" si="11"/>
        <v>0</v>
      </c>
      <c r="AF13" s="47">
        <f t="shared" si="11"/>
        <v>0</v>
      </c>
      <c r="AG13" s="52" t="e">
        <f t="shared" si="11"/>
        <v>#DIV/0!</v>
      </c>
    </row>
    <row r="14" spans="1:33" ht="15" customHeight="1" x14ac:dyDescent="0.25"/>
    <row r="15" spans="1:33" ht="15" customHeight="1" x14ac:dyDescent="0.25"/>
    <row r="16" spans="1:33" ht="15" customHeight="1" x14ac:dyDescent="0.25"/>
    <row r="17" spans="5:12" ht="15" customHeight="1" thickBot="1" x14ac:dyDescent="0.3"/>
    <row r="18" spans="5:12" ht="15" customHeight="1" x14ac:dyDescent="0.25">
      <c r="E18" s="11" t="s">
        <v>3</v>
      </c>
      <c r="F18" s="12"/>
      <c r="K18" s="11" t="s">
        <v>3</v>
      </c>
      <c r="L18" s="12"/>
    </row>
    <row r="19" spans="5:12" ht="15" customHeight="1" x14ac:dyDescent="0.25">
      <c r="E19" s="13"/>
      <c r="F19" s="16">
        <v>0</v>
      </c>
      <c r="K19" s="101" t="s">
        <v>58</v>
      </c>
      <c r="L19" s="99">
        <v>12</v>
      </c>
    </row>
    <row r="20" spans="5:12" ht="15" customHeight="1" x14ac:dyDescent="0.25">
      <c r="E20" s="13"/>
      <c r="F20" s="16">
        <v>1</v>
      </c>
      <c r="K20" s="101" t="s">
        <v>58</v>
      </c>
      <c r="L20" s="99">
        <v>11</v>
      </c>
    </row>
    <row r="21" spans="5:12" ht="15" customHeight="1" x14ac:dyDescent="0.25">
      <c r="E21" s="97"/>
      <c r="F21" s="16">
        <v>3</v>
      </c>
      <c r="K21" s="102" t="s">
        <v>58</v>
      </c>
      <c r="L21" s="99">
        <v>10</v>
      </c>
    </row>
    <row r="22" spans="5:12" ht="15" customHeight="1" x14ac:dyDescent="0.25">
      <c r="E22" s="97"/>
      <c r="F22" s="16">
        <v>5</v>
      </c>
      <c r="K22" s="102" t="s">
        <v>58</v>
      </c>
      <c r="L22" s="99">
        <v>9</v>
      </c>
    </row>
    <row r="23" spans="5:12" ht="15" customHeight="1" x14ac:dyDescent="0.25">
      <c r="E23" s="97"/>
      <c r="F23" s="16">
        <v>7</v>
      </c>
      <c r="K23" s="102" t="s">
        <v>58</v>
      </c>
      <c r="L23" s="99">
        <v>8</v>
      </c>
    </row>
    <row r="24" spans="5:12" ht="15" customHeight="1" thickBot="1" x14ac:dyDescent="0.3">
      <c r="E24" s="98"/>
      <c r="F24" s="17">
        <v>10</v>
      </c>
      <c r="K24" s="103" t="s">
        <v>58</v>
      </c>
      <c r="L24" s="100">
        <v>7</v>
      </c>
    </row>
    <row r="25" spans="5:12" ht="15" customHeight="1" x14ac:dyDescent="0.25"/>
    <row r="28" spans="5:12" ht="15" customHeight="1" x14ac:dyDescent="0.25"/>
    <row r="41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K6:N12 E6:H12 Q6:T12 W6:Z12 AC6:AF12" xr:uid="{70F69DEB-5CD4-4070-BA76-E4705D89FCC0}">
      <formula1>$F$18:$F$24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3B6-8393-4067-95F5-D048D9282647}">
  <dimension ref="A1:AG3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D1" sqref="D1:F2"/>
    </sheetView>
  </sheetViews>
  <sheetFormatPr defaultColWidth="8.85546875" defaultRowHeight="15" x14ac:dyDescent="0.25"/>
  <cols>
    <col min="1" max="1" width="11.7109375" style="22" customWidth="1"/>
    <col min="2" max="2" width="10.5703125" style="22" customWidth="1"/>
    <col min="3" max="3" width="56.7109375" style="22" customWidth="1"/>
    <col min="4" max="4" width="3.28515625" style="6" customWidth="1"/>
    <col min="5" max="9" width="8.7109375" style="22" customWidth="1"/>
    <col min="10" max="10" width="3.28515625" style="6" customWidth="1"/>
    <col min="11" max="15" width="8.7109375" style="22" customWidth="1"/>
    <col min="16" max="16" width="3.28515625" style="6" customWidth="1"/>
    <col min="17" max="21" width="8.7109375" style="22" customWidth="1"/>
    <col min="22" max="22" width="3.28515625" style="6" customWidth="1"/>
    <col min="23" max="27" width="8.7109375" style="22" customWidth="1"/>
    <col min="28" max="28" width="3.28515625" style="6" customWidth="1"/>
    <col min="29" max="33" width="8.7109375" style="22" customWidth="1"/>
    <col min="34" max="16384" width="8.85546875" style="22"/>
  </cols>
  <sheetData>
    <row r="1" spans="1:33" ht="15.75" customHeight="1" x14ac:dyDescent="0.25">
      <c r="A1" s="26" t="s">
        <v>12</v>
      </c>
      <c r="B1" s="33" t="str">
        <f>Uitgangspunten!B1</f>
        <v>Jeugdhulp Perceel 4a Gezinsbegeleiding, Gezinsbehandeling, Persoonlijke verzorging</v>
      </c>
      <c r="C1" s="32"/>
      <c r="D1" s="127"/>
      <c r="E1" s="128"/>
      <c r="F1" s="128"/>
      <c r="G1" s="48"/>
      <c r="H1" s="48"/>
      <c r="I1" s="48"/>
      <c r="K1" s="48"/>
      <c r="L1" s="48"/>
      <c r="M1" s="48"/>
      <c r="N1" s="48"/>
      <c r="O1" s="48"/>
      <c r="Q1" s="48"/>
      <c r="R1" s="48"/>
      <c r="S1" s="48"/>
      <c r="T1" s="48"/>
      <c r="U1" s="48"/>
      <c r="W1" s="48"/>
      <c r="X1" s="48"/>
      <c r="Y1" s="48"/>
      <c r="Z1" s="48"/>
      <c r="AA1" s="48"/>
      <c r="AC1" s="48"/>
      <c r="AD1" s="48"/>
      <c r="AE1" s="48"/>
      <c r="AF1" s="48"/>
      <c r="AG1" s="48"/>
    </row>
    <row r="2" spans="1:33" ht="15.75" x14ac:dyDescent="0.25">
      <c r="A2" s="23" t="s">
        <v>16</v>
      </c>
      <c r="B2" s="34" t="s">
        <v>69</v>
      </c>
      <c r="C2" s="32"/>
      <c r="D2" s="127"/>
      <c r="E2" s="129"/>
      <c r="F2" s="129"/>
      <c r="G2" s="49"/>
      <c r="H2" s="49"/>
      <c r="I2" s="49"/>
      <c r="K2" s="49"/>
      <c r="L2" s="49"/>
      <c r="M2" s="49"/>
      <c r="N2" s="49"/>
      <c r="O2" s="49"/>
      <c r="Q2" s="49"/>
      <c r="R2" s="49"/>
      <c r="S2" s="49"/>
      <c r="T2" s="49"/>
      <c r="U2" s="49"/>
      <c r="W2" s="49"/>
      <c r="X2" s="49"/>
      <c r="Y2" s="49"/>
      <c r="Z2" s="49"/>
      <c r="AA2" s="49"/>
      <c r="AC2" s="49"/>
      <c r="AD2" s="49"/>
      <c r="AE2" s="49"/>
      <c r="AF2" s="49"/>
      <c r="AG2" s="49"/>
    </row>
    <row r="3" spans="1:33" ht="15.75" thickBot="1" x14ac:dyDescent="0.3">
      <c r="E3" s="49"/>
      <c r="F3" s="49"/>
      <c r="G3" s="49"/>
      <c r="H3" s="49"/>
      <c r="I3" s="49"/>
      <c r="K3" s="49"/>
      <c r="L3" s="49"/>
      <c r="M3" s="49"/>
      <c r="N3" s="49"/>
      <c r="O3" s="49"/>
      <c r="Q3" s="49"/>
      <c r="R3" s="49"/>
      <c r="S3" s="49"/>
      <c r="T3" s="49"/>
      <c r="U3" s="49"/>
      <c r="W3" s="49"/>
      <c r="X3" s="49"/>
      <c r="Y3" s="49"/>
      <c r="Z3" s="49"/>
      <c r="AA3" s="49"/>
      <c r="AC3" s="49"/>
      <c r="AD3" s="49"/>
      <c r="AE3" s="49"/>
      <c r="AF3" s="49"/>
      <c r="AG3" s="49"/>
    </row>
    <row r="4" spans="1:33" ht="15.75" thickBot="1" x14ac:dyDescent="0.3">
      <c r="A4" s="53" t="s">
        <v>14</v>
      </c>
      <c r="B4" s="53" t="s">
        <v>9</v>
      </c>
      <c r="C4" s="53" t="s">
        <v>48</v>
      </c>
      <c r="E4" s="119" t="str">
        <f>Uitgangspunten!F1</f>
        <v>Inschrijver 1</v>
      </c>
      <c r="F4" s="120"/>
      <c r="G4" s="120"/>
      <c r="H4" s="120"/>
      <c r="I4" s="121"/>
      <c r="K4" s="119" t="str">
        <f>Uitgangspunten!G1</f>
        <v>Inschrijver 2</v>
      </c>
      <c r="L4" s="120"/>
      <c r="M4" s="120"/>
      <c r="N4" s="120"/>
      <c r="O4" s="121"/>
      <c r="Q4" s="119" t="str">
        <f>Uitgangspunten!H1</f>
        <v>Inschrijver 3</v>
      </c>
      <c r="R4" s="120"/>
      <c r="S4" s="120"/>
      <c r="T4" s="120"/>
      <c r="U4" s="121"/>
      <c r="W4" s="119" t="str">
        <f>Uitgangspunten!I1</f>
        <v>Inschrijver 4</v>
      </c>
      <c r="X4" s="120"/>
      <c r="Y4" s="120"/>
      <c r="Z4" s="120"/>
      <c r="AA4" s="121"/>
      <c r="AC4" s="119" t="str">
        <f>Uitgangspunten!J1</f>
        <v>Inschrijver 5</v>
      </c>
      <c r="AD4" s="120"/>
      <c r="AE4" s="120"/>
      <c r="AF4" s="120"/>
      <c r="AG4" s="121"/>
    </row>
    <row r="5" spans="1:33" ht="90" customHeight="1" thickBot="1" x14ac:dyDescent="0.3">
      <c r="E5" s="50" t="str">
        <f>Namen!B13</f>
        <v>Beoordelaar 1</v>
      </c>
      <c r="F5" s="50" t="str">
        <f>Namen!B14</f>
        <v>Beoordelaar 2</v>
      </c>
      <c r="G5" s="50" t="str">
        <f>Namen!$B15</f>
        <v>Beoordelaar 3</v>
      </c>
      <c r="H5" s="50" t="str">
        <f>Namen!$B16</f>
        <v>Beoordelaar 4</v>
      </c>
      <c r="I5" s="51" t="s">
        <v>31</v>
      </c>
      <c r="K5" s="50" t="str">
        <f>+$E5</f>
        <v>Beoordelaar 1</v>
      </c>
      <c r="L5" s="50" t="str">
        <f>$F5</f>
        <v>Beoordelaar 2</v>
      </c>
      <c r="M5" s="50" t="str">
        <f>$G5</f>
        <v>Beoordelaar 3</v>
      </c>
      <c r="N5" s="50" t="str">
        <f>$H5</f>
        <v>Beoordelaar 4</v>
      </c>
      <c r="O5" s="51" t="s">
        <v>31</v>
      </c>
      <c r="Q5" s="50" t="str">
        <f>+$E5</f>
        <v>Beoordelaar 1</v>
      </c>
      <c r="R5" s="50" t="str">
        <f>$F5</f>
        <v>Beoordelaar 2</v>
      </c>
      <c r="S5" s="50" t="str">
        <f>$G5</f>
        <v>Beoordelaar 3</v>
      </c>
      <c r="T5" s="50" t="str">
        <f>$H5</f>
        <v>Beoordelaar 4</v>
      </c>
      <c r="U5" s="51" t="s">
        <v>31</v>
      </c>
      <c r="W5" s="50" t="str">
        <f>+$E5</f>
        <v>Beoordelaar 1</v>
      </c>
      <c r="X5" s="50" t="str">
        <f>$F5</f>
        <v>Beoordelaar 2</v>
      </c>
      <c r="Y5" s="50" t="str">
        <f>$G5</f>
        <v>Beoordelaar 3</v>
      </c>
      <c r="Z5" s="50" t="str">
        <f>$H5</f>
        <v>Beoordelaar 4</v>
      </c>
      <c r="AA5" s="51" t="s">
        <v>31</v>
      </c>
      <c r="AC5" s="50" t="str">
        <f>+$E5</f>
        <v>Beoordelaar 1</v>
      </c>
      <c r="AD5" s="50" t="str">
        <f>$F5</f>
        <v>Beoordelaar 2</v>
      </c>
      <c r="AE5" s="50" t="str">
        <f>$G5</f>
        <v>Beoordelaar 3</v>
      </c>
      <c r="AF5" s="50" t="str">
        <f>$H5</f>
        <v>Beoordelaar 4</v>
      </c>
      <c r="AG5" s="51" t="s">
        <v>31</v>
      </c>
    </row>
    <row r="6" spans="1:33" ht="15" customHeight="1" x14ac:dyDescent="0.25">
      <c r="A6" s="38">
        <v>1</v>
      </c>
      <c r="B6" s="54">
        <f>Uitgangspunten!C27</f>
        <v>10</v>
      </c>
      <c r="C6" s="22" t="str">
        <f>+Uitgangspunten!B36</f>
        <v>Helder antwoord op vragen</v>
      </c>
      <c r="D6" s="57"/>
      <c r="E6" s="56"/>
      <c r="F6" s="56"/>
      <c r="G6" s="56"/>
      <c r="H6" s="56"/>
      <c r="I6" s="58" t="e">
        <f>AVERAGE(E6:H6)</f>
        <v>#DIV/0!</v>
      </c>
      <c r="J6" s="57"/>
      <c r="K6" s="56"/>
      <c r="L6" s="56"/>
      <c r="M6" s="56"/>
      <c r="N6" s="56"/>
      <c r="O6" s="58" t="e">
        <f>AVERAGE(K6:N6)</f>
        <v>#DIV/0!</v>
      </c>
      <c r="P6" s="57"/>
      <c r="Q6" s="56"/>
      <c r="R6" s="56"/>
      <c r="S6" s="56"/>
      <c r="T6" s="56"/>
      <c r="U6" s="58" t="e">
        <f>AVERAGE(Q6:T6)</f>
        <v>#DIV/0!</v>
      </c>
      <c r="V6" s="57"/>
      <c r="W6" s="56"/>
      <c r="X6" s="56"/>
      <c r="Y6" s="56"/>
      <c r="Z6" s="56"/>
      <c r="AA6" s="58" t="e">
        <f>AVERAGE(W6:Z6)</f>
        <v>#DIV/0!</v>
      </c>
      <c r="AB6" s="57"/>
      <c r="AC6" s="56"/>
      <c r="AD6" s="56"/>
      <c r="AE6" s="56"/>
      <c r="AF6" s="56"/>
      <c r="AG6" s="58" t="e">
        <f>AVERAGE(AC6:AF6)</f>
        <v>#DIV/0!</v>
      </c>
    </row>
    <row r="7" spans="1:33" ht="15" customHeight="1" x14ac:dyDescent="0.25">
      <c r="A7" s="38">
        <v>2</v>
      </c>
      <c r="B7" s="54">
        <f>Uitgangspunten!C28</f>
        <v>10</v>
      </c>
      <c r="C7" s="22" t="str">
        <f>+Uitgangspunten!B37</f>
        <v>Inhoiudelijkheid versus bruikbaarheid</v>
      </c>
      <c r="D7" s="57"/>
      <c r="E7" s="56"/>
      <c r="F7" s="56"/>
      <c r="G7" s="56"/>
      <c r="H7" s="56"/>
      <c r="I7" s="59" t="e">
        <f>AVERAGE(E7:H7)</f>
        <v>#DIV/0!</v>
      </c>
      <c r="J7" s="57"/>
      <c r="K7" s="56"/>
      <c r="L7" s="56"/>
      <c r="M7" s="56"/>
      <c r="N7" s="56"/>
      <c r="O7" s="59" t="e">
        <f>AVERAGE(K7:N7)</f>
        <v>#DIV/0!</v>
      </c>
      <c r="P7" s="57"/>
      <c r="Q7" s="56"/>
      <c r="R7" s="56"/>
      <c r="S7" s="56"/>
      <c r="T7" s="56"/>
      <c r="U7" s="59" t="e">
        <f>AVERAGE(Q7:T7)</f>
        <v>#DIV/0!</v>
      </c>
      <c r="V7" s="57"/>
      <c r="W7" s="56"/>
      <c r="X7" s="56"/>
      <c r="Y7" s="56"/>
      <c r="Z7" s="56"/>
      <c r="AA7" s="59" t="e">
        <f>AVERAGE(W7:Z7)</f>
        <v>#DIV/0!</v>
      </c>
      <c r="AB7" s="57"/>
      <c r="AC7" s="56"/>
      <c r="AD7" s="56"/>
      <c r="AE7" s="56"/>
      <c r="AF7" s="56"/>
      <c r="AG7" s="59" t="e">
        <f>AVERAGE(AC7:AF7)</f>
        <v>#DIV/0!</v>
      </c>
    </row>
    <row r="8" spans="1:33" ht="15" customHeight="1" x14ac:dyDescent="0.25">
      <c r="A8" s="38">
        <v>3</v>
      </c>
      <c r="B8" s="54">
        <f>Uitgangspunten!C29</f>
        <v>10</v>
      </c>
      <c r="C8" s="22" t="str">
        <f>+Uitgangspunten!B38</f>
        <v>Vertrouwen in goede samenwerking</v>
      </c>
      <c r="D8" s="57"/>
      <c r="E8" s="56"/>
      <c r="F8" s="56"/>
      <c r="G8" s="56"/>
      <c r="H8" s="56"/>
      <c r="I8" s="59" t="e">
        <f>AVERAGE(E8:H8)</f>
        <v>#DIV/0!</v>
      </c>
      <c r="J8" s="57"/>
      <c r="K8" s="56"/>
      <c r="L8" s="56"/>
      <c r="M8" s="56"/>
      <c r="N8" s="56"/>
      <c r="O8" s="59" t="e">
        <f>AVERAGE(K8:N8)</f>
        <v>#DIV/0!</v>
      </c>
      <c r="P8" s="57"/>
      <c r="Q8" s="56"/>
      <c r="R8" s="56"/>
      <c r="S8" s="56"/>
      <c r="T8" s="56"/>
      <c r="U8" s="59" t="e">
        <f>AVERAGE(Q8:T8)</f>
        <v>#DIV/0!</v>
      </c>
      <c r="V8" s="57"/>
      <c r="W8" s="56"/>
      <c r="X8" s="56"/>
      <c r="Y8" s="56"/>
      <c r="Z8" s="56"/>
      <c r="AA8" s="59" t="e">
        <f>AVERAGE(W8:Z8)</f>
        <v>#DIV/0!</v>
      </c>
      <c r="AB8" s="57"/>
      <c r="AC8" s="56"/>
      <c r="AD8" s="56"/>
      <c r="AE8" s="56"/>
      <c r="AF8" s="56"/>
      <c r="AG8" s="59" t="e">
        <f>AVERAGE(AC8:AF8)</f>
        <v>#DIV/0!</v>
      </c>
    </row>
    <row r="9" spans="1:33" ht="15" customHeight="1" thickBot="1" x14ac:dyDescent="0.3">
      <c r="A9" s="38">
        <v>4</v>
      </c>
      <c r="B9" s="54">
        <f>Uitgangspunten!C30</f>
        <v>10</v>
      </c>
      <c r="C9" s="22" t="str">
        <f>+Uitgangspunten!B39</f>
        <v>Voelt goed</v>
      </c>
      <c r="D9" s="57"/>
      <c r="E9" s="56"/>
      <c r="F9" s="56"/>
      <c r="G9" s="56"/>
      <c r="H9" s="56"/>
      <c r="I9" s="59" t="e">
        <f>AVERAGE(E9:H9)</f>
        <v>#DIV/0!</v>
      </c>
      <c r="J9" s="57"/>
      <c r="K9" s="56"/>
      <c r="L9" s="56"/>
      <c r="M9" s="56"/>
      <c r="N9" s="56"/>
      <c r="O9" s="59" t="e">
        <f>AVERAGE(K9:N9)</f>
        <v>#DIV/0!</v>
      </c>
      <c r="P9" s="57"/>
      <c r="Q9" s="56"/>
      <c r="R9" s="56"/>
      <c r="S9" s="56"/>
      <c r="T9" s="56"/>
      <c r="U9" s="59" t="e">
        <f>AVERAGE(Q9:T9)</f>
        <v>#DIV/0!</v>
      </c>
      <c r="V9" s="57"/>
      <c r="W9" s="56"/>
      <c r="X9" s="56"/>
      <c r="Y9" s="56"/>
      <c r="Z9" s="56"/>
      <c r="AA9" s="59" t="e">
        <f>AVERAGE(W9:Z9)</f>
        <v>#DIV/0!</v>
      </c>
      <c r="AB9" s="57"/>
      <c r="AC9" s="56"/>
      <c r="AD9" s="56"/>
      <c r="AE9" s="56"/>
      <c r="AF9" s="56"/>
      <c r="AG9" s="59" t="e">
        <f>AVERAGE(AC9:AF9)</f>
        <v>#DIV/0!</v>
      </c>
    </row>
    <row r="10" spans="1:33" s="35" customFormat="1" ht="15.75" thickBot="1" x14ac:dyDescent="0.3">
      <c r="A10" s="46" t="s">
        <v>30</v>
      </c>
      <c r="B10" s="55">
        <f>SUM(B6:B9)</f>
        <v>40</v>
      </c>
      <c r="E10" s="47">
        <f>SUM(E6:E9)</f>
        <v>0</v>
      </c>
      <c r="F10" s="47">
        <f>SUM(F6:F9)</f>
        <v>0</v>
      </c>
      <c r="G10" s="47">
        <f>SUM(G6:G9)</f>
        <v>0</v>
      </c>
      <c r="H10" s="47">
        <f>SUM(H6:H9)</f>
        <v>0</v>
      </c>
      <c r="I10" s="52" t="e">
        <f>SUM(I6:I9)</f>
        <v>#DIV/0!</v>
      </c>
      <c r="K10" s="47">
        <f>SUM(K6:K9)</f>
        <v>0</v>
      </c>
      <c r="L10" s="47">
        <f>SUM(L6:L9)</f>
        <v>0</v>
      </c>
      <c r="M10" s="47">
        <f>SUM(M6:M9)</f>
        <v>0</v>
      </c>
      <c r="N10" s="47">
        <f>SUM(N6:N9)</f>
        <v>0</v>
      </c>
      <c r="O10" s="52" t="e">
        <f>SUM(O6:O9)</f>
        <v>#DIV/0!</v>
      </c>
      <c r="Q10" s="47">
        <f>SUM(Q6:Q9)</f>
        <v>0</v>
      </c>
      <c r="R10" s="47">
        <f>SUM(R6:R9)</f>
        <v>0</v>
      </c>
      <c r="S10" s="47">
        <f>SUM(S6:S9)</f>
        <v>0</v>
      </c>
      <c r="T10" s="47">
        <f>SUM(T6:T9)</f>
        <v>0</v>
      </c>
      <c r="U10" s="52" t="e">
        <f>SUM(U6:U9)</f>
        <v>#DIV/0!</v>
      </c>
      <c r="W10" s="47">
        <f>SUM(W6:W9)</f>
        <v>0</v>
      </c>
      <c r="X10" s="47">
        <f>SUM(X6:X9)</f>
        <v>0</v>
      </c>
      <c r="Y10" s="47">
        <f>SUM(Y6:Y9)</f>
        <v>0</v>
      </c>
      <c r="Z10" s="47">
        <f>SUM(Z6:Z9)</f>
        <v>0</v>
      </c>
      <c r="AA10" s="52" t="e">
        <f>SUM(AA6:AA9)</f>
        <v>#DIV/0!</v>
      </c>
      <c r="AC10" s="47">
        <f>SUM(AC6:AC9)</f>
        <v>0</v>
      </c>
      <c r="AD10" s="47">
        <f>SUM(AD6:AD9)</f>
        <v>0</v>
      </c>
      <c r="AE10" s="47">
        <f>SUM(AE6:AE9)</f>
        <v>0</v>
      </c>
      <c r="AF10" s="47">
        <f>SUM(AF6:AF9)</f>
        <v>0</v>
      </c>
      <c r="AG10" s="52" t="e">
        <f>SUM(AG6:AG9)</f>
        <v>#DIV/0!</v>
      </c>
    </row>
    <row r="11" spans="1:33" ht="15" customHeight="1" x14ac:dyDescent="0.25"/>
    <row r="12" spans="1:33" ht="15" customHeight="1" x14ac:dyDescent="0.25"/>
    <row r="13" spans="1:33" ht="15" customHeight="1" x14ac:dyDescent="0.25"/>
    <row r="14" spans="1:33" ht="15" customHeight="1" thickBot="1" x14ac:dyDescent="0.3"/>
    <row r="15" spans="1:33" ht="15" customHeight="1" x14ac:dyDescent="0.25">
      <c r="E15" s="11" t="s">
        <v>3</v>
      </c>
      <c r="F15" s="12"/>
    </row>
    <row r="16" spans="1:33" ht="15" customHeight="1" x14ac:dyDescent="0.25">
      <c r="E16" s="13"/>
      <c r="F16" s="16">
        <v>0</v>
      </c>
    </row>
    <row r="17" spans="5:6" ht="15" customHeight="1" x14ac:dyDescent="0.25">
      <c r="E17" s="13"/>
      <c r="F17" s="16">
        <v>1</v>
      </c>
    </row>
    <row r="18" spans="5:6" ht="15" customHeight="1" x14ac:dyDescent="0.25">
      <c r="E18" s="97"/>
      <c r="F18" s="16">
        <v>3</v>
      </c>
    </row>
    <row r="19" spans="5:6" ht="15" customHeight="1" x14ac:dyDescent="0.25">
      <c r="E19" s="97"/>
      <c r="F19" s="16">
        <v>5</v>
      </c>
    </row>
    <row r="20" spans="5:6" ht="15" customHeight="1" x14ac:dyDescent="0.25">
      <c r="E20" s="97"/>
      <c r="F20" s="16">
        <v>7</v>
      </c>
    </row>
    <row r="21" spans="5:6" ht="15" customHeight="1" thickBot="1" x14ac:dyDescent="0.3">
      <c r="E21" s="98"/>
      <c r="F21" s="17">
        <v>10</v>
      </c>
    </row>
    <row r="22" spans="5:6" ht="15" customHeight="1" x14ac:dyDescent="0.25"/>
    <row r="25" spans="5:6" ht="15" customHeight="1" x14ac:dyDescent="0.25"/>
    <row r="38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E6:H9 K6:N9 Q6:T9 W6:Z9 AC6:AF9" xr:uid="{3BA5347B-6065-4FC6-B5CD-B5F08D8F4248}">
      <formula1>$F$15:$F$21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68"/>
  <sheetViews>
    <sheetView zoomScaleNormal="100" workbookViewId="0">
      <selection activeCell="E1" sqref="E1:E2"/>
    </sheetView>
  </sheetViews>
  <sheetFormatPr defaultRowHeight="14.25" x14ac:dyDescent="0.2"/>
  <cols>
    <col min="1" max="1" width="12.7109375" style="28" customWidth="1"/>
    <col min="2" max="2" width="45.7109375" style="28" customWidth="1"/>
    <col min="3" max="4" width="15.7109375" style="27" customWidth="1"/>
    <col min="5" max="7" width="15.7109375" style="31" customWidth="1"/>
    <col min="8" max="10" width="11.7109375" style="31" customWidth="1"/>
    <col min="11" max="12" width="10.7109375" style="28" customWidth="1"/>
    <col min="13" max="16384" width="9.140625" style="28"/>
  </cols>
  <sheetData>
    <row r="1" spans="1:40" s="22" customFormat="1" ht="15.75" customHeight="1" x14ac:dyDescent="0.25">
      <c r="A1" s="33" t="s">
        <v>12</v>
      </c>
      <c r="B1" s="33" t="str">
        <f>Uitgangspunten!B1</f>
        <v>Jeugdhulp Perceel 4a Gezinsbegeleiding, Gezinsbehandeling, Persoonlijke verzorging</v>
      </c>
      <c r="C1" s="111"/>
      <c r="D1" s="111"/>
      <c r="E1" s="111"/>
      <c r="F1" s="28"/>
      <c r="G1" s="28"/>
      <c r="H1" s="28"/>
      <c r="I1" s="28"/>
      <c r="J1" s="28"/>
      <c r="K1" s="28"/>
      <c r="L1" s="28"/>
      <c r="M1" s="28"/>
      <c r="N1" s="28"/>
      <c r="O1" s="28"/>
      <c r="V1" s="6"/>
      <c r="AE1" s="6"/>
      <c r="AN1" s="6"/>
    </row>
    <row r="2" spans="1:40" s="22" customFormat="1" ht="15.75" x14ac:dyDescent="0.25">
      <c r="A2" s="34" t="s">
        <v>17</v>
      </c>
      <c r="B2" s="34" t="s">
        <v>41</v>
      </c>
      <c r="C2" s="111"/>
      <c r="D2" s="111"/>
      <c r="E2" s="111"/>
      <c r="F2" s="28"/>
      <c r="G2" s="28"/>
      <c r="H2" s="28"/>
      <c r="I2" s="28"/>
      <c r="J2" s="28"/>
      <c r="K2" s="28"/>
      <c r="L2" s="28"/>
      <c r="M2" s="28"/>
      <c r="N2" s="28"/>
      <c r="O2" s="28"/>
      <c r="V2" s="6"/>
      <c r="AE2" s="6"/>
      <c r="AN2" s="6"/>
    </row>
    <row r="3" spans="1:40" s="22" customFormat="1" ht="15.75" thickBot="1" x14ac:dyDescent="0.3"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V3" s="6"/>
      <c r="AE3" s="6"/>
      <c r="AN3" s="6"/>
    </row>
    <row r="4" spans="1:40" s="22" customFormat="1" ht="124.5" customHeight="1" thickBot="1" x14ac:dyDescent="0.3">
      <c r="C4" s="122" t="str">
        <f>Uitgangspunten!F1</f>
        <v>Inschrijver 1</v>
      </c>
      <c r="D4" s="122" t="str">
        <f>Uitgangspunten!G1</f>
        <v>Inschrijver 2</v>
      </c>
      <c r="E4" s="122" t="str">
        <f>Uitgangspunten!H1</f>
        <v>Inschrijver 3</v>
      </c>
      <c r="F4" s="122" t="str">
        <f>Uitgangspunten!I1</f>
        <v>Inschrijver 4</v>
      </c>
      <c r="G4" s="122" t="str">
        <f>Uitgangspunten!J1</f>
        <v>Inschrijver 5</v>
      </c>
      <c r="H4" s="28"/>
      <c r="I4" s="122" t="s">
        <v>51</v>
      </c>
      <c r="J4" s="122" t="s">
        <v>35</v>
      </c>
      <c r="K4" s="28"/>
      <c r="L4" s="28"/>
      <c r="M4" s="28"/>
      <c r="N4" s="28"/>
      <c r="O4" s="28"/>
      <c r="V4" s="6"/>
      <c r="AE4" s="6"/>
      <c r="AN4" s="6"/>
    </row>
    <row r="5" spans="1:40" s="6" customFormat="1" ht="15.75" customHeight="1" thickBot="1" x14ac:dyDescent="0.3">
      <c r="A5" s="81"/>
      <c r="B5" s="82" t="s">
        <v>49</v>
      </c>
      <c r="C5" s="124"/>
      <c r="D5" s="124"/>
      <c r="E5" s="124"/>
      <c r="F5" s="124"/>
      <c r="G5" s="124"/>
      <c r="H5" s="28"/>
      <c r="I5" s="124"/>
      <c r="J5" s="124"/>
    </row>
    <row r="6" spans="1:40" s="10" customFormat="1" ht="15.75" customHeight="1" thickBot="1" x14ac:dyDescent="0.3">
      <c r="A6" s="3"/>
      <c r="B6" s="86"/>
      <c r="C6" s="93"/>
      <c r="D6" s="93"/>
      <c r="E6" s="93"/>
      <c r="F6" s="93"/>
      <c r="G6" s="93"/>
      <c r="H6" s="80"/>
      <c r="I6" s="85"/>
      <c r="J6" s="75"/>
    </row>
    <row r="7" spans="1:40" s="10" customFormat="1" ht="15.75" customHeight="1" x14ac:dyDescent="0.25">
      <c r="A7" s="3"/>
      <c r="B7" s="86"/>
      <c r="C7" s="18"/>
      <c r="D7" s="18"/>
      <c r="E7" s="18"/>
      <c r="F7" s="18"/>
      <c r="G7" s="18"/>
      <c r="H7" s="80"/>
      <c r="I7" s="122" t="s">
        <v>34</v>
      </c>
      <c r="J7" s="122" t="s">
        <v>13</v>
      </c>
      <c r="K7" s="122" t="s">
        <v>54</v>
      </c>
    </row>
    <row r="8" spans="1:40" s="10" customFormat="1" ht="15.75" customHeight="1" x14ac:dyDescent="0.25">
      <c r="A8" s="3"/>
      <c r="B8" s="86"/>
      <c r="C8" s="18"/>
      <c r="D8" s="18"/>
      <c r="E8" s="18"/>
      <c r="F8" s="18"/>
      <c r="G8" s="18"/>
      <c r="H8" s="80"/>
      <c r="I8" s="123"/>
      <c r="J8" s="123"/>
      <c r="K8" s="123"/>
    </row>
    <row r="9" spans="1:40" s="10" customFormat="1" ht="15.75" customHeight="1" x14ac:dyDescent="0.25">
      <c r="A9" s="3"/>
      <c r="B9" s="3"/>
      <c r="C9" s="18"/>
      <c r="D9" s="18"/>
      <c r="E9" s="18"/>
      <c r="F9" s="18"/>
      <c r="G9" s="18"/>
      <c r="H9" s="80"/>
      <c r="I9" s="123"/>
      <c r="J9" s="123"/>
      <c r="K9" s="123"/>
    </row>
    <row r="10" spans="1:40" s="10" customFormat="1" ht="15.75" customHeight="1" thickBot="1" x14ac:dyDescent="0.3">
      <c r="A10" s="3"/>
      <c r="B10" s="3"/>
      <c r="C10" s="79"/>
      <c r="D10" s="79"/>
      <c r="E10" s="79"/>
      <c r="F10" s="79"/>
      <c r="G10" s="79"/>
      <c r="H10" s="80"/>
      <c r="I10" s="123"/>
      <c r="J10" s="123"/>
      <c r="K10" s="123"/>
    </row>
    <row r="11" spans="1:40" s="10" customFormat="1" ht="15.75" customHeight="1" thickBot="1" x14ac:dyDescent="0.3">
      <c r="A11" s="42" t="s">
        <v>60</v>
      </c>
      <c r="B11" s="45" t="s">
        <v>33</v>
      </c>
      <c r="C11" s="43">
        <v>1</v>
      </c>
      <c r="D11" s="43">
        <v>2</v>
      </c>
      <c r="E11" s="44">
        <v>3</v>
      </c>
      <c r="F11" s="44">
        <v>3</v>
      </c>
      <c r="G11" s="44">
        <v>3</v>
      </c>
      <c r="H11" s="80"/>
      <c r="I11" s="124"/>
      <c r="J11" s="124"/>
      <c r="K11" s="124"/>
    </row>
    <row r="12" spans="1:40" s="22" customFormat="1" ht="15" x14ac:dyDescent="0.25">
      <c r="A12" s="6">
        <v>1</v>
      </c>
      <c r="B12" s="22" t="str">
        <f>+Uitgangspunten!B27</f>
        <v>Locaties</v>
      </c>
      <c r="C12" s="87" t="e">
        <f>PvA!I6</f>
        <v>#DIV/0!</v>
      </c>
      <c r="D12" s="87" t="e">
        <f>PvA!O6</f>
        <v>#DIV/0!</v>
      </c>
      <c r="E12" s="87" t="e">
        <f>PvA!U6</f>
        <v>#DIV/0!</v>
      </c>
      <c r="F12" s="87" t="e">
        <f>PvA!AA6</f>
        <v>#DIV/0!</v>
      </c>
      <c r="G12" s="87" t="e">
        <f>PvA!AG6</f>
        <v>#DIV/0!</v>
      </c>
      <c r="H12" s="28"/>
      <c r="I12" s="87" t="e">
        <f t="shared" ref="I12:I18" si="0">MAX(C12:E12)</f>
        <v>#DIV/0!</v>
      </c>
      <c r="J12" s="87">
        <f>Uitgangspunten!C27</f>
        <v>10</v>
      </c>
      <c r="K12" s="87">
        <f>Uitgangspunten!D27</f>
        <v>10</v>
      </c>
      <c r="L12" s="60"/>
      <c r="M12" s="60"/>
      <c r="N12" s="28"/>
      <c r="O12" s="28"/>
      <c r="V12" s="6"/>
      <c r="AE12" s="6"/>
      <c r="AN12" s="6"/>
    </row>
    <row r="13" spans="1:40" s="22" customFormat="1" ht="15" customHeight="1" x14ac:dyDescent="0.25">
      <c r="A13" s="6">
        <v>2</v>
      </c>
      <c r="B13" s="22" t="str">
        <f>+Uitgangspunten!B28</f>
        <v>Samenwerking</v>
      </c>
      <c r="C13" s="87" t="e">
        <f>PvA!I7</f>
        <v>#DIV/0!</v>
      </c>
      <c r="D13" s="87" t="e">
        <f>PvA!O7</f>
        <v>#DIV/0!</v>
      </c>
      <c r="E13" s="87" t="e">
        <f>PvA!U7</f>
        <v>#DIV/0!</v>
      </c>
      <c r="F13" s="87" t="e">
        <f>PvA!AA7</f>
        <v>#DIV/0!</v>
      </c>
      <c r="G13" s="87" t="e">
        <f>PvA!AG7</f>
        <v>#DIV/0!</v>
      </c>
      <c r="H13" s="28"/>
      <c r="I13" s="87" t="e">
        <f t="shared" si="0"/>
        <v>#DIV/0!</v>
      </c>
      <c r="J13" s="87">
        <f>Uitgangspunten!C28</f>
        <v>10</v>
      </c>
      <c r="K13" s="87">
        <f>Uitgangspunten!D28</f>
        <v>10</v>
      </c>
      <c r="L13" s="60"/>
      <c r="M13" s="60"/>
      <c r="N13" s="28"/>
      <c r="O13" s="28"/>
      <c r="V13" s="6"/>
      <c r="AE13" s="6"/>
      <c r="AN13" s="6"/>
    </row>
    <row r="14" spans="1:40" s="22" customFormat="1" ht="15" customHeight="1" x14ac:dyDescent="0.25">
      <c r="A14" s="6">
        <v>3</v>
      </c>
      <c r="B14" s="22" t="str">
        <f>+Uitgangspunten!B29</f>
        <v>Transformatie</v>
      </c>
      <c r="C14" s="87" t="e">
        <f>PvA!I8</f>
        <v>#DIV/0!</v>
      </c>
      <c r="D14" s="87" t="e">
        <f>PvA!O8</f>
        <v>#DIV/0!</v>
      </c>
      <c r="E14" s="87" t="e">
        <f>PvA!U8</f>
        <v>#DIV/0!</v>
      </c>
      <c r="F14" s="87" t="e">
        <f>PvA!AA8</f>
        <v>#DIV/0!</v>
      </c>
      <c r="G14" s="87" t="e">
        <f>PvA!AG8</f>
        <v>#DIV/0!</v>
      </c>
      <c r="H14" s="28"/>
      <c r="I14" s="87" t="e">
        <f t="shared" si="0"/>
        <v>#DIV/0!</v>
      </c>
      <c r="J14" s="87">
        <f>Uitgangspunten!C29</f>
        <v>10</v>
      </c>
      <c r="K14" s="87">
        <f>Uitgangspunten!D29</f>
        <v>15</v>
      </c>
      <c r="L14" s="60"/>
      <c r="M14" s="60"/>
      <c r="N14" s="28"/>
      <c r="O14" s="28"/>
      <c r="V14" s="6"/>
      <c r="AE14" s="6"/>
      <c r="AN14" s="6"/>
    </row>
    <row r="15" spans="1:40" s="22" customFormat="1" ht="15.75" customHeight="1" x14ac:dyDescent="0.25">
      <c r="A15" s="6">
        <v>4</v>
      </c>
      <c r="B15" s="22" t="str">
        <f>+Uitgangspunten!B30</f>
        <v>Integrale aanpak</v>
      </c>
      <c r="C15" s="87" t="e">
        <f>PvA!I9</f>
        <v>#DIV/0!</v>
      </c>
      <c r="D15" s="87" t="e">
        <f>PvA!O9</f>
        <v>#DIV/0!</v>
      </c>
      <c r="E15" s="87" t="e">
        <f>PvA!U9</f>
        <v>#DIV/0!</v>
      </c>
      <c r="F15" s="87" t="e">
        <f>PvA!AA9</f>
        <v>#DIV/0!</v>
      </c>
      <c r="G15" s="87" t="e">
        <f>PvA!AG9</f>
        <v>#DIV/0!</v>
      </c>
      <c r="H15" s="28"/>
      <c r="I15" s="87" t="e">
        <f t="shared" si="0"/>
        <v>#DIV/0!</v>
      </c>
      <c r="J15" s="87">
        <f>Uitgangspunten!C30</f>
        <v>10</v>
      </c>
      <c r="K15" s="87">
        <f>Uitgangspunten!D30</f>
        <v>15</v>
      </c>
      <c r="L15" s="60"/>
      <c r="M15" s="60"/>
      <c r="N15" s="28"/>
      <c r="O15" s="28"/>
      <c r="V15" s="6"/>
      <c r="AE15" s="6"/>
      <c r="AN15" s="6"/>
    </row>
    <row r="16" spans="1:40" s="22" customFormat="1" ht="15" x14ac:dyDescent="0.25">
      <c r="A16" s="6">
        <v>5</v>
      </c>
      <c r="B16" s="22" t="str">
        <f>+Uitgangspunten!B31</f>
        <v>Rol cliënt</v>
      </c>
      <c r="C16" s="87" t="e">
        <f>PvA!I10</f>
        <v>#DIV/0!</v>
      </c>
      <c r="D16" s="87" t="e">
        <f>PvA!O10</f>
        <v>#DIV/0!</v>
      </c>
      <c r="E16" s="87" t="e">
        <f>PvA!U10</f>
        <v>#DIV/0!</v>
      </c>
      <c r="F16" s="87" t="e">
        <f>PvA!AA10</f>
        <v>#DIV/0!</v>
      </c>
      <c r="G16" s="87" t="e">
        <f>PvA!AG10</f>
        <v>#DIV/0!</v>
      </c>
      <c r="H16" s="28"/>
      <c r="I16" s="87" t="e">
        <f t="shared" si="0"/>
        <v>#DIV/0!</v>
      </c>
      <c r="J16" s="87">
        <f>Uitgangspunten!C31</f>
        <v>10</v>
      </c>
      <c r="K16" s="87">
        <f>Uitgangspunten!D31</f>
        <v>15</v>
      </c>
      <c r="L16" s="60"/>
      <c r="M16" s="60"/>
      <c r="N16" s="28"/>
      <c r="O16" s="28"/>
      <c r="V16" s="6"/>
      <c r="AE16" s="6"/>
      <c r="AN16" s="6"/>
    </row>
    <row r="17" spans="1:40" s="22" customFormat="1" ht="15" x14ac:dyDescent="0.25">
      <c r="A17" s="6">
        <v>6</v>
      </c>
      <c r="B17" s="22" t="str">
        <f>+Uitgangspunten!B32</f>
        <v>Uitvoering</v>
      </c>
      <c r="C17" s="87" t="e">
        <f>PvA!I11</f>
        <v>#DIV/0!</v>
      </c>
      <c r="D17" s="87" t="e">
        <f>PvA!O11</f>
        <v>#DIV/0!</v>
      </c>
      <c r="E17" s="87" t="e">
        <f>PvA!U11</f>
        <v>#DIV/0!</v>
      </c>
      <c r="F17" s="87" t="e">
        <f>PvA!AA11</f>
        <v>#DIV/0!</v>
      </c>
      <c r="G17" s="87" t="e">
        <f>PvA!AG11</f>
        <v>#DIV/0!</v>
      </c>
      <c r="H17" s="28"/>
      <c r="I17" s="87" t="e">
        <f t="shared" si="0"/>
        <v>#DIV/0!</v>
      </c>
      <c r="J17" s="87">
        <f>Uitgangspunten!C32</f>
        <v>10</v>
      </c>
      <c r="K17" s="87">
        <f>Uitgangspunten!D32</f>
        <v>15</v>
      </c>
      <c r="L17" s="60"/>
      <c r="M17" s="60"/>
      <c r="N17" s="28"/>
      <c r="O17" s="28"/>
      <c r="V17" s="6"/>
      <c r="AE17" s="6"/>
      <c r="AN17" s="6"/>
    </row>
    <row r="18" spans="1:40" s="22" customFormat="1" ht="15" x14ac:dyDescent="0.25">
      <c r="A18" s="6">
        <v>7</v>
      </c>
      <c r="B18" s="22" t="str">
        <f>+Uitgangspunten!B33</f>
        <v>Uitwerking percelen</v>
      </c>
      <c r="C18" s="87" t="e">
        <f>PvA!I12</f>
        <v>#DIV/0!</v>
      </c>
      <c r="D18" s="87" t="e">
        <f>PvA!O12</f>
        <v>#DIV/0!</v>
      </c>
      <c r="E18" s="87" t="e">
        <f>PvA!U12</f>
        <v>#DIV/0!</v>
      </c>
      <c r="F18" s="87" t="e">
        <f>PvA!AA12</f>
        <v>#DIV/0!</v>
      </c>
      <c r="G18" s="87" t="e">
        <f>PvA!AG12</f>
        <v>#DIV/0!</v>
      </c>
      <c r="H18" s="28"/>
      <c r="I18" s="87" t="e">
        <f t="shared" si="0"/>
        <v>#DIV/0!</v>
      </c>
      <c r="J18" s="87">
        <f>Uitgangspunten!C33</f>
        <v>10</v>
      </c>
      <c r="K18" s="87">
        <f>Uitgangspunten!D33</f>
        <v>20</v>
      </c>
      <c r="L18" s="60"/>
      <c r="M18" s="60"/>
      <c r="N18" s="28"/>
      <c r="O18" s="28"/>
      <c r="V18" s="6"/>
      <c r="AE18" s="6"/>
      <c r="AN18" s="6"/>
    </row>
    <row r="19" spans="1:40" s="22" customFormat="1" ht="15.75" thickBot="1" x14ac:dyDescent="0.3">
      <c r="A19" s="6"/>
      <c r="C19" s="88" t="e">
        <f>SUM(C12:C18)</f>
        <v>#DIV/0!</v>
      </c>
      <c r="D19" s="88" t="e">
        <f>SUM(D12:D18)</f>
        <v>#DIV/0!</v>
      </c>
      <c r="E19" s="88" t="e">
        <f>SUM(E12:E18)</f>
        <v>#DIV/0!</v>
      </c>
      <c r="F19" s="88" t="e">
        <f t="shared" ref="F19" si="1">SUM(F12:F18)</f>
        <v>#DIV/0!</v>
      </c>
      <c r="G19" s="88" t="e">
        <f>SUM(G12:G18)</f>
        <v>#DIV/0!</v>
      </c>
      <c r="H19" s="74"/>
      <c r="I19" s="87"/>
      <c r="J19" s="88">
        <f>SUM(J12:J18)</f>
        <v>70</v>
      </c>
      <c r="K19" s="88">
        <f>SUM(K12:K18)</f>
        <v>100</v>
      </c>
      <c r="L19" s="60"/>
      <c r="M19" s="60"/>
      <c r="N19" s="28"/>
      <c r="O19" s="28"/>
      <c r="V19" s="6"/>
      <c r="AE19" s="6"/>
      <c r="AN19" s="6"/>
    </row>
    <row r="20" spans="1:40" s="22" customFormat="1" ht="15.75" thickTop="1" x14ac:dyDescent="0.25">
      <c r="D20" s="28"/>
      <c r="E20" s="28"/>
      <c r="F20" s="28"/>
      <c r="G20" s="28"/>
      <c r="H20" s="28"/>
      <c r="I20" s="60"/>
      <c r="J20" s="60"/>
      <c r="K20" s="60"/>
      <c r="L20" s="60"/>
      <c r="M20" s="60"/>
      <c r="N20" s="28"/>
      <c r="O20" s="28"/>
      <c r="V20" s="6"/>
      <c r="AE20" s="6"/>
      <c r="AN20" s="6"/>
    </row>
    <row r="21" spans="1:40" s="22" customFormat="1" ht="15" x14ac:dyDescent="0.25">
      <c r="B21" s="61" t="s">
        <v>96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V21" s="6"/>
      <c r="AE21" s="6"/>
      <c r="AN21" s="6"/>
    </row>
    <row r="22" spans="1:40" s="22" customFormat="1" ht="15.75" thickBot="1" x14ac:dyDescent="0.3"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V22" s="6"/>
      <c r="AE22" s="6"/>
      <c r="AN22" s="6"/>
    </row>
    <row r="23" spans="1:40" s="22" customFormat="1" ht="15.75" thickBot="1" x14ac:dyDescent="0.3">
      <c r="A23" s="42" t="s">
        <v>60</v>
      </c>
      <c r="B23" s="43" t="s">
        <v>33</v>
      </c>
      <c r="C23" s="43">
        <v>1</v>
      </c>
      <c r="D23" s="43">
        <v>2</v>
      </c>
      <c r="E23" s="44">
        <v>3</v>
      </c>
      <c r="F23" s="44">
        <v>3</v>
      </c>
      <c r="G23" s="44">
        <v>3</v>
      </c>
      <c r="H23" s="28"/>
      <c r="I23" s="28"/>
      <c r="J23" s="28"/>
      <c r="K23" s="28"/>
      <c r="L23" s="28"/>
      <c r="M23" s="28"/>
      <c r="N23" s="28"/>
      <c r="O23" s="28"/>
      <c r="V23" s="6"/>
      <c r="AE23" s="6"/>
      <c r="AN23" s="6"/>
    </row>
    <row r="24" spans="1:40" s="22" customFormat="1" ht="15" x14ac:dyDescent="0.25">
      <c r="A24" s="6">
        <v>1</v>
      </c>
      <c r="B24" s="22" t="str">
        <f>+B12</f>
        <v>Locaties</v>
      </c>
      <c r="C24" s="87" t="e">
        <f t="shared" ref="C24:E30" si="2">(C12/$I12)*$K12</f>
        <v>#DIV/0!</v>
      </c>
      <c r="D24" s="87" t="e">
        <f t="shared" si="2"/>
        <v>#DIV/0!</v>
      </c>
      <c r="E24" s="87" t="e">
        <f t="shared" si="2"/>
        <v>#DIV/0!</v>
      </c>
      <c r="F24" s="87" t="e">
        <f>(G12/$I12)*$K12</f>
        <v>#DIV/0!</v>
      </c>
      <c r="G24" s="87" t="e">
        <f>(H12/$I12)*$K12</f>
        <v>#DIV/0!</v>
      </c>
      <c r="H24" s="28"/>
      <c r="I24" s="60"/>
      <c r="J24" s="28"/>
      <c r="K24" s="28"/>
      <c r="L24" s="28"/>
      <c r="M24" s="28"/>
      <c r="N24" s="28"/>
      <c r="O24" s="28"/>
      <c r="V24" s="6"/>
      <c r="AE24" s="6"/>
      <c r="AN24" s="6"/>
    </row>
    <row r="25" spans="1:40" s="22" customFormat="1" ht="15" x14ac:dyDescent="0.25">
      <c r="A25" s="6">
        <v>2</v>
      </c>
      <c r="B25" s="22" t="str">
        <f t="shared" ref="B25:B30" si="3">+B13</f>
        <v>Samenwerking</v>
      </c>
      <c r="C25" s="87" t="e">
        <f t="shared" si="2"/>
        <v>#DIV/0!</v>
      </c>
      <c r="D25" s="87" t="e">
        <f t="shared" si="2"/>
        <v>#DIV/0!</v>
      </c>
      <c r="E25" s="87" t="e">
        <f t="shared" si="2"/>
        <v>#DIV/0!</v>
      </c>
      <c r="F25" s="87" t="e">
        <f t="shared" ref="F25:G30" si="4">(F13/$I13)*$K13</f>
        <v>#DIV/0!</v>
      </c>
      <c r="G25" s="87" t="e">
        <f t="shared" si="4"/>
        <v>#DIV/0!</v>
      </c>
      <c r="H25" s="28"/>
      <c r="I25" s="60"/>
      <c r="J25" s="28"/>
      <c r="K25" s="28"/>
      <c r="L25" s="28"/>
      <c r="M25" s="28"/>
      <c r="N25" s="28"/>
      <c r="O25" s="28"/>
      <c r="V25" s="6"/>
      <c r="AE25" s="6"/>
      <c r="AN25" s="6"/>
    </row>
    <row r="26" spans="1:40" s="22" customFormat="1" ht="15" x14ac:dyDescent="0.25">
      <c r="A26" s="6">
        <v>3</v>
      </c>
      <c r="B26" s="22" t="str">
        <f t="shared" si="3"/>
        <v>Transformatie</v>
      </c>
      <c r="C26" s="87" t="e">
        <f t="shared" si="2"/>
        <v>#DIV/0!</v>
      </c>
      <c r="D26" s="87" t="e">
        <f t="shared" si="2"/>
        <v>#DIV/0!</v>
      </c>
      <c r="E26" s="87" t="e">
        <f t="shared" si="2"/>
        <v>#DIV/0!</v>
      </c>
      <c r="F26" s="87" t="e">
        <f t="shared" si="4"/>
        <v>#DIV/0!</v>
      </c>
      <c r="G26" s="87" t="e">
        <f t="shared" si="4"/>
        <v>#DIV/0!</v>
      </c>
      <c r="H26" s="28"/>
      <c r="I26" s="60"/>
      <c r="J26" s="28"/>
      <c r="K26" s="28"/>
      <c r="L26" s="28"/>
      <c r="M26" s="28"/>
      <c r="N26" s="28"/>
      <c r="O26" s="28"/>
      <c r="V26" s="6"/>
      <c r="AE26" s="6"/>
      <c r="AN26" s="6"/>
    </row>
    <row r="27" spans="1:40" s="22" customFormat="1" ht="15" x14ac:dyDescent="0.25">
      <c r="A27" s="6">
        <v>4</v>
      </c>
      <c r="B27" s="22" t="str">
        <f t="shared" si="3"/>
        <v>Integrale aanpak</v>
      </c>
      <c r="C27" s="87" t="e">
        <f t="shared" si="2"/>
        <v>#DIV/0!</v>
      </c>
      <c r="D27" s="87" t="e">
        <f t="shared" si="2"/>
        <v>#DIV/0!</v>
      </c>
      <c r="E27" s="87" t="e">
        <f t="shared" si="2"/>
        <v>#DIV/0!</v>
      </c>
      <c r="F27" s="87" t="e">
        <f t="shared" si="4"/>
        <v>#DIV/0!</v>
      </c>
      <c r="G27" s="87" t="e">
        <f t="shared" si="4"/>
        <v>#DIV/0!</v>
      </c>
      <c r="H27" s="28"/>
      <c r="I27" s="60"/>
      <c r="J27" s="28"/>
      <c r="K27" s="28"/>
      <c r="L27" s="28"/>
      <c r="M27" s="28"/>
      <c r="N27" s="28"/>
      <c r="O27" s="28"/>
      <c r="V27" s="6"/>
      <c r="AE27" s="6"/>
      <c r="AN27" s="6"/>
    </row>
    <row r="28" spans="1:40" s="22" customFormat="1" ht="15" x14ac:dyDescent="0.25">
      <c r="A28" s="6">
        <v>5</v>
      </c>
      <c r="B28" s="22" t="str">
        <f t="shared" si="3"/>
        <v>Rol cliënt</v>
      </c>
      <c r="C28" s="87" t="e">
        <f t="shared" si="2"/>
        <v>#DIV/0!</v>
      </c>
      <c r="D28" s="87" t="e">
        <f t="shared" si="2"/>
        <v>#DIV/0!</v>
      </c>
      <c r="E28" s="87" t="e">
        <f t="shared" si="2"/>
        <v>#DIV/0!</v>
      </c>
      <c r="F28" s="87" t="e">
        <f t="shared" si="4"/>
        <v>#DIV/0!</v>
      </c>
      <c r="G28" s="87" t="e">
        <f t="shared" si="4"/>
        <v>#DIV/0!</v>
      </c>
      <c r="H28" s="28"/>
      <c r="I28" s="60"/>
      <c r="J28" s="28"/>
      <c r="K28" s="28"/>
      <c r="L28" s="28"/>
      <c r="M28" s="28"/>
      <c r="N28" s="28"/>
      <c r="O28" s="28"/>
      <c r="V28" s="6"/>
      <c r="AE28" s="6"/>
      <c r="AN28" s="6"/>
    </row>
    <row r="29" spans="1:40" s="22" customFormat="1" ht="15" x14ac:dyDescent="0.25">
      <c r="A29" s="6">
        <v>6</v>
      </c>
      <c r="B29" s="22" t="str">
        <f t="shared" si="3"/>
        <v>Uitvoering</v>
      </c>
      <c r="C29" s="87" t="e">
        <f t="shared" si="2"/>
        <v>#DIV/0!</v>
      </c>
      <c r="D29" s="87" t="e">
        <f t="shared" si="2"/>
        <v>#DIV/0!</v>
      </c>
      <c r="E29" s="87" t="e">
        <f t="shared" si="2"/>
        <v>#DIV/0!</v>
      </c>
      <c r="F29" s="87" t="e">
        <f t="shared" si="4"/>
        <v>#DIV/0!</v>
      </c>
      <c r="G29" s="87" t="e">
        <f t="shared" si="4"/>
        <v>#DIV/0!</v>
      </c>
      <c r="H29" s="28"/>
      <c r="I29" s="60"/>
      <c r="J29" s="28"/>
      <c r="K29" s="28"/>
      <c r="L29" s="28"/>
      <c r="M29" s="28"/>
      <c r="N29" s="28"/>
      <c r="O29" s="28"/>
      <c r="V29" s="6"/>
      <c r="AE29" s="6"/>
      <c r="AN29" s="6"/>
    </row>
    <row r="30" spans="1:40" s="22" customFormat="1" ht="15" x14ac:dyDescent="0.25">
      <c r="A30" s="6">
        <v>7</v>
      </c>
      <c r="B30" s="22" t="str">
        <f t="shared" si="3"/>
        <v>Uitwerking percelen</v>
      </c>
      <c r="C30" s="87" t="e">
        <f t="shared" si="2"/>
        <v>#DIV/0!</v>
      </c>
      <c r="D30" s="87" t="e">
        <f t="shared" si="2"/>
        <v>#DIV/0!</v>
      </c>
      <c r="E30" s="87" t="e">
        <f t="shared" si="2"/>
        <v>#DIV/0!</v>
      </c>
      <c r="F30" s="87" t="e">
        <f t="shared" si="4"/>
        <v>#DIV/0!</v>
      </c>
      <c r="G30" s="87" t="e">
        <f t="shared" si="4"/>
        <v>#DIV/0!</v>
      </c>
      <c r="H30" s="28"/>
      <c r="I30" s="60"/>
      <c r="J30" s="28"/>
      <c r="K30" s="28"/>
      <c r="L30" s="28"/>
      <c r="M30" s="28"/>
      <c r="N30" s="28"/>
      <c r="O30" s="28"/>
      <c r="V30" s="6"/>
      <c r="AE30" s="6"/>
      <c r="AN30" s="6"/>
    </row>
    <row r="31" spans="1:40" s="22" customFormat="1" ht="15.75" thickBot="1" x14ac:dyDescent="0.3">
      <c r="A31" s="6"/>
      <c r="C31" s="89" t="e">
        <f>SUM(C24:C30)</f>
        <v>#DIV/0!</v>
      </c>
      <c r="D31" s="89" t="e">
        <f>SUM(D24:D30)</f>
        <v>#DIV/0!</v>
      </c>
      <c r="E31" s="89" t="e">
        <f>SUM(E24:E30)</f>
        <v>#DIV/0!</v>
      </c>
      <c r="F31" s="89" t="e">
        <f t="shared" ref="F31:G31" si="5">SUM(F24:F30)</f>
        <v>#DIV/0!</v>
      </c>
      <c r="G31" s="89" t="e">
        <f t="shared" si="5"/>
        <v>#DIV/0!</v>
      </c>
      <c r="H31" s="74"/>
      <c r="I31" s="87" t="e">
        <f>MAX(C31:E31)</f>
        <v>#DIV/0!</v>
      </c>
      <c r="J31" s="87"/>
      <c r="K31" s="90"/>
      <c r="L31" s="28"/>
      <c r="M31" s="28"/>
      <c r="N31" s="28"/>
      <c r="O31" s="28"/>
      <c r="V31" s="6"/>
      <c r="AE31" s="6"/>
      <c r="AN31" s="6"/>
    </row>
    <row r="32" spans="1:40" s="22" customFormat="1" ht="15.75" thickTop="1" x14ac:dyDescent="0.25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V32" s="6"/>
      <c r="AE32" s="6"/>
      <c r="AN32" s="6"/>
    </row>
    <row r="33" spans="1:40" s="22" customFormat="1" ht="15" x14ac:dyDescent="0.25">
      <c r="B33" s="61" t="s">
        <v>97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V33" s="6"/>
      <c r="AE33" s="6"/>
      <c r="AN33" s="6"/>
    </row>
    <row r="34" spans="1:40" s="22" customFormat="1" ht="15.75" thickBot="1" x14ac:dyDescent="0.3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V34" s="6"/>
      <c r="AE34" s="6"/>
      <c r="AN34" s="6"/>
    </row>
    <row r="35" spans="1:40" s="22" customFormat="1" ht="15.75" thickBot="1" x14ac:dyDescent="0.3">
      <c r="A35" s="42" t="s">
        <v>60</v>
      </c>
      <c r="B35" s="43" t="s">
        <v>33</v>
      </c>
      <c r="C35" s="43">
        <v>1</v>
      </c>
      <c r="D35" s="43">
        <v>2</v>
      </c>
      <c r="E35" s="44">
        <v>3</v>
      </c>
      <c r="F35" s="44">
        <v>3</v>
      </c>
      <c r="G35" s="44">
        <v>3</v>
      </c>
      <c r="H35" s="28"/>
      <c r="I35" s="28"/>
      <c r="J35" s="62" t="s">
        <v>7</v>
      </c>
      <c r="K35" s="28"/>
      <c r="L35" s="28"/>
      <c r="M35" s="28"/>
      <c r="N35" s="28"/>
      <c r="O35" s="28"/>
      <c r="V35" s="6"/>
      <c r="AE35" s="6"/>
      <c r="AN35" s="6"/>
    </row>
    <row r="36" spans="1:40" s="22" customFormat="1" ht="15.75" thickBot="1" x14ac:dyDescent="0.3">
      <c r="A36" s="6" t="s">
        <v>59</v>
      </c>
      <c r="B36" s="22" t="s">
        <v>36</v>
      </c>
      <c r="C36" s="89" t="e">
        <f>(C31/$I31)*$J36</f>
        <v>#DIV/0!</v>
      </c>
      <c r="D36" s="89" t="e">
        <f>(D31/$I31)*$J36</f>
        <v>#DIV/0!</v>
      </c>
      <c r="E36" s="89" t="e">
        <f>(E31/$I31)*$J36</f>
        <v>#DIV/0!</v>
      </c>
      <c r="F36" s="89" t="e">
        <f>(F31/$I31)*$J36</f>
        <v>#DIV/0!</v>
      </c>
      <c r="G36" s="89" t="e">
        <f>(G31/$I31)*$J36</f>
        <v>#DIV/0!</v>
      </c>
      <c r="H36" s="28"/>
      <c r="I36" s="87"/>
      <c r="J36" s="92">
        <f>Uitgangspunten!E26</f>
        <v>80</v>
      </c>
      <c r="K36" s="90"/>
      <c r="L36" s="28"/>
      <c r="M36" s="28"/>
      <c r="N36" s="28"/>
      <c r="O36" s="28"/>
      <c r="V36" s="6"/>
      <c r="AE36" s="6"/>
      <c r="AN36" s="6"/>
    </row>
    <row r="37" spans="1:40" s="22" customFormat="1" ht="15.75" thickTop="1" x14ac:dyDescent="0.25">
      <c r="A37" s="6"/>
      <c r="C37" s="78"/>
      <c r="D37" s="78"/>
      <c r="E37" s="78"/>
      <c r="F37" s="78"/>
      <c r="G37" s="78"/>
      <c r="H37" s="28"/>
      <c r="I37" s="87"/>
      <c r="J37" s="92"/>
      <c r="K37" s="90"/>
      <c r="L37" s="28"/>
      <c r="M37" s="28"/>
      <c r="N37" s="28"/>
      <c r="O37" s="28"/>
      <c r="V37" s="6"/>
      <c r="AE37" s="6"/>
      <c r="AN37" s="6"/>
    </row>
    <row r="38" spans="1:40" s="22" customFormat="1" ht="15.75" thickBot="1" x14ac:dyDescent="0.3">
      <c r="A38" s="6"/>
      <c r="C38" s="78"/>
      <c r="D38" s="78"/>
      <c r="E38" s="78"/>
      <c r="F38" s="78"/>
      <c r="G38" s="78"/>
      <c r="H38" s="28"/>
      <c r="I38" s="87"/>
      <c r="J38" s="92"/>
      <c r="K38" s="90"/>
      <c r="L38" s="28"/>
      <c r="M38" s="28"/>
      <c r="N38" s="28"/>
      <c r="O38" s="28"/>
      <c r="V38" s="6"/>
      <c r="AE38" s="6"/>
      <c r="AN38" s="6"/>
    </row>
    <row r="39" spans="1:40" s="10" customFormat="1" ht="15.75" customHeight="1" x14ac:dyDescent="0.25">
      <c r="A39" s="3"/>
      <c r="B39" s="86"/>
      <c r="C39" s="18"/>
      <c r="D39" s="18"/>
      <c r="E39" s="18"/>
      <c r="F39" s="18"/>
      <c r="G39" s="18"/>
      <c r="H39" s="80"/>
      <c r="I39" s="122" t="s">
        <v>34</v>
      </c>
      <c r="J39" s="122" t="s">
        <v>13</v>
      </c>
      <c r="K39" s="122" t="s">
        <v>54</v>
      </c>
    </row>
    <row r="40" spans="1:40" s="10" customFormat="1" ht="15.75" customHeight="1" x14ac:dyDescent="0.25">
      <c r="A40" s="3"/>
      <c r="B40" s="86"/>
      <c r="C40" s="18"/>
      <c r="D40" s="18"/>
      <c r="E40" s="18"/>
      <c r="F40" s="18"/>
      <c r="G40" s="18"/>
      <c r="H40" s="80"/>
      <c r="I40" s="123"/>
      <c r="J40" s="123"/>
      <c r="K40" s="123"/>
    </row>
    <row r="41" spans="1:40" s="10" customFormat="1" ht="15.75" customHeight="1" x14ac:dyDescent="0.25">
      <c r="A41" s="3"/>
      <c r="B41" s="3"/>
      <c r="C41" s="18"/>
      <c r="D41" s="18"/>
      <c r="E41" s="18"/>
      <c r="F41" s="18"/>
      <c r="G41" s="18"/>
      <c r="H41" s="80"/>
      <c r="I41" s="123"/>
      <c r="J41" s="123"/>
      <c r="K41" s="123"/>
    </row>
    <row r="42" spans="1:40" s="10" customFormat="1" ht="15.75" customHeight="1" thickBot="1" x14ac:dyDescent="0.3">
      <c r="A42" s="3"/>
      <c r="B42" s="3"/>
      <c r="C42" s="79"/>
      <c r="D42" s="79"/>
      <c r="E42" s="79"/>
      <c r="F42" s="79"/>
      <c r="G42" s="79"/>
      <c r="H42" s="80"/>
      <c r="I42" s="123"/>
      <c r="J42" s="123"/>
      <c r="K42" s="123"/>
    </row>
    <row r="43" spans="1:40" s="10" customFormat="1" ht="15.75" customHeight="1" thickBot="1" x14ac:dyDescent="0.3">
      <c r="A43" s="42" t="s">
        <v>62</v>
      </c>
      <c r="B43" s="95" t="s">
        <v>33</v>
      </c>
      <c r="C43" s="43">
        <v>1</v>
      </c>
      <c r="D43" s="43">
        <v>2</v>
      </c>
      <c r="E43" s="44">
        <v>3</v>
      </c>
      <c r="F43" s="44">
        <v>3</v>
      </c>
      <c r="G43" s="44">
        <v>3</v>
      </c>
      <c r="H43" s="80"/>
      <c r="I43" s="124"/>
      <c r="J43" s="124"/>
      <c r="K43" s="124"/>
    </row>
    <row r="44" spans="1:40" s="22" customFormat="1" ht="15" x14ac:dyDescent="0.25">
      <c r="A44" s="6">
        <v>1</v>
      </c>
      <c r="B44" s="22" t="str">
        <f>+Uitgangspunten!B36</f>
        <v>Helder antwoord op vragen</v>
      </c>
      <c r="C44" s="87" t="e">
        <f>Dialoog!I6</f>
        <v>#DIV/0!</v>
      </c>
      <c r="D44" s="87" t="e">
        <f>Dialoog!O6</f>
        <v>#DIV/0!</v>
      </c>
      <c r="E44" s="87" t="e">
        <f>Dialoog!U6</f>
        <v>#DIV/0!</v>
      </c>
      <c r="F44" s="87" t="e">
        <f>Dialoog!AA6</f>
        <v>#DIV/0!</v>
      </c>
      <c r="G44" s="87" t="e">
        <f>Dialoog!AG6</f>
        <v>#DIV/0!</v>
      </c>
      <c r="H44" s="28"/>
      <c r="I44" s="87" t="e">
        <f>MAX(C44:E44)</f>
        <v>#DIV/0!</v>
      </c>
      <c r="J44" s="87">
        <f>Uitgangspunten!C36</f>
        <v>10</v>
      </c>
      <c r="K44" s="87">
        <f>Uitgangspunten!D36</f>
        <v>25</v>
      </c>
      <c r="L44" s="60"/>
      <c r="M44" s="60"/>
      <c r="N44" s="28"/>
      <c r="O44" s="28"/>
      <c r="V44" s="6"/>
      <c r="AE44" s="6"/>
      <c r="AN44" s="6"/>
    </row>
    <row r="45" spans="1:40" s="22" customFormat="1" ht="15" customHeight="1" x14ac:dyDescent="0.25">
      <c r="A45" s="6">
        <v>2</v>
      </c>
      <c r="B45" s="22" t="str">
        <f>+Uitgangspunten!B37</f>
        <v>Inhoiudelijkheid versus bruikbaarheid</v>
      </c>
      <c r="C45" s="87" t="e">
        <f>Dialoog!I7</f>
        <v>#DIV/0!</v>
      </c>
      <c r="D45" s="87" t="e">
        <f>Dialoog!O7</f>
        <v>#DIV/0!</v>
      </c>
      <c r="E45" s="87" t="e">
        <f>Dialoog!U7</f>
        <v>#DIV/0!</v>
      </c>
      <c r="F45" s="87" t="e">
        <f>Dialoog!AA7</f>
        <v>#DIV/0!</v>
      </c>
      <c r="G45" s="87" t="e">
        <f>Dialoog!AG7</f>
        <v>#DIV/0!</v>
      </c>
      <c r="H45" s="28"/>
      <c r="I45" s="87" t="e">
        <f>MAX(C45:E45)</f>
        <v>#DIV/0!</v>
      </c>
      <c r="J45" s="87">
        <f>Uitgangspunten!C37</f>
        <v>10</v>
      </c>
      <c r="K45" s="87">
        <f>Uitgangspunten!D37</f>
        <v>25</v>
      </c>
      <c r="L45" s="60"/>
      <c r="M45" s="60"/>
      <c r="N45" s="28"/>
      <c r="O45" s="28"/>
      <c r="V45" s="6"/>
      <c r="AE45" s="6"/>
      <c r="AN45" s="6"/>
    </row>
    <row r="46" spans="1:40" s="22" customFormat="1" ht="15" customHeight="1" x14ac:dyDescent="0.25">
      <c r="A46" s="6">
        <v>3</v>
      </c>
      <c r="B46" s="22" t="str">
        <f>+Uitgangspunten!B38</f>
        <v>Vertrouwen in goede samenwerking</v>
      </c>
      <c r="C46" s="87" t="e">
        <f>Dialoog!I8</f>
        <v>#DIV/0!</v>
      </c>
      <c r="D46" s="87" t="e">
        <f>Dialoog!O8</f>
        <v>#DIV/0!</v>
      </c>
      <c r="E46" s="87" t="e">
        <f>Dialoog!U8</f>
        <v>#DIV/0!</v>
      </c>
      <c r="F46" s="87" t="e">
        <f>Dialoog!AA8</f>
        <v>#DIV/0!</v>
      </c>
      <c r="G46" s="87" t="e">
        <f>Dialoog!AG8</f>
        <v>#DIV/0!</v>
      </c>
      <c r="H46" s="28"/>
      <c r="I46" s="87" t="e">
        <f>MAX(C46:E46)</f>
        <v>#DIV/0!</v>
      </c>
      <c r="J46" s="87">
        <f>Uitgangspunten!C38</f>
        <v>10</v>
      </c>
      <c r="K46" s="87">
        <f>Uitgangspunten!D38</f>
        <v>25</v>
      </c>
      <c r="L46" s="60"/>
      <c r="M46" s="60"/>
      <c r="N46" s="28"/>
      <c r="O46" s="28"/>
      <c r="V46" s="6"/>
      <c r="AE46" s="6"/>
      <c r="AN46" s="6"/>
    </row>
    <row r="47" spans="1:40" s="22" customFormat="1" ht="15.75" customHeight="1" x14ac:dyDescent="0.25">
      <c r="A47" s="6">
        <v>4</v>
      </c>
      <c r="B47" s="22" t="str">
        <f>+Uitgangspunten!B39</f>
        <v>Voelt goed</v>
      </c>
      <c r="C47" s="87" t="e">
        <f>Dialoog!I9</f>
        <v>#DIV/0!</v>
      </c>
      <c r="D47" s="87" t="e">
        <f>Dialoog!O9</f>
        <v>#DIV/0!</v>
      </c>
      <c r="E47" s="87" t="e">
        <f>Dialoog!U9</f>
        <v>#DIV/0!</v>
      </c>
      <c r="F47" s="87" t="e">
        <f>Dialoog!AA9</f>
        <v>#DIV/0!</v>
      </c>
      <c r="G47" s="87" t="e">
        <f>Dialoog!AG9</f>
        <v>#DIV/0!</v>
      </c>
      <c r="H47" s="28"/>
      <c r="I47" s="87" t="e">
        <f>MAX(C47:E47)</f>
        <v>#DIV/0!</v>
      </c>
      <c r="J47" s="87">
        <f>Uitgangspunten!C39</f>
        <v>10</v>
      </c>
      <c r="K47" s="87">
        <f>Uitgangspunten!D39</f>
        <v>25</v>
      </c>
      <c r="L47" s="60"/>
      <c r="M47" s="60"/>
      <c r="N47" s="28"/>
      <c r="O47" s="28"/>
      <c r="V47" s="6"/>
      <c r="AE47" s="6"/>
      <c r="AN47" s="6"/>
    </row>
    <row r="48" spans="1:40" s="22" customFormat="1" ht="15.75" thickBot="1" x14ac:dyDescent="0.3">
      <c r="A48" s="6"/>
      <c r="C48" s="88" t="e">
        <f>SUM(C44:C47)</f>
        <v>#DIV/0!</v>
      </c>
      <c r="D48" s="88" t="e">
        <f>SUM(D44:D47)</f>
        <v>#DIV/0!</v>
      </c>
      <c r="E48" s="88" t="e">
        <f>SUM(E44:E47)</f>
        <v>#DIV/0!</v>
      </c>
      <c r="F48" s="88" t="e">
        <f>SUM(F44:F47)</f>
        <v>#DIV/0!</v>
      </c>
      <c r="G48" s="88" t="e">
        <f>SUM(G44:G47)</f>
        <v>#DIV/0!</v>
      </c>
      <c r="H48" s="74"/>
      <c r="I48" s="87"/>
      <c r="J48" s="88">
        <f>SUM(J44:J47)</f>
        <v>40</v>
      </c>
      <c r="K48" s="88">
        <f>SUM(K44:K47)</f>
        <v>100</v>
      </c>
      <c r="L48" s="60"/>
      <c r="M48" s="60"/>
      <c r="N48" s="28"/>
      <c r="O48" s="28"/>
      <c r="V48" s="6"/>
      <c r="AE48" s="6"/>
      <c r="AN48" s="6"/>
    </row>
    <row r="49" spans="1:40" s="22" customFormat="1" ht="15.75" thickTop="1" x14ac:dyDescent="0.25">
      <c r="D49" s="28"/>
      <c r="E49" s="28"/>
      <c r="F49" s="28"/>
      <c r="G49" s="28"/>
      <c r="H49" s="28"/>
      <c r="I49" s="60"/>
      <c r="J49" s="60"/>
      <c r="K49" s="60"/>
      <c r="L49" s="60"/>
      <c r="M49" s="60"/>
      <c r="N49" s="28"/>
      <c r="O49" s="28"/>
      <c r="V49" s="6"/>
      <c r="AE49" s="6"/>
      <c r="AN49" s="6"/>
    </row>
    <row r="50" spans="1:40" s="22" customFormat="1" ht="15" x14ac:dyDescent="0.25">
      <c r="B50" s="61" t="s">
        <v>96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V50" s="6"/>
      <c r="AE50" s="6"/>
      <c r="AN50" s="6"/>
    </row>
    <row r="51" spans="1:40" s="22" customFormat="1" ht="15.75" thickBot="1" x14ac:dyDescent="0.3"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V51" s="6"/>
      <c r="AE51" s="6"/>
      <c r="AN51" s="6"/>
    </row>
    <row r="52" spans="1:40" s="22" customFormat="1" ht="15.75" thickBot="1" x14ac:dyDescent="0.3">
      <c r="A52" s="42" t="s">
        <v>62</v>
      </c>
      <c r="B52" s="43" t="s">
        <v>33</v>
      </c>
      <c r="C52" s="43">
        <v>1</v>
      </c>
      <c r="D52" s="43">
        <v>2</v>
      </c>
      <c r="E52" s="44">
        <v>3</v>
      </c>
      <c r="F52" s="44">
        <v>3</v>
      </c>
      <c r="G52" s="44">
        <v>3</v>
      </c>
      <c r="H52" s="28"/>
      <c r="I52" s="28"/>
      <c r="J52" s="28"/>
      <c r="K52" s="28"/>
      <c r="L52" s="28"/>
      <c r="M52" s="28"/>
      <c r="N52" s="28"/>
      <c r="O52" s="28"/>
      <c r="V52" s="6"/>
      <c r="AE52" s="6"/>
      <c r="AN52" s="6"/>
    </row>
    <row r="53" spans="1:40" s="22" customFormat="1" ht="15" x14ac:dyDescent="0.25">
      <c r="A53" s="6">
        <v>1</v>
      </c>
      <c r="B53" s="22" t="str">
        <f>+Uitgangspunten!B36</f>
        <v>Helder antwoord op vragen</v>
      </c>
      <c r="C53" s="87" t="e">
        <f t="shared" ref="C53:G56" si="6">(C44/$I44)*$K44</f>
        <v>#DIV/0!</v>
      </c>
      <c r="D53" s="87" t="e">
        <f t="shared" si="6"/>
        <v>#DIV/0!</v>
      </c>
      <c r="E53" s="87" t="e">
        <f t="shared" si="6"/>
        <v>#DIV/0!</v>
      </c>
      <c r="F53" s="87" t="e">
        <f t="shared" si="6"/>
        <v>#DIV/0!</v>
      </c>
      <c r="G53" s="87" t="e">
        <f t="shared" si="6"/>
        <v>#DIV/0!</v>
      </c>
      <c r="H53" s="28"/>
      <c r="I53" s="60"/>
      <c r="J53" s="28"/>
      <c r="K53" s="28"/>
      <c r="L53" s="28"/>
      <c r="M53" s="28"/>
      <c r="N53" s="28"/>
      <c r="O53" s="28"/>
      <c r="V53" s="6"/>
      <c r="AE53" s="6"/>
      <c r="AN53" s="6"/>
    </row>
    <row r="54" spans="1:40" s="22" customFormat="1" ht="15" x14ac:dyDescent="0.25">
      <c r="A54" s="6">
        <v>2</v>
      </c>
      <c r="B54" s="22" t="str">
        <f>+Uitgangspunten!B37</f>
        <v>Inhoiudelijkheid versus bruikbaarheid</v>
      </c>
      <c r="C54" s="87" t="e">
        <f t="shared" si="6"/>
        <v>#DIV/0!</v>
      </c>
      <c r="D54" s="87" t="e">
        <f t="shared" si="6"/>
        <v>#DIV/0!</v>
      </c>
      <c r="E54" s="87" t="e">
        <f t="shared" si="6"/>
        <v>#DIV/0!</v>
      </c>
      <c r="F54" s="87" t="e">
        <f t="shared" si="6"/>
        <v>#DIV/0!</v>
      </c>
      <c r="G54" s="87" t="e">
        <f t="shared" si="6"/>
        <v>#DIV/0!</v>
      </c>
      <c r="H54" s="28"/>
      <c r="I54" s="60"/>
      <c r="J54" s="28"/>
      <c r="K54" s="28"/>
      <c r="L54" s="28"/>
      <c r="M54" s="28"/>
      <c r="N54" s="28"/>
      <c r="O54" s="28"/>
      <c r="V54" s="6"/>
      <c r="AE54" s="6"/>
      <c r="AN54" s="6"/>
    </row>
    <row r="55" spans="1:40" s="22" customFormat="1" ht="15" x14ac:dyDescent="0.25">
      <c r="A55" s="6">
        <v>3</v>
      </c>
      <c r="B55" s="22" t="str">
        <f>+Uitgangspunten!B38</f>
        <v>Vertrouwen in goede samenwerking</v>
      </c>
      <c r="C55" s="87" t="e">
        <f t="shared" si="6"/>
        <v>#DIV/0!</v>
      </c>
      <c r="D55" s="87" t="e">
        <f t="shared" si="6"/>
        <v>#DIV/0!</v>
      </c>
      <c r="E55" s="87" t="e">
        <f t="shared" si="6"/>
        <v>#DIV/0!</v>
      </c>
      <c r="F55" s="87" t="e">
        <f t="shared" si="6"/>
        <v>#DIV/0!</v>
      </c>
      <c r="G55" s="87" t="e">
        <f t="shared" si="6"/>
        <v>#DIV/0!</v>
      </c>
      <c r="H55" s="28"/>
      <c r="I55" s="60"/>
      <c r="J55" s="28"/>
      <c r="K55" s="28"/>
      <c r="L55" s="28"/>
      <c r="M55" s="28"/>
      <c r="N55" s="28"/>
      <c r="O55" s="28"/>
      <c r="V55" s="6"/>
      <c r="AE55" s="6"/>
      <c r="AN55" s="6"/>
    </row>
    <row r="56" spans="1:40" s="22" customFormat="1" ht="15" x14ac:dyDescent="0.25">
      <c r="A56" s="6">
        <v>4</v>
      </c>
      <c r="B56" s="22" t="str">
        <f>+Uitgangspunten!B39</f>
        <v>Voelt goed</v>
      </c>
      <c r="C56" s="87" t="e">
        <f t="shared" si="6"/>
        <v>#DIV/0!</v>
      </c>
      <c r="D56" s="87" t="e">
        <f t="shared" si="6"/>
        <v>#DIV/0!</v>
      </c>
      <c r="E56" s="87" t="e">
        <f t="shared" si="6"/>
        <v>#DIV/0!</v>
      </c>
      <c r="F56" s="87" t="e">
        <f t="shared" si="6"/>
        <v>#DIV/0!</v>
      </c>
      <c r="G56" s="87" t="e">
        <f t="shared" si="6"/>
        <v>#DIV/0!</v>
      </c>
      <c r="H56" s="28"/>
      <c r="I56" s="60"/>
      <c r="J56" s="28"/>
      <c r="K56" s="28"/>
      <c r="L56" s="28"/>
      <c r="M56" s="28"/>
      <c r="N56" s="28"/>
      <c r="O56" s="28"/>
      <c r="V56" s="6"/>
      <c r="AE56" s="6"/>
      <c r="AN56" s="6"/>
    </row>
    <row r="57" spans="1:40" s="22" customFormat="1" ht="15.75" thickBot="1" x14ac:dyDescent="0.3">
      <c r="A57" s="6"/>
      <c r="C57" s="89" t="e">
        <f>SUM(C53:C56)</f>
        <v>#DIV/0!</v>
      </c>
      <c r="D57" s="89" t="e">
        <f>SUM(D53:D56)</f>
        <v>#DIV/0!</v>
      </c>
      <c r="E57" s="89" t="e">
        <f>SUM(E53:E56)</f>
        <v>#DIV/0!</v>
      </c>
      <c r="F57" s="89" t="e">
        <f>SUM(F53:F56)</f>
        <v>#DIV/0!</v>
      </c>
      <c r="G57" s="89" t="e">
        <f>SUM(G53:G56)</f>
        <v>#DIV/0!</v>
      </c>
      <c r="H57" s="74"/>
      <c r="I57" s="87" t="e">
        <f>MAX(C57:E57)</f>
        <v>#DIV/0!</v>
      </c>
      <c r="J57" s="87"/>
      <c r="K57" s="90"/>
      <c r="L57" s="28"/>
      <c r="M57" s="28"/>
      <c r="N57" s="28"/>
      <c r="O57" s="28"/>
      <c r="V57" s="6"/>
      <c r="AE57" s="6"/>
      <c r="AN57" s="6"/>
    </row>
    <row r="58" spans="1:40" s="22" customFormat="1" ht="15.75" thickTop="1" x14ac:dyDescent="0.25"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V58" s="6"/>
      <c r="AE58" s="6"/>
      <c r="AN58" s="6"/>
    </row>
    <row r="59" spans="1:40" s="22" customFormat="1" ht="15" x14ac:dyDescent="0.25">
      <c r="B59" s="61" t="s">
        <v>97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V59" s="6"/>
      <c r="AE59" s="6"/>
      <c r="AN59" s="6"/>
    </row>
    <row r="60" spans="1:40" s="22" customFormat="1" ht="15.75" thickBot="1" x14ac:dyDescent="0.3"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V60" s="6"/>
      <c r="AE60" s="6"/>
      <c r="AN60" s="6"/>
    </row>
    <row r="61" spans="1:40" s="22" customFormat="1" ht="15.75" thickBot="1" x14ac:dyDescent="0.3">
      <c r="A61" s="42" t="s">
        <v>62</v>
      </c>
      <c r="B61" s="43" t="s">
        <v>33</v>
      </c>
      <c r="C61" s="43">
        <v>1</v>
      </c>
      <c r="D61" s="43">
        <v>2</v>
      </c>
      <c r="E61" s="44">
        <v>3</v>
      </c>
      <c r="F61" s="44">
        <v>3</v>
      </c>
      <c r="G61" s="44">
        <v>3</v>
      </c>
      <c r="H61" s="28"/>
      <c r="I61" s="28"/>
      <c r="J61" s="62" t="s">
        <v>7</v>
      </c>
      <c r="K61" s="28"/>
      <c r="L61" s="28"/>
      <c r="M61" s="28"/>
      <c r="N61" s="28"/>
      <c r="O61" s="28"/>
      <c r="V61" s="6"/>
      <c r="AE61" s="6"/>
      <c r="AN61" s="6"/>
    </row>
    <row r="62" spans="1:40" s="22" customFormat="1" ht="15.75" thickBot="1" x14ac:dyDescent="0.3">
      <c r="A62" s="6" t="s">
        <v>61</v>
      </c>
      <c r="B62" s="22" t="s">
        <v>36</v>
      </c>
      <c r="C62" s="89" t="e">
        <f>(C57/$I57)*$J62</f>
        <v>#DIV/0!</v>
      </c>
      <c r="D62" s="89" t="e">
        <f>(D57/$I57)*$J62</f>
        <v>#DIV/0!</v>
      </c>
      <c r="E62" s="89" t="e">
        <f>(E57/$I57)*$J62</f>
        <v>#DIV/0!</v>
      </c>
      <c r="F62" s="89" t="e">
        <f>(F57/$I57)*$J62</f>
        <v>#DIV/0!</v>
      </c>
      <c r="G62" s="89" t="e">
        <f>(G57/$I57)*$J62</f>
        <v>#DIV/0!</v>
      </c>
      <c r="H62" s="28"/>
      <c r="I62" s="87"/>
      <c r="J62" s="92">
        <f>Uitgangspunten!E35</f>
        <v>20</v>
      </c>
      <c r="K62" s="90"/>
      <c r="L62" s="28"/>
      <c r="M62" s="28"/>
      <c r="N62" s="28"/>
      <c r="O62" s="28"/>
      <c r="V62" s="6"/>
      <c r="AE62" s="6"/>
      <c r="AN62" s="6"/>
    </row>
    <row r="63" spans="1:40" s="22" customFormat="1" ht="15.75" thickTop="1" x14ac:dyDescent="0.25">
      <c r="A63" s="6"/>
      <c r="C63" s="78"/>
      <c r="D63" s="78"/>
      <c r="E63" s="78"/>
      <c r="F63" s="78"/>
      <c r="G63" s="78"/>
      <c r="H63" s="28"/>
      <c r="I63" s="87"/>
      <c r="J63" s="92"/>
      <c r="K63" s="90"/>
      <c r="L63" s="28"/>
      <c r="M63" s="28"/>
      <c r="N63" s="28"/>
      <c r="O63" s="28"/>
      <c r="V63" s="6"/>
      <c r="AE63" s="6"/>
      <c r="AN63" s="6"/>
    </row>
    <row r="64" spans="1:40" ht="15" thickBot="1" x14ac:dyDescent="0.25"/>
    <row r="65" spans="1:10" ht="15.75" thickBot="1" x14ac:dyDescent="0.3">
      <c r="A65" s="125" t="s">
        <v>40</v>
      </c>
      <c r="B65" s="126"/>
      <c r="C65" s="43">
        <v>1</v>
      </c>
      <c r="D65" s="43">
        <v>2</v>
      </c>
      <c r="E65" s="44">
        <v>3</v>
      </c>
      <c r="F65" s="44">
        <v>3</v>
      </c>
      <c r="G65" s="44">
        <v>3</v>
      </c>
      <c r="J65" s="62" t="s">
        <v>7</v>
      </c>
    </row>
    <row r="66" spans="1:10" ht="15" x14ac:dyDescent="0.25">
      <c r="C66" s="3"/>
      <c r="D66" s="3"/>
      <c r="E66" s="3"/>
      <c r="F66" s="3"/>
      <c r="G66" s="3"/>
      <c r="H66" s="76"/>
    </row>
    <row r="67" spans="1:10" ht="15.75" thickBot="1" x14ac:dyDescent="0.3">
      <c r="A67" s="73" t="s">
        <v>10</v>
      </c>
      <c r="B67" s="73" t="s">
        <v>63</v>
      </c>
      <c r="C67" s="91" t="e">
        <f>C36+C62</f>
        <v>#DIV/0!</v>
      </c>
      <c r="D67" s="91" t="e">
        <f t="shared" ref="D67:G67" si="7">D36+D62</f>
        <v>#DIV/0!</v>
      </c>
      <c r="E67" s="91" t="e">
        <f t="shared" si="7"/>
        <v>#DIV/0!</v>
      </c>
      <c r="F67" s="91" t="e">
        <f t="shared" si="7"/>
        <v>#DIV/0!</v>
      </c>
      <c r="G67" s="91" t="e">
        <f t="shared" si="7"/>
        <v>#DIV/0!</v>
      </c>
      <c r="J67" s="91">
        <f>J36+J62</f>
        <v>100</v>
      </c>
    </row>
    <row r="68" spans="1:10" ht="15" thickTop="1" x14ac:dyDescent="0.2"/>
  </sheetData>
  <mergeCells count="14">
    <mergeCell ref="K7:K11"/>
    <mergeCell ref="A65:B65"/>
    <mergeCell ref="I4:I5"/>
    <mergeCell ref="J4:J5"/>
    <mergeCell ref="C4:C5"/>
    <mergeCell ref="D4:D5"/>
    <mergeCell ref="E4:E5"/>
    <mergeCell ref="I7:I11"/>
    <mergeCell ref="J7:J11"/>
    <mergeCell ref="I39:I43"/>
    <mergeCell ref="J39:J43"/>
    <mergeCell ref="K39:K43"/>
    <mergeCell ref="F4:F5"/>
    <mergeCell ref="G4:G5"/>
  </mergeCells>
  <pageMargins left="0.7" right="0.7" top="0.75" bottom="0.75" header="0.3" footer="0.3"/>
  <pageSetup paperSize="9" orientation="portrait" r:id="rId1"/>
  <ignoredErrors>
    <ignoredError sqref="C12:G18 C36:G36 C53:G56 I57 D62:E62 C62 F62:G62 C57:G57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6"/>
  <sheetViews>
    <sheetView tabSelected="1" workbookViewId="0">
      <selection activeCell="C23" sqref="C23:C24"/>
    </sheetView>
  </sheetViews>
  <sheetFormatPr defaultRowHeight="15" x14ac:dyDescent="0.25"/>
  <cols>
    <col min="1" max="1" width="12.7109375" style="63" customWidth="1"/>
    <col min="2" max="2" width="45.7109375" style="63" customWidth="1"/>
    <col min="3" max="4" width="46" style="63" customWidth="1"/>
    <col min="5" max="5" width="40.7109375" style="63" customWidth="1"/>
    <col min="6" max="6" width="46.42578125" style="63" customWidth="1"/>
    <col min="7" max="16384" width="9.140625" style="63"/>
  </cols>
  <sheetData>
    <row r="1" spans="1:39" ht="15.75" customHeight="1" x14ac:dyDescent="0.25">
      <c r="A1" s="66" t="s">
        <v>12</v>
      </c>
      <c r="B1" s="67" t="str">
        <f>Uitgangspunten!B1</f>
        <v>Jeugdhulp Perceel 4a Gezinsbegeleiding, Gezinsbehandeling, Persoonlijke verzorging</v>
      </c>
      <c r="C1" s="130"/>
      <c r="U1" s="64"/>
      <c r="AD1" s="64"/>
      <c r="AM1" s="64"/>
    </row>
    <row r="2" spans="1:39" x14ac:dyDescent="0.25">
      <c r="A2" s="68" t="s">
        <v>64</v>
      </c>
      <c r="B2" s="69" t="s">
        <v>39</v>
      </c>
      <c r="C2" s="130"/>
      <c r="U2" s="64"/>
      <c r="AD2" s="64"/>
      <c r="AM2" s="64"/>
    </row>
    <row r="4" spans="1:39" ht="15.75" thickBot="1" x14ac:dyDescent="0.3"/>
    <row r="5" spans="1:39" ht="15.75" thickBot="1" x14ac:dyDescent="0.3">
      <c r="A5" s="65" t="s">
        <v>14</v>
      </c>
      <c r="B5" s="65" t="s">
        <v>37</v>
      </c>
      <c r="C5" s="65" t="s">
        <v>37</v>
      </c>
      <c r="D5" s="65" t="s">
        <v>52</v>
      </c>
      <c r="E5" s="65" t="s">
        <v>53</v>
      </c>
    </row>
    <row r="6" spans="1:39" x14ac:dyDescent="0.25">
      <c r="A6" s="70">
        <v>1</v>
      </c>
      <c r="B6" s="63" t="s">
        <v>20</v>
      </c>
    </row>
    <row r="7" spans="1:39" x14ac:dyDescent="0.25">
      <c r="A7" s="70">
        <v>2</v>
      </c>
      <c r="B7" s="77" t="s">
        <v>21</v>
      </c>
    </row>
    <row r="8" spans="1:39" x14ac:dyDescent="0.25">
      <c r="A8" s="70">
        <v>3</v>
      </c>
      <c r="B8" s="77" t="s">
        <v>22</v>
      </c>
      <c r="C8" s="77"/>
      <c r="D8" s="77"/>
      <c r="E8" s="77"/>
    </row>
    <row r="9" spans="1:39" x14ac:dyDescent="0.25">
      <c r="A9" s="70">
        <v>4</v>
      </c>
      <c r="B9" s="77" t="s">
        <v>67</v>
      </c>
    </row>
    <row r="10" spans="1:39" x14ac:dyDescent="0.25">
      <c r="A10" s="70">
        <v>5</v>
      </c>
      <c r="B10" s="77" t="s">
        <v>68</v>
      </c>
    </row>
    <row r="11" spans="1:39" ht="15.75" thickBot="1" x14ac:dyDescent="0.3">
      <c r="E11" s="77"/>
    </row>
    <row r="12" spans="1:39" ht="15.75" thickBot="1" x14ac:dyDescent="0.3">
      <c r="A12" s="65" t="s">
        <v>14</v>
      </c>
      <c r="B12" s="65" t="s">
        <v>38</v>
      </c>
      <c r="C12" s="65" t="s">
        <v>38</v>
      </c>
      <c r="D12" s="65" t="s">
        <v>55</v>
      </c>
      <c r="E12" s="77"/>
    </row>
    <row r="13" spans="1:39" x14ac:dyDescent="0.25">
      <c r="A13" s="70">
        <v>1</v>
      </c>
      <c r="B13" s="63" t="s">
        <v>42</v>
      </c>
    </row>
    <row r="14" spans="1:39" x14ac:dyDescent="0.25">
      <c r="A14" s="70">
        <v>2</v>
      </c>
      <c r="B14" s="63" t="s">
        <v>43</v>
      </c>
    </row>
    <row r="15" spans="1:39" x14ac:dyDescent="0.25">
      <c r="A15" s="70">
        <v>3</v>
      </c>
      <c r="B15" s="63" t="s">
        <v>44</v>
      </c>
      <c r="C15" s="77"/>
      <c r="D15" s="77"/>
    </row>
    <row r="16" spans="1:39" x14ac:dyDescent="0.25">
      <c r="A16" s="70">
        <v>4</v>
      </c>
      <c r="B16" s="63" t="s">
        <v>45</v>
      </c>
      <c r="C16" s="77"/>
      <c r="D16" s="7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Uitgangspunten</vt:lpstr>
      <vt:lpstr>Prijs</vt:lpstr>
      <vt:lpstr>PvA</vt:lpstr>
      <vt:lpstr>Dialoog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2019-05-14T07:00:52Z</cp:lastPrinted>
  <dcterms:created xsi:type="dcterms:W3CDTF">2011-08-02T06:56:57Z</dcterms:created>
  <dcterms:modified xsi:type="dcterms:W3CDTF">2021-03-19T11:57:49Z</dcterms:modified>
</cp:coreProperties>
</file>