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24226"/>
  <mc:AlternateContent xmlns:mc="http://schemas.openxmlformats.org/markup-compatibility/2006">
    <mc:Choice Requires="x15">
      <x15ac:absPath xmlns:x15ac="http://schemas.microsoft.com/office/spreadsheetml/2010/11/ac" url="C:\Users\Robert-Jan\OneDrive - Docuresult\Documents\2015 2016 2017 2018 2019 Docuresult\2015 2016 2017 2018 2019 Docuresult\Klanten\Aloyisus Stichting\Europese Aanbesteding printers 2021\"/>
    </mc:Choice>
  </mc:AlternateContent>
  <xr:revisionPtr revIDLastSave="0" documentId="8_{2DE01B6C-39D1-41C0-87F1-991E744E8D27}" xr6:coauthVersionLast="45" xr6:coauthVersionMax="45" xr10:uidLastSave="{00000000-0000-0000-0000-000000000000}"/>
  <bookViews>
    <workbookView xWindow="-120" yWindow="-120" windowWidth="29040" windowHeight="15840" activeTab="1" xr2:uid="{00000000-000D-0000-FFFF-FFFF00000000}"/>
  </bookViews>
  <sheets>
    <sheet name="Toelichting" sheetId="5" r:id="rId1"/>
    <sheet name="Aloysius Stichting" sheetId="1" r:id="rId2"/>
  </sheets>
  <definedNames>
    <definedName name="_xlnm.Print_Area" localSheetId="1">'Aloysius Stichting'!$B$71:$M$109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71" i="1" l="1"/>
  <c r="F103" i="1" l="1"/>
  <c r="F102" i="1"/>
  <c r="F104" i="1"/>
  <c r="F101" i="1"/>
  <c r="F98" i="1"/>
  <c r="F97" i="1"/>
  <c r="F99" i="1" l="1"/>
  <c r="F100" i="1"/>
  <c r="F106" i="1" l="1"/>
  <c r="F105" i="1"/>
  <c r="F108" i="1" l="1"/>
</calcChain>
</file>

<file path=xl/sharedStrings.xml><?xml version="1.0" encoding="utf-8"?>
<sst xmlns="http://schemas.openxmlformats.org/spreadsheetml/2006/main" count="432" uniqueCount="230">
  <si>
    <t>Adres</t>
  </si>
  <si>
    <t>A3-A4-A5</t>
  </si>
  <si>
    <t>Totaal generaal</t>
  </si>
  <si>
    <t>Plaats</t>
  </si>
  <si>
    <t>Totaal</t>
  </si>
  <si>
    <t>totale kosten optiejaar</t>
  </si>
  <si>
    <t>Leaseprijs per machine per maand optiejaar</t>
  </si>
  <si>
    <t>Verwijzing</t>
  </si>
  <si>
    <t>Toelichting</t>
  </si>
  <si>
    <t>Algemeen</t>
  </si>
  <si>
    <r>
      <t xml:space="preserve">Deze werkmap bevat meerdere werkbladen, berekeningen en functies. Indien u gebruik wenst te maken van de gegevens uit deze werkmap raden wij u aan te werken met een kopie. De bladen zijn niet beveiligd om u in gelegenheid te stellen uw eigen berekeningen in een kopie te hanteren. </t>
    </r>
    <r>
      <rPr>
        <b/>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sz val="11"/>
        <color theme="1"/>
        <rFont val="Calibri"/>
        <family val="2"/>
        <scheme val="minor"/>
      </rPr>
      <t xml:space="preserve">
</t>
    </r>
  </si>
  <si>
    <t>Invulcellen prijzen</t>
  </si>
  <si>
    <t xml:space="preserve">Uitsluitend de groen en blauw gekleurde cellen onderaan de werkbladen dienen te worden ingevuld. Aan de hand van formules wordt onderin het werkblad de totaalprijs zichtbaar. Deze totaalprijs wordt gebruikt voor de beoordeling op prijs.
</t>
  </si>
  <si>
    <t xml:space="preserve">De opgegeven MFP's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Overeenkomst met onmiddellijke ingang te ontbinden.
</t>
  </si>
  <si>
    <t xml:space="preserve">Alleen de groene cellen (meer onderaan het werkblad) dienen te worden ingevuld. Alleen een bedrag (in cijfers) mag worden ingevuld. Een negatief bedrag of nul is niet toegestaan.
</t>
  </si>
  <si>
    <t xml:space="preserve">Het werkblad "Alle percelen" is louter en alleen toegevoegd om Inschrijver een overall beeld te verschaffen indien hij voor alle percelen inschrijft. Indien een Inschrijver voor alle percelen een Inschrijving uitbrengt, hoeft hij uitsluitend de drie werkbladen van elk perceel in te vullen.
</t>
  </si>
  <si>
    <t xml:space="preserve">Dit werkblad bestaat uit meerdere werkbladen. Indien Inschrijver voor meerdere percelen inschrijft dient Inschrijver er voor te zorgen dat de ingevulde bedragen voor alle percelen gelijk zijn. Indien bij een Inschrijving op meerdere percelen  verschillende prijzen per perceel worden opgegeven kan de Aanbestedende Dienst beluiten de Inschrijving ter zijde te leggen.
</t>
  </si>
  <si>
    <t>startdatum</t>
  </si>
  <si>
    <t>PC</t>
  </si>
  <si>
    <t>Implementatiekosten (uitrol)</t>
  </si>
  <si>
    <t>Implementatiekosten (instructie en training)</t>
  </si>
  <si>
    <t>Meerprijs3 p/m voor OCR on board per apparaat</t>
  </si>
  <si>
    <t>Kosten eenmalig</t>
  </si>
  <si>
    <t>Totaal aantal per type</t>
  </si>
  <si>
    <t>Licence en maintenancekosten Follow Me voor alle machines</t>
  </si>
  <si>
    <t>Licence en maintenancekosten Scan Capture voor alle machines</t>
  </si>
  <si>
    <t>Licence en maintenancekosten Mobile Print voor alle machines</t>
  </si>
  <si>
    <t xml:space="preserve">De opgegeven prijzen zijn conform het gestelde in de Uitnodiging tot Inschrijving en het Programma van Eisen. 
</t>
  </si>
  <si>
    <t>met Optie</t>
  </si>
  <si>
    <t>Finisher</t>
  </si>
  <si>
    <r>
      <t>afdrukprijs zwart/wit</t>
    </r>
    <r>
      <rPr>
        <vertAlign val="superscript"/>
        <sz val="11"/>
        <color theme="1"/>
        <rFont val="Arial"/>
        <family val="2"/>
      </rPr>
      <t>2</t>
    </r>
  </si>
  <si>
    <r>
      <t>afdrukprijs kleur</t>
    </r>
    <r>
      <rPr>
        <vertAlign val="superscript"/>
        <sz val="11"/>
        <color theme="1"/>
        <rFont val="Arial"/>
        <family val="2"/>
      </rPr>
      <t>2</t>
    </r>
  </si>
  <si>
    <r>
      <t>Meerprijs verhuizing</t>
    </r>
    <r>
      <rPr>
        <vertAlign val="superscript"/>
        <sz val="11"/>
        <color theme="1"/>
        <rFont val="Arial"/>
        <family val="2"/>
      </rPr>
      <t>4</t>
    </r>
    <r>
      <rPr>
        <sz val="11"/>
        <color theme="1"/>
        <rFont val="Arial"/>
        <family val="2"/>
      </rPr>
      <t xml:space="preserve"> van een MFP per keer</t>
    </r>
  </si>
  <si>
    <r>
      <rPr>
        <vertAlign val="superscript"/>
        <sz val="11"/>
        <color theme="1"/>
        <rFont val="Arial"/>
        <family val="2"/>
      </rPr>
      <t>1</t>
    </r>
    <r>
      <rPr>
        <sz val="11"/>
        <color theme="1"/>
        <rFont val="Arial"/>
        <family val="2"/>
      </rPr>
      <t xml:space="preserve"> De verwachte afname- en afdrukaantallen zijn gebaseerd op ervaringscijfers en huidige aanwezige apparatuur.
Hieraan kunnen geen conclusies, rechten of afnamegaranties worden verbonden.
Deze aantallen vormen de grondslag voor de beoordeling. </t>
    </r>
  </si>
  <si>
    <r>
      <rPr>
        <vertAlign val="superscript"/>
        <sz val="11"/>
        <color theme="1"/>
        <rFont val="Arial"/>
        <family val="2"/>
      </rPr>
      <t>2</t>
    </r>
    <r>
      <rPr>
        <sz val="11"/>
        <color theme="1"/>
        <rFont val="Arial"/>
        <family val="2"/>
      </rPr>
      <t xml:space="preserve"> De opgegeven prijzen voldoen aan de eisen zoals gesteld in de Uitnodiging tot Inschrijving.</t>
    </r>
  </si>
  <si>
    <r>
      <rPr>
        <vertAlign val="superscript"/>
        <sz val="11"/>
        <color theme="1"/>
        <rFont val="Arial"/>
        <family val="2"/>
      </rPr>
      <t xml:space="preserve">3 </t>
    </r>
    <r>
      <rPr>
        <sz val="11"/>
        <color theme="1"/>
        <rFont val="Arial"/>
        <family val="2"/>
      </rPr>
      <t>De meerprijs is gekoppeld de leaseprijs. Zakt de leaseprijs in het optiejaar, dan daalt de meerprijs in verhouding mee.</t>
    </r>
  </si>
  <si>
    <r>
      <rPr>
        <vertAlign val="superscript"/>
        <sz val="11"/>
        <color theme="1"/>
        <rFont val="Arial"/>
        <family val="2"/>
      </rPr>
      <t xml:space="preserve">4 </t>
    </r>
    <r>
      <rPr>
        <sz val="11"/>
        <color theme="1"/>
        <rFont val="Arial"/>
        <family val="2"/>
      </rPr>
      <t>Het gaat hierbij om een verhuizing tussen Locaties in de regio van de Opdrachtgever. Het apparaat wordt ontkoppeld verplaatst en opnieuw aangesloten, gereed voor gebruik. Anders dan bij de andere meerprijzen betreft het hier een éénmalig bedrag.</t>
    </r>
  </si>
  <si>
    <t>Naam Locatie</t>
  </si>
  <si>
    <t xml:space="preserve"> (optioneel, telt niet mee in totaalprijs, max. 350 euro)</t>
  </si>
  <si>
    <t>Model A</t>
  </si>
  <si>
    <t>Model B</t>
  </si>
  <si>
    <t>Model C</t>
  </si>
  <si>
    <t>Model D</t>
  </si>
  <si>
    <t>Optie voor Model A</t>
  </si>
  <si>
    <t>per maand</t>
  </si>
  <si>
    <t>expiratied</t>
  </si>
  <si>
    <t>Leaseprijs per machine per maand optiejaren</t>
  </si>
  <si>
    <t>Aantal afdrukken zwart/wit optiejaren</t>
  </si>
  <si>
    <t>Aantal afdrukken kleur optiejaren</t>
  </si>
  <si>
    <t>Prijs per maand gedurende de eerste 48 mnd</t>
  </si>
  <si>
    <t>Leaseprijs alle machines optiejaren</t>
  </si>
  <si>
    <t>Implementatiekosten (uitrol) eenmalig 2021</t>
  </si>
  <si>
    <t>Implementatiekosten (instructie en training) eenmalig 2021</t>
  </si>
  <si>
    <t>Prijs per maand in optiejaren</t>
  </si>
  <si>
    <t>Algemeen n.v.t.</t>
  </si>
  <si>
    <t>Indicatie gem volume</t>
  </si>
  <si>
    <t>MFP Kleur</t>
  </si>
  <si>
    <t>MFP zwart</t>
  </si>
  <si>
    <t>Bestuurskantoor</t>
  </si>
  <si>
    <t>Leidsevaart 2</t>
  </si>
  <si>
    <t>2215 RE</t>
  </si>
  <si>
    <t>VOORHOUT</t>
  </si>
  <si>
    <t>Antoniusschool Beverwijk /Zeearend</t>
  </si>
  <si>
    <t>De Dalen 1</t>
  </si>
  <si>
    <t>1945 NC</t>
  </si>
  <si>
    <t>BEVERWIJK</t>
  </si>
  <si>
    <t>Antoniusschool De Pionier</t>
  </si>
  <si>
    <t>Drs. F. Bijlweg 234</t>
  </si>
  <si>
    <t>1784 MC</t>
  </si>
  <si>
    <t>DEN HELDER</t>
  </si>
  <si>
    <t>Antoniusschool Den Helder</t>
  </si>
  <si>
    <t>Annie Romein-Verschoorlaan 15</t>
  </si>
  <si>
    <t>1784 NZ</t>
  </si>
  <si>
    <t>Antoniusschool Heerhugowaard</t>
  </si>
  <si>
    <t>Van Teylingenlaan 5</t>
  </si>
  <si>
    <t>1701 AA</t>
  </si>
  <si>
    <t>HEERHUGOWAARD</t>
  </si>
  <si>
    <t>Antoniusschool IJmuiden</t>
  </si>
  <si>
    <t>Willemsbeekweg 80</t>
  </si>
  <si>
    <t>1971 GZ</t>
  </si>
  <si>
    <t>IJMUIDEN</t>
  </si>
  <si>
    <t>Antoniusschool Schagen</t>
  </si>
  <si>
    <t>Kievitlaan 25</t>
  </si>
  <si>
    <t>1742 AB</t>
  </si>
  <si>
    <t>SCHAGEN</t>
  </si>
  <si>
    <t>Expertisecluster Nexus</t>
  </si>
  <si>
    <t>Antonius Haarlem West (Focus)</t>
  </si>
  <si>
    <t>Houtmanpad 33</t>
  </si>
  <si>
    <t>2014 AZ</t>
  </si>
  <si>
    <t>HAARLEM</t>
  </si>
  <si>
    <t>Prof. dr. Gunningschool SO</t>
  </si>
  <si>
    <t>Rijksstraatweg 245</t>
  </si>
  <si>
    <t>2024 DG</t>
  </si>
  <si>
    <t>Het Molenduin Driehuis</t>
  </si>
  <si>
    <t>Arguspad 1</t>
  </si>
  <si>
    <t>1985 HX</t>
  </si>
  <si>
    <t>DRIEHUIS</t>
  </si>
  <si>
    <t>Het Molenduin Santpoort</t>
  </si>
  <si>
    <t>Dinkgrevelaan 32</t>
  </si>
  <si>
    <t>2071 BP</t>
  </si>
  <si>
    <t>SANTPOORT-NOORD</t>
  </si>
  <si>
    <t xml:space="preserve">Het Molenduin Schagen </t>
  </si>
  <si>
    <t>Schar 11</t>
  </si>
  <si>
    <t>1741 RR</t>
  </si>
  <si>
    <t>Sectorkantoor  Gesloten en Noord Onderwijs</t>
  </si>
  <si>
    <t>Kerkstraat 53</t>
  </si>
  <si>
    <t>7135 JJ</t>
  </si>
  <si>
    <t>HARREVELD</t>
  </si>
  <si>
    <t>Sectorkantoor Noord en Gesloten Onderwijs</t>
  </si>
  <si>
    <t>Havinghastraat 17</t>
  </si>
  <si>
    <t>1817 DA</t>
  </si>
  <si>
    <t>ALKMAAR</t>
  </si>
  <si>
    <t>Harreveld Anker</t>
  </si>
  <si>
    <t>Kerkstraat 51</t>
  </si>
  <si>
    <t>Harreveld Prisma</t>
  </si>
  <si>
    <t>De Burcht</t>
  </si>
  <si>
    <t>Rijksstraatweg 24</t>
  </si>
  <si>
    <t>2171 AL</t>
  </si>
  <si>
    <t>SASSENHEIM</t>
  </si>
  <si>
    <t xml:space="preserve">Het Kompas College </t>
  </si>
  <si>
    <t>Borgtweg 1</t>
  </si>
  <si>
    <t>3202 LJ</t>
  </si>
  <si>
    <t>SPIJKENISSE</t>
  </si>
  <si>
    <t>De Dolfijn</t>
  </si>
  <si>
    <t>Randhoornweg 31</t>
  </si>
  <si>
    <t>1422 WX</t>
  </si>
  <si>
    <t>UITHOORN</t>
  </si>
  <si>
    <t>De Fakkel</t>
  </si>
  <si>
    <t>Athenelaan 11</t>
  </si>
  <si>
    <t>2152 KL</t>
  </si>
  <si>
    <t>NIEUW-VENNEP</t>
  </si>
  <si>
    <t>De Klimboom</t>
  </si>
  <si>
    <t>Liesbos 14-16</t>
  </si>
  <si>
    <t>2134 SB</t>
  </si>
  <si>
    <t>HOOFDDORP</t>
  </si>
  <si>
    <t>De Leidse Buitenschool</t>
  </si>
  <si>
    <t>Duinoordweg 2-4</t>
  </si>
  <si>
    <t>2224 CD</t>
  </si>
  <si>
    <t>KATWIJK ZH</t>
  </si>
  <si>
    <t>De Leidse Buitenschool Campus Katwijk</t>
  </si>
  <si>
    <t>De Krom 102</t>
  </si>
  <si>
    <t>2221 KK</t>
  </si>
  <si>
    <t>De Leidse Buitenschool Campus Lisse</t>
  </si>
  <si>
    <t>Ruishornlaan 29</t>
  </si>
  <si>
    <t xml:space="preserve">2162 VW </t>
  </si>
  <si>
    <t>LISSE</t>
  </si>
  <si>
    <t>De Windvang</t>
  </si>
  <si>
    <t>Nolenstraat 1</t>
  </si>
  <si>
    <t>2221 CE</t>
  </si>
  <si>
    <t>Don Boscoschool</t>
  </si>
  <si>
    <t>Het Kompas</t>
  </si>
  <si>
    <t>Anne Franklaan 20</t>
  </si>
  <si>
    <t>2135 HA</t>
  </si>
  <si>
    <t>Savioschool</t>
  </si>
  <si>
    <t>Prinses Irenelaan 32</t>
  </si>
  <si>
    <t>2181 CV</t>
  </si>
  <si>
    <t>HILLEGOM</t>
  </si>
  <si>
    <t xml:space="preserve">Orthopedagogisch Onderwijsinstituut De Hilt  </t>
  </si>
  <si>
    <t>Azalealaan 38</t>
  </si>
  <si>
    <t>5701 CM</t>
  </si>
  <si>
    <t>HELMOND</t>
  </si>
  <si>
    <t>De Korenaer Deurne</t>
  </si>
  <si>
    <t>Meester de Jonghlaan 4-A</t>
  </si>
  <si>
    <t>5753 RR</t>
  </si>
  <si>
    <t>DEURNE</t>
  </si>
  <si>
    <t>De Korenaer Deurne Paljas</t>
  </si>
  <si>
    <t>De Korenaer Helmond</t>
  </si>
  <si>
    <t>St. Willibrordstraat 10</t>
  </si>
  <si>
    <t>5701 TA</t>
  </si>
  <si>
    <t>De Korenaer Rector Baptistlaan</t>
  </si>
  <si>
    <t>Rector Baptistlaan 21</t>
  </si>
  <si>
    <t>5643 MR</t>
  </si>
  <si>
    <t>EINDHOVEN</t>
  </si>
  <si>
    <t>De Korenaer Stevensbeek</t>
  </si>
  <si>
    <t>Kloosterstraat 7</t>
  </si>
  <si>
    <t>5844 AP</t>
  </si>
  <si>
    <t>STEVENSBEEK</t>
  </si>
  <si>
    <t>De Korenaer Strausslaan</t>
  </si>
  <si>
    <t>Strausslaan 1</t>
  </si>
  <si>
    <t>5653 AJ</t>
  </si>
  <si>
    <t>De Ortolaan Heibloem</t>
  </si>
  <si>
    <t>Meijelseweg 2C</t>
  </si>
  <si>
    <t>6089 ND</t>
  </si>
  <si>
    <t>HEIBLOEM</t>
  </si>
  <si>
    <t>De Ortolaan Roermond</t>
  </si>
  <si>
    <t>Kasteel Hillenraedtstraat 36b</t>
  </si>
  <si>
    <t>6043 HK</t>
  </si>
  <si>
    <t>ROERMOND</t>
  </si>
  <si>
    <t>De Rungraaf Koenraadlaan</t>
  </si>
  <si>
    <t>Koenraadlaan 102</t>
  </si>
  <si>
    <t>5651 EZ</t>
  </si>
  <si>
    <t>De Rungraaf Leuvenlaan</t>
  </si>
  <si>
    <t>Leuvenlaan 23</t>
  </si>
  <si>
    <t>5628 WE</t>
  </si>
  <si>
    <t>De Spoorzoeker</t>
  </si>
  <si>
    <t>Kasteel Hillenraedtstraat 36a</t>
  </si>
  <si>
    <t>Latasteschool</t>
  </si>
  <si>
    <t>Bergerweg 37</t>
  </si>
  <si>
    <t>6085 AT</t>
  </si>
  <si>
    <t>HORN</t>
  </si>
  <si>
    <t>Sectorkantoor Zuid</t>
  </si>
  <si>
    <t>Kerkstraat 3</t>
  </si>
  <si>
    <t>6085 AX</t>
  </si>
  <si>
    <t>Widdonck Weert SO</t>
  </si>
  <si>
    <t>Beatrixlaan 3B</t>
  </si>
  <si>
    <t>6006 AH</t>
  </si>
  <si>
    <t>WEERT</t>
  </si>
  <si>
    <t>Widdonck Weert VSO</t>
  </si>
  <si>
    <t>Widdonckschool Heibloem</t>
  </si>
  <si>
    <t>Meijelseweg 2-B</t>
  </si>
  <si>
    <t>x</t>
  </si>
  <si>
    <t>t Anker</t>
  </si>
  <si>
    <t>Prisma</t>
  </si>
  <si>
    <t>Leaseprijs per machine per maand tot 1-5-2025</t>
  </si>
  <si>
    <t>Aantal afdrukken zwart/wit tot 1-5-2025</t>
  </si>
  <si>
    <t>Aantal afdrukken kleur tot
1-5-2025</t>
  </si>
  <si>
    <t>Eventuele Licensie en maintenancekosten Cloud voor alle machines</t>
  </si>
  <si>
    <t>Leaseprijs alle machines tot 1-5-2025</t>
  </si>
  <si>
    <t>Afdrukkosten zwart/wit tot 1-5-2027</t>
  </si>
  <si>
    <t>Afdrukkosten kleur tot 1-5-2027</t>
  </si>
  <si>
    <t>Licence en maintenancekosten Follow Me tot 1-5-2027</t>
  </si>
  <si>
    <t>Licence en maintenancekosten Scan Capture tot 1-5-2027</t>
  </si>
  <si>
    <t>Licensie en maintenancekosten Hybride Cloud voor alle machines tot 1-5-2027</t>
  </si>
  <si>
    <t>Licence en maintenancekosten Mobile Print tot 1-5-2027</t>
  </si>
  <si>
    <t xml:space="preserve">Waarschijnlijke startconfiguratie en inrichting per 1 mei 2021 </t>
  </si>
  <si>
    <t>Prijzenblad</t>
  </si>
  <si>
    <t>ICTivity</t>
  </si>
  <si>
    <t>Looyenbeemd 16</t>
  </si>
  <si>
    <t>5652 BH</t>
  </si>
  <si>
    <t>tot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</si>
</sst>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 #,##0_ ;_ * \-#,##0_ ;_ * &quot;-&quot;??_ ;_ @_ "/>
    <numFmt numFmtId="165" formatCode="_ &quot;€&quot;\ * #,##0.0000_ ;_ &quot;€&quot;\ * \-#,##0.0000_ ;_ &quot;€&quot;\ * &quot;-&quot;??_ ;_ @_ "/>
    <numFmt numFmtId="166" formatCode="_ [$€-2]\ * #,##0.00_ ;_ [$€-2]\ * \-#,##0.00_ ;_ [$€-2]\ * &quot;-&quot;??_ ;_ @_ "/>
    <numFmt numFmtId="167" formatCode="_ [$€-413]\ * #,##0.00_ ;_ [$€-413]\ * \-#,##0.00_ ;_ [$€-413]\ * &quot;-&quot;??_ ;_ @_ "/>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6"/>
      <color theme="0"/>
      <name val="Calibri"/>
      <family val="2"/>
      <scheme val="minor"/>
    </font>
    <font>
      <sz val="16"/>
      <color theme="1"/>
      <name val="Calibri"/>
      <family val="2"/>
      <scheme val="minor"/>
    </font>
    <font>
      <sz val="28"/>
      <color theme="1"/>
      <name val="Arial"/>
      <family val="2"/>
    </font>
    <font>
      <sz val="11"/>
      <color theme="1"/>
      <name val="Arial"/>
      <family val="2"/>
    </font>
    <font>
      <b/>
      <sz val="11"/>
      <color theme="0"/>
      <name val="Arial"/>
      <family val="2"/>
    </font>
    <font>
      <b/>
      <sz val="11"/>
      <color theme="1"/>
      <name val="Arial"/>
      <family val="2"/>
    </font>
    <font>
      <sz val="11"/>
      <name val="Arial"/>
      <family val="2"/>
    </font>
    <font>
      <b/>
      <u/>
      <sz val="11"/>
      <color theme="1"/>
      <name val="Arial"/>
      <family val="2"/>
    </font>
    <font>
      <b/>
      <sz val="11"/>
      <name val="Arial"/>
      <family val="2"/>
    </font>
    <font>
      <vertAlign val="superscript"/>
      <sz val="11"/>
      <color theme="1"/>
      <name val="Arial"/>
      <family val="2"/>
    </font>
    <font>
      <sz val="10"/>
      <color theme="1"/>
      <name val="Arial"/>
      <family val="2"/>
    </font>
    <font>
      <sz val="11"/>
      <color theme="0"/>
      <name val="Arial"/>
      <family val="2"/>
    </font>
    <font>
      <sz val="18"/>
      <color theme="1"/>
      <name val="Arial"/>
      <family val="2"/>
    </font>
    <font>
      <sz val="10"/>
      <color indexed="8"/>
      <name val="Arial"/>
      <family val="2"/>
    </font>
    <font>
      <b/>
      <sz val="12"/>
      <color indexed="8"/>
      <name val="Arial"/>
      <family val="2"/>
    </font>
    <font>
      <sz val="11"/>
      <color indexed="8"/>
      <name val="Arial"/>
      <family val="2"/>
    </font>
    <font>
      <sz val="12"/>
      <name val="Arial"/>
      <family val="2"/>
    </font>
    <font>
      <b/>
      <sz val="28"/>
      <color theme="1"/>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rgb="FF00206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2"/>
        <bgColor indexed="64"/>
      </patternFill>
    </fill>
  </fills>
  <borders count="53">
    <border>
      <left/>
      <right/>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ck">
        <color theme="9" tint="-0.249977111117893"/>
      </left>
      <right style="thick">
        <color theme="9" tint="-0.249977111117893"/>
      </right>
      <top style="thick">
        <color theme="9" tint="-0.249977111117893"/>
      </top>
      <bottom style="thick">
        <color theme="9" tint="-0.249977111117893"/>
      </bottom>
      <diagonal/>
    </border>
    <border>
      <left/>
      <right style="thick">
        <color theme="9" tint="-0.249977111117893"/>
      </right>
      <top style="thick">
        <color theme="9" tint="-0.249977111117893"/>
      </top>
      <bottom style="thick">
        <color theme="9" tint="-0.249977111117893"/>
      </bottom>
      <diagonal/>
    </border>
    <border>
      <left/>
      <right/>
      <top style="thick">
        <color theme="9" tint="-0.249977111117893"/>
      </top>
      <bottom style="thick">
        <color theme="9" tint="-0.249977111117893"/>
      </bottom>
      <diagonal/>
    </border>
    <border>
      <left style="thick">
        <color theme="9" tint="-0.249977111117893"/>
      </left>
      <right/>
      <top style="thick">
        <color theme="9" tint="-0.249977111117893"/>
      </top>
      <bottom style="thick">
        <color theme="9" tint="-0.249977111117893"/>
      </bottom>
      <diagonal/>
    </border>
    <border>
      <left/>
      <right/>
      <top/>
      <bottom style="thick">
        <color theme="9" tint="-0.249977111117893"/>
      </bottom>
      <diagonal/>
    </border>
    <border>
      <left style="medium">
        <color indexed="64"/>
      </left>
      <right style="thick">
        <color auto="1"/>
      </right>
      <top style="medium">
        <color indexed="64"/>
      </top>
      <bottom/>
      <diagonal/>
    </border>
    <border>
      <left style="thick">
        <color auto="1"/>
      </left>
      <right style="thick">
        <color auto="1"/>
      </right>
      <top style="medium">
        <color indexed="64"/>
      </top>
      <bottom/>
      <diagonal/>
    </border>
    <border>
      <left style="thick">
        <color auto="1"/>
      </left>
      <right style="medium">
        <color indexed="64"/>
      </right>
      <top style="medium">
        <color indexed="64"/>
      </top>
      <bottom/>
      <diagonal/>
    </border>
    <border>
      <left style="medium">
        <color indexed="64"/>
      </left>
      <right style="thick">
        <color auto="1"/>
      </right>
      <top/>
      <bottom style="medium">
        <color indexed="64"/>
      </bottom>
      <diagonal/>
    </border>
    <border>
      <left style="thick">
        <color auto="1"/>
      </left>
      <right style="thick">
        <color auto="1"/>
      </right>
      <top/>
      <bottom style="medium">
        <color indexed="64"/>
      </bottom>
      <diagonal/>
    </border>
    <border>
      <left style="thick">
        <color auto="1"/>
      </left>
      <right style="medium">
        <color indexed="64"/>
      </right>
      <top/>
      <bottom style="medium">
        <color indexed="64"/>
      </bottom>
      <diagonal/>
    </border>
    <border>
      <left style="thick">
        <color auto="1"/>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top/>
      <bottom style="medium">
        <color indexed="64"/>
      </bottom>
      <diagonal/>
    </border>
    <border>
      <left style="medium">
        <color indexed="64"/>
      </left>
      <right/>
      <top/>
      <bottom style="medium">
        <color indexed="64"/>
      </bottom>
      <diagonal/>
    </border>
    <border>
      <left style="thick">
        <color rgb="FF002060"/>
      </left>
      <right style="thick">
        <color rgb="FF002060"/>
      </right>
      <top style="thick">
        <color rgb="FF002060"/>
      </top>
      <bottom style="thick">
        <color theme="9" tint="-0.249977111117893"/>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ck">
        <color auto="1"/>
      </right>
      <top/>
      <bottom style="medium">
        <color indexed="64"/>
      </bottom>
      <diagonal/>
    </border>
    <border>
      <left/>
      <right style="thick">
        <color auto="1"/>
      </right>
      <top style="medium">
        <color indexed="64"/>
      </top>
      <bottom/>
      <diagonal/>
    </border>
    <border>
      <left style="thick">
        <color rgb="FF7030A0"/>
      </left>
      <right/>
      <top style="thick">
        <color rgb="FF7030A0"/>
      </top>
      <bottom style="thick">
        <color rgb="FF7030A0"/>
      </bottom>
      <diagonal/>
    </border>
    <border>
      <left/>
      <right/>
      <top style="thick">
        <color rgb="FF7030A0"/>
      </top>
      <bottom style="thick">
        <color rgb="FF7030A0"/>
      </bottom>
      <diagonal/>
    </border>
    <border>
      <left/>
      <right style="thick">
        <color rgb="FF7030A0"/>
      </right>
      <top style="thick">
        <color rgb="FF7030A0"/>
      </top>
      <bottom style="thick">
        <color rgb="FF7030A0"/>
      </bottom>
      <diagonal/>
    </border>
    <border>
      <left style="thick">
        <color rgb="FF7030A0"/>
      </left>
      <right style="thick">
        <color rgb="FF7030A0"/>
      </right>
      <top style="thick">
        <color rgb="FF7030A0"/>
      </top>
      <bottom style="thick">
        <color rgb="FF7030A0"/>
      </bottom>
      <diagonal/>
    </border>
    <border>
      <left style="thick">
        <color auto="1"/>
      </left>
      <right style="medium">
        <color indexed="64"/>
      </right>
      <top/>
      <bottom/>
      <diagonal/>
    </border>
    <border>
      <left style="medium">
        <color indexed="64"/>
      </left>
      <right style="thin">
        <color rgb="FF002060"/>
      </right>
      <top style="medium">
        <color indexed="64"/>
      </top>
      <bottom style="thin">
        <color rgb="FF002060"/>
      </bottom>
      <diagonal/>
    </border>
    <border>
      <left style="thin">
        <color rgb="FF002060"/>
      </left>
      <right style="medium">
        <color indexed="64"/>
      </right>
      <top style="medium">
        <color indexed="64"/>
      </top>
      <bottom style="thin">
        <color rgb="FF002060"/>
      </bottom>
      <diagonal/>
    </border>
    <border>
      <left style="medium">
        <color indexed="64"/>
      </left>
      <right/>
      <top style="thin">
        <color rgb="FF002060"/>
      </top>
      <bottom style="medium">
        <color indexed="64"/>
      </bottom>
      <diagonal/>
    </border>
    <border>
      <left/>
      <right style="medium">
        <color indexed="64"/>
      </right>
      <top style="thin">
        <color rgb="FF002060"/>
      </top>
      <bottom style="medium">
        <color indexed="64"/>
      </bottom>
      <diagonal/>
    </border>
    <border>
      <left/>
      <right/>
      <top style="thin">
        <color rgb="FF002060"/>
      </top>
      <bottom style="medium">
        <color indexed="64"/>
      </bottom>
      <diagonal/>
    </border>
    <border>
      <left/>
      <right/>
      <top style="medium">
        <color indexed="64"/>
      </top>
      <bottom style="thin">
        <color rgb="FF002060"/>
      </bottom>
      <diagonal/>
    </border>
    <border>
      <left style="medium">
        <color indexed="64"/>
      </left>
      <right/>
      <top style="medium">
        <color indexed="64"/>
      </top>
      <bottom style="thin">
        <color rgb="FF002060"/>
      </bottom>
      <diagonal/>
    </border>
    <border>
      <left/>
      <right style="medium">
        <color indexed="64"/>
      </right>
      <top style="medium">
        <color indexed="64"/>
      </top>
      <bottom style="thin">
        <color rgb="FF002060"/>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ck">
        <color auto="1"/>
      </right>
      <top/>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53">
    <xf numFmtId="0" fontId="0" fillId="0" borderId="0" xfId="0"/>
    <xf numFmtId="0" fontId="3" fillId="3" borderId="24" xfId="0" applyFont="1" applyFill="1" applyBorder="1"/>
    <xf numFmtId="0" fontId="3" fillId="3" borderId="25" xfId="0" applyFont="1" applyFill="1" applyBorder="1"/>
    <xf numFmtId="0" fontId="0" fillId="0" borderId="27" xfId="0" applyFont="1" applyBorder="1" applyAlignment="1">
      <alignment wrapText="1"/>
    </xf>
    <xf numFmtId="44" fontId="4" fillId="2" borderId="10" xfId="2" applyFont="1" applyFill="1" applyBorder="1" applyAlignment="1" applyProtection="1">
      <alignment vertical="center" wrapText="1"/>
      <protection locked="0"/>
    </xf>
    <xf numFmtId="0" fontId="4" fillId="4" borderId="26" xfId="0" applyFont="1" applyFill="1" applyBorder="1" applyAlignment="1">
      <alignment vertical="center"/>
    </xf>
    <xf numFmtId="0" fontId="6" fillId="0" borderId="0" xfId="0" applyFont="1" applyProtection="1">
      <protection hidden="1"/>
    </xf>
    <xf numFmtId="166" fontId="6" fillId="0" borderId="0" xfId="0" applyNumberFormat="1" applyFont="1" applyFill="1" applyBorder="1" applyProtection="1">
      <protection hidden="1"/>
    </xf>
    <xf numFmtId="0" fontId="7" fillId="3" borderId="15" xfId="0" applyFont="1" applyFill="1" applyBorder="1" applyAlignment="1" applyProtection="1">
      <alignment horizontal="center" wrapText="1"/>
      <protection hidden="1"/>
    </xf>
    <xf numFmtId="0" fontId="7" fillId="3" borderId="16" xfId="0" applyFont="1" applyFill="1" applyBorder="1" applyAlignment="1" applyProtection="1">
      <alignment horizontal="center" wrapText="1"/>
      <protection hidden="1"/>
    </xf>
    <xf numFmtId="0" fontId="7" fillId="3" borderId="28" xfId="0" applyFont="1" applyFill="1" applyBorder="1" applyAlignment="1" applyProtection="1">
      <alignment horizontal="center" wrapText="1"/>
      <protection hidden="1"/>
    </xf>
    <xf numFmtId="0" fontId="7" fillId="3" borderId="17" xfId="0" applyFont="1" applyFill="1" applyBorder="1" applyAlignment="1" applyProtection="1">
      <alignment horizontal="center" wrapText="1"/>
      <protection hidden="1"/>
    </xf>
    <xf numFmtId="0" fontId="7" fillId="3" borderId="12" xfId="0" applyFont="1" applyFill="1" applyBorder="1" applyAlignment="1" applyProtection="1">
      <alignment horizontal="center" wrapText="1"/>
      <protection hidden="1"/>
    </xf>
    <xf numFmtId="0" fontId="7" fillId="3" borderId="13" xfId="0" applyFont="1" applyFill="1" applyBorder="1" applyAlignment="1" applyProtection="1">
      <alignment horizontal="center" wrapText="1"/>
      <protection hidden="1"/>
    </xf>
    <xf numFmtId="0" fontId="7" fillId="3" borderId="14" xfId="0" applyFont="1" applyFill="1" applyBorder="1" applyAlignment="1" applyProtection="1">
      <alignment horizontal="center" wrapText="1"/>
      <protection hidden="1"/>
    </xf>
    <xf numFmtId="166" fontId="6" fillId="0" borderId="0" xfId="0" applyNumberFormat="1" applyFont="1" applyFill="1" applyBorder="1" applyAlignment="1" applyProtection="1">
      <alignment wrapText="1"/>
      <protection hidden="1"/>
    </xf>
    <xf numFmtId="0" fontId="7" fillId="3" borderId="39" xfId="0" applyFont="1" applyFill="1" applyBorder="1" applyAlignment="1" applyProtection="1">
      <alignment horizontal="center" wrapText="1"/>
      <protection hidden="1"/>
    </xf>
    <xf numFmtId="0" fontId="6" fillId="0" borderId="29" xfId="0" applyFont="1" applyBorder="1" applyProtection="1">
      <protection hidden="1"/>
    </xf>
    <xf numFmtId="0" fontId="6" fillId="0" borderId="0" xfId="0" applyFont="1" applyAlignment="1" applyProtection="1">
      <alignment horizontal="right"/>
      <protection hidden="1"/>
    </xf>
    <xf numFmtId="0" fontId="11" fillId="5" borderId="30" xfId="0" applyFont="1" applyFill="1" applyBorder="1" applyAlignment="1" applyProtection="1">
      <alignment horizontal="center" wrapText="1"/>
      <protection hidden="1"/>
    </xf>
    <xf numFmtId="0" fontId="6" fillId="0" borderId="0" xfId="0" applyFont="1" applyFill="1" applyBorder="1" applyAlignment="1" applyProtection="1">
      <protection hidden="1"/>
    </xf>
    <xf numFmtId="44" fontId="6" fillId="2" borderId="10" xfId="2" applyFont="1" applyFill="1" applyBorder="1" applyAlignment="1" applyProtection="1">
      <alignment vertical="center" wrapText="1"/>
      <protection locked="0"/>
    </xf>
    <xf numFmtId="44" fontId="6" fillId="2" borderId="7" xfId="2" applyFont="1" applyFill="1" applyBorder="1" applyAlignment="1" applyProtection="1">
      <alignment vertical="center" wrapText="1"/>
      <protection locked="0"/>
    </xf>
    <xf numFmtId="166" fontId="6" fillId="0" borderId="0" xfId="0" applyNumberFormat="1" applyFont="1" applyProtection="1">
      <protection hidden="1"/>
    </xf>
    <xf numFmtId="0" fontId="6" fillId="0" borderId="0" xfId="0" applyFont="1"/>
    <xf numFmtId="44" fontId="6" fillId="0" borderId="0" xfId="2" applyFont="1" applyProtection="1">
      <protection hidden="1"/>
    </xf>
    <xf numFmtId="0" fontId="6" fillId="0" borderId="0" xfId="0" applyFont="1" applyFill="1" applyProtection="1">
      <protection hidden="1"/>
    </xf>
    <xf numFmtId="166" fontId="6" fillId="0" borderId="0" xfId="0" applyNumberFormat="1" applyFont="1" applyFill="1" applyProtection="1">
      <protection hidden="1"/>
    </xf>
    <xf numFmtId="165" fontId="6" fillId="2" borderId="7" xfId="2" applyNumberFormat="1" applyFont="1" applyFill="1" applyBorder="1" applyProtection="1">
      <protection locked="0"/>
    </xf>
    <xf numFmtId="165" fontId="6" fillId="0" borderId="0" xfId="2" applyNumberFormat="1" applyFont="1" applyFill="1" applyBorder="1" applyProtection="1">
      <protection locked="0"/>
    </xf>
    <xf numFmtId="164" fontId="6" fillId="0" borderId="0" xfId="1" applyNumberFormat="1" applyFont="1" applyProtection="1">
      <protection hidden="1"/>
    </xf>
    <xf numFmtId="0" fontId="6" fillId="0" borderId="0" xfId="0" applyFont="1" applyAlignment="1" applyProtection="1">
      <alignment wrapText="1"/>
      <protection hidden="1"/>
    </xf>
    <xf numFmtId="0" fontId="13" fillId="5" borderId="7" xfId="0" applyFont="1" applyFill="1" applyBorder="1" applyAlignment="1" applyProtection="1">
      <alignment wrapText="1"/>
      <protection hidden="1"/>
    </xf>
    <xf numFmtId="166" fontId="6" fillId="0" borderId="0" xfId="0" applyNumberFormat="1" applyFont="1" applyAlignment="1" applyProtection="1">
      <alignment wrapText="1"/>
      <protection hidden="1"/>
    </xf>
    <xf numFmtId="164" fontId="13" fillId="5" borderId="7" xfId="1" applyNumberFormat="1" applyFont="1" applyFill="1" applyBorder="1" applyAlignment="1" applyProtection="1">
      <alignment wrapText="1"/>
      <protection hidden="1"/>
    </xf>
    <xf numFmtId="44" fontId="6" fillId="2" borderId="7" xfId="2" applyNumberFormat="1" applyFont="1" applyFill="1" applyBorder="1" applyProtection="1">
      <protection locked="0"/>
    </xf>
    <xf numFmtId="0" fontId="6" fillId="0" borderId="0" xfId="0" applyFont="1" applyFill="1" applyBorder="1" applyAlignment="1" applyProtection="1">
      <alignment horizontal="right"/>
      <protection hidden="1"/>
    </xf>
    <xf numFmtId="44" fontId="6" fillId="0" borderId="9" xfId="2" applyNumberFormat="1" applyFont="1" applyFill="1" applyBorder="1" applyProtection="1">
      <protection locked="0"/>
    </xf>
    <xf numFmtId="164" fontId="6" fillId="0" borderId="0" xfId="1" applyNumberFormat="1" applyFont="1" applyFill="1" applyBorder="1" applyProtection="1">
      <protection hidden="1"/>
    </xf>
    <xf numFmtId="44" fontId="6" fillId="0" borderId="0" xfId="2" applyNumberFormat="1" applyFont="1" applyFill="1" applyBorder="1" applyProtection="1">
      <protection locked="0"/>
    </xf>
    <xf numFmtId="0" fontId="6" fillId="0" borderId="11" xfId="0" applyFont="1" applyBorder="1" applyAlignment="1" applyProtection="1">
      <alignment wrapText="1"/>
      <protection hidden="1"/>
    </xf>
    <xf numFmtId="167" fontId="6" fillId="7" borderId="38" xfId="2" applyNumberFormat="1" applyFont="1" applyFill="1" applyBorder="1" applyProtection="1">
      <protection locked="0"/>
    </xf>
    <xf numFmtId="0" fontId="6" fillId="0" borderId="0" xfId="0" applyFont="1" applyBorder="1" applyAlignment="1" applyProtection="1">
      <alignment horizontal="center"/>
      <protection hidden="1"/>
    </xf>
    <xf numFmtId="0" fontId="6" fillId="0" borderId="0" xfId="0" applyFont="1" applyBorder="1" applyProtection="1">
      <protection hidden="1"/>
    </xf>
    <xf numFmtId="44" fontId="6" fillId="0" borderId="0" xfId="0" applyNumberFormat="1" applyFont="1" applyBorder="1" applyAlignment="1" applyProtection="1">
      <alignment horizontal="center"/>
      <protection hidden="1"/>
    </xf>
    <xf numFmtId="0" fontId="6" fillId="0" borderId="0" xfId="0" applyFont="1" applyBorder="1" applyAlignment="1" applyProtection="1">
      <protection hidden="1"/>
    </xf>
    <xf numFmtId="44" fontId="6" fillId="0" borderId="0" xfId="0" applyNumberFormat="1" applyFont="1" applyBorder="1" applyAlignment="1" applyProtection="1">
      <protection hidden="1"/>
    </xf>
    <xf numFmtId="44" fontId="15" fillId="0" borderId="0" xfId="0" applyNumberFormat="1" applyFont="1" applyBorder="1" applyAlignment="1" applyProtection="1">
      <alignment horizontal="center"/>
      <protection hidden="1"/>
    </xf>
    <xf numFmtId="44" fontId="15" fillId="0" borderId="0" xfId="2" applyFont="1" applyBorder="1" applyAlignment="1" applyProtection="1">
      <protection hidden="1"/>
    </xf>
    <xf numFmtId="0" fontId="8" fillId="5" borderId="19" xfId="0" applyFont="1" applyFill="1" applyBorder="1" applyAlignment="1" applyProtection="1">
      <alignment horizontal="center" vertical="center" wrapText="1"/>
      <protection hidden="1"/>
    </xf>
    <xf numFmtId="0" fontId="8" fillId="5" borderId="2" xfId="0" applyFont="1" applyFill="1" applyBorder="1" applyAlignment="1" applyProtection="1">
      <alignment horizontal="center" vertical="center" wrapText="1"/>
      <protection hidden="1"/>
    </xf>
    <xf numFmtId="0" fontId="6" fillId="5" borderId="1" xfId="0" applyFont="1" applyFill="1" applyBorder="1" applyAlignment="1" applyProtection="1">
      <alignment horizontal="center" vertical="center" wrapText="1"/>
      <protection hidden="1"/>
    </xf>
    <xf numFmtId="0" fontId="6" fillId="5" borderId="3" xfId="0" applyFont="1" applyFill="1" applyBorder="1" applyAlignment="1" applyProtection="1">
      <alignment horizontal="center" vertical="center" wrapText="1"/>
      <protection hidden="1"/>
    </xf>
    <xf numFmtId="0" fontId="7" fillId="3" borderId="51" xfId="0" applyFont="1" applyFill="1" applyBorder="1" applyAlignment="1" applyProtection="1">
      <alignment horizontal="center" wrapText="1"/>
      <protection hidden="1"/>
    </xf>
    <xf numFmtId="166" fontId="6" fillId="8" borderId="0" xfId="0" applyNumberFormat="1" applyFont="1" applyFill="1" applyBorder="1" applyProtection="1">
      <protection hidden="1"/>
    </xf>
    <xf numFmtId="164" fontId="6" fillId="9" borderId="1" xfId="1" applyNumberFormat="1" applyFont="1" applyFill="1" applyBorder="1" applyAlignment="1" applyProtection="1">
      <alignment vertical="center" wrapText="1"/>
      <protection hidden="1"/>
    </xf>
    <xf numFmtId="164" fontId="6" fillId="9" borderId="3" xfId="1" applyNumberFormat="1" applyFont="1" applyFill="1" applyBorder="1" applyAlignment="1" applyProtection="1">
      <alignment vertical="center" wrapText="1"/>
      <protection hidden="1"/>
    </xf>
    <xf numFmtId="0" fontId="14" fillId="6" borderId="10" xfId="0" applyFont="1" applyFill="1" applyBorder="1" applyAlignment="1" applyProtection="1">
      <alignment horizontal="right"/>
      <protection hidden="1"/>
    </xf>
    <xf numFmtId="0" fontId="14" fillId="6" borderId="9" xfId="0" applyFont="1" applyFill="1" applyBorder="1" applyAlignment="1" applyProtection="1">
      <alignment horizontal="right"/>
      <protection hidden="1"/>
    </xf>
    <xf numFmtId="0" fontId="14" fillId="6" borderId="8" xfId="0" applyFont="1" applyFill="1" applyBorder="1" applyAlignment="1" applyProtection="1">
      <alignment horizontal="right"/>
      <protection hidden="1"/>
    </xf>
    <xf numFmtId="44" fontId="6" fillId="0" borderId="0" xfId="0" applyNumberFormat="1" applyFont="1" applyBorder="1" applyAlignment="1" applyProtection="1">
      <alignment horizontal="center"/>
      <protection hidden="1"/>
    </xf>
    <xf numFmtId="0" fontId="6" fillId="5" borderId="10" xfId="0" applyFont="1" applyFill="1" applyBorder="1" applyAlignment="1" applyProtection="1">
      <alignment horizontal="right"/>
      <protection hidden="1"/>
    </xf>
    <xf numFmtId="0" fontId="6" fillId="5" borderId="9" xfId="0" applyFont="1" applyFill="1" applyBorder="1" applyAlignment="1" applyProtection="1">
      <alignment horizontal="right"/>
      <protection hidden="1"/>
    </xf>
    <xf numFmtId="0" fontId="6" fillId="5" borderId="8" xfId="0" applyFont="1" applyFill="1" applyBorder="1" applyAlignment="1" applyProtection="1">
      <alignment horizontal="right"/>
      <protection hidden="1"/>
    </xf>
    <xf numFmtId="0" fontId="16" fillId="10" borderId="20" xfId="0" applyFont="1" applyFill="1" applyBorder="1"/>
    <xf numFmtId="0" fontId="6" fillId="10" borderId="23" xfId="0" applyFont="1" applyFill="1" applyBorder="1" applyAlignment="1">
      <alignment horizontal="left"/>
    </xf>
    <xf numFmtId="0" fontId="6" fillId="10" borderId="31" xfId="0" applyFont="1" applyFill="1" applyBorder="1" applyAlignment="1">
      <alignment horizontal="left"/>
    </xf>
    <xf numFmtId="0" fontId="0" fillId="10" borderId="21" xfId="0" applyFill="1" applyBorder="1"/>
    <xf numFmtId="0" fontId="10" fillId="10" borderId="21" xfId="0" applyFont="1" applyFill="1" applyBorder="1" applyAlignment="1" applyProtection="1">
      <alignment horizontal="center" vertical="center"/>
      <protection hidden="1"/>
    </xf>
    <xf numFmtId="0" fontId="10" fillId="10" borderId="23" xfId="0" applyFont="1" applyFill="1" applyBorder="1" applyAlignment="1" applyProtection="1">
      <alignment horizontal="center" vertical="center"/>
      <protection hidden="1"/>
    </xf>
    <xf numFmtId="0" fontId="6" fillId="10" borderId="22" xfId="0" applyFont="1" applyFill="1" applyBorder="1" applyAlignment="1">
      <alignment horizontal="left"/>
    </xf>
    <xf numFmtId="0" fontId="6" fillId="10" borderId="32" xfId="0" applyFont="1" applyFill="1" applyBorder="1" applyAlignment="1">
      <alignment horizontal="left"/>
    </xf>
    <xf numFmtId="0" fontId="6" fillId="10" borderId="20" xfId="0" applyFont="1" applyFill="1" applyBorder="1"/>
    <xf numFmtId="0" fontId="10" fillId="10" borderId="20" xfId="0" applyFont="1" applyFill="1" applyBorder="1" applyAlignment="1" applyProtection="1">
      <alignment horizontal="center" vertical="center"/>
      <protection hidden="1"/>
    </xf>
    <xf numFmtId="0" fontId="10" fillId="10" borderId="22" xfId="0" applyFont="1" applyFill="1" applyBorder="1" applyAlignment="1" applyProtection="1">
      <alignment horizontal="center" vertical="center"/>
      <protection hidden="1"/>
    </xf>
    <xf numFmtId="0" fontId="9" fillId="10" borderId="48" xfId="0" applyFont="1" applyFill="1" applyBorder="1"/>
    <xf numFmtId="0" fontId="10" fillId="10" borderId="50" xfId="0" applyFont="1" applyFill="1" applyBorder="1" applyAlignment="1" applyProtection="1">
      <alignment horizontal="center" vertical="center"/>
      <protection hidden="1"/>
    </xf>
    <xf numFmtId="0" fontId="10" fillId="10" borderId="49" xfId="0" applyFont="1" applyFill="1" applyBorder="1" applyAlignment="1" applyProtection="1">
      <alignment horizontal="center" vertical="center"/>
      <protection hidden="1"/>
    </xf>
    <xf numFmtId="166" fontId="6" fillId="10" borderId="32" xfId="0" applyNumberFormat="1" applyFont="1" applyFill="1" applyBorder="1" applyProtection="1">
      <protection hidden="1"/>
    </xf>
    <xf numFmtId="166" fontId="6" fillId="10" borderId="20" xfId="0" applyNumberFormat="1" applyFont="1" applyFill="1" applyBorder="1" applyProtection="1">
      <protection hidden="1"/>
    </xf>
    <xf numFmtId="0" fontId="6" fillId="10" borderId="32" xfId="0" applyFont="1" applyFill="1" applyBorder="1"/>
    <xf numFmtId="14" fontId="6" fillId="10" borderId="49" xfId="0" applyNumberFormat="1" applyFont="1" applyFill="1" applyBorder="1" applyProtection="1">
      <protection hidden="1"/>
    </xf>
    <xf numFmtId="0" fontId="17" fillId="10" borderId="20" xfId="0" applyFont="1" applyFill="1" applyBorder="1"/>
    <xf numFmtId="0" fontId="18" fillId="10" borderId="20" xfId="0" applyFont="1" applyFill="1" applyBorder="1"/>
    <xf numFmtId="0" fontId="9" fillId="10" borderId="20" xfId="0" applyFont="1" applyFill="1" applyBorder="1"/>
    <xf numFmtId="43" fontId="6" fillId="0" borderId="0" xfId="1" applyFont="1" applyFill="1" applyBorder="1" applyProtection="1">
      <protection hidden="1"/>
    </xf>
    <xf numFmtId="43" fontId="7" fillId="3" borderId="14" xfId="1" applyFont="1" applyFill="1" applyBorder="1" applyAlignment="1" applyProtection="1">
      <alignment horizontal="center" wrapText="1"/>
      <protection hidden="1"/>
    </xf>
    <xf numFmtId="43" fontId="6" fillId="10" borderId="20" xfId="1" applyFont="1" applyFill="1" applyBorder="1" applyAlignment="1" applyProtection="1">
      <alignment horizontal="center"/>
      <protection hidden="1"/>
    </xf>
    <xf numFmtId="43" fontId="6" fillId="0" borderId="0" xfId="1" applyFont="1" applyProtection="1">
      <protection hidden="1"/>
    </xf>
    <xf numFmtId="43" fontId="6" fillId="0" borderId="0" xfId="1" applyFont="1" applyAlignment="1" applyProtection="1">
      <alignment wrapText="1"/>
      <protection hidden="1"/>
    </xf>
    <xf numFmtId="43" fontId="6" fillId="0" borderId="0" xfId="1" applyFont="1" applyFill="1" applyProtection="1">
      <protection hidden="1"/>
    </xf>
    <xf numFmtId="43" fontId="6" fillId="10" borderId="20" xfId="1" applyFont="1" applyFill="1" applyBorder="1" applyProtection="1">
      <protection hidden="1"/>
    </xf>
    <xf numFmtId="14" fontId="6" fillId="10" borderId="22" xfId="0" applyNumberFormat="1" applyFont="1" applyFill="1" applyBorder="1" applyProtection="1">
      <protection hidden="1"/>
    </xf>
    <xf numFmtId="14" fontId="6" fillId="10" borderId="20" xfId="0" applyNumberFormat="1" applyFont="1" applyFill="1" applyBorder="1" applyProtection="1">
      <protection hidden="1"/>
    </xf>
    <xf numFmtId="14" fontId="6" fillId="0" borderId="0" xfId="0" applyNumberFormat="1" applyFont="1" applyFill="1" applyBorder="1" applyProtection="1">
      <protection hidden="1"/>
    </xf>
    <xf numFmtId="14" fontId="7" fillId="3" borderId="14" xfId="0" applyNumberFormat="1" applyFont="1" applyFill="1" applyBorder="1" applyAlignment="1" applyProtection="1">
      <alignment horizontal="center" wrapText="1"/>
      <protection hidden="1"/>
    </xf>
    <xf numFmtId="14" fontId="6" fillId="10" borderId="20" xfId="0" applyNumberFormat="1" applyFont="1" applyFill="1" applyBorder="1" applyAlignment="1" applyProtection="1">
      <alignment horizontal="center"/>
      <protection hidden="1"/>
    </xf>
    <xf numFmtId="14" fontId="9" fillId="0" borderId="0" xfId="0" applyNumberFormat="1" applyFont="1" applyProtection="1">
      <protection hidden="1"/>
    </xf>
    <xf numFmtId="14" fontId="6" fillId="0" borderId="0" xfId="0" applyNumberFormat="1" applyFont="1" applyProtection="1">
      <protection hidden="1"/>
    </xf>
    <xf numFmtId="14" fontId="9" fillId="0" borderId="0" xfId="1" applyNumberFormat="1" applyFont="1" applyProtection="1">
      <protection hidden="1"/>
    </xf>
    <xf numFmtId="14" fontId="6" fillId="0" borderId="0" xfId="0" applyNumberFormat="1" applyFont="1" applyAlignment="1" applyProtection="1">
      <alignment wrapText="1"/>
      <protection hidden="1"/>
    </xf>
    <xf numFmtId="14" fontId="6" fillId="0" borderId="0" xfId="0" applyNumberFormat="1" applyFont="1" applyFill="1" applyProtection="1">
      <protection hidden="1"/>
    </xf>
    <xf numFmtId="0" fontId="6" fillId="10" borderId="52" xfId="0" applyFont="1" applyFill="1" applyBorder="1" applyAlignment="1">
      <alignment horizontal="left"/>
    </xf>
    <xf numFmtId="0" fontId="19" fillId="10" borderId="48" xfId="0" applyFont="1" applyFill="1" applyBorder="1"/>
    <xf numFmtId="166" fontId="8" fillId="10" borderId="0" xfId="0" applyNumberFormat="1" applyFont="1" applyFill="1" applyBorder="1" applyAlignment="1" applyProtection="1">
      <alignment horizontal="center"/>
      <protection hidden="1"/>
    </xf>
    <xf numFmtId="9" fontId="9" fillId="10" borderId="48" xfId="7" applyFont="1" applyFill="1" applyBorder="1"/>
    <xf numFmtId="9" fontId="6" fillId="10" borderId="52" xfId="7" applyFont="1" applyFill="1" applyBorder="1" applyAlignment="1">
      <alignment horizontal="left"/>
    </xf>
    <xf numFmtId="9" fontId="6" fillId="10" borderId="20" xfId="7" applyFont="1" applyFill="1" applyBorder="1" applyProtection="1">
      <protection hidden="1"/>
    </xf>
    <xf numFmtId="9" fontId="6" fillId="10" borderId="32" xfId="7" applyFont="1" applyFill="1" applyBorder="1" applyProtection="1">
      <protection hidden="1"/>
    </xf>
    <xf numFmtId="9" fontId="6" fillId="10" borderId="32" xfId="7" applyFont="1" applyFill="1" applyBorder="1"/>
    <xf numFmtId="9" fontId="10" fillId="10" borderId="50" xfId="7" applyFont="1" applyFill="1" applyBorder="1" applyAlignment="1" applyProtection="1">
      <alignment horizontal="center" vertical="center"/>
      <protection hidden="1"/>
    </xf>
    <xf numFmtId="9" fontId="10" fillId="10" borderId="49" xfId="7" applyFont="1" applyFill="1" applyBorder="1" applyAlignment="1" applyProtection="1">
      <alignment horizontal="center" vertical="center"/>
      <protection hidden="1"/>
    </xf>
    <xf numFmtId="9" fontId="6" fillId="10" borderId="20" xfId="7" applyFont="1" applyFill="1" applyBorder="1" applyAlignment="1" applyProtection="1">
      <alignment horizontal="center"/>
      <protection hidden="1"/>
    </xf>
    <xf numFmtId="9" fontId="6" fillId="0" borderId="0" xfId="7" applyFont="1" applyFill="1" applyBorder="1" applyProtection="1">
      <protection hidden="1"/>
    </xf>
    <xf numFmtId="166" fontId="6" fillId="10" borderId="20" xfId="0" quotePrefix="1" applyNumberFormat="1" applyFont="1" applyFill="1" applyBorder="1" applyProtection="1">
      <protection hidden="1"/>
    </xf>
    <xf numFmtId="0" fontId="20" fillId="0" borderId="0" xfId="0" applyFont="1" applyProtection="1">
      <protection hidden="1"/>
    </xf>
    <xf numFmtId="0" fontId="6" fillId="0" borderId="0" xfId="0" applyFont="1" applyFill="1" applyAlignment="1" applyProtection="1">
      <alignment horizontal="left" wrapText="1"/>
      <protection hidden="1"/>
    </xf>
    <xf numFmtId="0" fontId="14" fillId="6" borderId="10" xfId="0" applyFont="1" applyFill="1" applyBorder="1" applyAlignment="1" applyProtection="1">
      <alignment horizontal="right"/>
      <protection hidden="1"/>
    </xf>
    <xf numFmtId="0" fontId="14" fillId="6" borderId="9" xfId="0" applyFont="1" applyFill="1" applyBorder="1" applyAlignment="1" applyProtection="1">
      <alignment horizontal="right"/>
      <protection hidden="1"/>
    </xf>
    <xf numFmtId="0" fontId="14" fillId="6" borderId="8" xfId="0" applyFont="1" applyFill="1" applyBorder="1" applyAlignment="1" applyProtection="1">
      <alignment horizontal="right"/>
      <protection hidden="1"/>
    </xf>
    <xf numFmtId="44" fontId="6" fillId="0" borderId="10" xfId="0" applyNumberFormat="1" applyFont="1" applyBorder="1" applyAlignment="1" applyProtection="1">
      <alignment horizontal="center"/>
      <protection hidden="1"/>
    </xf>
    <xf numFmtId="44" fontId="6" fillId="0" borderId="8" xfId="0" applyNumberFormat="1" applyFont="1" applyBorder="1" applyAlignment="1" applyProtection="1">
      <alignment horizontal="center"/>
      <protection hidden="1"/>
    </xf>
    <xf numFmtId="44" fontId="6" fillId="0" borderId="0" xfId="0" applyNumberFormat="1" applyFont="1" applyBorder="1" applyAlignment="1" applyProtection="1">
      <alignment horizontal="center"/>
      <protection hidden="1"/>
    </xf>
    <xf numFmtId="44" fontId="15" fillId="0" borderId="10" xfId="2" applyFont="1" applyBorder="1" applyAlignment="1" applyProtection="1">
      <alignment horizontal="center"/>
      <protection hidden="1"/>
    </xf>
    <xf numFmtId="44" fontId="15" fillId="0" borderId="8" xfId="2" applyFont="1" applyBorder="1" applyAlignment="1" applyProtection="1">
      <alignment horizontal="center"/>
      <protection hidden="1"/>
    </xf>
    <xf numFmtId="0" fontId="6" fillId="0" borderId="0" xfId="0" applyFont="1" applyAlignment="1" applyProtection="1">
      <alignment horizontal="left" wrapText="1"/>
      <protection hidden="1"/>
    </xf>
    <xf numFmtId="0" fontId="15" fillId="0" borderId="10" xfId="0" applyFont="1" applyFill="1" applyBorder="1" applyAlignment="1" applyProtection="1">
      <alignment horizontal="center"/>
      <protection hidden="1"/>
    </xf>
    <xf numFmtId="0" fontId="15" fillId="0" borderId="9" xfId="0" applyFont="1" applyFill="1" applyBorder="1" applyAlignment="1" applyProtection="1">
      <alignment horizontal="center"/>
      <protection hidden="1"/>
    </xf>
    <xf numFmtId="0" fontId="7" fillId="3" borderId="18" xfId="0" applyFont="1" applyFill="1" applyBorder="1" applyAlignment="1" applyProtection="1">
      <alignment horizontal="center" wrapText="1"/>
      <protection hidden="1"/>
    </xf>
    <xf numFmtId="0" fontId="7" fillId="3" borderId="34" xfId="0" applyFont="1" applyFill="1" applyBorder="1" applyAlignment="1" applyProtection="1">
      <alignment horizontal="center" wrapText="1"/>
      <protection hidden="1"/>
    </xf>
    <xf numFmtId="0" fontId="6" fillId="5" borderId="10" xfId="0" applyFont="1" applyFill="1" applyBorder="1" applyAlignment="1" applyProtection="1">
      <alignment horizontal="right"/>
      <protection hidden="1"/>
    </xf>
    <xf numFmtId="0" fontId="6" fillId="5" borderId="9" xfId="0" applyFont="1" applyFill="1" applyBorder="1" applyAlignment="1" applyProtection="1">
      <alignment horizontal="right"/>
      <protection hidden="1"/>
    </xf>
    <xf numFmtId="0" fontId="6" fillId="5" borderId="8" xfId="0" applyFont="1" applyFill="1" applyBorder="1" applyAlignment="1" applyProtection="1">
      <alignment horizontal="right"/>
      <protection hidden="1"/>
    </xf>
    <xf numFmtId="0" fontId="6" fillId="0" borderId="35" xfId="0" applyFont="1" applyFill="1" applyBorder="1" applyAlignment="1" applyProtection="1">
      <alignment horizontal="right" vertical="center" wrapText="1"/>
      <protection hidden="1"/>
    </xf>
    <xf numFmtId="0" fontId="6" fillId="0" borderId="36" xfId="0" applyFont="1" applyFill="1" applyBorder="1" applyAlignment="1" applyProtection="1">
      <alignment horizontal="right" vertical="center" wrapText="1"/>
      <protection hidden="1"/>
    </xf>
    <xf numFmtId="0" fontId="6" fillId="0" borderId="37" xfId="0" applyFont="1" applyFill="1" applyBorder="1" applyAlignment="1" applyProtection="1">
      <alignment horizontal="right" vertical="center" wrapText="1"/>
      <protection hidden="1"/>
    </xf>
    <xf numFmtId="0" fontId="8" fillId="6" borderId="10" xfId="0" applyFont="1" applyFill="1" applyBorder="1" applyAlignment="1" applyProtection="1">
      <alignment horizontal="center" wrapText="1"/>
      <protection hidden="1"/>
    </xf>
    <xf numFmtId="0" fontId="8" fillId="6" borderId="8" xfId="0" applyFont="1" applyFill="1" applyBorder="1" applyAlignment="1" applyProtection="1">
      <alignment horizontal="center" wrapText="1"/>
      <protection hidden="1"/>
    </xf>
    <xf numFmtId="164" fontId="6" fillId="5" borderId="42" xfId="0" applyNumberFormat="1" applyFont="1" applyFill="1" applyBorder="1" applyAlignment="1" applyProtection="1">
      <alignment horizontal="center" vertical="center"/>
      <protection hidden="1"/>
    </xf>
    <xf numFmtId="164" fontId="6" fillId="5" borderId="43" xfId="0" applyNumberFormat="1" applyFont="1" applyFill="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6" fillId="5" borderId="46" xfId="0" applyFont="1" applyFill="1" applyBorder="1" applyAlignment="1" applyProtection="1">
      <alignment horizontal="left" vertical="center" wrapText="1"/>
      <protection hidden="1"/>
    </xf>
    <xf numFmtId="0" fontId="6" fillId="5" borderId="45" xfId="0" applyFont="1" applyFill="1" applyBorder="1" applyAlignment="1" applyProtection="1">
      <alignment horizontal="left" vertical="center" wrapText="1"/>
      <protection hidden="1"/>
    </xf>
    <xf numFmtId="0" fontId="6" fillId="5" borderId="47" xfId="0" applyFont="1" applyFill="1" applyBorder="1" applyAlignment="1" applyProtection="1">
      <alignment horizontal="left" vertical="center" wrapText="1"/>
      <protection hidden="1"/>
    </xf>
    <xf numFmtId="0" fontId="6" fillId="5" borderId="40" xfId="0" applyFont="1" applyFill="1" applyBorder="1" applyAlignment="1" applyProtection="1">
      <alignment horizontal="left" vertical="center" wrapText="1"/>
      <protection hidden="1"/>
    </xf>
    <xf numFmtId="0" fontId="6" fillId="5" borderId="41" xfId="0" applyFont="1" applyFill="1" applyBorder="1" applyAlignment="1" applyProtection="1">
      <alignment horizontal="left" vertical="center" wrapText="1"/>
      <protection hidden="1"/>
    </xf>
    <xf numFmtId="164" fontId="6" fillId="5" borderId="44" xfId="0" applyNumberFormat="1" applyFont="1" applyFill="1" applyBorder="1" applyAlignment="1" applyProtection="1">
      <alignment horizontal="center" vertical="center"/>
      <protection hidden="1"/>
    </xf>
    <xf numFmtId="0" fontId="7" fillId="3" borderId="4" xfId="0" applyFont="1" applyFill="1" applyBorder="1" applyAlignment="1" applyProtection="1">
      <alignment horizontal="center" wrapText="1"/>
      <protection hidden="1"/>
    </xf>
    <xf numFmtId="0" fontId="7" fillId="3" borderId="6" xfId="0" applyFont="1" applyFill="1" applyBorder="1" applyAlignment="1" applyProtection="1">
      <alignment horizontal="center" wrapText="1"/>
      <protection hidden="1"/>
    </xf>
    <xf numFmtId="0" fontId="7" fillId="3" borderId="5" xfId="0" applyFont="1" applyFill="1" applyBorder="1" applyAlignment="1" applyProtection="1">
      <alignment horizontal="center" wrapText="1"/>
      <protection hidden="1"/>
    </xf>
    <xf numFmtId="0" fontId="7" fillId="3" borderId="28" xfId="0" applyFont="1" applyFill="1" applyBorder="1" applyAlignment="1" applyProtection="1">
      <alignment horizontal="center" wrapText="1"/>
      <protection hidden="1"/>
    </xf>
    <xf numFmtId="0" fontId="7" fillId="3" borderId="33" xfId="0" applyFont="1" applyFill="1" applyBorder="1" applyAlignment="1" applyProtection="1">
      <alignment horizontal="center" wrapText="1"/>
      <protection hidden="1"/>
    </xf>
    <xf numFmtId="0" fontId="6" fillId="0" borderId="0" xfId="0" applyFont="1" applyBorder="1" applyAlignment="1" applyProtection="1">
      <alignment horizontal="center"/>
      <protection hidden="1"/>
    </xf>
  </cellXfs>
  <cellStyles count="8">
    <cellStyle name="Komma" xfId="1" builtinId="3"/>
    <cellStyle name="Komma 2" xfId="3" xr:uid="{00000000-0005-0000-0000-000001000000}"/>
    <cellStyle name="Komma 3" xfId="5" xr:uid="{00000000-0005-0000-0000-000002000000}"/>
    <cellStyle name="Procent" xfId="7" builtinId="5"/>
    <cellStyle name="Standaard" xfId="0" builtinId="0"/>
    <cellStyle name="Valuta" xfId="2" builtinId="4"/>
    <cellStyle name="Valuta 2" xfId="4" xr:uid="{00000000-0005-0000-0000-000005000000}"/>
    <cellStyle name="Valuta 3"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workbookViewId="0">
      <selection activeCell="A8" sqref="A8"/>
    </sheetView>
  </sheetViews>
  <sheetFormatPr defaultRowHeight="15" x14ac:dyDescent="0.25"/>
  <cols>
    <col min="1" max="1" width="30.42578125" bestFit="1" customWidth="1"/>
    <col min="2" max="2" width="130.5703125" customWidth="1"/>
  </cols>
  <sheetData>
    <row r="1" spans="1:2" ht="21.75" thickTop="1" x14ac:dyDescent="0.35">
      <c r="A1" s="1" t="s">
        <v>7</v>
      </c>
      <c r="B1" s="2" t="s">
        <v>8</v>
      </c>
    </row>
    <row r="2" spans="1:2" ht="75" x14ac:dyDescent="0.25">
      <c r="A2" s="5" t="s">
        <v>9</v>
      </c>
      <c r="B2" s="3" t="s">
        <v>10</v>
      </c>
    </row>
    <row r="3" spans="1:2" ht="30" x14ac:dyDescent="0.25">
      <c r="A3" s="5" t="s">
        <v>9</v>
      </c>
      <c r="B3" s="3" t="s">
        <v>27</v>
      </c>
    </row>
    <row r="4" spans="1:2" ht="60" x14ac:dyDescent="0.25">
      <c r="A4" s="5" t="s">
        <v>54</v>
      </c>
      <c r="B4" s="3" t="s">
        <v>16</v>
      </c>
    </row>
    <row r="5" spans="1:2" ht="60" x14ac:dyDescent="0.25">
      <c r="A5" s="5" t="s">
        <v>54</v>
      </c>
      <c r="B5" s="3" t="s">
        <v>15</v>
      </c>
    </row>
    <row r="6" spans="1:2" ht="45" x14ac:dyDescent="0.25">
      <c r="A6" s="5" t="s">
        <v>9</v>
      </c>
      <c r="B6" s="3" t="s">
        <v>12</v>
      </c>
    </row>
    <row r="7" spans="1:2" ht="60.75" thickBot="1" x14ac:dyDescent="0.3">
      <c r="A7" s="5" t="s">
        <v>9</v>
      </c>
      <c r="B7" s="3" t="s">
        <v>13</v>
      </c>
    </row>
    <row r="8" spans="1:2" ht="46.5" thickTop="1" thickBot="1" x14ac:dyDescent="0.3">
      <c r="A8" s="4" t="s">
        <v>11</v>
      </c>
      <c r="B8" s="3" t="s">
        <v>14</v>
      </c>
    </row>
    <row r="9" spans="1:2" ht="15.75" thickTop="1" x14ac:dyDescent="0.2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P354"/>
  <sheetViews>
    <sheetView tabSelected="1" topLeftCell="A37" zoomScale="70" zoomScaleNormal="70" workbookViewId="0">
      <selection activeCell="E67" sqref="E67"/>
    </sheetView>
  </sheetViews>
  <sheetFormatPr defaultColWidth="12.5703125" defaultRowHeight="14.25" zeroHeight="1" x14ac:dyDescent="0.2"/>
  <cols>
    <col min="1" max="1" width="43.28515625" style="26" customWidth="1"/>
    <col min="2" max="2" width="31.7109375" style="26" customWidth="1"/>
    <col min="3" max="3" width="18.140625" style="26" customWidth="1"/>
    <col min="4" max="4" width="12.7109375" style="26" customWidth="1"/>
    <col min="5" max="5" width="25.7109375" style="26" customWidth="1"/>
    <col min="6" max="8" width="13.42578125" style="26" customWidth="1"/>
    <col min="9" max="9" width="13.42578125" style="26" bestFit="1" customWidth="1"/>
    <col min="10" max="10" width="10.7109375" style="26" bestFit="1" customWidth="1"/>
    <col min="11" max="11" width="11.42578125" style="26" bestFit="1" customWidth="1"/>
    <col min="12" max="12" width="13.42578125" style="26" customWidth="1"/>
    <col min="13" max="13" width="13.42578125" style="101" customWidth="1"/>
    <col min="14" max="14" width="15.7109375" style="90" customWidth="1"/>
    <col min="15" max="16384" width="12.5703125" style="27"/>
  </cols>
  <sheetData>
    <row r="1" spans="1:14" s="7" customFormat="1" ht="60" customHeight="1" x14ac:dyDescent="0.2">
      <c r="A1" s="6"/>
      <c r="B1" s="6"/>
      <c r="C1" s="6"/>
      <c r="D1" s="6"/>
      <c r="E1" s="6"/>
      <c r="F1" s="6"/>
      <c r="G1" s="6"/>
      <c r="H1" s="6"/>
      <c r="I1" s="6"/>
      <c r="J1" s="6"/>
      <c r="K1" s="6"/>
      <c r="L1" s="6"/>
      <c r="M1" s="94"/>
      <c r="N1" s="85"/>
    </row>
    <row r="2" spans="1:14" s="7" customFormat="1" ht="60" customHeight="1" thickBot="1" x14ac:dyDescent="0.55000000000000004">
      <c r="A2" s="115" t="s">
        <v>225</v>
      </c>
      <c r="B2" s="140" t="s">
        <v>224</v>
      </c>
      <c r="C2" s="140"/>
      <c r="D2" s="140"/>
      <c r="E2" s="140"/>
      <c r="F2" s="140"/>
      <c r="G2" s="140"/>
      <c r="H2" s="140"/>
      <c r="I2" s="140"/>
      <c r="J2" s="140"/>
      <c r="K2" s="140"/>
      <c r="L2" s="6"/>
      <c r="M2" s="94"/>
      <c r="N2" s="85"/>
    </row>
    <row r="3" spans="1:14" s="7" customFormat="1" ht="34.35" customHeight="1" x14ac:dyDescent="0.25">
      <c r="A3" s="6"/>
      <c r="B3" s="6"/>
      <c r="C3" s="6"/>
      <c r="D3" s="6"/>
      <c r="E3" s="6"/>
      <c r="F3" s="147"/>
      <c r="G3" s="148"/>
      <c r="H3" s="148"/>
      <c r="I3" s="148"/>
      <c r="J3" s="148"/>
      <c r="K3" s="149"/>
      <c r="L3" s="6"/>
      <c r="M3" s="94"/>
      <c r="N3" s="85"/>
    </row>
    <row r="4" spans="1:14" s="7" customFormat="1" ht="30.75" thickBot="1" x14ac:dyDescent="0.3">
      <c r="A4" s="6"/>
      <c r="B4" s="6"/>
      <c r="C4" s="6"/>
      <c r="D4" s="6"/>
      <c r="E4" s="6"/>
      <c r="F4" s="8" t="s">
        <v>39</v>
      </c>
      <c r="G4" s="9" t="s">
        <v>43</v>
      </c>
      <c r="H4" s="9" t="s">
        <v>40</v>
      </c>
      <c r="I4" s="10"/>
      <c r="J4" s="10"/>
      <c r="K4" s="11"/>
      <c r="L4" s="6"/>
      <c r="M4" s="94"/>
      <c r="N4" s="85"/>
    </row>
    <row r="5" spans="1:14" s="15" customFormat="1" ht="45" customHeight="1" thickBot="1" x14ac:dyDescent="0.3">
      <c r="A5" s="12"/>
      <c r="B5" s="128"/>
      <c r="C5" s="129"/>
      <c r="D5" s="13"/>
      <c r="E5" s="13"/>
      <c r="F5" s="49" t="s">
        <v>56</v>
      </c>
      <c r="G5" s="50" t="s">
        <v>29</v>
      </c>
      <c r="H5" s="50" t="s">
        <v>57</v>
      </c>
      <c r="I5" s="50"/>
      <c r="J5" s="50"/>
      <c r="K5" s="50"/>
      <c r="L5" s="14"/>
      <c r="M5" s="95" t="s">
        <v>229</v>
      </c>
      <c r="N5" s="86" t="s">
        <v>55</v>
      </c>
    </row>
    <row r="6" spans="1:14" s="7" customFormat="1" ht="15.75" thickBot="1" x14ac:dyDescent="0.3">
      <c r="A6" s="53" t="s">
        <v>37</v>
      </c>
      <c r="B6" s="150" t="s">
        <v>0</v>
      </c>
      <c r="C6" s="151"/>
      <c r="D6" s="9" t="s">
        <v>18</v>
      </c>
      <c r="E6" s="9" t="s">
        <v>3</v>
      </c>
      <c r="F6" s="51" t="s">
        <v>1</v>
      </c>
      <c r="G6" s="52" t="s">
        <v>1</v>
      </c>
      <c r="H6" s="52" t="s">
        <v>1</v>
      </c>
      <c r="I6" s="52"/>
      <c r="J6" s="52"/>
      <c r="K6" s="52"/>
      <c r="L6" s="16" t="s">
        <v>17</v>
      </c>
      <c r="M6" s="95" t="s">
        <v>45</v>
      </c>
      <c r="N6" s="86" t="s">
        <v>44</v>
      </c>
    </row>
    <row r="7" spans="1:14" s="7" customFormat="1" ht="15.75" x14ac:dyDescent="0.25">
      <c r="A7" s="82"/>
      <c r="B7" s="65"/>
      <c r="C7" s="66"/>
      <c r="D7" s="67"/>
      <c r="E7" s="67"/>
      <c r="F7" s="68"/>
      <c r="G7" s="68"/>
      <c r="H7" s="68"/>
      <c r="I7" s="68"/>
      <c r="J7" s="68"/>
      <c r="K7" s="69"/>
      <c r="L7" s="92"/>
      <c r="M7" s="96"/>
      <c r="N7" s="91"/>
    </row>
    <row r="8" spans="1:14" s="7" customFormat="1" ht="15" x14ac:dyDescent="0.2">
      <c r="A8" s="83" t="s">
        <v>58</v>
      </c>
      <c r="B8" s="70" t="s">
        <v>59</v>
      </c>
      <c r="C8" s="79"/>
      <c r="D8" s="71" t="s">
        <v>60</v>
      </c>
      <c r="E8" s="72" t="s">
        <v>61</v>
      </c>
      <c r="F8" s="73" t="s">
        <v>210</v>
      </c>
      <c r="G8" s="73" t="s">
        <v>210</v>
      </c>
      <c r="H8" s="73"/>
      <c r="I8" s="73"/>
      <c r="J8" s="73"/>
      <c r="K8" s="74"/>
      <c r="L8" s="92">
        <v>44317</v>
      </c>
      <c r="M8" s="96">
        <v>45778</v>
      </c>
      <c r="N8" s="91"/>
    </row>
    <row r="9" spans="1:14" s="7" customFormat="1" ht="15" x14ac:dyDescent="0.2">
      <c r="A9" s="84" t="s">
        <v>62</v>
      </c>
      <c r="B9" s="70" t="s">
        <v>63</v>
      </c>
      <c r="C9" s="79"/>
      <c r="D9" s="71" t="s">
        <v>64</v>
      </c>
      <c r="E9" s="72" t="s">
        <v>65</v>
      </c>
      <c r="F9" s="73" t="s">
        <v>210</v>
      </c>
      <c r="G9" s="73" t="s">
        <v>210</v>
      </c>
      <c r="H9" s="73"/>
      <c r="I9" s="73"/>
      <c r="J9" s="73"/>
      <c r="K9" s="74"/>
      <c r="L9" s="92">
        <v>44317</v>
      </c>
      <c r="M9" s="96">
        <v>45778</v>
      </c>
      <c r="N9" s="91"/>
    </row>
    <row r="10" spans="1:14" s="7" customFormat="1" ht="15" x14ac:dyDescent="0.2">
      <c r="A10" s="83" t="s">
        <v>66</v>
      </c>
      <c r="B10" s="70" t="s">
        <v>67</v>
      </c>
      <c r="C10" s="79"/>
      <c r="D10" s="71" t="s">
        <v>68</v>
      </c>
      <c r="E10" s="72" t="s">
        <v>69</v>
      </c>
      <c r="F10" s="73" t="s">
        <v>210</v>
      </c>
      <c r="G10" s="73" t="s">
        <v>210</v>
      </c>
      <c r="H10" s="73"/>
      <c r="I10" s="73"/>
      <c r="J10" s="73"/>
      <c r="K10" s="74"/>
      <c r="L10" s="92">
        <v>44317</v>
      </c>
      <c r="M10" s="96">
        <v>45778</v>
      </c>
      <c r="N10" s="91"/>
    </row>
    <row r="11" spans="1:14" s="7" customFormat="1" ht="15" x14ac:dyDescent="0.2">
      <c r="A11" s="83" t="s">
        <v>70</v>
      </c>
      <c r="B11" s="70" t="s">
        <v>71</v>
      </c>
      <c r="C11" s="79"/>
      <c r="D11" s="71" t="s">
        <v>72</v>
      </c>
      <c r="E11" s="72" t="s">
        <v>69</v>
      </c>
      <c r="F11" s="73" t="s">
        <v>210</v>
      </c>
      <c r="G11" s="73" t="s">
        <v>210</v>
      </c>
      <c r="H11" s="73"/>
      <c r="I11" s="73"/>
      <c r="J11" s="73"/>
      <c r="K11" s="74"/>
      <c r="L11" s="92">
        <v>44317</v>
      </c>
      <c r="M11" s="96">
        <v>45778</v>
      </c>
      <c r="N11" s="87"/>
    </row>
    <row r="12" spans="1:14" s="7" customFormat="1" ht="15" x14ac:dyDescent="0.2">
      <c r="A12" s="72" t="s">
        <v>73</v>
      </c>
      <c r="B12" s="70" t="s">
        <v>74</v>
      </c>
      <c r="C12" s="79"/>
      <c r="D12" s="71" t="s">
        <v>75</v>
      </c>
      <c r="E12" s="72" t="s">
        <v>76</v>
      </c>
      <c r="F12" s="73" t="s">
        <v>210</v>
      </c>
      <c r="G12" s="73" t="s">
        <v>210</v>
      </c>
      <c r="H12" s="73"/>
      <c r="I12" s="73"/>
      <c r="J12" s="73"/>
      <c r="K12" s="74"/>
      <c r="L12" s="92">
        <v>44317</v>
      </c>
      <c r="M12" s="96">
        <v>45778</v>
      </c>
      <c r="N12" s="91"/>
    </row>
    <row r="13" spans="1:14" s="7" customFormat="1" ht="15" x14ac:dyDescent="0.2">
      <c r="A13" s="72" t="s">
        <v>77</v>
      </c>
      <c r="B13" s="70" t="s">
        <v>78</v>
      </c>
      <c r="C13" s="79"/>
      <c r="D13" s="71" t="s">
        <v>79</v>
      </c>
      <c r="E13" s="72" t="s">
        <v>80</v>
      </c>
      <c r="F13" s="73" t="s">
        <v>210</v>
      </c>
      <c r="G13" s="73" t="s">
        <v>210</v>
      </c>
      <c r="H13" s="73"/>
      <c r="I13" s="73"/>
      <c r="J13" s="73"/>
      <c r="K13" s="74"/>
      <c r="L13" s="92">
        <v>44317</v>
      </c>
      <c r="M13" s="96">
        <v>45778</v>
      </c>
      <c r="N13" s="87"/>
    </row>
    <row r="14" spans="1:14" s="7" customFormat="1" ht="15" x14ac:dyDescent="0.2">
      <c r="A14" s="72" t="s">
        <v>81</v>
      </c>
      <c r="B14" s="70" t="s">
        <v>82</v>
      </c>
      <c r="C14" s="79"/>
      <c r="D14" s="71" t="s">
        <v>83</v>
      </c>
      <c r="E14" s="72" t="s">
        <v>84</v>
      </c>
      <c r="F14" s="73" t="s">
        <v>210</v>
      </c>
      <c r="G14" s="73" t="s">
        <v>210</v>
      </c>
      <c r="H14" s="73"/>
      <c r="I14" s="73"/>
      <c r="J14" s="73"/>
      <c r="K14" s="74"/>
      <c r="L14" s="92">
        <v>44317</v>
      </c>
      <c r="M14" s="96">
        <v>45778</v>
      </c>
      <c r="N14" s="91"/>
    </row>
    <row r="15" spans="1:14" s="7" customFormat="1" ht="15" x14ac:dyDescent="0.2">
      <c r="A15" s="83" t="s">
        <v>85</v>
      </c>
      <c r="B15" s="70" t="s">
        <v>74</v>
      </c>
      <c r="C15" s="79"/>
      <c r="D15" s="71" t="s">
        <v>75</v>
      </c>
      <c r="E15" s="72" t="s">
        <v>76</v>
      </c>
      <c r="F15" s="73" t="s">
        <v>210</v>
      </c>
      <c r="G15" s="73" t="s">
        <v>210</v>
      </c>
      <c r="H15" s="73"/>
      <c r="I15" s="73"/>
      <c r="J15" s="73"/>
      <c r="K15" s="74"/>
      <c r="L15" s="92">
        <v>44317</v>
      </c>
      <c r="M15" s="96">
        <v>45778</v>
      </c>
      <c r="N15" s="91"/>
    </row>
    <row r="16" spans="1:14" s="7" customFormat="1" ht="15" x14ac:dyDescent="0.2">
      <c r="A16" s="83" t="s">
        <v>85</v>
      </c>
      <c r="B16" s="70" t="s">
        <v>74</v>
      </c>
      <c r="C16" s="79"/>
      <c r="D16" s="71" t="s">
        <v>75</v>
      </c>
      <c r="E16" s="72" t="s">
        <v>76</v>
      </c>
      <c r="F16" s="73" t="s">
        <v>210</v>
      </c>
      <c r="G16" s="73" t="s">
        <v>210</v>
      </c>
      <c r="H16" s="73"/>
      <c r="I16" s="73"/>
      <c r="J16" s="73"/>
      <c r="K16" s="74"/>
      <c r="L16" s="92">
        <v>44317</v>
      </c>
      <c r="M16" s="96">
        <v>45778</v>
      </c>
      <c r="N16" s="91"/>
    </row>
    <row r="17" spans="1:14" s="7" customFormat="1" ht="15" x14ac:dyDescent="0.2">
      <c r="A17" s="83" t="s">
        <v>86</v>
      </c>
      <c r="B17" s="70" t="s">
        <v>87</v>
      </c>
      <c r="C17" s="79"/>
      <c r="D17" s="71" t="s">
        <v>88</v>
      </c>
      <c r="E17" s="72" t="s">
        <v>89</v>
      </c>
      <c r="F17" s="73" t="s">
        <v>210</v>
      </c>
      <c r="G17" s="73" t="s">
        <v>210</v>
      </c>
      <c r="H17" s="73"/>
      <c r="I17" s="73"/>
      <c r="J17" s="73"/>
      <c r="K17" s="74"/>
      <c r="L17" s="92">
        <v>44317</v>
      </c>
      <c r="M17" s="96">
        <v>45778</v>
      </c>
      <c r="N17" s="87"/>
    </row>
    <row r="18" spans="1:14" s="7" customFormat="1" ht="15" x14ac:dyDescent="0.2">
      <c r="A18" s="83" t="s">
        <v>90</v>
      </c>
      <c r="B18" s="70" t="s">
        <v>91</v>
      </c>
      <c r="C18" s="79"/>
      <c r="D18" s="71" t="s">
        <v>92</v>
      </c>
      <c r="E18" s="72" t="s">
        <v>89</v>
      </c>
      <c r="F18" s="73" t="s">
        <v>210</v>
      </c>
      <c r="G18" s="73" t="s">
        <v>210</v>
      </c>
      <c r="H18" s="73"/>
      <c r="I18" s="73"/>
      <c r="J18" s="73"/>
      <c r="K18" s="74"/>
      <c r="L18" s="92">
        <v>44317</v>
      </c>
      <c r="M18" s="96">
        <v>45778</v>
      </c>
      <c r="N18" s="91"/>
    </row>
    <row r="19" spans="1:14" s="7" customFormat="1" ht="15" x14ac:dyDescent="0.2">
      <c r="A19" s="83" t="s">
        <v>93</v>
      </c>
      <c r="B19" s="70" t="s">
        <v>94</v>
      </c>
      <c r="C19" s="79"/>
      <c r="D19" s="71" t="s">
        <v>95</v>
      </c>
      <c r="E19" s="72" t="s">
        <v>96</v>
      </c>
      <c r="F19" s="73" t="s">
        <v>210</v>
      </c>
      <c r="G19" s="73" t="s">
        <v>210</v>
      </c>
      <c r="H19" s="73"/>
      <c r="I19" s="73"/>
      <c r="J19" s="73"/>
      <c r="K19" s="74"/>
      <c r="L19" s="92">
        <v>44317</v>
      </c>
      <c r="M19" s="96">
        <v>45778</v>
      </c>
      <c r="N19" s="91"/>
    </row>
    <row r="20" spans="1:14" s="7" customFormat="1" ht="15" x14ac:dyDescent="0.2">
      <c r="A20" s="72" t="s">
        <v>97</v>
      </c>
      <c r="B20" s="70" t="s">
        <v>98</v>
      </c>
      <c r="C20" s="79"/>
      <c r="D20" s="71" t="s">
        <v>99</v>
      </c>
      <c r="E20" s="72" t="s">
        <v>100</v>
      </c>
      <c r="F20" s="73" t="s">
        <v>210</v>
      </c>
      <c r="G20" s="73" t="s">
        <v>210</v>
      </c>
      <c r="H20" s="73"/>
      <c r="I20" s="73"/>
      <c r="J20" s="73"/>
      <c r="K20" s="74"/>
      <c r="L20" s="92">
        <v>44317</v>
      </c>
      <c r="M20" s="96">
        <v>45778</v>
      </c>
      <c r="N20" s="91"/>
    </row>
    <row r="21" spans="1:14" s="7" customFormat="1" ht="15" x14ac:dyDescent="0.2">
      <c r="A21" s="72" t="s">
        <v>101</v>
      </c>
      <c r="B21" s="70" t="s">
        <v>102</v>
      </c>
      <c r="C21" s="79"/>
      <c r="D21" s="71" t="s">
        <v>103</v>
      </c>
      <c r="E21" s="72" t="s">
        <v>84</v>
      </c>
      <c r="F21" s="73" t="s">
        <v>210</v>
      </c>
      <c r="G21" s="73" t="s">
        <v>210</v>
      </c>
      <c r="H21" s="73"/>
      <c r="I21" s="73"/>
      <c r="J21" s="73"/>
      <c r="K21" s="74"/>
      <c r="L21" s="92">
        <v>44317</v>
      </c>
      <c r="M21" s="96">
        <v>45778</v>
      </c>
      <c r="N21" s="91"/>
    </row>
    <row r="22" spans="1:14" s="7" customFormat="1" ht="15" x14ac:dyDescent="0.2">
      <c r="A22" s="72" t="s">
        <v>104</v>
      </c>
      <c r="B22" s="70" t="s">
        <v>105</v>
      </c>
      <c r="C22" s="114" t="s">
        <v>211</v>
      </c>
      <c r="D22" s="71" t="s">
        <v>106</v>
      </c>
      <c r="E22" s="72" t="s">
        <v>107</v>
      </c>
      <c r="F22" s="73" t="s">
        <v>210</v>
      </c>
      <c r="G22" s="73" t="s">
        <v>210</v>
      </c>
      <c r="H22" s="73"/>
      <c r="I22" s="73"/>
      <c r="J22" s="73"/>
      <c r="K22" s="74"/>
      <c r="L22" s="92">
        <v>44317</v>
      </c>
      <c r="M22" s="96">
        <v>45778</v>
      </c>
      <c r="N22" s="91"/>
    </row>
    <row r="23" spans="1:14" s="7" customFormat="1" ht="15" x14ac:dyDescent="0.2">
      <c r="A23" s="72" t="s">
        <v>104</v>
      </c>
      <c r="B23" s="70" t="s">
        <v>105</v>
      </c>
      <c r="C23" s="114" t="s">
        <v>211</v>
      </c>
      <c r="D23" s="71" t="s">
        <v>106</v>
      </c>
      <c r="E23" s="72" t="s">
        <v>107</v>
      </c>
      <c r="F23" s="73"/>
      <c r="G23" s="73"/>
      <c r="H23" s="73" t="s">
        <v>210</v>
      </c>
      <c r="I23" s="73"/>
      <c r="J23" s="73"/>
      <c r="K23" s="74"/>
      <c r="L23" s="92">
        <v>44317</v>
      </c>
      <c r="M23" s="96">
        <v>45778</v>
      </c>
      <c r="N23" s="91"/>
    </row>
    <row r="24" spans="1:14" s="7" customFormat="1" ht="15" x14ac:dyDescent="0.2">
      <c r="A24" s="72" t="s">
        <v>104</v>
      </c>
      <c r="B24" s="70" t="s">
        <v>105</v>
      </c>
      <c r="C24" s="114" t="s">
        <v>212</v>
      </c>
      <c r="D24" s="71" t="s">
        <v>106</v>
      </c>
      <c r="E24" s="72" t="s">
        <v>107</v>
      </c>
      <c r="F24" s="73" t="s">
        <v>210</v>
      </c>
      <c r="G24" s="73" t="s">
        <v>210</v>
      </c>
      <c r="H24" s="73"/>
      <c r="I24" s="73"/>
      <c r="J24" s="73"/>
      <c r="K24" s="74"/>
      <c r="L24" s="92">
        <v>44317</v>
      </c>
      <c r="M24" s="96">
        <v>45778</v>
      </c>
      <c r="N24" s="91"/>
    </row>
    <row r="25" spans="1:14" s="7" customFormat="1" ht="15" x14ac:dyDescent="0.2">
      <c r="A25" s="72" t="s">
        <v>104</v>
      </c>
      <c r="B25" s="70" t="s">
        <v>105</v>
      </c>
      <c r="C25" s="114" t="s">
        <v>212</v>
      </c>
      <c r="D25" s="71" t="s">
        <v>106</v>
      </c>
      <c r="E25" s="72" t="s">
        <v>107</v>
      </c>
      <c r="F25" s="73"/>
      <c r="G25" s="73"/>
      <c r="H25" s="73" t="s">
        <v>210</v>
      </c>
      <c r="I25" s="73"/>
      <c r="J25" s="73"/>
      <c r="K25" s="74"/>
      <c r="L25" s="92">
        <v>44317</v>
      </c>
      <c r="M25" s="96">
        <v>45778</v>
      </c>
      <c r="N25" s="91"/>
    </row>
    <row r="26" spans="1:14" s="7" customFormat="1" ht="15" x14ac:dyDescent="0.2">
      <c r="A26" s="72" t="s">
        <v>104</v>
      </c>
      <c r="B26" s="70" t="s">
        <v>105</v>
      </c>
      <c r="C26" s="114" t="s">
        <v>212</v>
      </c>
      <c r="D26" s="71" t="s">
        <v>106</v>
      </c>
      <c r="E26" s="72" t="s">
        <v>107</v>
      </c>
      <c r="F26" s="73"/>
      <c r="G26" s="73"/>
      <c r="H26" s="73" t="s">
        <v>210</v>
      </c>
      <c r="I26" s="73"/>
      <c r="J26" s="73"/>
      <c r="K26" s="74"/>
      <c r="L26" s="92">
        <v>44317</v>
      </c>
      <c r="M26" s="96">
        <v>45778</v>
      </c>
      <c r="N26" s="91"/>
    </row>
    <row r="27" spans="1:14" s="7" customFormat="1" ht="15" x14ac:dyDescent="0.2">
      <c r="A27" s="72" t="s">
        <v>108</v>
      </c>
      <c r="B27" s="70" t="s">
        <v>109</v>
      </c>
      <c r="C27" s="79"/>
      <c r="D27" s="71" t="s">
        <v>110</v>
      </c>
      <c r="E27" s="72" t="s">
        <v>111</v>
      </c>
      <c r="F27" s="73" t="s">
        <v>210</v>
      </c>
      <c r="G27" s="73" t="s">
        <v>210</v>
      </c>
      <c r="H27" s="73"/>
      <c r="I27" s="73"/>
      <c r="J27" s="73"/>
      <c r="K27" s="74"/>
      <c r="L27" s="92">
        <v>44317</v>
      </c>
      <c r="M27" s="96">
        <v>45778</v>
      </c>
      <c r="N27" s="91"/>
    </row>
    <row r="28" spans="1:14" s="7" customFormat="1" ht="15" x14ac:dyDescent="0.2">
      <c r="A28" s="72" t="s">
        <v>112</v>
      </c>
      <c r="B28" s="70" t="s">
        <v>113</v>
      </c>
      <c r="C28" s="79"/>
      <c r="D28" s="71" t="s">
        <v>106</v>
      </c>
      <c r="E28" s="72" t="s">
        <v>107</v>
      </c>
      <c r="F28" s="73" t="s">
        <v>210</v>
      </c>
      <c r="G28" s="73" t="s">
        <v>210</v>
      </c>
      <c r="H28" s="73"/>
      <c r="I28" s="73"/>
      <c r="J28" s="73"/>
      <c r="K28" s="74"/>
      <c r="L28" s="92">
        <v>44317</v>
      </c>
      <c r="M28" s="96">
        <v>45778</v>
      </c>
      <c r="N28" s="91"/>
    </row>
    <row r="29" spans="1:14" s="7" customFormat="1" ht="15" x14ac:dyDescent="0.2">
      <c r="A29" s="72" t="s">
        <v>114</v>
      </c>
      <c r="B29" s="70" t="s">
        <v>105</v>
      </c>
      <c r="C29" s="79"/>
      <c r="D29" s="71" t="s">
        <v>106</v>
      </c>
      <c r="E29" s="72" t="s">
        <v>107</v>
      </c>
      <c r="F29" s="73" t="s">
        <v>210</v>
      </c>
      <c r="G29" s="73" t="s">
        <v>210</v>
      </c>
      <c r="H29" s="73"/>
      <c r="I29" s="73"/>
      <c r="J29" s="73"/>
      <c r="K29" s="74"/>
      <c r="L29" s="92">
        <v>44317</v>
      </c>
      <c r="M29" s="96">
        <v>45778</v>
      </c>
      <c r="N29" s="91"/>
    </row>
    <row r="30" spans="1:14" s="7" customFormat="1" ht="15" x14ac:dyDescent="0.2">
      <c r="A30" s="83" t="s">
        <v>115</v>
      </c>
      <c r="B30" s="70" t="s">
        <v>116</v>
      </c>
      <c r="C30" s="79"/>
      <c r="D30" s="71" t="s">
        <v>117</v>
      </c>
      <c r="E30" s="72" t="s">
        <v>118</v>
      </c>
      <c r="F30" s="73" t="s">
        <v>210</v>
      </c>
      <c r="G30" s="73" t="s">
        <v>210</v>
      </c>
      <c r="H30" s="73"/>
      <c r="I30" s="73"/>
      <c r="J30" s="73"/>
      <c r="K30" s="74"/>
      <c r="L30" s="92">
        <v>44317</v>
      </c>
      <c r="M30" s="96">
        <v>45778</v>
      </c>
      <c r="N30" s="87"/>
    </row>
    <row r="31" spans="1:14" s="7" customFormat="1" ht="15" x14ac:dyDescent="0.2">
      <c r="A31" s="83" t="s">
        <v>119</v>
      </c>
      <c r="B31" s="70" t="s">
        <v>120</v>
      </c>
      <c r="C31" s="79"/>
      <c r="D31" s="71" t="s">
        <v>121</v>
      </c>
      <c r="E31" s="72" t="s">
        <v>122</v>
      </c>
      <c r="F31" s="73" t="s">
        <v>210</v>
      </c>
      <c r="G31" s="73" t="s">
        <v>210</v>
      </c>
      <c r="H31" s="73"/>
      <c r="I31" s="73"/>
      <c r="J31" s="73"/>
      <c r="K31" s="74"/>
      <c r="L31" s="92">
        <v>44317</v>
      </c>
      <c r="M31" s="96">
        <v>45778</v>
      </c>
      <c r="N31" s="91"/>
    </row>
    <row r="32" spans="1:14" s="7" customFormat="1" ht="15" x14ac:dyDescent="0.2">
      <c r="A32" s="83" t="s">
        <v>119</v>
      </c>
      <c r="B32" s="70" t="s">
        <v>120</v>
      </c>
      <c r="C32" s="79"/>
      <c r="D32" s="71" t="s">
        <v>121</v>
      </c>
      <c r="E32" s="72" t="s">
        <v>122</v>
      </c>
      <c r="F32" s="73" t="s">
        <v>210</v>
      </c>
      <c r="G32" s="73" t="s">
        <v>210</v>
      </c>
      <c r="H32" s="73"/>
      <c r="I32" s="73"/>
      <c r="J32" s="73"/>
      <c r="K32" s="74"/>
      <c r="L32" s="92">
        <v>44317</v>
      </c>
      <c r="M32" s="96">
        <v>45778</v>
      </c>
      <c r="N32" s="91"/>
    </row>
    <row r="33" spans="1:14" s="7" customFormat="1" ht="15" x14ac:dyDescent="0.2">
      <c r="A33" s="83" t="s">
        <v>123</v>
      </c>
      <c r="B33" s="70" t="s">
        <v>124</v>
      </c>
      <c r="C33" s="79"/>
      <c r="D33" s="71" t="s">
        <v>125</v>
      </c>
      <c r="E33" s="72" t="s">
        <v>126</v>
      </c>
      <c r="F33" s="73" t="s">
        <v>210</v>
      </c>
      <c r="G33" s="73" t="s">
        <v>210</v>
      </c>
      <c r="H33" s="73"/>
      <c r="I33" s="73"/>
      <c r="J33" s="73"/>
      <c r="K33" s="74"/>
      <c r="L33" s="92">
        <v>44317</v>
      </c>
      <c r="M33" s="96">
        <v>45778</v>
      </c>
      <c r="N33" s="91"/>
    </row>
    <row r="34" spans="1:14" s="7" customFormat="1" ht="15" x14ac:dyDescent="0.2">
      <c r="A34" s="83" t="s">
        <v>127</v>
      </c>
      <c r="B34" s="70" t="s">
        <v>128</v>
      </c>
      <c r="C34" s="79"/>
      <c r="D34" s="71" t="s">
        <v>129</v>
      </c>
      <c r="E34" s="72" t="s">
        <v>130</v>
      </c>
      <c r="F34" s="73" t="s">
        <v>210</v>
      </c>
      <c r="G34" s="73" t="s">
        <v>210</v>
      </c>
      <c r="H34" s="73"/>
      <c r="I34" s="73"/>
      <c r="J34" s="73"/>
      <c r="K34" s="74"/>
      <c r="L34" s="92">
        <v>44317</v>
      </c>
      <c r="M34" s="96">
        <v>45778</v>
      </c>
      <c r="N34" s="91"/>
    </row>
    <row r="35" spans="1:14" s="7" customFormat="1" ht="15" x14ac:dyDescent="0.2">
      <c r="A35" s="83" t="s">
        <v>131</v>
      </c>
      <c r="B35" s="70" t="s">
        <v>132</v>
      </c>
      <c r="C35" s="79"/>
      <c r="D35" s="71" t="s">
        <v>133</v>
      </c>
      <c r="E35" s="72" t="s">
        <v>134</v>
      </c>
      <c r="F35" s="73" t="s">
        <v>210</v>
      </c>
      <c r="G35" s="73" t="s">
        <v>210</v>
      </c>
      <c r="H35" s="73"/>
      <c r="I35" s="73"/>
      <c r="J35" s="73"/>
      <c r="K35" s="74"/>
      <c r="L35" s="92">
        <v>44317</v>
      </c>
      <c r="M35" s="96">
        <v>45778</v>
      </c>
      <c r="N35" s="91"/>
    </row>
    <row r="36" spans="1:14" s="7" customFormat="1" ht="15" x14ac:dyDescent="0.2">
      <c r="A36" s="83" t="s">
        <v>135</v>
      </c>
      <c r="B36" s="70" t="s">
        <v>136</v>
      </c>
      <c r="C36" s="79"/>
      <c r="D36" s="71" t="s">
        <v>137</v>
      </c>
      <c r="E36" s="72" t="s">
        <v>138</v>
      </c>
      <c r="F36" s="73" t="s">
        <v>210</v>
      </c>
      <c r="G36" s="73" t="s">
        <v>210</v>
      </c>
      <c r="H36" s="73"/>
      <c r="I36" s="73"/>
      <c r="J36" s="73"/>
      <c r="K36" s="74"/>
      <c r="L36" s="92">
        <v>44317</v>
      </c>
      <c r="M36" s="96">
        <v>45778</v>
      </c>
      <c r="N36" s="91"/>
    </row>
    <row r="37" spans="1:14" s="7" customFormat="1" ht="15" x14ac:dyDescent="0.2">
      <c r="A37" s="83" t="s">
        <v>135</v>
      </c>
      <c r="B37" s="70" t="s">
        <v>136</v>
      </c>
      <c r="C37" s="79"/>
      <c r="D37" s="71" t="s">
        <v>137</v>
      </c>
      <c r="E37" s="72" t="s">
        <v>138</v>
      </c>
      <c r="F37" s="73"/>
      <c r="G37" s="73"/>
      <c r="H37" s="73" t="s">
        <v>210</v>
      </c>
      <c r="I37" s="73"/>
      <c r="J37" s="73"/>
      <c r="K37" s="74"/>
      <c r="L37" s="92">
        <v>44317</v>
      </c>
      <c r="M37" s="96">
        <v>45778</v>
      </c>
      <c r="N37" s="91"/>
    </row>
    <row r="38" spans="1:14" s="7" customFormat="1" ht="15" x14ac:dyDescent="0.2">
      <c r="A38" s="83" t="s">
        <v>139</v>
      </c>
      <c r="B38" s="70" t="s">
        <v>140</v>
      </c>
      <c r="C38" s="79"/>
      <c r="D38" s="71" t="s">
        <v>141</v>
      </c>
      <c r="E38" s="72" t="s">
        <v>138</v>
      </c>
      <c r="F38" s="73" t="s">
        <v>210</v>
      </c>
      <c r="G38" s="73" t="s">
        <v>210</v>
      </c>
      <c r="H38" s="73"/>
      <c r="I38" s="73"/>
      <c r="J38" s="73"/>
      <c r="K38" s="74"/>
      <c r="L38" s="92">
        <v>44317</v>
      </c>
      <c r="M38" s="96">
        <v>45778</v>
      </c>
      <c r="N38" s="91"/>
    </row>
    <row r="39" spans="1:14" s="7" customFormat="1" ht="15" x14ac:dyDescent="0.2">
      <c r="A39" s="83" t="s">
        <v>142</v>
      </c>
      <c r="B39" s="70" t="s">
        <v>143</v>
      </c>
      <c r="C39" s="79"/>
      <c r="D39" s="71" t="s">
        <v>144</v>
      </c>
      <c r="E39" s="72" t="s">
        <v>145</v>
      </c>
      <c r="F39" s="73" t="s">
        <v>210</v>
      </c>
      <c r="G39" s="73" t="s">
        <v>210</v>
      </c>
      <c r="H39" s="73"/>
      <c r="I39" s="73"/>
      <c r="J39" s="73"/>
      <c r="K39" s="74"/>
      <c r="L39" s="92">
        <v>44317</v>
      </c>
      <c r="M39" s="96">
        <v>45778</v>
      </c>
      <c r="N39" s="87"/>
    </row>
    <row r="40" spans="1:14" s="7" customFormat="1" ht="15" x14ac:dyDescent="0.2">
      <c r="A40" s="72" t="s">
        <v>146</v>
      </c>
      <c r="B40" s="70" t="s">
        <v>147</v>
      </c>
      <c r="C40" s="79"/>
      <c r="D40" s="71" t="s">
        <v>148</v>
      </c>
      <c r="E40" s="72" t="s">
        <v>138</v>
      </c>
      <c r="F40" s="73" t="s">
        <v>210</v>
      </c>
      <c r="G40" s="73" t="s">
        <v>210</v>
      </c>
      <c r="H40" s="73"/>
      <c r="I40" s="73"/>
      <c r="J40" s="73"/>
      <c r="K40" s="74"/>
      <c r="L40" s="92">
        <v>44317</v>
      </c>
      <c r="M40" s="96">
        <v>45778</v>
      </c>
      <c r="N40" s="91"/>
    </row>
    <row r="41" spans="1:14" s="7" customFormat="1" ht="15" x14ac:dyDescent="0.2">
      <c r="A41" s="72" t="s">
        <v>146</v>
      </c>
      <c r="B41" s="70" t="s">
        <v>147</v>
      </c>
      <c r="C41" s="79"/>
      <c r="D41" s="71" t="s">
        <v>148</v>
      </c>
      <c r="E41" s="72" t="s">
        <v>138</v>
      </c>
      <c r="F41" s="73"/>
      <c r="G41" s="73"/>
      <c r="H41" s="73" t="s">
        <v>210</v>
      </c>
      <c r="I41" s="73"/>
      <c r="J41" s="73"/>
      <c r="K41" s="74"/>
      <c r="L41" s="92">
        <v>44317</v>
      </c>
      <c r="M41" s="96">
        <v>45778</v>
      </c>
      <c r="N41" s="91"/>
    </row>
    <row r="42" spans="1:14" s="7" customFormat="1" ht="15" x14ac:dyDescent="0.2">
      <c r="A42" s="72" t="s">
        <v>149</v>
      </c>
      <c r="B42" s="70" t="s">
        <v>143</v>
      </c>
      <c r="C42" s="79"/>
      <c r="D42" s="71" t="s">
        <v>144</v>
      </c>
      <c r="E42" s="72" t="s">
        <v>145</v>
      </c>
      <c r="F42" s="73" t="s">
        <v>210</v>
      </c>
      <c r="G42" s="73" t="s">
        <v>210</v>
      </c>
      <c r="H42" s="73"/>
      <c r="I42" s="73"/>
      <c r="J42" s="73"/>
      <c r="K42" s="74"/>
      <c r="L42" s="92">
        <v>44317</v>
      </c>
      <c r="M42" s="96">
        <v>45778</v>
      </c>
      <c r="N42" s="91"/>
    </row>
    <row r="43" spans="1:14" s="7" customFormat="1" ht="15" x14ac:dyDescent="0.2">
      <c r="A43" s="72" t="s">
        <v>150</v>
      </c>
      <c r="B43" s="70" t="s">
        <v>151</v>
      </c>
      <c r="C43" s="79"/>
      <c r="D43" s="71" t="s">
        <v>152</v>
      </c>
      <c r="E43" s="72" t="s">
        <v>134</v>
      </c>
      <c r="F43" s="73" t="s">
        <v>210</v>
      </c>
      <c r="G43" s="73" t="s">
        <v>210</v>
      </c>
      <c r="H43" s="73"/>
      <c r="I43" s="73"/>
      <c r="J43" s="73"/>
      <c r="K43" s="74"/>
      <c r="L43" s="92">
        <v>44317</v>
      </c>
      <c r="M43" s="96">
        <v>45778</v>
      </c>
      <c r="N43" s="91"/>
    </row>
    <row r="44" spans="1:14" s="7" customFormat="1" ht="15" x14ac:dyDescent="0.2">
      <c r="A44" s="72" t="s">
        <v>150</v>
      </c>
      <c r="B44" s="70" t="s">
        <v>151</v>
      </c>
      <c r="C44" s="79"/>
      <c r="D44" s="71" t="s">
        <v>152</v>
      </c>
      <c r="E44" s="72" t="s">
        <v>134</v>
      </c>
      <c r="F44" s="73"/>
      <c r="G44" s="73"/>
      <c r="H44" s="73" t="s">
        <v>210</v>
      </c>
      <c r="I44" s="73"/>
      <c r="J44" s="73"/>
      <c r="K44" s="74"/>
      <c r="L44" s="92">
        <v>44317</v>
      </c>
      <c r="M44" s="96">
        <v>45778</v>
      </c>
      <c r="N44" s="91"/>
    </row>
    <row r="45" spans="1:14" s="7" customFormat="1" ht="15" x14ac:dyDescent="0.2">
      <c r="A45" s="72" t="s">
        <v>153</v>
      </c>
      <c r="B45" s="70" t="s">
        <v>154</v>
      </c>
      <c r="C45" s="79"/>
      <c r="D45" s="71" t="s">
        <v>155</v>
      </c>
      <c r="E45" s="72" t="s">
        <v>156</v>
      </c>
      <c r="F45" s="73" t="s">
        <v>210</v>
      </c>
      <c r="G45" s="73" t="s">
        <v>210</v>
      </c>
      <c r="H45" s="73"/>
      <c r="I45" s="73"/>
      <c r="J45" s="73"/>
      <c r="K45" s="74"/>
      <c r="L45" s="92">
        <v>44317</v>
      </c>
      <c r="M45" s="96">
        <v>45778</v>
      </c>
      <c r="N45" s="91"/>
    </row>
    <row r="46" spans="1:14" s="7" customFormat="1" ht="15" x14ac:dyDescent="0.2">
      <c r="A46" s="72" t="s">
        <v>157</v>
      </c>
      <c r="B46" s="70" t="s">
        <v>158</v>
      </c>
      <c r="C46" s="79"/>
      <c r="D46" s="71" t="s">
        <v>159</v>
      </c>
      <c r="E46" s="72" t="s">
        <v>160</v>
      </c>
      <c r="F46" s="73" t="s">
        <v>210</v>
      </c>
      <c r="G46" s="73" t="s">
        <v>210</v>
      </c>
      <c r="H46" s="73"/>
      <c r="I46" s="73"/>
      <c r="J46" s="73"/>
      <c r="K46" s="74"/>
      <c r="L46" s="92">
        <v>44317</v>
      </c>
      <c r="M46" s="96">
        <v>45778</v>
      </c>
      <c r="N46" s="91"/>
    </row>
    <row r="47" spans="1:14" s="7" customFormat="1" ht="15" x14ac:dyDescent="0.25">
      <c r="A47" s="83" t="s">
        <v>161</v>
      </c>
      <c r="B47" s="70" t="s">
        <v>162</v>
      </c>
      <c r="C47" s="79"/>
      <c r="D47" s="71" t="s">
        <v>163</v>
      </c>
      <c r="E47" s="72" t="s">
        <v>164</v>
      </c>
      <c r="F47" s="73" t="s">
        <v>210</v>
      </c>
      <c r="G47" s="104" t="s">
        <v>210</v>
      </c>
      <c r="H47" s="73"/>
      <c r="I47" s="73"/>
      <c r="J47" s="73"/>
      <c r="K47" s="74"/>
      <c r="L47" s="92">
        <v>44317</v>
      </c>
      <c r="M47" s="96">
        <v>45778</v>
      </c>
      <c r="N47" s="91"/>
    </row>
    <row r="48" spans="1:14" s="7" customFormat="1" ht="15" x14ac:dyDescent="0.2">
      <c r="A48" s="83" t="s">
        <v>165</v>
      </c>
      <c r="B48" s="70" t="s">
        <v>162</v>
      </c>
      <c r="C48" s="79"/>
      <c r="D48" s="71" t="s">
        <v>163</v>
      </c>
      <c r="E48" s="72" t="s">
        <v>164</v>
      </c>
      <c r="F48" s="73"/>
      <c r="G48" s="73"/>
      <c r="H48" s="73" t="s">
        <v>210</v>
      </c>
      <c r="I48" s="73"/>
      <c r="J48" s="73"/>
      <c r="K48" s="74"/>
      <c r="L48" s="92">
        <v>44317</v>
      </c>
      <c r="M48" s="96">
        <v>45778</v>
      </c>
      <c r="N48" s="91"/>
    </row>
    <row r="49" spans="1:14" s="7" customFormat="1" ht="15" x14ac:dyDescent="0.2">
      <c r="A49" s="83" t="s">
        <v>166</v>
      </c>
      <c r="B49" s="70" t="s">
        <v>167</v>
      </c>
      <c r="C49" s="79"/>
      <c r="D49" s="71" t="s">
        <v>168</v>
      </c>
      <c r="E49" s="72" t="s">
        <v>160</v>
      </c>
      <c r="F49" s="73" t="s">
        <v>210</v>
      </c>
      <c r="G49" s="73" t="s">
        <v>210</v>
      </c>
      <c r="H49" s="73"/>
      <c r="I49" s="73"/>
      <c r="J49" s="73"/>
      <c r="K49" s="74"/>
      <c r="L49" s="92">
        <v>44317</v>
      </c>
      <c r="M49" s="96">
        <v>45778</v>
      </c>
      <c r="N49" s="91"/>
    </row>
    <row r="50" spans="1:14" s="7" customFormat="1" ht="15" x14ac:dyDescent="0.2">
      <c r="A50" s="83" t="s">
        <v>166</v>
      </c>
      <c r="B50" s="70" t="s">
        <v>167</v>
      </c>
      <c r="C50" s="79"/>
      <c r="D50" s="71" t="s">
        <v>168</v>
      </c>
      <c r="E50" s="72" t="s">
        <v>160</v>
      </c>
      <c r="F50" s="73" t="s">
        <v>210</v>
      </c>
      <c r="G50" s="73" t="s">
        <v>210</v>
      </c>
      <c r="H50" s="73"/>
      <c r="I50" s="73"/>
      <c r="J50" s="73"/>
      <c r="K50" s="74"/>
      <c r="L50" s="92">
        <v>44317</v>
      </c>
      <c r="M50" s="96">
        <v>45778</v>
      </c>
      <c r="N50" s="91"/>
    </row>
    <row r="51" spans="1:14" s="7" customFormat="1" ht="15" x14ac:dyDescent="0.2">
      <c r="A51" s="83" t="s">
        <v>169</v>
      </c>
      <c r="B51" s="70" t="s">
        <v>170</v>
      </c>
      <c r="C51" s="79"/>
      <c r="D51" s="71" t="s">
        <v>171</v>
      </c>
      <c r="E51" s="72" t="s">
        <v>172</v>
      </c>
      <c r="F51" s="73" t="s">
        <v>210</v>
      </c>
      <c r="G51" s="73" t="s">
        <v>210</v>
      </c>
      <c r="H51" s="73"/>
      <c r="I51" s="73"/>
      <c r="J51" s="73"/>
      <c r="K51" s="74"/>
      <c r="L51" s="92">
        <v>44317</v>
      </c>
      <c r="M51" s="96">
        <v>45778</v>
      </c>
      <c r="N51" s="91"/>
    </row>
    <row r="52" spans="1:14" s="7" customFormat="1" ht="15" x14ac:dyDescent="0.2">
      <c r="A52" s="64" t="s">
        <v>173</v>
      </c>
      <c r="B52" s="70" t="s">
        <v>174</v>
      </c>
      <c r="C52" s="79"/>
      <c r="D52" s="71" t="s">
        <v>175</v>
      </c>
      <c r="E52" s="72" t="s">
        <v>176</v>
      </c>
      <c r="F52" s="73" t="s">
        <v>210</v>
      </c>
      <c r="G52" s="73" t="s">
        <v>210</v>
      </c>
      <c r="H52" s="73"/>
      <c r="I52" s="73"/>
      <c r="J52" s="73"/>
      <c r="K52" s="74"/>
      <c r="L52" s="92">
        <v>44317</v>
      </c>
      <c r="M52" s="96">
        <v>45778</v>
      </c>
      <c r="N52" s="91"/>
    </row>
    <row r="53" spans="1:14" s="7" customFormat="1" ht="15" x14ac:dyDescent="0.2">
      <c r="A53" s="103" t="s">
        <v>177</v>
      </c>
      <c r="B53" s="70" t="s">
        <v>178</v>
      </c>
      <c r="C53" s="79"/>
      <c r="D53" s="71" t="s">
        <v>179</v>
      </c>
      <c r="E53" s="72" t="s">
        <v>172</v>
      </c>
      <c r="F53" s="76" t="s">
        <v>210</v>
      </c>
      <c r="G53" s="76" t="s">
        <v>210</v>
      </c>
      <c r="H53" s="76"/>
      <c r="I53" s="76"/>
      <c r="J53" s="76"/>
      <c r="K53" s="77"/>
      <c r="L53" s="92">
        <v>44317</v>
      </c>
      <c r="M53" s="96">
        <v>45778</v>
      </c>
      <c r="N53" s="87"/>
    </row>
    <row r="54" spans="1:14" s="7" customFormat="1" ht="15" x14ac:dyDescent="0.2">
      <c r="A54" s="103" t="s">
        <v>177</v>
      </c>
      <c r="B54" s="70" t="s">
        <v>178</v>
      </c>
      <c r="C54" s="79"/>
      <c r="D54" s="71" t="s">
        <v>179</v>
      </c>
      <c r="E54" s="72" t="s">
        <v>172</v>
      </c>
      <c r="F54" s="76"/>
      <c r="G54" s="76"/>
      <c r="H54" s="76" t="s">
        <v>210</v>
      </c>
      <c r="I54" s="76"/>
      <c r="J54" s="76"/>
      <c r="K54" s="77"/>
      <c r="L54" s="92">
        <v>44317</v>
      </c>
      <c r="M54" s="96">
        <v>45778</v>
      </c>
      <c r="N54" s="87"/>
    </row>
    <row r="55" spans="1:14" s="7" customFormat="1" ht="15" x14ac:dyDescent="0.2">
      <c r="A55" s="75" t="s">
        <v>180</v>
      </c>
      <c r="B55" s="102" t="s">
        <v>181</v>
      </c>
      <c r="C55" s="79"/>
      <c r="D55" s="78" t="s">
        <v>182</v>
      </c>
      <c r="E55" s="80" t="s">
        <v>183</v>
      </c>
      <c r="F55" s="76" t="s">
        <v>210</v>
      </c>
      <c r="G55" s="76" t="s">
        <v>210</v>
      </c>
      <c r="H55" s="76"/>
      <c r="I55" s="76"/>
      <c r="J55" s="76"/>
      <c r="K55" s="77"/>
      <c r="L55" s="92">
        <v>44317</v>
      </c>
      <c r="M55" s="96">
        <v>45778</v>
      </c>
      <c r="N55" s="87"/>
    </row>
    <row r="56" spans="1:14" s="113" customFormat="1" ht="15" x14ac:dyDescent="0.2">
      <c r="A56" s="105" t="s">
        <v>184</v>
      </c>
      <c r="B56" s="106" t="s">
        <v>185</v>
      </c>
      <c r="C56" s="107"/>
      <c r="D56" s="108" t="s">
        <v>186</v>
      </c>
      <c r="E56" s="109" t="s">
        <v>187</v>
      </c>
      <c r="F56" s="110" t="s">
        <v>210</v>
      </c>
      <c r="G56" s="110" t="s">
        <v>210</v>
      </c>
      <c r="H56" s="110"/>
      <c r="I56" s="110"/>
      <c r="J56" s="110"/>
      <c r="K56" s="111"/>
      <c r="L56" s="92">
        <v>44317</v>
      </c>
      <c r="M56" s="96">
        <v>45778</v>
      </c>
      <c r="N56" s="112"/>
    </row>
    <row r="57" spans="1:14" s="113" customFormat="1" ht="15" x14ac:dyDescent="0.2">
      <c r="A57" s="105" t="s">
        <v>184</v>
      </c>
      <c r="B57" s="106" t="s">
        <v>185</v>
      </c>
      <c r="C57" s="107"/>
      <c r="D57" s="108" t="s">
        <v>186</v>
      </c>
      <c r="E57" s="109" t="s">
        <v>187</v>
      </c>
      <c r="F57" s="110"/>
      <c r="G57" s="110"/>
      <c r="H57" s="110" t="s">
        <v>210</v>
      </c>
      <c r="I57" s="110"/>
      <c r="J57" s="110"/>
      <c r="K57" s="111"/>
      <c r="L57" s="92">
        <v>44317</v>
      </c>
      <c r="M57" s="96">
        <v>45778</v>
      </c>
      <c r="N57" s="112"/>
    </row>
    <row r="58" spans="1:14" s="7" customFormat="1" ht="15" x14ac:dyDescent="0.2">
      <c r="A58" s="75" t="s">
        <v>188</v>
      </c>
      <c r="B58" s="102" t="s">
        <v>189</v>
      </c>
      <c r="C58" s="79"/>
      <c r="D58" s="78" t="s">
        <v>190</v>
      </c>
      <c r="E58" s="80" t="s">
        <v>172</v>
      </c>
      <c r="F58" s="76" t="s">
        <v>210</v>
      </c>
      <c r="G58" s="76" t="s">
        <v>210</v>
      </c>
      <c r="H58" s="76"/>
      <c r="I58" s="76"/>
      <c r="J58" s="76"/>
      <c r="K58" s="77"/>
      <c r="L58" s="92">
        <v>44317</v>
      </c>
      <c r="M58" s="96">
        <v>45778</v>
      </c>
      <c r="N58" s="87"/>
    </row>
    <row r="59" spans="1:14" s="7" customFormat="1" ht="15" x14ac:dyDescent="0.2">
      <c r="A59" s="75" t="s">
        <v>191</v>
      </c>
      <c r="B59" s="102" t="s">
        <v>192</v>
      </c>
      <c r="C59" s="79"/>
      <c r="D59" s="78" t="s">
        <v>193</v>
      </c>
      <c r="E59" s="80" t="s">
        <v>172</v>
      </c>
      <c r="F59" s="76" t="s">
        <v>210</v>
      </c>
      <c r="G59" s="76" t="s">
        <v>210</v>
      </c>
      <c r="H59" s="76"/>
      <c r="I59" s="76"/>
      <c r="J59" s="76"/>
      <c r="K59" s="77"/>
      <c r="L59" s="92">
        <v>44317</v>
      </c>
      <c r="M59" s="96">
        <v>45778</v>
      </c>
      <c r="N59" s="87"/>
    </row>
    <row r="60" spans="1:14" s="7" customFormat="1" ht="15" x14ac:dyDescent="0.2">
      <c r="A60" s="75" t="s">
        <v>194</v>
      </c>
      <c r="B60" s="102" t="s">
        <v>195</v>
      </c>
      <c r="C60" s="79"/>
      <c r="D60" s="78" t="s">
        <v>186</v>
      </c>
      <c r="E60" s="80" t="s">
        <v>187</v>
      </c>
      <c r="F60" s="76" t="s">
        <v>210</v>
      </c>
      <c r="G60" s="76" t="s">
        <v>210</v>
      </c>
      <c r="H60" s="76"/>
      <c r="I60" s="76"/>
      <c r="J60" s="76"/>
      <c r="K60" s="77"/>
      <c r="L60" s="92">
        <v>44317</v>
      </c>
      <c r="M60" s="96">
        <v>45778</v>
      </c>
      <c r="N60" s="87"/>
    </row>
    <row r="61" spans="1:14" s="7" customFormat="1" ht="15" x14ac:dyDescent="0.2">
      <c r="A61" s="75" t="s">
        <v>196</v>
      </c>
      <c r="B61" s="102" t="s">
        <v>197</v>
      </c>
      <c r="C61" s="79"/>
      <c r="D61" s="78" t="s">
        <v>198</v>
      </c>
      <c r="E61" s="80" t="s">
        <v>199</v>
      </c>
      <c r="F61" s="76" t="s">
        <v>210</v>
      </c>
      <c r="G61" s="76" t="s">
        <v>210</v>
      </c>
      <c r="H61" s="76"/>
      <c r="I61" s="76"/>
      <c r="J61" s="76"/>
      <c r="K61" s="77"/>
      <c r="L61" s="92">
        <v>44317</v>
      </c>
      <c r="M61" s="96">
        <v>45778</v>
      </c>
      <c r="N61" s="87"/>
    </row>
    <row r="62" spans="1:14" s="7" customFormat="1" ht="15" x14ac:dyDescent="0.2">
      <c r="A62" s="75" t="s">
        <v>200</v>
      </c>
      <c r="B62" s="102" t="s">
        <v>201</v>
      </c>
      <c r="C62" s="79"/>
      <c r="D62" s="78" t="s">
        <v>202</v>
      </c>
      <c r="E62" s="80" t="s">
        <v>199</v>
      </c>
      <c r="F62" s="76" t="s">
        <v>210</v>
      </c>
      <c r="G62" s="76" t="s">
        <v>210</v>
      </c>
      <c r="H62" s="76"/>
      <c r="I62" s="76"/>
      <c r="J62" s="76"/>
      <c r="K62" s="77"/>
      <c r="L62" s="92">
        <v>44317</v>
      </c>
      <c r="M62" s="96">
        <v>45778</v>
      </c>
      <c r="N62" s="87"/>
    </row>
    <row r="63" spans="1:14" s="7" customFormat="1" ht="15" x14ac:dyDescent="0.2">
      <c r="A63" s="75" t="s">
        <v>203</v>
      </c>
      <c r="B63" s="102" t="s">
        <v>204</v>
      </c>
      <c r="C63" s="79"/>
      <c r="D63" s="78" t="s">
        <v>205</v>
      </c>
      <c r="E63" s="80" t="s">
        <v>206</v>
      </c>
      <c r="F63" s="76" t="s">
        <v>210</v>
      </c>
      <c r="G63" s="76" t="s">
        <v>210</v>
      </c>
      <c r="H63" s="76"/>
      <c r="I63" s="76"/>
      <c r="J63" s="76"/>
      <c r="K63" s="77"/>
      <c r="L63" s="92">
        <v>44317</v>
      </c>
      <c r="M63" s="96">
        <v>45778</v>
      </c>
      <c r="N63" s="87"/>
    </row>
    <row r="64" spans="1:14" s="7" customFormat="1" ht="15" x14ac:dyDescent="0.2">
      <c r="A64" s="75" t="s">
        <v>207</v>
      </c>
      <c r="B64" s="102" t="s">
        <v>204</v>
      </c>
      <c r="C64" s="79"/>
      <c r="D64" s="78" t="s">
        <v>205</v>
      </c>
      <c r="E64" s="80" t="s">
        <v>206</v>
      </c>
      <c r="F64" s="76" t="s">
        <v>210</v>
      </c>
      <c r="G64" s="76" t="s">
        <v>210</v>
      </c>
      <c r="H64" s="76"/>
      <c r="I64" s="76"/>
      <c r="J64" s="76"/>
      <c r="K64" s="77"/>
      <c r="L64" s="92">
        <v>44317</v>
      </c>
      <c r="M64" s="96">
        <v>45778</v>
      </c>
      <c r="N64" s="87"/>
    </row>
    <row r="65" spans="1:900" s="7" customFormat="1" ht="15" x14ac:dyDescent="0.2">
      <c r="A65" s="75" t="s">
        <v>208</v>
      </c>
      <c r="B65" s="102" t="s">
        <v>209</v>
      </c>
      <c r="C65" s="79"/>
      <c r="D65" s="78" t="s">
        <v>182</v>
      </c>
      <c r="E65" s="80" t="s">
        <v>183</v>
      </c>
      <c r="F65" s="76" t="s">
        <v>210</v>
      </c>
      <c r="G65" s="76" t="s">
        <v>210</v>
      </c>
      <c r="H65" s="76"/>
      <c r="I65" s="76"/>
      <c r="J65" s="76"/>
      <c r="K65" s="77"/>
      <c r="L65" s="92">
        <v>44317</v>
      </c>
      <c r="M65" s="96">
        <v>45778</v>
      </c>
      <c r="N65" s="87"/>
    </row>
    <row r="66" spans="1:900" s="54" customFormat="1" ht="15" x14ac:dyDescent="0.2">
      <c r="A66" s="79" t="s">
        <v>226</v>
      </c>
      <c r="B66" s="102" t="s">
        <v>227</v>
      </c>
      <c r="C66" s="79"/>
      <c r="D66" s="78" t="s">
        <v>228</v>
      </c>
      <c r="E66" s="80" t="s">
        <v>172</v>
      </c>
      <c r="F66" s="76" t="s">
        <v>210</v>
      </c>
      <c r="G66" s="76" t="s">
        <v>210</v>
      </c>
      <c r="H66" s="76"/>
      <c r="I66" s="76"/>
      <c r="J66" s="76"/>
      <c r="K66" s="77"/>
      <c r="L66" s="92">
        <v>44317</v>
      </c>
      <c r="M66" s="96">
        <v>45778</v>
      </c>
      <c r="N66" s="91"/>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c r="HL66" s="7"/>
      <c r="HM66" s="7"/>
      <c r="HN66" s="7"/>
      <c r="HO66" s="7"/>
      <c r="HP66" s="7"/>
      <c r="HQ66" s="7"/>
      <c r="HR66" s="7"/>
      <c r="HS66" s="7"/>
      <c r="HT66" s="7"/>
      <c r="HU66" s="7"/>
      <c r="HV66" s="7"/>
      <c r="HW66" s="7"/>
      <c r="HX66" s="7"/>
      <c r="HY66" s="7"/>
      <c r="HZ66" s="7"/>
      <c r="IA66" s="7"/>
      <c r="IB66" s="7"/>
      <c r="IC66" s="7"/>
      <c r="ID66" s="7"/>
      <c r="IE66" s="7"/>
      <c r="IF66" s="7"/>
      <c r="IG66" s="7"/>
      <c r="IH66" s="7"/>
      <c r="II66" s="7"/>
      <c r="IJ66" s="7"/>
      <c r="IK66" s="7"/>
      <c r="IL66" s="7"/>
      <c r="IM66" s="7"/>
      <c r="IN66" s="7"/>
      <c r="IO66" s="7"/>
      <c r="IP66" s="7"/>
      <c r="IQ66" s="7"/>
      <c r="IR66" s="7"/>
      <c r="IS66" s="7"/>
      <c r="IT66" s="7"/>
      <c r="IU66" s="7"/>
      <c r="IV66" s="7"/>
      <c r="IW66" s="7"/>
      <c r="IX66" s="7"/>
      <c r="IY66" s="7"/>
      <c r="IZ66" s="7"/>
      <c r="JA66" s="7"/>
      <c r="JB66" s="7"/>
      <c r="JC66" s="7"/>
      <c r="JD66" s="7"/>
      <c r="JE66" s="7"/>
      <c r="JF66" s="7"/>
      <c r="JG66" s="7"/>
      <c r="JH66" s="7"/>
      <c r="JI66" s="7"/>
      <c r="JJ66" s="7"/>
      <c r="JK66" s="7"/>
      <c r="JL66" s="7"/>
      <c r="JM66" s="7"/>
      <c r="JN66" s="7"/>
      <c r="JO66" s="7"/>
      <c r="JP66" s="7"/>
      <c r="JQ66" s="7"/>
      <c r="JR66" s="7"/>
      <c r="JS66" s="7"/>
      <c r="JT66" s="7"/>
      <c r="JU66" s="7"/>
      <c r="JV66" s="7"/>
      <c r="JW66" s="7"/>
      <c r="JX66" s="7"/>
      <c r="JY66" s="7"/>
      <c r="JZ66" s="7"/>
      <c r="KA66" s="7"/>
      <c r="KB66" s="7"/>
      <c r="KC66" s="7"/>
      <c r="KD66" s="7"/>
      <c r="KE66" s="7"/>
      <c r="KF66" s="7"/>
      <c r="KG66" s="7"/>
      <c r="KH66" s="7"/>
      <c r="KI66" s="7"/>
      <c r="KJ66" s="7"/>
      <c r="KK66" s="7"/>
      <c r="KL66" s="7"/>
      <c r="KM66" s="7"/>
      <c r="KN66" s="7"/>
      <c r="KO66" s="7"/>
      <c r="KP66" s="7"/>
      <c r="KQ66" s="7"/>
      <c r="KR66" s="7"/>
      <c r="KS66" s="7"/>
      <c r="KT66" s="7"/>
      <c r="KU66" s="7"/>
      <c r="KV66" s="7"/>
      <c r="KW66" s="7"/>
      <c r="KX66" s="7"/>
      <c r="KY66" s="7"/>
      <c r="KZ66" s="7"/>
      <c r="LA66" s="7"/>
      <c r="LB66" s="7"/>
      <c r="LC66" s="7"/>
      <c r="LD66" s="7"/>
      <c r="LE66" s="7"/>
      <c r="LF66" s="7"/>
      <c r="LG66" s="7"/>
      <c r="LH66" s="7"/>
      <c r="LI66" s="7"/>
      <c r="LJ66" s="7"/>
      <c r="LK66" s="7"/>
      <c r="LL66" s="7"/>
      <c r="LM66" s="7"/>
      <c r="LN66" s="7"/>
      <c r="LO66" s="7"/>
      <c r="LP66" s="7"/>
      <c r="LQ66" s="7"/>
      <c r="LR66" s="7"/>
      <c r="LS66" s="7"/>
      <c r="LT66" s="7"/>
      <c r="LU66" s="7"/>
      <c r="LV66" s="7"/>
      <c r="LW66" s="7"/>
      <c r="LX66" s="7"/>
      <c r="LY66" s="7"/>
      <c r="LZ66" s="7"/>
      <c r="MA66" s="7"/>
      <c r="MB66" s="7"/>
      <c r="MC66" s="7"/>
      <c r="MD66" s="7"/>
      <c r="ME66" s="7"/>
      <c r="MF66" s="7"/>
      <c r="MG66" s="7"/>
      <c r="MH66" s="7"/>
      <c r="MI66" s="7"/>
      <c r="MJ66" s="7"/>
      <c r="MK66" s="7"/>
      <c r="ML66" s="7"/>
      <c r="MM66" s="7"/>
      <c r="MN66" s="7"/>
      <c r="MO66" s="7"/>
      <c r="MP66" s="7"/>
      <c r="MQ66" s="7"/>
      <c r="MR66" s="7"/>
      <c r="MS66" s="7"/>
      <c r="MT66" s="7"/>
      <c r="MU66" s="7"/>
      <c r="MV66" s="7"/>
      <c r="MW66" s="7"/>
      <c r="MX66" s="7"/>
      <c r="MY66" s="7"/>
      <c r="MZ66" s="7"/>
      <c r="NA66" s="7"/>
      <c r="NB66" s="7"/>
      <c r="NC66" s="7"/>
      <c r="ND66" s="7"/>
      <c r="NE66" s="7"/>
      <c r="NF66" s="7"/>
      <c r="NG66" s="7"/>
      <c r="NH66" s="7"/>
      <c r="NI66" s="7"/>
      <c r="NJ66" s="7"/>
      <c r="NK66" s="7"/>
      <c r="NL66" s="7"/>
      <c r="NM66" s="7"/>
      <c r="NN66" s="7"/>
      <c r="NO66" s="7"/>
      <c r="NP66" s="7"/>
      <c r="NQ66" s="7"/>
      <c r="NR66" s="7"/>
      <c r="NS66" s="7"/>
      <c r="NT66" s="7"/>
      <c r="NU66" s="7"/>
      <c r="NV66" s="7"/>
      <c r="NW66" s="7"/>
      <c r="NX66" s="7"/>
      <c r="NY66" s="7"/>
      <c r="NZ66" s="7"/>
      <c r="OA66" s="7"/>
      <c r="OB66" s="7"/>
      <c r="OC66" s="7"/>
      <c r="OD66" s="7"/>
      <c r="OE66" s="7"/>
      <c r="OF66" s="7"/>
      <c r="OG66" s="7"/>
      <c r="OH66" s="7"/>
      <c r="OI66" s="7"/>
      <c r="OJ66" s="7"/>
      <c r="OK66" s="7"/>
      <c r="OL66" s="7"/>
      <c r="OM66" s="7"/>
      <c r="ON66" s="7"/>
      <c r="OO66" s="7"/>
      <c r="OP66" s="7"/>
      <c r="OQ66" s="7"/>
      <c r="OR66" s="7"/>
      <c r="OS66" s="7"/>
      <c r="OT66" s="7"/>
      <c r="OU66" s="7"/>
      <c r="OV66" s="7"/>
      <c r="OW66" s="7"/>
      <c r="OX66" s="7"/>
      <c r="OY66" s="7"/>
      <c r="OZ66" s="7"/>
      <c r="PA66" s="7"/>
      <c r="PB66" s="7"/>
      <c r="PC66" s="7"/>
      <c r="PD66" s="7"/>
      <c r="PE66" s="7"/>
      <c r="PF66" s="7"/>
      <c r="PG66" s="7"/>
      <c r="PH66" s="7"/>
      <c r="PI66" s="7"/>
      <c r="PJ66" s="7"/>
      <c r="PK66" s="7"/>
      <c r="PL66" s="7"/>
      <c r="PM66" s="7"/>
      <c r="PN66" s="7"/>
      <c r="PO66" s="7"/>
      <c r="PP66" s="7"/>
      <c r="PQ66" s="7"/>
      <c r="PR66" s="7"/>
      <c r="PS66" s="7"/>
      <c r="PT66" s="7"/>
      <c r="PU66" s="7"/>
      <c r="PV66" s="7"/>
      <c r="PW66" s="7"/>
      <c r="PX66" s="7"/>
      <c r="PY66" s="7"/>
      <c r="PZ66" s="7"/>
      <c r="QA66" s="7"/>
      <c r="QB66" s="7"/>
      <c r="QC66" s="7"/>
      <c r="QD66" s="7"/>
      <c r="QE66" s="7"/>
      <c r="QF66" s="7"/>
      <c r="QG66" s="7"/>
      <c r="QH66" s="7"/>
      <c r="QI66" s="7"/>
      <c r="QJ66" s="7"/>
      <c r="QK66" s="7"/>
      <c r="QL66" s="7"/>
      <c r="QM66" s="7"/>
      <c r="QN66" s="7"/>
      <c r="QO66" s="7"/>
      <c r="QP66" s="7"/>
      <c r="QQ66" s="7"/>
      <c r="QR66" s="7"/>
      <c r="QS66" s="7"/>
      <c r="QT66" s="7"/>
      <c r="QU66" s="7"/>
      <c r="QV66" s="7"/>
      <c r="QW66" s="7"/>
      <c r="QX66" s="7"/>
      <c r="QY66" s="7"/>
      <c r="QZ66" s="7"/>
      <c r="RA66" s="7"/>
      <c r="RB66" s="7"/>
      <c r="RC66" s="7"/>
      <c r="RD66" s="7"/>
      <c r="RE66" s="7"/>
      <c r="RF66" s="7"/>
      <c r="RG66" s="7"/>
      <c r="RH66" s="7"/>
      <c r="RI66" s="7"/>
      <c r="RJ66" s="7"/>
      <c r="RK66" s="7"/>
      <c r="RL66" s="7"/>
      <c r="RM66" s="7"/>
      <c r="RN66" s="7"/>
      <c r="RO66" s="7"/>
      <c r="RP66" s="7"/>
      <c r="RQ66" s="7"/>
      <c r="RR66" s="7"/>
      <c r="RS66" s="7"/>
      <c r="RT66" s="7"/>
      <c r="RU66" s="7"/>
      <c r="RV66" s="7"/>
      <c r="RW66" s="7"/>
      <c r="RX66" s="7"/>
      <c r="RY66" s="7"/>
      <c r="RZ66" s="7"/>
      <c r="SA66" s="7"/>
      <c r="SB66" s="7"/>
      <c r="SC66" s="7"/>
      <c r="SD66" s="7"/>
      <c r="SE66" s="7"/>
      <c r="SF66" s="7"/>
      <c r="SG66" s="7"/>
      <c r="SH66" s="7"/>
      <c r="SI66" s="7"/>
      <c r="SJ66" s="7"/>
      <c r="SK66" s="7"/>
      <c r="SL66" s="7"/>
      <c r="SM66" s="7"/>
      <c r="SN66" s="7"/>
      <c r="SO66" s="7"/>
      <c r="SP66" s="7"/>
      <c r="SQ66" s="7"/>
      <c r="SR66" s="7"/>
      <c r="SS66" s="7"/>
      <c r="ST66" s="7"/>
      <c r="SU66" s="7"/>
      <c r="SV66" s="7"/>
      <c r="SW66" s="7"/>
      <c r="SX66" s="7"/>
      <c r="SY66" s="7"/>
      <c r="SZ66" s="7"/>
      <c r="TA66" s="7"/>
      <c r="TB66" s="7"/>
      <c r="TC66" s="7"/>
      <c r="TD66" s="7"/>
      <c r="TE66" s="7"/>
      <c r="TF66" s="7"/>
      <c r="TG66" s="7"/>
      <c r="TH66" s="7"/>
      <c r="TI66" s="7"/>
      <c r="TJ66" s="7"/>
      <c r="TK66" s="7"/>
      <c r="TL66" s="7"/>
      <c r="TM66" s="7"/>
      <c r="TN66" s="7"/>
      <c r="TO66" s="7"/>
      <c r="TP66" s="7"/>
      <c r="TQ66" s="7"/>
      <c r="TR66" s="7"/>
      <c r="TS66" s="7"/>
      <c r="TT66" s="7"/>
      <c r="TU66" s="7"/>
      <c r="TV66" s="7"/>
      <c r="TW66" s="7"/>
      <c r="TX66" s="7"/>
      <c r="TY66" s="7"/>
      <c r="TZ66" s="7"/>
      <c r="UA66" s="7"/>
      <c r="UB66" s="7"/>
      <c r="UC66" s="7"/>
      <c r="UD66" s="7"/>
      <c r="UE66" s="7"/>
      <c r="UF66" s="7"/>
      <c r="UG66" s="7"/>
      <c r="UH66" s="7"/>
      <c r="UI66" s="7"/>
      <c r="UJ66" s="7"/>
      <c r="UK66" s="7"/>
      <c r="UL66" s="7"/>
      <c r="UM66" s="7"/>
      <c r="UN66" s="7"/>
      <c r="UO66" s="7"/>
      <c r="UP66" s="7"/>
      <c r="UQ66" s="7"/>
      <c r="UR66" s="7"/>
      <c r="US66" s="7"/>
      <c r="UT66" s="7"/>
      <c r="UU66" s="7"/>
      <c r="UV66" s="7"/>
      <c r="UW66" s="7"/>
      <c r="UX66" s="7"/>
      <c r="UY66" s="7"/>
      <c r="UZ66" s="7"/>
      <c r="VA66" s="7"/>
      <c r="VB66" s="7"/>
      <c r="VC66" s="7"/>
      <c r="VD66" s="7"/>
      <c r="VE66" s="7"/>
      <c r="VF66" s="7"/>
      <c r="VG66" s="7"/>
      <c r="VH66" s="7"/>
      <c r="VI66" s="7"/>
      <c r="VJ66" s="7"/>
      <c r="VK66" s="7"/>
      <c r="VL66" s="7"/>
      <c r="VM66" s="7"/>
      <c r="VN66" s="7"/>
      <c r="VO66" s="7"/>
      <c r="VP66" s="7"/>
      <c r="VQ66" s="7"/>
      <c r="VR66" s="7"/>
      <c r="VS66" s="7"/>
      <c r="VT66" s="7"/>
      <c r="VU66" s="7"/>
      <c r="VV66" s="7"/>
      <c r="VW66" s="7"/>
      <c r="VX66" s="7"/>
      <c r="VY66" s="7"/>
      <c r="VZ66" s="7"/>
      <c r="WA66" s="7"/>
      <c r="WB66" s="7"/>
      <c r="WC66" s="7"/>
      <c r="WD66" s="7"/>
      <c r="WE66" s="7"/>
      <c r="WF66" s="7"/>
      <c r="WG66" s="7"/>
      <c r="WH66" s="7"/>
      <c r="WI66" s="7"/>
      <c r="WJ66" s="7"/>
      <c r="WK66" s="7"/>
      <c r="WL66" s="7"/>
      <c r="WM66" s="7"/>
      <c r="WN66" s="7"/>
      <c r="WO66" s="7"/>
      <c r="WP66" s="7"/>
      <c r="WQ66" s="7"/>
      <c r="WR66" s="7"/>
      <c r="WS66" s="7"/>
      <c r="WT66" s="7"/>
      <c r="WU66" s="7"/>
      <c r="WV66" s="7"/>
      <c r="WW66" s="7"/>
      <c r="WX66" s="7"/>
      <c r="WY66" s="7"/>
      <c r="WZ66" s="7"/>
      <c r="XA66" s="7"/>
      <c r="XB66" s="7"/>
      <c r="XC66" s="7"/>
      <c r="XD66" s="7"/>
      <c r="XE66" s="7"/>
      <c r="XF66" s="7"/>
      <c r="XG66" s="7"/>
      <c r="XH66" s="7"/>
      <c r="XI66" s="7"/>
      <c r="XJ66" s="7"/>
      <c r="XK66" s="7"/>
      <c r="XL66" s="7"/>
      <c r="XM66" s="7"/>
      <c r="XN66" s="7"/>
      <c r="XO66" s="7"/>
      <c r="XP66" s="7"/>
      <c r="XQ66" s="7"/>
      <c r="XR66" s="7"/>
      <c r="XS66" s="7"/>
      <c r="XT66" s="7"/>
      <c r="XU66" s="7"/>
      <c r="XV66" s="7"/>
      <c r="XW66" s="7"/>
      <c r="XX66" s="7"/>
      <c r="XY66" s="7"/>
      <c r="XZ66" s="7"/>
      <c r="YA66" s="7"/>
      <c r="YB66" s="7"/>
      <c r="YC66" s="7"/>
      <c r="YD66" s="7"/>
      <c r="YE66" s="7"/>
      <c r="YF66" s="7"/>
      <c r="YG66" s="7"/>
      <c r="YH66" s="7"/>
      <c r="YI66" s="7"/>
      <c r="YJ66" s="7"/>
      <c r="YK66" s="7"/>
      <c r="YL66" s="7"/>
      <c r="YM66" s="7"/>
      <c r="YN66" s="7"/>
      <c r="YO66" s="7"/>
      <c r="YP66" s="7"/>
      <c r="YQ66" s="7"/>
      <c r="YR66" s="7"/>
      <c r="YS66" s="7"/>
      <c r="YT66" s="7"/>
      <c r="YU66" s="7"/>
      <c r="YV66" s="7"/>
      <c r="YW66" s="7"/>
      <c r="YX66" s="7"/>
      <c r="YY66" s="7"/>
      <c r="YZ66" s="7"/>
      <c r="ZA66" s="7"/>
      <c r="ZB66" s="7"/>
      <c r="ZC66" s="7"/>
      <c r="ZD66" s="7"/>
      <c r="ZE66" s="7"/>
      <c r="ZF66" s="7"/>
      <c r="ZG66" s="7"/>
      <c r="ZH66" s="7"/>
      <c r="ZI66" s="7"/>
      <c r="ZJ66" s="7"/>
      <c r="ZK66" s="7"/>
      <c r="ZL66" s="7"/>
      <c r="ZM66" s="7"/>
      <c r="ZN66" s="7"/>
      <c r="ZO66" s="7"/>
      <c r="ZP66" s="7"/>
      <c r="ZQ66" s="7"/>
      <c r="ZR66" s="7"/>
      <c r="ZS66" s="7"/>
      <c r="ZT66" s="7"/>
      <c r="ZU66" s="7"/>
      <c r="ZV66" s="7"/>
      <c r="ZW66" s="7"/>
      <c r="ZX66" s="7"/>
      <c r="ZY66" s="7"/>
      <c r="ZZ66" s="7"/>
      <c r="AAA66" s="7"/>
      <c r="AAB66" s="7"/>
      <c r="AAC66" s="7"/>
      <c r="AAD66" s="7"/>
      <c r="AAE66" s="7"/>
      <c r="AAF66" s="7"/>
      <c r="AAG66" s="7"/>
      <c r="AAH66" s="7"/>
      <c r="AAI66" s="7"/>
      <c r="AAJ66" s="7"/>
      <c r="AAK66" s="7"/>
      <c r="AAL66" s="7"/>
      <c r="AAM66" s="7"/>
      <c r="AAN66" s="7"/>
      <c r="AAO66" s="7"/>
      <c r="AAP66" s="7"/>
      <c r="AAQ66" s="7"/>
      <c r="AAR66" s="7"/>
      <c r="AAS66" s="7"/>
      <c r="AAT66" s="7"/>
      <c r="AAU66" s="7"/>
      <c r="AAV66" s="7"/>
      <c r="AAW66" s="7"/>
      <c r="AAX66" s="7"/>
      <c r="AAY66" s="7"/>
      <c r="AAZ66" s="7"/>
      <c r="ABA66" s="7"/>
      <c r="ABB66" s="7"/>
      <c r="ABC66" s="7"/>
      <c r="ABD66" s="7"/>
      <c r="ABE66" s="7"/>
      <c r="ABF66" s="7"/>
      <c r="ABG66" s="7"/>
      <c r="ABH66" s="7"/>
      <c r="ABI66" s="7"/>
      <c r="ABJ66" s="7"/>
      <c r="ABK66" s="7"/>
      <c r="ABL66" s="7"/>
      <c r="ABM66" s="7"/>
      <c r="ABN66" s="7"/>
      <c r="ABO66" s="7"/>
      <c r="ABP66" s="7"/>
      <c r="ABQ66" s="7"/>
      <c r="ABR66" s="7"/>
      <c r="ABS66" s="7"/>
      <c r="ABT66" s="7"/>
      <c r="ABU66" s="7"/>
      <c r="ABV66" s="7"/>
      <c r="ABW66" s="7"/>
      <c r="ABX66" s="7"/>
      <c r="ABY66" s="7"/>
      <c r="ABZ66" s="7"/>
      <c r="ACA66" s="7"/>
      <c r="ACB66" s="7"/>
      <c r="ACC66" s="7"/>
      <c r="ACD66" s="7"/>
      <c r="ACE66" s="7"/>
      <c r="ACF66" s="7"/>
      <c r="ACG66" s="7"/>
      <c r="ACH66" s="7"/>
      <c r="ACI66" s="7"/>
      <c r="ACJ66" s="7"/>
      <c r="ACK66" s="7"/>
      <c r="ACL66" s="7"/>
      <c r="ACM66" s="7"/>
      <c r="ACN66" s="7"/>
      <c r="ACO66" s="7"/>
      <c r="ACP66" s="7"/>
      <c r="ACQ66" s="7"/>
      <c r="ACR66" s="7"/>
      <c r="ACS66" s="7"/>
      <c r="ACT66" s="7"/>
      <c r="ACU66" s="7"/>
      <c r="ACV66" s="7"/>
      <c r="ACW66" s="7"/>
      <c r="ACX66" s="7"/>
      <c r="ACY66" s="7"/>
      <c r="ACZ66" s="7"/>
      <c r="ADA66" s="7"/>
      <c r="ADB66" s="7"/>
      <c r="ADC66" s="7"/>
      <c r="ADD66" s="7"/>
      <c r="ADE66" s="7"/>
      <c r="ADF66" s="7"/>
      <c r="ADG66" s="7"/>
      <c r="ADH66" s="7"/>
      <c r="ADI66" s="7"/>
      <c r="ADJ66" s="7"/>
      <c r="ADK66" s="7"/>
      <c r="ADL66" s="7"/>
      <c r="ADM66" s="7"/>
      <c r="ADN66" s="7"/>
      <c r="ADO66" s="7"/>
      <c r="ADP66" s="7"/>
      <c r="ADQ66" s="7"/>
      <c r="ADR66" s="7"/>
      <c r="ADS66" s="7"/>
      <c r="ADT66" s="7"/>
      <c r="ADU66" s="7"/>
      <c r="ADV66" s="7"/>
      <c r="ADW66" s="7"/>
      <c r="ADX66" s="7"/>
      <c r="ADY66" s="7"/>
      <c r="ADZ66" s="7"/>
      <c r="AEA66" s="7"/>
      <c r="AEB66" s="7"/>
      <c r="AEC66" s="7"/>
      <c r="AED66" s="7"/>
      <c r="AEE66" s="7"/>
      <c r="AEF66" s="7"/>
      <c r="AEG66" s="7"/>
      <c r="AEH66" s="7"/>
      <c r="AEI66" s="7"/>
      <c r="AEJ66" s="7"/>
      <c r="AEK66" s="7"/>
      <c r="AEL66" s="7"/>
      <c r="AEM66" s="7"/>
      <c r="AEN66" s="7"/>
      <c r="AEO66" s="7"/>
      <c r="AEP66" s="7"/>
      <c r="AEQ66" s="7"/>
      <c r="AER66" s="7"/>
      <c r="AES66" s="7"/>
      <c r="AET66" s="7"/>
      <c r="AEU66" s="7"/>
      <c r="AEV66" s="7"/>
      <c r="AEW66" s="7"/>
      <c r="AEX66" s="7"/>
      <c r="AEY66" s="7"/>
      <c r="AEZ66" s="7"/>
      <c r="AFA66" s="7"/>
      <c r="AFB66" s="7"/>
      <c r="AFC66" s="7"/>
      <c r="AFD66" s="7"/>
      <c r="AFE66" s="7"/>
      <c r="AFF66" s="7"/>
      <c r="AFG66" s="7"/>
      <c r="AFH66" s="7"/>
      <c r="AFI66" s="7"/>
      <c r="AFJ66" s="7"/>
      <c r="AFK66" s="7"/>
      <c r="AFL66" s="7"/>
      <c r="AFM66" s="7"/>
      <c r="AFN66" s="7"/>
      <c r="AFO66" s="7"/>
      <c r="AFP66" s="7"/>
      <c r="AFQ66" s="7"/>
      <c r="AFR66" s="7"/>
      <c r="AFS66" s="7"/>
      <c r="AFT66" s="7"/>
      <c r="AFU66" s="7"/>
      <c r="AFV66" s="7"/>
      <c r="AFW66" s="7"/>
      <c r="AFX66" s="7"/>
      <c r="AFY66" s="7"/>
      <c r="AFZ66" s="7"/>
      <c r="AGA66" s="7"/>
      <c r="AGB66" s="7"/>
      <c r="AGC66" s="7"/>
      <c r="AGD66" s="7"/>
      <c r="AGE66" s="7"/>
      <c r="AGF66" s="7"/>
      <c r="AGG66" s="7"/>
      <c r="AGH66" s="7"/>
      <c r="AGI66" s="7"/>
      <c r="AGJ66" s="7"/>
      <c r="AGK66" s="7"/>
      <c r="AGL66" s="7"/>
      <c r="AGM66" s="7"/>
      <c r="AGN66" s="7"/>
      <c r="AGO66" s="7"/>
      <c r="AGP66" s="7"/>
      <c r="AGQ66" s="7"/>
      <c r="AGR66" s="7"/>
      <c r="AGS66" s="7"/>
      <c r="AGT66" s="7"/>
      <c r="AGU66" s="7"/>
      <c r="AGV66" s="7"/>
      <c r="AGW66" s="7"/>
      <c r="AGX66" s="7"/>
      <c r="AGY66" s="7"/>
      <c r="AGZ66" s="7"/>
      <c r="AHA66" s="7"/>
      <c r="AHB66" s="7"/>
      <c r="AHC66" s="7"/>
      <c r="AHD66" s="7"/>
      <c r="AHE66" s="7"/>
      <c r="AHF66" s="7"/>
      <c r="AHG66" s="7"/>
      <c r="AHH66" s="7"/>
      <c r="AHI66" s="7"/>
      <c r="AHJ66" s="7"/>
      <c r="AHK66" s="7"/>
      <c r="AHL66" s="7"/>
      <c r="AHM66" s="7"/>
      <c r="AHN66" s="7"/>
      <c r="AHO66" s="7"/>
      <c r="AHP66" s="7"/>
    </row>
    <row r="67" spans="1:900" s="54" customFormat="1" ht="15" x14ac:dyDescent="0.2">
      <c r="A67" s="79"/>
      <c r="B67" s="79"/>
      <c r="C67" s="79"/>
      <c r="D67" s="78"/>
      <c r="E67" s="79"/>
      <c r="F67" s="76"/>
      <c r="G67" s="76"/>
      <c r="H67" s="76"/>
      <c r="I67" s="76"/>
      <c r="J67" s="76"/>
      <c r="K67" s="77"/>
      <c r="L67" s="92"/>
      <c r="M67" s="96"/>
      <c r="N67" s="91"/>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c r="HL67" s="7"/>
      <c r="HM67" s="7"/>
      <c r="HN67" s="7"/>
      <c r="HO67" s="7"/>
      <c r="HP67" s="7"/>
      <c r="HQ67" s="7"/>
      <c r="HR67" s="7"/>
      <c r="HS67" s="7"/>
      <c r="HT67" s="7"/>
      <c r="HU67" s="7"/>
      <c r="HV67" s="7"/>
      <c r="HW67" s="7"/>
      <c r="HX67" s="7"/>
      <c r="HY67" s="7"/>
      <c r="HZ67" s="7"/>
      <c r="IA67" s="7"/>
      <c r="IB67" s="7"/>
      <c r="IC67" s="7"/>
      <c r="ID67" s="7"/>
      <c r="IE67" s="7"/>
      <c r="IF67" s="7"/>
      <c r="IG67" s="7"/>
      <c r="IH67" s="7"/>
      <c r="II67" s="7"/>
      <c r="IJ67" s="7"/>
      <c r="IK67" s="7"/>
      <c r="IL67" s="7"/>
      <c r="IM67" s="7"/>
      <c r="IN67" s="7"/>
      <c r="IO67" s="7"/>
      <c r="IP67" s="7"/>
      <c r="IQ67" s="7"/>
      <c r="IR67" s="7"/>
      <c r="IS67" s="7"/>
      <c r="IT67" s="7"/>
      <c r="IU67" s="7"/>
      <c r="IV67" s="7"/>
      <c r="IW67" s="7"/>
      <c r="IX67" s="7"/>
      <c r="IY67" s="7"/>
      <c r="IZ67" s="7"/>
      <c r="JA67" s="7"/>
      <c r="JB67" s="7"/>
      <c r="JC67" s="7"/>
      <c r="JD67" s="7"/>
      <c r="JE67" s="7"/>
      <c r="JF67" s="7"/>
      <c r="JG67" s="7"/>
      <c r="JH67" s="7"/>
      <c r="JI67" s="7"/>
      <c r="JJ67" s="7"/>
      <c r="JK67" s="7"/>
      <c r="JL67" s="7"/>
      <c r="JM67" s="7"/>
      <c r="JN67" s="7"/>
      <c r="JO67" s="7"/>
      <c r="JP67" s="7"/>
      <c r="JQ67" s="7"/>
      <c r="JR67" s="7"/>
      <c r="JS67" s="7"/>
      <c r="JT67" s="7"/>
      <c r="JU67" s="7"/>
      <c r="JV67" s="7"/>
      <c r="JW67" s="7"/>
      <c r="JX67" s="7"/>
      <c r="JY67" s="7"/>
      <c r="JZ67" s="7"/>
      <c r="KA67" s="7"/>
      <c r="KB67" s="7"/>
      <c r="KC67" s="7"/>
      <c r="KD67" s="7"/>
      <c r="KE67" s="7"/>
      <c r="KF67" s="7"/>
      <c r="KG67" s="7"/>
      <c r="KH67" s="7"/>
      <c r="KI67" s="7"/>
      <c r="KJ67" s="7"/>
      <c r="KK67" s="7"/>
      <c r="KL67" s="7"/>
      <c r="KM67" s="7"/>
      <c r="KN67" s="7"/>
      <c r="KO67" s="7"/>
      <c r="KP67" s="7"/>
      <c r="KQ67" s="7"/>
      <c r="KR67" s="7"/>
      <c r="KS67" s="7"/>
      <c r="KT67" s="7"/>
      <c r="KU67" s="7"/>
      <c r="KV67" s="7"/>
      <c r="KW67" s="7"/>
      <c r="KX67" s="7"/>
      <c r="KY67" s="7"/>
      <c r="KZ67" s="7"/>
      <c r="LA67" s="7"/>
      <c r="LB67" s="7"/>
      <c r="LC67" s="7"/>
      <c r="LD67" s="7"/>
      <c r="LE67" s="7"/>
      <c r="LF67" s="7"/>
      <c r="LG67" s="7"/>
      <c r="LH67" s="7"/>
      <c r="LI67" s="7"/>
      <c r="LJ67" s="7"/>
      <c r="LK67" s="7"/>
      <c r="LL67" s="7"/>
      <c r="LM67" s="7"/>
      <c r="LN67" s="7"/>
      <c r="LO67" s="7"/>
      <c r="LP67" s="7"/>
      <c r="LQ67" s="7"/>
      <c r="LR67" s="7"/>
      <c r="LS67" s="7"/>
      <c r="LT67" s="7"/>
      <c r="LU67" s="7"/>
      <c r="LV67" s="7"/>
      <c r="LW67" s="7"/>
      <c r="LX67" s="7"/>
      <c r="LY67" s="7"/>
      <c r="LZ67" s="7"/>
      <c r="MA67" s="7"/>
      <c r="MB67" s="7"/>
      <c r="MC67" s="7"/>
      <c r="MD67" s="7"/>
      <c r="ME67" s="7"/>
      <c r="MF67" s="7"/>
      <c r="MG67" s="7"/>
      <c r="MH67" s="7"/>
      <c r="MI67" s="7"/>
      <c r="MJ67" s="7"/>
      <c r="MK67" s="7"/>
      <c r="ML67" s="7"/>
      <c r="MM67" s="7"/>
      <c r="MN67" s="7"/>
      <c r="MO67" s="7"/>
      <c r="MP67" s="7"/>
      <c r="MQ67" s="7"/>
      <c r="MR67" s="7"/>
      <c r="MS67" s="7"/>
      <c r="MT67" s="7"/>
      <c r="MU67" s="7"/>
      <c r="MV67" s="7"/>
      <c r="MW67" s="7"/>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W67" s="7"/>
      <c r="NX67" s="7"/>
      <c r="NY67" s="7"/>
      <c r="NZ67" s="7"/>
      <c r="OA67" s="7"/>
      <c r="OB67" s="7"/>
      <c r="OC67" s="7"/>
      <c r="OD67" s="7"/>
      <c r="OE67" s="7"/>
      <c r="OF67" s="7"/>
      <c r="OG67" s="7"/>
      <c r="OH67" s="7"/>
      <c r="OI67" s="7"/>
      <c r="OJ67" s="7"/>
      <c r="OK67" s="7"/>
      <c r="OL67" s="7"/>
      <c r="OM67" s="7"/>
      <c r="ON67" s="7"/>
      <c r="OO67" s="7"/>
      <c r="OP67" s="7"/>
      <c r="OQ67" s="7"/>
      <c r="OR67" s="7"/>
      <c r="OS67" s="7"/>
      <c r="OT67" s="7"/>
      <c r="OU67" s="7"/>
      <c r="OV67" s="7"/>
      <c r="OW67" s="7"/>
      <c r="OX67" s="7"/>
      <c r="OY67" s="7"/>
      <c r="OZ67" s="7"/>
      <c r="PA67" s="7"/>
      <c r="PB67" s="7"/>
      <c r="PC67" s="7"/>
      <c r="PD67" s="7"/>
      <c r="PE67" s="7"/>
      <c r="PF67" s="7"/>
      <c r="PG67" s="7"/>
      <c r="PH67" s="7"/>
      <c r="PI67" s="7"/>
      <c r="PJ67" s="7"/>
      <c r="PK67" s="7"/>
      <c r="PL67" s="7"/>
      <c r="PM67" s="7"/>
      <c r="PN67" s="7"/>
      <c r="PO67" s="7"/>
      <c r="PP67" s="7"/>
      <c r="PQ67" s="7"/>
      <c r="PR67" s="7"/>
      <c r="PS67" s="7"/>
      <c r="PT67" s="7"/>
      <c r="PU67" s="7"/>
      <c r="PV67" s="7"/>
      <c r="PW67" s="7"/>
      <c r="PX67" s="7"/>
      <c r="PY67" s="7"/>
      <c r="PZ67" s="7"/>
      <c r="QA67" s="7"/>
      <c r="QB67" s="7"/>
      <c r="QC67" s="7"/>
      <c r="QD67" s="7"/>
      <c r="QE67" s="7"/>
      <c r="QF67" s="7"/>
      <c r="QG67" s="7"/>
      <c r="QH67" s="7"/>
      <c r="QI67" s="7"/>
      <c r="QJ67" s="7"/>
      <c r="QK67" s="7"/>
      <c r="QL67" s="7"/>
      <c r="QM67" s="7"/>
      <c r="QN67" s="7"/>
      <c r="QO67" s="7"/>
      <c r="QP67" s="7"/>
      <c r="QQ67" s="7"/>
      <c r="QR67" s="7"/>
      <c r="QS67" s="7"/>
      <c r="QT67" s="7"/>
      <c r="QU67" s="7"/>
      <c r="QV67" s="7"/>
      <c r="QW67" s="7"/>
      <c r="QX67" s="7"/>
      <c r="QY67" s="7"/>
      <c r="QZ67" s="7"/>
      <c r="RA67" s="7"/>
      <c r="RB67" s="7"/>
      <c r="RC67" s="7"/>
      <c r="RD67" s="7"/>
      <c r="RE67" s="7"/>
      <c r="RF67" s="7"/>
      <c r="RG67" s="7"/>
      <c r="RH67" s="7"/>
      <c r="RI67" s="7"/>
      <c r="RJ67" s="7"/>
      <c r="RK67" s="7"/>
      <c r="RL67" s="7"/>
      <c r="RM67" s="7"/>
      <c r="RN67" s="7"/>
      <c r="RO67" s="7"/>
      <c r="RP67" s="7"/>
      <c r="RQ67" s="7"/>
      <c r="RR67" s="7"/>
      <c r="RS67" s="7"/>
      <c r="RT67" s="7"/>
      <c r="RU67" s="7"/>
      <c r="RV67" s="7"/>
      <c r="RW67" s="7"/>
      <c r="RX67" s="7"/>
      <c r="RY67" s="7"/>
      <c r="RZ67" s="7"/>
      <c r="SA67" s="7"/>
      <c r="SB67" s="7"/>
      <c r="SC67" s="7"/>
      <c r="SD67" s="7"/>
      <c r="SE67" s="7"/>
      <c r="SF67" s="7"/>
      <c r="SG67" s="7"/>
      <c r="SH67" s="7"/>
      <c r="SI67" s="7"/>
      <c r="SJ67" s="7"/>
      <c r="SK67" s="7"/>
      <c r="SL67" s="7"/>
      <c r="SM67" s="7"/>
      <c r="SN67" s="7"/>
      <c r="SO67" s="7"/>
      <c r="SP67" s="7"/>
      <c r="SQ67" s="7"/>
      <c r="SR67" s="7"/>
      <c r="SS67" s="7"/>
      <c r="ST67" s="7"/>
      <c r="SU67" s="7"/>
      <c r="SV67" s="7"/>
      <c r="SW67" s="7"/>
      <c r="SX67" s="7"/>
      <c r="SY67" s="7"/>
      <c r="SZ67" s="7"/>
      <c r="TA67" s="7"/>
      <c r="TB67" s="7"/>
      <c r="TC67" s="7"/>
      <c r="TD67" s="7"/>
      <c r="TE67" s="7"/>
      <c r="TF67" s="7"/>
      <c r="TG67" s="7"/>
      <c r="TH67" s="7"/>
      <c r="TI67" s="7"/>
      <c r="TJ67" s="7"/>
      <c r="TK67" s="7"/>
      <c r="TL67" s="7"/>
      <c r="TM67" s="7"/>
      <c r="TN67" s="7"/>
      <c r="TO67" s="7"/>
      <c r="TP67" s="7"/>
      <c r="TQ67" s="7"/>
      <c r="TR67" s="7"/>
      <c r="TS67" s="7"/>
      <c r="TT67" s="7"/>
      <c r="TU67" s="7"/>
      <c r="TV67" s="7"/>
      <c r="TW67" s="7"/>
      <c r="TX67" s="7"/>
      <c r="TY67" s="7"/>
      <c r="TZ67" s="7"/>
      <c r="UA67" s="7"/>
      <c r="UB67" s="7"/>
      <c r="UC67" s="7"/>
      <c r="UD67" s="7"/>
      <c r="UE67" s="7"/>
      <c r="UF67" s="7"/>
      <c r="UG67" s="7"/>
      <c r="UH67" s="7"/>
      <c r="UI67" s="7"/>
      <c r="UJ67" s="7"/>
      <c r="UK67" s="7"/>
      <c r="UL67" s="7"/>
      <c r="UM67" s="7"/>
      <c r="UN67" s="7"/>
      <c r="UO67" s="7"/>
      <c r="UP67" s="7"/>
      <c r="UQ67" s="7"/>
      <c r="UR67" s="7"/>
      <c r="US67" s="7"/>
      <c r="UT67" s="7"/>
      <c r="UU67" s="7"/>
      <c r="UV67" s="7"/>
      <c r="UW67" s="7"/>
      <c r="UX67" s="7"/>
      <c r="UY67" s="7"/>
      <c r="UZ67" s="7"/>
      <c r="VA67" s="7"/>
      <c r="VB67" s="7"/>
      <c r="VC67" s="7"/>
      <c r="VD67" s="7"/>
      <c r="VE67" s="7"/>
      <c r="VF67" s="7"/>
      <c r="VG67" s="7"/>
      <c r="VH67" s="7"/>
      <c r="VI67" s="7"/>
      <c r="VJ67" s="7"/>
      <c r="VK67" s="7"/>
      <c r="VL67" s="7"/>
      <c r="VM67" s="7"/>
      <c r="VN67" s="7"/>
      <c r="VO67" s="7"/>
      <c r="VP67" s="7"/>
      <c r="VQ67" s="7"/>
      <c r="VR67" s="7"/>
      <c r="VS67" s="7"/>
      <c r="VT67" s="7"/>
      <c r="VU67" s="7"/>
      <c r="VV67" s="7"/>
      <c r="VW67" s="7"/>
      <c r="VX67" s="7"/>
      <c r="VY67" s="7"/>
      <c r="VZ67" s="7"/>
      <c r="WA67" s="7"/>
      <c r="WB67" s="7"/>
      <c r="WC67" s="7"/>
      <c r="WD67" s="7"/>
      <c r="WE67" s="7"/>
      <c r="WF67" s="7"/>
      <c r="WG67" s="7"/>
      <c r="WH67" s="7"/>
      <c r="WI67" s="7"/>
      <c r="WJ67" s="7"/>
      <c r="WK67" s="7"/>
      <c r="WL67" s="7"/>
      <c r="WM67" s="7"/>
      <c r="WN67" s="7"/>
      <c r="WO67" s="7"/>
      <c r="WP67" s="7"/>
      <c r="WQ67" s="7"/>
      <c r="WR67" s="7"/>
      <c r="WS67" s="7"/>
      <c r="WT67" s="7"/>
      <c r="WU67" s="7"/>
      <c r="WV67" s="7"/>
      <c r="WW67" s="7"/>
      <c r="WX67" s="7"/>
      <c r="WY67" s="7"/>
      <c r="WZ67" s="7"/>
      <c r="XA67" s="7"/>
      <c r="XB67" s="7"/>
      <c r="XC67" s="7"/>
      <c r="XD67" s="7"/>
      <c r="XE67" s="7"/>
      <c r="XF67" s="7"/>
      <c r="XG67" s="7"/>
      <c r="XH67" s="7"/>
      <c r="XI67" s="7"/>
      <c r="XJ67" s="7"/>
      <c r="XK67" s="7"/>
      <c r="XL67" s="7"/>
      <c r="XM67" s="7"/>
      <c r="XN67" s="7"/>
      <c r="XO67" s="7"/>
      <c r="XP67" s="7"/>
      <c r="XQ67" s="7"/>
      <c r="XR67" s="7"/>
      <c r="XS67" s="7"/>
      <c r="XT67" s="7"/>
      <c r="XU67" s="7"/>
      <c r="XV67" s="7"/>
      <c r="XW67" s="7"/>
      <c r="XX67" s="7"/>
      <c r="XY67" s="7"/>
      <c r="XZ67" s="7"/>
      <c r="YA67" s="7"/>
      <c r="YB67" s="7"/>
      <c r="YC67" s="7"/>
      <c r="YD67" s="7"/>
      <c r="YE67" s="7"/>
      <c r="YF67" s="7"/>
      <c r="YG67" s="7"/>
      <c r="YH67" s="7"/>
      <c r="YI67" s="7"/>
      <c r="YJ67" s="7"/>
      <c r="YK67" s="7"/>
      <c r="YL67" s="7"/>
      <c r="YM67" s="7"/>
      <c r="YN67" s="7"/>
      <c r="YO67" s="7"/>
      <c r="YP67" s="7"/>
      <c r="YQ67" s="7"/>
      <c r="YR67" s="7"/>
      <c r="YS67" s="7"/>
      <c r="YT67" s="7"/>
      <c r="YU67" s="7"/>
      <c r="YV67" s="7"/>
      <c r="YW67" s="7"/>
      <c r="YX67" s="7"/>
      <c r="YY67" s="7"/>
      <c r="YZ67" s="7"/>
      <c r="ZA67" s="7"/>
      <c r="ZB67" s="7"/>
      <c r="ZC67" s="7"/>
      <c r="ZD67" s="7"/>
      <c r="ZE67" s="7"/>
      <c r="ZF67" s="7"/>
      <c r="ZG67" s="7"/>
      <c r="ZH67" s="7"/>
      <c r="ZI67" s="7"/>
      <c r="ZJ67" s="7"/>
      <c r="ZK67" s="7"/>
      <c r="ZL67" s="7"/>
      <c r="ZM67" s="7"/>
      <c r="ZN67" s="7"/>
      <c r="ZO67" s="7"/>
      <c r="ZP67" s="7"/>
      <c r="ZQ67" s="7"/>
      <c r="ZR67" s="7"/>
      <c r="ZS67" s="7"/>
      <c r="ZT67" s="7"/>
      <c r="ZU67" s="7"/>
      <c r="ZV67" s="7"/>
      <c r="ZW67" s="7"/>
      <c r="ZX67" s="7"/>
      <c r="ZY67" s="7"/>
      <c r="ZZ67" s="7"/>
      <c r="AAA67" s="7"/>
      <c r="AAB67" s="7"/>
      <c r="AAC67" s="7"/>
      <c r="AAD67" s="7"/>
      <c r="AAE67" s="7"/>
      <c r="AAF67" s="7"/>
      <c r="AAG67" s="7"/>
      <c r="AAH67" s="7"/>
      <c r="AAI67" s="7"/>
      <c r="AAJ67" s="7"/>
      <c r="AAK67" s="7"/>
      <c r="AAL67" s="7"/>
      <c r="AAM67" s="7"/>
      <c r="AAN67" s="7"/>
      <c r="AAO67" s="7"/>
      <c r="AAP67" s="7"/>
      <c r="AAQ67" s="7"/>
      <c r="AAR67" s="7"/>
      <c r="AAS67" s="7"/>
      <c r="AAT67" s="7"/>
      <c r="AAU67" s="7"/>
      <c r="AAV67" s="7"/>
      <c r="AAW67" s="7"/>
      <c r="AAX67" s="7"/>
      <c r="AAY67" s="7"/>
      <c r="AAZ67" s="7"/>
      <c r="ABA67" s="7"/>
      <c r="ABB67" s="7"/>
      <c r="ABC67" s="7"/>
      <c r="ABD67" s="7"/>
      <c r="ABE67" s="7"/>
      <c r="ABF67" s="7"/>
      <c r="ABG67" s="7"/>
      <c r="ABH67" s="7"/>
      <c r="ABI67" s="7"/>
      <c r="ABJ67" s="7"/>
      <c r="ABK67" s="7"/>
      <c r="ABL67" s="7"/>
      <c r="ABM67" s="7"/>
      <c r="ABN67" s="7"/>
      <c r="ABO67" s="7"/>
      <c r="ABP67" s="7"/>
      <c r="ABQ67" s="7"/>
      <c r="ABR67" s="7"/>
      <c r="ABS67" s="7"/>
      <c r="ABT67" s="7"/>
      <c r="ABU67" s="7"/>
      <c r="ABV67" s="7"/>
      <c r="ABW67" s="7"/>
      <c r="ABX67" s="7"/>
      <c r="ABY67" s="7"/>
      <c r="ABZ67" s="7"/>
      <c r="ACA67" s="7"/>
      <c r="ACB67" s="7"/>
      <c r="ACC67" s="7"/>
      <c r="ACD67" s="7"/>
      <c r="ACE67" s="7"/>
      <c r="ACF67" s="7"/>
      <c r="ACG67" s="7"/>
      <c r="ACH67" s="7"/>
      <c r="ACI67" s="7"/>
      <c r="ACJ67" s="7"/>
      <c r="ACK67" s="7"/>
      <c r="ACL67" s="7"/>
      <c r="ACM67" s="7"/>
      <c r="ACN67" s="7"/>
      <c r="ACO67" s="7"/>
      <c r="ACP67" s="7"/>
      <c r="ACQ67" s="7"/>
      <c r="ACR67" s="7"/>
      <c r="ACS67" s="7"/>
      <c r="ACT67" s="7"/>
      <c r="ACU67" s="7"/>
      <c r="ACV67" s="7"/>
      <c r="ACW67" s="7"/>
      <c r="ACX67" s="7"/>
      <c r="ACY67" s="7"/>
      <c r="ACZ67" s="7"/>
      <c r="ADA67" s="7"/>
      <c r="ADB67" s="7"/>
      <c r="ADC67" s="7"/>
      <c r="ADD67" s="7"/>
      <c r="ADE67" s="7"/>
      <c r="ADF67" s="7"/>
      <c r="ADG67" s="7"/>
      <c r="ADH67" s="7"/>
      <c r="ADI67" s="7"/>
      <c r="ADJ67" s="7"/>
      <c r="ADK67" s="7"/>
      <c r="ADL67" s="7"/>
      <c r="ADM67" s="7"/>
      <c r="ADN67" s="7"/>
      <c r="ADO67" s="7"/>
      <c r="ADP67" s="7"/>
      <c r="ADQ67" s="7"/>
      <c r="ADR67" s="7"/>
      <c r="ADS67" s="7"/>
      <c r="ADT67" s="7"/>
      <c r="ADU67" s="7"/>
      <c r="ADV67" s="7"/>
      <c r="ADW67" s="7"/>
      <c r="ADX67" s="7"/>
      <c r="ADY67" s="7"/>
      <c r="ADZ67" s="7"/>
      <c r="AEA67" s="7"/>
      <c r="AEB67" s="7"/>
      <c r="AEC67" s="7"/>
      <c r="AED67" s="7"/>
      <c r="AEE67" s="7"/>
      <c r="AEF67" s="7"/>
      <c r="AEG67" s="7"/>
      <c r="AEH67" s="7"/>
      <c r="AEI67" s="7"/>
      <c r="AEJ67" s="7"/>
      <c r="AEK67" s="7"/>
      <c r="AEL67" s="7"/>
      <c r="AEM67" s="7"/>
      <c r="AEN67" s="7"/>
      <c r="AEO67" s="7"/>
      <c r="AEP67" s="7"/>
      <c r="AEQ67" s="7"/>
      <c r="AER67" s="7"/>
      <c r="AES67" s="7"/>
      <c r="AET67" s="7"/>
      <c r="AEU67" s="7"/>
      <c r="AEV67" s="7"/>
      <c r="AEW67" s="7"/>
      <c r="AEX67" s="7"/>
      <c r="AEY67" s="7"/>
      <c r="AEZ67" s="7"/>
      <c r="AFA67" s="7"/>
      <c r="AFB67" s="7"/>
      <c r="AFC67" s="7"/>
      <c r="AFD67" s="7"/>
      <c r="AFE67" s="7"/>
      <c r="AFF67" s="7"/>
      <c r="AFG67" s="7"/>
      <c r="AFH67" s="7"/>
      <c r="AFI67" s="7"/>
      <c r="AFJ67" s="7"/>
      <c r="AFK67" s="7"/>
      <c r="AFL67" s="7"/>
      <c r="AFM67" s="7"/>
      <c r="AFN67" s="7"/>
      <c r="AFO67" s="7"/>
      <c r="AFP67" s="7"/>
      <c r="AFQ67" s="7"/>
      <c r="AFR67" s="7"/>
      <c r="AFS67" s="7"/>
      <c r="AFT67" s="7"/>
      <c r="AFU67" s="7"/>
      <c r="AFV67" s="7"/>
      <c r="AFW67" s="7"/>
      <c r="AFX67" s="7"/>
      <c r="AFY67" s="7"/>
      <c r="AFZ67" s="7"/>
      <c r="AGA67" s="7"/>
      <c r="AGB67" s="7"/>
      <c r="AGC67" s="7"/>
      <c r="AGD67" s="7"/>
      <c r="AGE67" s="7"/>
      <c r="AGF67" s="7"/>
      <c r="AGG67" s="7"/>
      <c r="AGH67" s="7"/>
      <c r="AGI67" s="7"/>
      <c r="AGJ67" s="7"/>
      <c r="AGK67" s="7"/>
      <c r="AGL67" s="7"/>
      <c r="AGM67" s="7"/>
      <c r="AGN67" s="7"/>
      <c r="AGO67" s="7"/>
      <c r="AGP67" s="7"/>
      <c r="AGQ67" s="7"/>
      <c r="AGR67" s="7"/>
      <c r="AGS67" s="7"/>
      <c r="AGT67" s="7"/>
      <c r="AGU67" s="7"/>
      <c r="AGV67" s="7"/>
      <c r="AGW67" s="7"/>
      <c r="AGX67" s="7"/>
      <c r="AGY67" s="7"/>
      <c r="AGZ67" s="7"/>
      <c r="AHA67" s="7"/>
      <c r="AHB67" s="7"/>
      <c r="AHC67" s="7"/>
      <c r="AHD67" s="7"/>
      <c r="AHE67" s="7"/>
      <c r="AHF67" s="7"/>
      <c r="AHG67" s="7"/>
      <c r="AHH67" s="7"/>
      <c r="AHI67" s="7"/>
      <c r="AHJ67" s="7"/>
      <c r="AHK67" s="7"/>
      <c r="AHL67" s="7"/>
      <c r="AHM67" s="7"/>
      <c r="AHN67" s="7"/>
      <c r="AHO67" s="7"/>
      <c r="AHP67" s="7"/>
    </row>
    <row r="68" spans="1:900" s="54" customFormat="1" ht="15" x14ac:dyDescent="0.2">
      <c r="A68" s="79"/>
      <c r="B68" s="79"/>
      <c r="C68" s="79"/>
      <c r="D68" s="78"/>
      <c r="E68" s="79"/>
      <c r="F68" s="76"/>
      <c r="G68" s="76"/>
      <c r="H68" s="76"/>
      <c r="I68" s="76"/>
      <c r="J68" s="76"/>
      <c r="K68" s="77"/>
      <c r="L68" s="81"/>
      <c r="M68" s="96"/>
      <c r="N68" s="91"/>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c r="HL68" s="7"/>
      <c r="HM68" s="7"/>
      <c r="HN68" s="7"/>
      <c r="HO68" s="7"/>
      <c r="HP68" s="7"/>
      <c r="HQ68" s="7"/>
      <c r="HR68" s="7"/>
      <c r="HS68" s="7"/>
      <c r="HT68" s="7"/>
      <c r="HU68" s="7"/>
      <c r="HV68" s="7"/>
      <c r="HW68" s="7"/>
      <c r="HX68" s="7"/>
      <c r="HY68" s="7"/>
      <c r="HZ68" s="7"/>
      <c r="IA68" s="7"/>
      <c r="IB68" s="7"/>
      <c r="IC68" s="7"/>
      <c r="ID68" s="7"/>
      <c r="IE68" s="7"/>
      <c r="IF68" s="7"/>
      <c r="IG68" s="7"/>
      <c r="IH68" s="7"/>
      <c r="II68" s="7"/>
      <c r="IJ68" s="7"/>
      <c r="IK68" s="7"/>
      <c r="IL68" s="7"/>
      <c r="IM68" s="7"/>
      <c r="IN68" s="7"/>
      <c r="IO68" s="7"/>
      <c r="IP68" s="7"/>
      <c r="IQ68" s="7"/>
      <c r="IR68" s="7"/>
      <c r="IS68" s="7"/>
      <c r="IT68" s="7"/>
      <c r="IU68" s="7"/>
      <c r="IV68" s="7"/>
      <c r="IW68" s="7"/>
      <c r="IX68" s="7"/>
      <c r="IY68" s="7"/>
      <c r="IZ68" s="7"/>
      <c r="JA68" s="7"/>
      <c r="JB68" s="7"/>
      <c r="JC68" s="7"/>
      <c r="JD68" s="7"/>
      <c r="JE68" s="7"/>
      <c r="JF68" s="7"/>
      <c r="JG68" s="7"/>
      <c r="JH68" s="7"/>
      <c r="JI68" s="7"/>
      <c r="JJ68" s="7"/>
      <c r="JK68" s="7"/>
      <c r="JL68" s="7"/>
      <c r="JM68" s="7"/>
      <c r="JN68" s="7"/>
      <c r="JO68" s="7"/>
      <c r="JP68" s="7"/>
      <c r="JQ68" s="7"/>
      <c r="JR68" s="7"/>
      <c r="JS68" s="7"/>
      <c r="JT68" s="7"/>
      <c r="JU68" s="7"/>
      <c r="JV68" s="7"/>
      <c r="JW68" s="7"/>
      <c r="JX68" s="7"/>
      <c r="JY68" s="7"/>
      <c r="JZ68" s="7"/>
      <c r="KA68" s="7"/>
      <c r="KB68" s="7"/>
      <c r="KC68" s="7"/>
      <c r="KD68" s="7"/>
      <c r="KE68" s="7"/>
      <c r="KF68" s="7"/>
      <c r="KG68" s="7"/>
      <c r="KH68" s="7"/>
      <c r="KI68" s="7"/>
      <c r="KJ68" s="7"/>
      <c r="KK68" s="7"/>
      <c r="KL68" s="7"/>
      <c r="KM68" s="7"/>
      <c r="KN68" s="7"/>
      <c r="KO68" s="7"/>
      <c r="KP68" s="7"/>
      <c r="KQ68" s="7"/>
      <c r="KR68" s="7"/>
      <c r="KS68" s="7"/>
      <c r="KT68" s="7"/>
      <c r="KU68" s="7"/>
      <c r="KV68" s="7"/>
      <c r="KW68" s="7"/>
      <c r="KX68" s="7"/>
      <c r="KY68" s="7"/>
      <c r="KZ68" s="7"/>
      <c r="LA68" s="7"/>
      <c r="LB68" s="7"/>
      <c r="LC68" s="7"/>
      <c r="LD68" s="7"/>
      <c r="LE68" s="7"/>
      <c r="LF68" s="7"/>
      <c r="LG68" s="7"/>
      <c r="LH68" s="7"/>
      <c r="LI68" s="7"/>
      <c r="LJ68" s="7"/>
      <c r="LK68" s="7"/>
      <c r="LL68" s="7"/>
      <c r="LM68" s="7"/>
      <c r="LN68" s="7"/>
      <c r="LO68" s="7"/>
      <c r="LP68" s="7"/>
      <c r="LQ68" s="7"/>
      <c r="LR68" s="7"/>
      <c r="LS68" s="7"/>
      <c r="LT68" s="7"/>
      <c r="LU68" s="7"/>
      <c r="LV68" s="7"/>
      <c r="LW68" s="7"/>
      <c r="LX68" s="7"/>
      <c r="LY68" s="7"/>
      <c r="LZ68" s="7"/>
      <c r="MA68" s="7"/>
      <c r="MB68" s="7"/>
      <c r="MC68" s="7"/>
      <c r="MD68" s="7"/>
      <c r="ME68" s="7"/>
      <c r="MF68" s="7"/>
      <c r="MG68" s="7"/>
      <c r="MH68" s="7"/>
      <c r="MI68" s="7"/>
      <c r="MJ68" s="7"/>
      <c r="MK68" s="7"/>
      <c r="ML68" s="7"/>
      <c r="MM68" s="7"/>
      <c r="MN68" s="7"/>
      <c r="MO68" s="7"/>
      <c r="MP68" s="7"/>
      <c r="MQ68" s="7"/>
      <c r="MR68" s="7"/>
      <c r="MS68" s="7"/>
      <c r="MT68" s="7"/>
      <c r="MU68" s="7"/>
      <c r="MV68" s="7"/>
      <c r="MW68" s="7"/>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W68" s="7"/>
      <c r="NX68" s="7"/>
      <c r="NY68" s="7"/>
      <c r="NZ68" s="7"/>
      <c r="OA68" s="7"/>
      <c r="OB68" s="7"/>
      <c r="OC68" s="7"/>
      <c r="OD68" s="7"/>
      <c r="OE68" s="7"/>
      <c r="OF68" s="7"/>
      <c r="OG68" s="7"/>
      <c r="OH68" s="7"/>
      <c r="OI68" s="7"/>
      <c r="OJ68" s="7"/>
      <c r="OK68" s="7"/>
      <c r="OL68" s="7"/>
      <c r="OM68" s="7"/>
      <c r="ON68" s="7"/>
      <c r="OO68" s="7"/>
      <c r="OP68" s="7"/>
      <c r="OQ68" s="7"/>
      <c r="OR68" s="7"/>
      <c r="OS68" s="7"/>
      <c r="OT68" s="7"/>
      <c r="OU68" s="7"/>
      <c r="OV68" s="7"/>
      <c r="OW68" s="7"/>
      <c r="OX68" s="7"/>
      <c r="OY68" s="7"/>
      <c r="OZ68" s="7"/>
      <c r="PA68" s="7"/>
      <c r="PB68" s="7"/>
      <c r="PC68" s="7"/>
      <c r="PD68" s="7"/>
      <c r="PE68" s="7"/>
      <c r="PF68" s="7"/>
      <c r="PG68" s="7"/>
      <c r="PH68" s="7"/>
      <c r="PI68" s="7"/>
      <c r="PJ68" s="7"/>
      <c r="PK68" s="7"/>
      <c r="PL68" s="7"/>
      <c r="PM68" s="7"/>
      <c r="PN68" s="7"/>
      <c r="PO68" s="7"/>
      <c r="PP68" s="7"/>
      <c r="PQ68" s="7"/>
      <c r="PR68" s="7"/>
      <c r="PS68" s="7"/>
      <c r="PT68" s="7"/>
      <c r="PU68" s="7"/>
      <c r="PV68" s="7"/>
      <c r="PW68" s="7"/>
      <c r="PX68" s="7"/>
      <c r="PY68" s="7"/>
      <c r="PZ68" s="7"/>
      <c r="QA68" s="7"/>
      <c r="QB68" s="7"/>
      <c r="QC68" s="7"/>
      <c r="QD68" s="7"/>
      <c r="QE68" s="7"/>
      <c r="QF68" s="7"/>
      <c r="QG68" s="7"/>
      <c r="QH68" s="7"/>
      <c r="QI68" s="7"/>
      <c r="QJ68" s="7"/>
      <c r="QK68" s="7"/>
      <c r="QL68" s="7"/>
      <c r="QM68" s="7"/>
      <c r="QN68" s="7"/>
      <c r="QO68" s="7"/>
      <c r="QP68" s="7"/>
      <c r="QQ68" s="7"/>
      <c r="QR68" s="7"/>
      <c r="QS68" s="7"/>
      <c r="QT68" s="7"/>
      <c r="QU68" s="7"/>
      <c r="QV68" s="7"/>
      <c r="QW68" s="7"/>
      <c r="QX68" s="7"/>
      <c r="QY68" s="7"/>
      <c r="QZ68" s="7"/>
      <c r="RA68" s="7"/>
      <c r="RB68" s="7"/>
      <c r="RC68" s="7"/>
      <c r="RD68" s="7"/>
      <c r="RE68" s="7"/>
      <c r="RF68" s="7"/>
      <c r="RG68" s="7"/>
      <c r="RH68" s="7"/>
      <c r="RI68" s="7"/>
      <c r="RJ68" s="7"/>
      <c r="RK68" s="7"/>
      <c r="RL68" s="7"/>
      <c r="RM68" s="7"/>
      <c r="RN68" s="7"/>
      <c r="RO68" s="7"/>
      <c r="RP68" s="7"/>
      <c r="RQ68" s="7"/>
      <c r="RR68" s="7"/>
      <c r="RS68" s="7"/>
      <c r="RT68" s="7"/>
      <c r="RU68" s="7"/>
      <c r="RV68" s="7"/>
      <c r="RW68" s="7"/>
      <c r="RX68" s="7"/>
      <c r="RY68" s="7"/>
      <c r="RZ68" s="7"/>
      <c r="SA68" s="7"/>
      <c r="SB68" s="7"/>
      <c r="SC68" s="7"/>
      <c r="SD68" s="7"/>
      <c r="SE68" s="7"/>
      <c r="SF68" s="7"/>
      <c r="SG68" s="7"/>
      <c r="SH68" s="7"/>
      <c r="SI68" s="7"/>
      <c r="SJ68" s="7"/>
      <c r="SK68" s="7"/>
      <c r="SL68" s="7"/>
      <c r="SM68" s="7"/>
      <c r="SN68" s="7"/>
      <c r="SO68" s="7"/>
      <c r="SP68" s="7"/>
      <c r="SQ68" s="7"/>
      <c r="SR68" s="7"/>
      <c r="SS68" s="7"/>
      <c r="ST68" s="7"/>
      <c r="SU68" s="7"/>
      <c r="SV68" s="7"/>
      <c r="SW68" s="7"/>
      <c r="SX68" s="7"/>
      <c r="SY68" s="7"/>
      <c r="SZ68" s="7"/>
      <c r="TA68" s="7"/>
      <c r="TB68" s="7"/>
      <c r="TC68" s="7"/>
      <c r="TD68" s="7"/>
      <c r="TE68" s="7"/>
      <c r="TF68" s="7"/>
      <c r="TG68" s="7"/>
      <c r="TH68" s="7"/>
      <c r="TI68" s="7"/>
      <c r="TJ68" s="7"/>
      <c r="TK68" s="7"/>
      <c r="TL68" s="7"/>
      <c r="TM68" s="7"/>
      <c r="TN68" s="7"/>
      <c r="TO68" s="7"/>
      <c r="TP68" s="7"/>
      <c r="TQ68" s="7"/>
      <c r="TR68" s="7"/>
      <c r="TS68" s="7"/>
      <c r="TT68" s="7"/>
      <c r="TU68" s="7"/>
      <c r="TV68" s="7"/>
      <c r="TW68" s="7"/>
      <c r="TX68" s="7"/>
      <c r="TY68" s="7"/>
      <c r="TZ68" s="7"/>
      <c r="UA68" s="7"/>
      <c r="UB68" s="7"/>
      <c r="UC68" s="7"/>
      <c r="UD68" s="7"/>
      <c r="UE68" s="7"/>
      <c r="UF68" s="7"/>
      <c r="UG68" s="7"/>
      <c r="UH68" s="7"/>
      <c r="UI68" s="7"/>
      <c r="UJ68" s="7"/>
      <c r="UK68" s="7"/>
      <c r="UL68" s="7"/>
      <c r="UM68" s="7"/>
      <c r="UN68" s="7"/>
      <c r="UO68" s="7"/>
      <c r="UP68" s="7"/>
      <c r="UQ68" s="7"/>
      <c r="UR68" s="7"/>
      <c r="US68" s="7"/>
      <c r="UT68" s="7"/>
      <c r="UU68" s="7"/>
      <c r="UV68" s="7"/>
      <c r="UW68" s="7"/>
      <c r="UX68" s="7"/>
      <c r="UY68" s="7"/>
      <c r="UZ68" s="7"/>
      <c r="VA68" s="7"/>
      <c r="VB68" s="7"/>
      <c r="VC68" s="7"/>
      <c r="VD68" s="7"/>
      <c r="VE68" s="7"/>
      <c r="VF68" s="7"/>
      <c r="VG68" s="7"/>
      <c r="VH68" s="7"/>
      <c r="VI68" s="7"/>
      <c r="VJ68" s="7"/>
      <c r="VK68" s="7"/>
      <c r="VL68" s="7"/>
      <c r="VM68" s="7"/>
      <c r="VN68" s="7"/>
      <c r="VO68" s="7"/>
      <c r="VP68" s="7"/>
      <c r="VQ68" s="7"/>
      <c r="VR68" s="7"/>
      <c r="VS68" s="7"/>
      <c r="VT68" s="7"/>
      <c r="VU68" s="7"/>
      <c r="VV68" s="7"/>
      <c r="VW68" s="7"/>
      <c r="VX68" s="7"/>
      <c r="VY68" s="7"/>
      <c r="VZ68" s="7"/>
      <c r="WA68" s="7"/>
      <c r="WB68" s="7"/>
      <c r="WC68" s="7"/>
      <c r="WD68" s="7"/>
      <c r="WE68" s="7"/>
      <c r="WF68" s="7"/>
      <c r="WG68" s="7"/>
      <c r="WH68" s="7"/>
      <c r="WI68" s="7"/>
      <c r="WJ68" s="7"/>
      <c r="WK68" s="7"/>
      <c r="WL68" s="7"/>
      <c r="WM68" s="7"/>
      <c r="WN68" s="7"/>
      <c r="WO68" s="7"/>
      <c r="WP68" s="7"/>
      <c r="WQ68" s="7"/>
      <c r="WR68" s="7"/>
      <c r="WS68" s="7"/>
      <c r="WT68" s="7"/>
      <c r="WU68" s="7"/>
      <c r="WV68" s="7"/>
      <c r="WW68" s="7"/>
      <c r="WX68" s="7"/>
      <c r="WY68" s="7"/>
      <c r="WZ68" s="7"/>
      <c r="XA68" s="7"/>
      <c r="XB68" s="7"/>
      <c r="XC68" s="7"/>
      <c r="XD68" s="7"/>
      <c r="XE68" s="7"/>
      <c r="XF68" s="7"/>
      <c r="XG68" s="7"/>
      <c r="XH68" s="7"/>
      <c r="XI68" s="7"/>
      <c r="XJ68" s="7"/>
      <c r="XK68" s="7"/>
      <c r="XL68" s="7"/>
      <c r="XM68" s="7"/>
      <c r="XN68" s="7"/>
      <c r="XO68" s="7"/>
      <c r="XP68" s="7"/>
      <c r="XQ68" s="7"/>
      <c r="XR68" s="7"/>
      <c r="XS68" s="7"/>
      <c r="XT68" s="7"/>
      <c r="XU68" s="7"/>
      <c r="XV68" s="7"/>
      <c r="XW68" s="7"/>
      <c r="XX68" s="7"/>
      <c r="XY68" s="7"/>
      <c r="XZ68" s="7"/>
      <c r="YA68" s="7"/>
      <c r="YB68" s="7"/>
      <c r="YC68" s="7"/>
      <c r="YD68" s="7"/>
      <c r="YE68" s="7"/>
      <c r="YF68" s="7"/>
      <c r="YG68" s="7"/>
      <c r="YH68" s="7"/>
      <c r="YI68" s="7"/>
      <c r="YJ68" s="7"/>
      <c r="YK68" s="7"/>
      <c r="YL68" s="7"/>
      <c r="YM68" s="7"/>
      <c r="YN68" s="7"/>
      <c r="YO68" s="7"/>
      <c r="YP68" s="7"/>
      <c r="YQ68" s="7"/>
      <c r="YR68" s="7"/>
      <c r="YS68" s="7"/>
      <c r="YT68" s="7"/>
      <c r="YU68" s="7"/>
      <c r="YV68" s="7"/>
      <c r="YW68" s="7"/>
      <c r="YX68" s="7"/>
      <c r="YY68" s="7"/>
      <c r="YZ68" s="7"/>
      <c r="ZA68" s="7"/>
      <c r="ZB68" s="7"/>
      <c r="ZC68" s="7"/>
      <c r="ZD68" s="7"/>
      <c r="ZE68" s="7"/>
      <c r="ZF68" s="7"/>
      <c r="ZG68" s="7"/>
      <c r="ZH68" s="7"/>
      <c r="ZI68" s="7"/>
      <c r="ZJ68" s="7"/>
      <c r="ZK68" s="7"/>
      <c r="ZL68" s="7"/>
      <c r="ZM68" s="7"/>
      <c r="ZN68" s="7"/>
      <c r="ZO68" s="7"/>
      <c r="ZP68" s="7"/>
      <c r="ZQ68" s="7"/>
      <c r="ZR68" s="7"/>
      <c r="ZS68" s="7"/>
      <c r="ZT68" s="7"/>
      <c r="ZU68" s="7"/>
      <c r="ZV68" s="7"/>
      <c r="ZW68" s="7"/>
      <c r="ZX68" s="7"/>
      <c r="ZY68" s="7"/>
      <c r="ZZ68" s="7"/>
      <c r="AAA68" s="7"/>
      <c r="AAB68" s="7"/>
      <c r="AAC68" s="7"/>
      <c r="AAD68" s="7"/>
      <c r="AAE68" s="7"/>
      <c r="AAF68" s="7"/>
      <c r="AAG68" s="7"/>
      <c r="AAH68" s="7"/>
      <c r="AAI68" s="7"/>
      <c r="AAJ68" s="7"/>
      <c r="AAK68" s="7"/>
      <c r="AAL68" s="7"/>
      <c r="AAM68" s="7"/>
      <c r="AAN68" s="7"/>
      <c r="AAO68" s="7"/>
      <c r="AAP68" s="7"/>
      <c r="AAQ68" s="7"/>
      <c r="AAR68" s="7"/>
      <c r="AAS68" s="7"/>
      <c r="AAT68" s="7"/>
      <c r="AAU68" s="7"/>
      <c r="AAV68" s="7"/>
      <c r="AAW68" s="7"/>
      <c r="AAX68" s="7"/>
      <c r="AAY68" s="7"/>
      <c r="AAZ68" s="7"/>
      <c r="ABA68" s="7"/>
      <c r="ABB68" s="7"/>
      <c r="ABC68" s="7"/>
      <c r="ABD68" s="7"/>
      <c r="ABE68" s="7"/>
      <c r="ABF68" s="7"/>
      <c r="ABG68" s="7"/>
      <c r="ABH68" s="7"/>
      <c r="ABI68" s="7"/>
      <c r="ABJ68" s="7"/>
      <c r="ABK68" s="7"/>
      <c r="ABL68" s="7"/>
      <c r="ABM68" s="7"/>
      <c r="ABN68" s="7"/>
      <c r="ABO68" s="7"/>
      <c r="ABP68" s="7"/>
      <c r="ABQ68" s="7"/>
      <c r="ABR68" s="7"/>
      <c r="ABS68" s="7"/>
      <c r="ABT68" s="7"/>
      <c r="ABU68" s="7"/>
      <c r="ABV68" s="7"/>
      <c r="ABW68" s="7"/>
      <c r="ABX68" s="7"/>
      <c r="ABY68" s="7"/>
      <c r="ABZ68" s="7"/>
      <c r="ACA68" s="7"/>
      <c r="ACB68" s="7"/>
      <c r="ACC68" s="7"/>
      <c r="ACD68" s="7"/>
      <c r="ACE68" s="7"/>
      <c r="ACF68" s="7"/>
      <c r="ACG68" s="7"/>
      <c r="ACH68" s="7"/>
      <c r="ACI68" s="7"/>
      <c r="ACJ68" s="7"/>
      <c r="ACK68" s="7"/>
      <c r="ACL68" s="7"/>
      <c r="ACM68" s="7"/>
      <c r="ACN68" s="7"/>
      <c r="ACO68" s="7"/>
      <c r="ACP68" s="7"/>
      <c r="ACQ68" s="7"/>
      <c r="ACR68" s="7"/>
      <c r="ACS68" s="7"/>
      <c r="ACT68" s="7"/>
      <c r="ACU68" s="7"/>
      <c r="ACV68" s="7"/>
      <c r="ACW68" s="7"/>
      <c r="ACX68" s="7"/>
      <c r="ACY68" s="7"/>
      <c r="ACZ68" s="7"/>
      <c r="ADA68" s="7"/>
      <c r="ADB68" s="7"/>
      <c r="ADC68" s="7"/>
      <c r="ADD68" s="7"/>
      <c r="ADE68" s="7"/>
      <c r="ADF68" s="7"/>
      <c r="ADG68" s="7"/>
      <c r="ADH68" s="7"/>
      <c r="ADI68" s="7"/>
      <c r="ADJ68" s="7"/>
      <c r="ADK68" s="7"/>
      <c r="ADL68" s="7"/>
      <c r="ADM68" s="7"/>
      <c r="ADN68" s="7"/>
      <c r="ADO68" s="7"/>
      <c r="ADP68" s="7"/>
      <c r="ADQ68" s="7"/>
      <c r="ADR68" s="7"/>
      <c r="ADS68" s="7"/>
      <c r="ADT68" s="7"/>
      <c r="ADU68" s="7"/>
      <c r="ADV68" s="7"/>
      <c r="ADW68" s="7"/>
      <c r="ADX68" s="7"/>
      <c r="ADY68" s="7"/>
      <c r="ADZ68" s="7"/>
      <c r="AEA68" s="7"/>
      <c r="AEB68" s="7"/>
      <c r="AEC68" s="7"/>
      <c r="AED68" s="7"/>
      <c r="AEE68" s="7"/>
      <c r="AEF68" s="7"/>
      <c r="AEG68" s="7"/>
      <c r="AEH68" s="7"/>
      <c r="AEI68" s="7"/>
      <c r="AEJ68" s="7"/>
      <c r="AEK68" s="7"/>
      <c r="AEL68" s="7"/>
      <c r="AEM68" s="7"/>
      <c r="AEN68" s="7"/>
      <c r="AEO68" s="7"/>
      <c r="AEP68" s="7"/>
      <c r="AEQ68" s="7"/>
      <c r="AER68" s="7"/>
      <c r="AES68" s="7"/>
      <c r="AET68" s="7"/>
      <c r="AEU68" s="7"/>
      <c r="AEV68" s="7"/>
      <c r="AEW68" s="7"/>
      <c r="AEX68" s="7"/>
      <c r="AEY68" s="7"/>
      <c r="AEZ68" s="7"/>
      <c r="AFA68" s="7"/>
      <c r="AFB68" s="7"/>
      <c r="AFC68" s="7"/>
      <c r="AFD68" s="7"/>
      <c r="AFE68" s="7"/>
      <c r="AFF68" s="7"/>
      <c r="AFG68" s="7"/>
      <c r="AFH68" s="7"/>
      <c r="AFI68" s="7"/>
      <c r="AFJ68" s="7"/>
      <c r="AFK68" s="7"/>
      <c r="AFL68" s="7"/>
      <c r="AFM68" s="7"/>
      <c r="AFN68" s="7"/>
      <c r="AFO68" s="7"/>
      <c r="AFP68" s="7"/>
      <c r="AFQ68" s="7"/>
      <c r="AFR68" s="7"/>
      <c r="AFS68" s="7"/>
      <c r="AFT68" s="7"/>
      <c r="AFU68" s="7"/>
      <c r="AFV68" s="7"/>
      <c r="AFW68" s="7"/>
      <c r="AFX68" s="7"/>
      <c r="AFY68" s="7"/>
      <c r="AFZ68" s="7"/>
      <c r="AGA68" s="7"/>
      <c r="AGB68" s="7"/>
      <c r="AGC68" s="7"/>
      <c r="AGD68" s="7"/>
      <c r="AGE68" s="7"/>
      <c r="AGF68" s="7"/>
      <c r="AGG68" s="7"/>
      <c r="AGH68" s="7"/>
      <c r="AGI68" s="7"/>
      <c r="AGJ68" s="7"/>
      <c r="AGK68" s="7"/>
      <c r="AGL68" s="7"/>
      <c r="AGM68" s="7"/>
      <c r="AGN68" s="7"/>
      <c r="AGO68" s="7"/>
      <c r="AGP68" s="7"/>
      <c r="AGQ68" s="7"/>
      <c r="AGR68" s="7"/>
      <c r="AGS68" s="7"/>
      <c r="AGT68" s="7"/>
      <c r="AGU68" s="7"/>
      <c r="AGV68" s="7"/>
      <c r="AGW68" s="7"/>
      <c r="AGX68" s="7"/>
      <c r="AGY68" s="7"/>
      <c r="AGZ68" s="7"/>
      <c r="AHA68" s="7"/>
      <c r="AHB68" s="7"/>
      <c r="AHC68" s="7"/>
      <c r="AHD68" s="7"/>
      <c r="AHE68" s="7"/>
      <c r="AHF68" s="7"/>
      <c r="AHG68" s="7"/>
      <c r="AHH68" s="7"/>
      <c r="AHI68" s="7"/>
      <c r="AHJ68" s="7"/>
      <c r="AHK68" s="7"/>
      <c r="AHL68" s="7"/>
      <c r="AHM68" s="7"/>
      <c r="AHN68" s="7"/>
      <c r="AHO68" s="7"/>
      <c r="AHP68" s="7"/>
    </row>
    <row r="69" spans="1:900" s="54" customFormat="1" x14ac:dyDescent="0.2">
      <c r="A69" s="79"/>
      <c r="B69" s="79"/>
      <c r="C69" s="79"/>
      <c r="D69" s="79"/>
      <c r="E69" s="79"/>
      <c r="F69" s="79"/>
      <c r="G69" s="79"/>
      <c r="H69" s="79"/>
      <c r="I69" s="79"/>
      <c r="J69" s="79"/>
      <c r="K69" s="79"/>
      <c r="L69" s="79"/>
      <c r="M69" s="96"/>
      <c r="N69" s="91"/>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c r="HL69" s="7"/>
      <c r="HM69" s="7"/>
      <c r="HN69" s="7"/>
      <c r="HO69" s="7"/>
      <c r="HP69" s="7"/>
      <c r="HQ69" s="7"/>
      <c r="HR69" s="7"/>
      <c r="HS69" s="7"/>
      <c r="HT69" s="7"/>
      <c r="HU69" s="7"/>
      <c r="HV69" s="7"/>
      <c r="HW69" s="7"/>
      <c r="HX69" s="7"/>
      <c r="HY69" s="7"/>
      <c r="HZ69" s="7"/>
      <c r="IA69" s="7"/>
      <c r="IB69" s="7"/>
      <c r="IC69" s="7"/>
      <c r="ID69" s="7"/>
      <c r="IE69" s="7"/>
      <c r="IF69" s="7"/>
      <c r="IG69" s="7"/>
      <c r="IH69" s="7"/>
      <c r="II69" s="7"/>
      <c r="IJ69" s="7"/>
      <c r="IK69" s="7"/>
      <c r="IL69" s="7"/>
      <c r="IM69" s="7"/>
      <c r="IN69" s="7"/>
      <c r="IO69" s="7"/>
      <c r="IP69" s="7"/>
      <c r="IQ69" s="7"/>
      <c r="IR69" s="7"/>
      <c r="IS69" s="7"/>
      <c r="IT69" s="7"/>
      <c r="IU69" s="7"/>
      <c r="IV69" s="7"/>
      <c r="IW69" s="7"/>
      <c r="IX69" s="7"/>
      <c r="IY69" s="7"/>
      <c r="IZ69" s="7"/>
      <c r="JA69" s="7"/>
      <c r="JB69" s="7"/>
      <c r="JC69" s="7"/>
      <c r="JD69" s="7"/>
      <c r="JE69" s="7"/>
      <c r="JF69" s="7"/>
      <c r="JG69" s="7"/>
      <c r="JH69" s="7"/>
      <c r="JI69" s="7"/>
      <c r="JJ69" s="7"/>
      <c r="JK69" s="7"/>
      <c r="JL69" s="7"/>
      <c r="JM69" s="7"/>
      <c r="JN69" s="7"/>
      <c r="JO69" s="7"/>
      <c r="JP69" s="7"/>
      <c r="JQ69" s="7"/>
      <c r="JR69" s="7"/>
      <c r="JS69" s="7"/>
      <c r="JT69" s="7"/>
      <c r="JU69" s="7"/>
      <c r="JV69" s="7"/>
      <c r="JW69" s="7"/>
      <c r="JX69" s="7"/>
      <c r="JY69" s="7"/>
      <c r="JZ69" s="7"/>
      <c r="KA69" s="7"/>
      <c r="KB69" s="7"/>
      <c r="KC69" s="7"/>
      <c r="KD69" s="7"/>
      <c r="KE69" s="7"/>
      <c r="KF69" s="7"/>
      <c r="KG69" s="7"/>
      <c r="KH69" s="7"/>
      <c r="KI69" s="7"/>
      <c r="KJ69" s="7"/>
      <c r="KK69" s="7"/>
      <c r="KL69" s="7"/>
      <c r="KM69" s="7"/>
      <c r="KN69" s="7"/>
      <c r="KO69" s="7"/>
      <c r="KP69" s="7"/>
      <c r="KQ69" s="7"/>
      <c r="KR69" s="7"/>
      <c r="KS69" s="7"/>
      <c r="KT69" s="7"/>
      <c r="KU69" s="7"/>
      <c r="KV69" s="7"/>
      <c r="KW69" s="7"/>
      <c r="KX69" s="7"/>
      <c r="KY69" s="7"/>
      <c r="KZ69" s="7"/>
      <c r="LA69" s="7"/>
      <c r="LB69" s="7"/>
      <c r="LC69" s="7"/>
      <c r="LD69" s="7"/>
      <c r="LE69" s="7"/>
      <c r="LF69" s="7"/>
      <c r="LG69" s="7"/>
      <c r="LH69" s="7"/>
      <c r="LI69" s="7"/>
      <c r="LJ69" s="7"/>
      <c r="LK69" s="7"/>
      <c r="LL69" s="7"/>
      <c r="LM69" s="7"/>
      <c r="LN69" s="7"/>
      <c r="LO69" s="7"/>
      <c r="LP69" s="7"/>
      <c r="LQ69" s="7"/>
      <c r="LR69" s="7"/>
      <c r="LS69" s="7"/>
      <c r="LT69" s="7"/>
      <c r="LU69" s="7"/>
      <c r="LV69" s="7"/>
      <c r="LW69" s="7"/>
      <c r="LX69" s="7"/>
      <c r="LY69" s="7"/>
      <c r="LZ69" s="7"/>
      <c r="MA69" s="7"/>
      <c r="MB69" s="7"/>
      <c r="MC69" s="7"/>
      <c r="MD69" s="7"/>
      <c r="ME69" s="7"/>
      <c r="MF69" s="7"/>
      <c r="MG69" s="7"/>
      <c r="MH69" s="7"/>
      <c r="MI69" s="7"/>
      <c r="MJ69" s="7"/>
      <c r="MK69" s="7"/>
      <c r="ML69" s="7"/>
      <c r="MM69" s="7"/>
      <c r="MN69" s="7"/>
      <c r="MO69" s="7"/>
      <c r="MP69" s="7"/>
      <c r="MQ69" s="7"/>
      <c r="MR69" s="7"/>
      <c r="MS69" s="7"/>
      <c r="MT69" s="7"/>
      <c r="MU69" s="7"/>
      <c r="MV69" s="7"/>
      <c r="MW69" s="7"/>
      <c r="MX69" s="7"/>
      <c r="MY69" s="7"/>
      <c r="MZ69" s="7"/>
      <c r="NA69" s="7"/>
      <c r="NB69" s="7"/>
      <c r="NC69" s="7"/>
      <c r="ND69" s="7"/>
      <c r="NE69" s="7"/>
      <c r="NF69" s="7"/>
      <c r="NG69" s="7"/>
      <c r="NH69" s="7"/>
      <c r="NI69" s="7"/>
      <c r="NJ69" s="7"/>
      <c r="NK69" s="7"/>
      <c r="NL69" s="7"/>
      <c r="NM69" s="7"/>
      <c r="NN69" s="7"/>
      <c r="NO69" s="7"/>
      <c r="NP69" s="7"/>
      <c r="NQ69" s="7"/>
      <c r="NR69" s="7"/>
      <c r="NS69" s="7"/>
      <c r="NT69" s="7"/>
      <c r="NU69" s="7"/>
      <c r="NV69" s="7"/>
      <c r="NW69" s="7"/>
      <c r="NX69" s="7"/>
      <c r="NY69" s="7"/>
      <c r="NZ69" s="7"/>
      <c r="OA69" s="7"/>
      <c r="OB69" s="7"/>
      <c r="OC69" s="7"/>
      <c r="OD69" s="7"/>
      <c r="OE69" s="7"/>
      <c r="OF69" s="7"/>
      <c r="OG69" s="7"/>
      <c r="OH69" s="7"/>
      <c r="OI69" s="7"/>
      <c r="OJ69" s="7"/>
      <c r="OK69" s="7"/>
      <c r="OL69" s="7"/>
      <c r="OM69" s="7"/>
      <c r="ON69" s="7"/>
      <c r="OO69" s="7"/>
      <c r="OP69" s="7"/>
      <c r="OQ69" s="7"/>
      <c r="OR69" s="7"/>
      <c r="OS69" s="7"/>
      <c r="OT69" s="7"/>
      <c r="OU69" s="7"/>
      <c r="OV69" s="7"/>
      <c r="OW69" s="7"/>
      <c r="OX69" s="7"/>
      <c r="OY69" s="7"/>
      <c r="OZ69" s="7"/>
      <c r="PA69" s="7"/>
      <c r="PB69" s="7"/>
      <c r="PC69" s="7"/>
      <c r="PD69" s="7"/>
      <c r="PE69" s="7"/>
      <c r="PF69" s="7"/>
      <c r="PG69" s="7"/>
      <c r="PH69" s="7"/>
      <c r="PI69" s="7"/>
      <c r="PJ69" s="7"/>
      <c r="PK69" s="7"/>
      <c r="PL69" s="7"/>
      <c r="PM69" s="7"/>
      <c r="PN69" s="7"/>
      <c r="PO69" s="7"/>
      <c r="PP69" s="7"/>
      <c r="PQ69" s="7"/>
      <c r="PR69" s="7"/>
      <c r="PS69" s="7"/>
      <c r="PT69" s="7"/>
      <c r="PU69" s="7"/>
      <c r="PV69" s="7"/>
      <c r="PW69" s="7"/>
      <c r="PX69" s="7"/>
      <c r="PY69" s="7"/>
      <c r="PZ69" s="7"/>
      <c r="QA69" s="7"/>
      <c r="QB69" s="7"/>
      <c r="QC69" s="7"/>
      <c r="QD69" s="7"/>
      <c r="QE69" s="7"/>
      <c r="QF69" s="7"/>
      <c r="QG69" s="7"/>
      <c r="QH69" s="7"/>
      <c r="QI69" s="7"/>
      <c r="QJ69" s="7"/>
      <c r="QK69" s="7"/>
      <c r="QL69" s="7"/>
      <c r="QM69" s="7"/>
      <c r="QN69" s="7"/>
      <c r="QO69" s="7"/>
      <c r="QP69" s="7"/>
      <c r="QQ69" s="7"/>
      <c r="QR69" s="7"/>
      <c r="QS69" s="7"/>
      <c r="QT69" s="7"/>
      <c r="QU69" s="7"/>
      <c r="QV69" s="7"/>
      <c r="QW69" s="7"/>
      <c r="QX69" s="7"/>
      <c r="QY69" s="7"/>
      <c r="QZ69" s="7"/>
      <c r="RA69" s="7"/>
      <c r="RB69" s="7"/>
      <c r="RC69" s="7"/>
      <c r="RD69" s="7"/>
      <c r="RE69" s="7"/>
      <c r="RF69" s="7"/>
      <c r="RG69" s="7"/>
      <c r="RH69" s="7"/>
      <c r="RI69" s="7"/>
      <c r="RJ69" s="7"/>
      <c r="RK69" s="7"/>
      <c r="RL69" s="7"/>
      <c r="RM69" s="7"/>
      <c r="RN69" s="7"/>
      <c r="RO69" s="7"/>
      <c r="RP69" s="7"/>
      <c r="RQ69" s="7"/>
      <c r="RR69" s="7"/>
      <c r="RS69" s="7"/>
      <c r="RT69" s="7"/>
      <c r="RU69" s="7"/>
      <c r="RV69" s="7"/>
      <c r="RW69" s="7"/>
      <c r="RX69" s="7"/>
      <c r="RY69" s="7"/>
      <c r="RZ69" s="7"/>
      <c r="SA69" s="7"/>
      <c r="SB69" s="7"/>
      <c r="SC69" s="7"/>
      <c r="SD69" s="7"/>
      <c r="SE69" s="7"/>
      <c r="SF69" s="7"/>
      <c r="SG69" s="7"/>
      <c r="SH69" s="7"/>
      <c r="SI69" s="7"/>
      <c r="SJ69" s="7"/>
      <c r="SK69" s="7"/>
      <c r="SL69" s="7"/>
      <c r="SM69" s="7"/>
      <c r="SN69" s="7"/>
      <c r="SO69" s="7"/>
      <c r="SP69" s="7"/>
      <c r="SQ69" s="7"/>
      <c r="SR69" s="7"/>
      <c r="SS69" s="7"/>
      <c r="ST69" s="7"/>
      <c r="SU69" s="7"/>
      <c r="SV69" s="7"/>
      <c r="SW69" s="7"/>
      <c r="SX69" s="7"/>
      <c r="SY69" s="7"/>
      <c r="SZ69" s="7"/>
      <c r="TA69" s="7"/>
      <c r="TB69" s="7"/>
      <c r="TC69" s="7"/>
      <c r="TD69" s="7"/>
      <c r="TE69" s="7"/>
      <c r="TF69" s="7"/>
      <c r="TG69" s="7"/>
      <c r="TH69" s="7"/>
      <c r="TI69" s="7"/>
      <c r="TJ69" s="7"/>
      <c r="TK69" s="7"/>
      <c r="TL69" s="7"/>
      <c r="TM69" s="7"/>
      <c r="TN69" s="7"/>
      <c r="TO69" s="7"/>
      <c r="TP69" s="7"/>
      <c r="TQ69" s="7"/>
      <c r="TR69" s="7"/>
      <c r="TS69" s="7"/>
      <c r="TT69" s="7"/>
      <c r="TU69" s="7"/>
      <c r="TV69" s="7"/>
      <c r="TW69" s="7"/>
      <c r="TX69" s="7"/>
      <c r="TY69" s="7"/>
      <c r="TZ69" s="7"/>
      <c r="UA69" s="7"/>
      <c r="UB69" s="7"/>
      <c r="UC69" s="7"/>
      <c r="UD69" s="7"/>
      <c r="UE69" s="7"/>
      <c r="UF69" s="7"/>
      <c r="UG69" s="7"/>
      <c r="UH69" s="7"/>
      <c r="UI69" s="7"/>
      <c r="UJ69" s="7"/>
      <c r="UK69" s="7"/>
      <c r="UL69" s="7"/>
      <c r="UM69" s="7"/>
      <c r="UN69" s="7"/>
      <c r="UO69" s="7"/>
      <c r="UP69" s="7"/>
      <c r="UQ69" s="7"/>
      <c r="UR69" s="7"/>
      <c r="US69" s="7"/>
      <c r="UT69" s="7"/>
      <c r="UU69" s="7"/>
      <c r="UV69" s="7"/>
      <c r="UW69" s="7"/>
      <c r="UX69" s="7"/>
      <c r="UY69" s="7"/>
      <c r="UZ69" s="7"/>
      <c r="VA69" s="7"/>
      <c r="VB69" s="7"/>
      <c r="VC69" s="7"/>
      <c r="VD69" s="7"/>
      <c r="VE69" s="7"/>
      <c r="VF69" s="7"/>
      <c r="VG69" s="7"/>
      <c r="VH69" s="7"/>
      <c r="VI69" s="7"/>
      <c r="VJ69" s="7"/>
      <c r="VK69" s="7"/>
      <c r="VL69" s="7"/>
      <c r="VM69" s="7"/>
      <c r="VN69" s="7"/>
      <c r="VO69" s="7"/>
      <c r="VP69" s="7"/>
      <c r="VQ69" s="7"/>
      <c r="VR69" s="7"/>
      <c r="VS69" s="7"/>
      <c r="VT69" s="7"/>
      <c r="VU69" s="7"/>
      <c r="VV69" s="7"/>
      <c r="VW69" s="7"/>
      <c r="VX69" s="7"/>
      <c r="VY69" s="7"/>
      <c r="VZ69" s="7"/>
      <c r="WA69" s="7"/>
      <c r="WB69" s="7"/>
      <c r="WC69" s="7"/>
      <c r="WD69" s="7"/>
      <c r="WE69" s="7"/>
      <c r="WF69" s="7"/>
      <c r="WG69" s="7"/>
      <c r="WH69" s="7"/>
      <c r="WI69" s="7"/>
      <c r="WJ69" s="7"/>
      <c r="WK69" s="7"/>
      <c r="WL69" s="7"/>
      <c r="WM69" s="7"/>
      <c r="WN69" s="7"/>
      <c r="WO69" s="7"/>
      <c r="WP69" s="7"/>
      <c r="WQ69" s="7"/>
      <c r="WR69" s="7"/>
      <c r="WS69" s="7"/>
      <c r="WT69" s="7"/>
      <c r="WU69" s="7"/>
      <c r="WV69" s="7"/>
      <c r="WW69" s="7"/>
      <c r="WX69" s="7"/>
      <c r="WY69" s="7"/>
      <c r="WZ69" s="7"/>
      <c r="XA69" s="7"/>
      <c r="XB69" s="7"/>
      <c r="XC69" s="7"/>
      <c r="XD69" s="7"/>
      <c r="XE69" s="7"/>
      <c r="XF69" s="7"/>
      <c r="XG69" s="7"/>
      <c r="XH69" s="7"/>
      <c r="XI69" s="7"/>
      <c r="XJ69" s="7"/>
      <c r="XK69" s="7"/>
      <c r="XL69" s="7"/>
      <c r="XM69" s="7"/>
      <c r="XN69" s="7"/>
      <c r="XO69" s="7"/>
      <c r="XP69" s="7"/>
      <c r="XQ69" s="7"/>
      <c r="XR69" s="7"/>
      <c r="XS69" s="7"/>
      <c r="XT69" s="7"/>
      <c r="XU69" s="7"/>
      <c r="XV69" s="7"/>
      <c r="XW69" s="7"/>
      <c r="XX69" s="7"/>
      <c r="XY69" s="7"/>
      <c r="XZ69" s="7"/>
      <c r="YA69" s="7"/>
      <c r="YB69" s="7"/>
      <c r="YC69" s="7"/>
      <c r="YD69" s="7"/>
      <c r="YE69" s="7"/>
      <c r="YF69" s="7"/>
      <c r="YG69" s="7"/>
      <c r="YH69" s="7"/>
      <c r="YI69" s="7"/>
      <c r="YJ69" s="7"/>
      <c r="YK69" s="7"/>
      <c r="YL69" s="7"/>
      <c r="YM69" s="7"/>
      <c r="YN69" s="7"/>
      <c r="YO69" s="7"/>
      <c r="YP69" s="7"/>
      <c r="YQ69" s="7"/>
      <c r="YR69" s="7"/>
      <c r="YS69" s="7"/>
      <c r="YT69" s="7"/>
      <c r="YU69" s="7"/>
      <c r="YV69" s="7"/>
      <c r="YW69" s="7"/>
      <c r="YX69" s="7"/>
      <c r="YY69" s="7"/>
      <c r="YZ69" s="7"/>
      <c r="ZA69" s="7"/>
      <c r="ZB69" s="7"/>
      <c r="ZC69" s="7"/>
      <c r="ZD69" s="7"/>
      <c r="ZE69" s="7"/>
      <c r="ZF69" s="7"/>
      <c r="ZG69" s="7"/>
      <c r="ZH69" s="7"/>
      <c r="ZI69" s="7"/>
      <c r="ZJ69" s="7"/>
      <c r="ZK69" s="7"/>
      <c r="ZL69" s="7"/>
      <c r="ZM69" s="7"/>
      <c r="ZN69" s="7"/>
      <c r="ZO69" s="7"/>
      <c r="ZP69" s="7"/>
      <c r="ZQ69" s="7"/>
      <c r="ZR69" s="7"/>
      <c r="ZS69" s="7"/>
      <c r="ZT69" s="7"/>
      <c r="ZU69" s="7"/>
      <c r="ZV69" s="7"/>
      <c r="ZW69" s="7"/>
      <c r="ZX69" s="7"/>
      <c r="ZY69" s="7"/>
      <c r="ZZ69" s="7"/>
      <c r="AAA69" s="7"/>
      <c r="AAB69" s="7"/>
      <c r="AAC69" s="7"/>
      <c r="AAD69" s="7"/>
      <c r="AAE69" s="7"/>
      <c r="AAF69" s="7"/>
      <c r="AAG69" s="7"/>
      <c r="AAH69" s="7"/>
      <c r="AAI69" s="7"/>
      <c r="AAJ69" s="7"/>
      <c r="AAK69" s="7"/>
      <c r="AAL69" s="7"/>
      <c r="AAM69" s="7"/>
      <c r="AAN69" s="7"/>
      <c r="AAO69" s="7"/>
      <c r="AAP69" s="7"/>
      <c r="AAQ69" s="7"/>
      <c r="AAR69" s="7"/>
      <c r="AAS69" s="7"/>
      <c r="AAT69" s="7"/>
      <c r="AAU69" s="7"/>
      <c r="AAV69" s="7"/>
      <c r="AAW69" s="7"/>
      <c r="AAX69" s="7"/>
      <c r="AAY69" s="7"/>
      <c r="AAZ69" s="7"/>
      <c r="ABA69" s="7"/>
      <c r="ABB69" s="7"/>
      <c r="ABC69" s="7"/>
      <c r="ABD69" s="7"/>
      <c r="ABE69" s="7"/>
      <c r="ABF69" s="7"/>
      <c r="ABG69" s="7"/>
      <c r="ABH69" s="7"/>
      <c r="ABI69" s="7"/>
      <c r="ABJ69" s="7"/>
      <c r="ABK69" s="7"/>
      <c r="ABL69" s="7"/>
      <c r="ABM69" s="7"/>
      <c r="ABN69" s="7"/>
      <c r="ABO69" s="7"/>
      <c r="ABP69" s="7"/>
      <c r="ABQ69" s="7"/>
      <c r="ABR69" s="7"/>
      <c r="ABS69" s="7"/>
      <c r="ABT69" s="7"/>
      <c r="ABU69" s="7"/>
      <c r="ABV69" s="7"/>
      <c r="ABW69" s="7"/>
      <c r="ABX69" s="7"/>
      <c r="ABY69" s="7"/>
      <c r="ABZ69" s="7"/>
      <c r="ACA69" s="7"/>
      <c r="ACB69" s="7"/>
      <c r="ACC69" s="7"/>
      <c r="ACD69" s="7"/>
      <c r="ACE69" s="7"/>
      <c r="ACF69" s="7"/>
      <c r="ACG69" s="7"/>
      <c r="ACH69" s="7"/>
      <c r="ACI69" s="7"/>
      <c r="ACJ69" s="7"/>
      <c r="ACK69" s="7"/>
      <c r="ACL69" s="7"/>
      <c r="ACM69" s="7"/>
      <c r="ACN69" s="7"/>
      <c r="ACO69" s="7"/>
      <c r="ACP69" s="7"/>
      <c r="ACQ69" s="7"/>
      <c r="ACR69" s="7"/>
      <c r="ACS69" s="7"/>
      <c r="ACT69" s="7"/>
      <c r="ACU69" s="7"/>
      <c r="ACV69" s="7"/>
      <c r="ACW69" s="7"/>
      <c r="ACX69" s="7"/>
      <c r="ACY69" s="7"/>
      <c r="ACZ69" s="7"/>
      <c r="ADA69" s="7"/>
      <c r="ADB69" s="7"/>
      <c r="ADC69" s="7"/>
      <c r="ADD69" s="7"/>
      <c r="ADE69" s="7"/>
      <c r="ADF69" s="7"/>
      <c r="ADG69" s="7"/>
      <c r="ADH69" s="7"/>
      <c r="ADI69" s="7"/>
      <c r="ADJ69" s="7"/>
      <c r="ADK69" s="7"/>
      <c r="ADL69" s="7"/>
      <c r="ADM69" s="7"/>
      <c r="ADN69" s="7"/>
      <c r="ADO69" s="7"/>
      <c r="ADP69" s="7"/>
      <c r="ADQ69" s="7"/>
      <c r="ADR69" s="7"/>
      <c r="ADS69" s="7"/>
      <c r="ADT69" s="7"/>
      <c r="ADU69" s="7"/>
      <c r="ADV69" s="7"/>
      <c r="ADW69" s="7"/>
      <c r="ADX69" s="7"/>
      <c r="ADY69" s="7"/>
      <c r="ADZ69" s="7"/>
      <c r="AEA69" s="7"/>
      <c r="AEB69" s="7"/>
      <c r="AEC69" s="7"/>
      <c r="AED69" s="7"/>
      <c r="AEE69" s="7"/>
      <c r="AEF69" s="7"/>
      <c r="AEG69" s="7"/>
      <c r="AEH69" s="7"/>
      <c r="AEI69" s="7"/>
      <c r="AEJ69" s="7"/>
      <c r="AEK69" s="7"/>
      <c r="AEL69" s="7"/>
      <c r="AEM69" s="7"/>
      <c r="AEN69" s="7"/>
      <c r="AEO69" s="7"/>
      <c r="AEP69" s="7"/>
      <c r="AEQ69" s="7"/>
      <c r="AER69" s="7"/>
      <c r="AES69" s="7"/>
      <c r="AET69" s="7"/>
      <c r="AEU69" s="7"/>
      <c r="AEV69" s="7"/>
      <c r="AEW69" s="7"/>
      <c r="AEX69" s="7"/>
      <c r="AEY69" s="7"/>
      <c r="AEZ69" s="7"/>
      <c r="AFA69" s="7"/>
      <c r="AFB69" s="7"/>
      <c r="AFC69" s="7"/>
      <c r="AFD69" s="7"/>
      <c r="AFE69" s="7"/>
      <c r="AFF69" s="7"/>
      <c r="AFG69" s="7"/>
      <c r="AFH69" s="7"/>
      <c r="AFI69" s="7"/>
      <c r="AFJ69" s="7"/>
      <c r="AFK69" s="7"/>
      <c r="AFL69" s="7"/>
      <c r="AFM69" s="7"/>
      <c r="AFN69" s="7"/>
      <c r="AFO69" s="7"/>
      <c r="AFP69" s="7"/>
      <c r="AFQ69" s="7"/>
      <c r="AFR69" s="7"/>
      <c r="AFS69" s="7"/>
      <c r="AFT69" s="7"/>
      <c r="AFU69" s="7"/>
      <c r="AFV69" s="7"/>
      <c r="AFW69" s="7"/>
      <c r="AFX69" s="7"/>
      <c r="AFY69" s="7"/>
      <c r="AFZ69" s="7"/>
      <c r="AGA69" s="7"/>
      <c r="AGB69" s="7"/>
      <c r="AGC69" s="7"/>
      <c r="AGD69" s="7"/>
      <c r="AGE69" s="7"/>
      <c r="AGF69" s="7"/>
      <c r="AGG69" s="7"/>
      <c r="AGH69" s="7"/>
      <c r="AGI69" s="7"/>
      <c r="AGJ69" s="7"/>
      <c r="AGK69" s="7"/>
      <c r="AGL69" s="7"/>
      <c r="AGM69" s="7"/>
      <c r="AGN69" s="7"/>
      <c r="AGO69" s="7"/>
      <c r="AGP69" s="7"/>
      <c r="AGQ69" s="7"/>
      <c r="AGR69" s="7"/>
      <c r="AGS69" s="7"/>
      <c r="AGT69" s="7"/>
      <c r="AGU69" s="7"/>
      <c r="AGV69" s="7"/>
      <c r="AGW69" s="7"/>
      <c r="AGX69" s="7"/>
      <c r="AGY69" s="7"/>
      <c r="AGZ69" s="7"/>
      <c r="AHA69" s="7"/>
      <c r="AHB69" s="7"/>
      <c r="AHC69" s="7"/>
      <c r="AHD69" s="7"/>
      <c r="AHE69" s="7"/>
      <c r="AHF69" s="7"/>
      <c r="AHG69" s="7"/>
      <c r="AHH69" s="7"/>
      <c r="AHI69" s="7"/>
      <c r="AHJ69" s="7"/>
      <c r="AHK69" s="7"/>
      <c r="AHL69" s="7"/>
      <c r="AHM69" s="7"/>
      <c r="AHN69" s="7"/>
      <c r="AHO69" s="7"/>
      <c r="AHP69" s="7"/>
    </row>
    <row r="70" spans="1:900" s="54" customFormat="1" ht="15" x14ac:dyDescent="0.2">
      <c r="A70" s="79"/>
      <c r="B70" s="79"/>
      <c r="C70" s="79"/>
      <c r="D70" s="79"/>
      <c r="E70" s="79"/>
      <c r="F70" s="76"/>
      <c r="G70" s="76"/>
      <c r="H70" s="76"/>
      <c r="I70" s="76"/>
      <c r="J70" s="76"/>
      <c r="K70" s="76"/>
      <c r="L70" s="93"/>
      <c r="M70" s="96"/>
      <c r="N70" s="91"/>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c r="HL70" s="7"/>
      <c r="HM70" s="7"/>
      <c r="HN70" s="7"/>
      <c r="HO70" s="7"/>
      <c r="HP70" s="7"/>
      <c r="HQ70" s="7"/>
      <c r="HR70" s="7"/>
      <c r="HS70" s="7"/>
      <c r="HT70" s="7"/>
      <c r="HU70" s="7"/>
      <c r="HV70" s="7"/>
      <c r="HW70" s="7"/>
      <c r="HX70" s="7"/>
      <c r="HY70" s="7"/>
      <c r="HZ70" s="7"/>
      <c r="IA70" s="7"/>
      <c r="IB70" s="7"/>
      <c r="IC70" s="7"/>
      <c r="ID70" s="7"/>
      <c r="IE70" s="7"/>
      <c r="IF70" s="7"/>
      <c r="IG70" s="7"/>
      <c r="IH70" s="7"/>
      <c r="II70" s="7"/>
      <c r="IJ70" s="7"/>
      <c r="IK70" s="7"/>
      <c r="IL70" s="7"/>
      <c r="IM70" s="7"/>
      <c r="IN70" s="7"/>
      <c r="IO70" s="7"/>
      <c r="IP70" s="7"/>
      <c r="IQ70" s="7"/>
      <c r="IR70" s="7"/>
      <c r="IS70" s="7"/>
      <c r="IT70" s="7"/>
      <c r="IU70" s="7"/>
      <c r="IV70" s="7"/>
      <c r="IW70" s="7"/>
      <c r="IX70" s="7"/>
      <c r="IY70" s="7"/>
      <c r="IZ70" s="7"/>
      <c r="JA70" s="7"/>
      <c r="JB70" s="7"/>
      <c r="JC70" s="7"/>
      <c r="JD70" s="7"/>
      <c r="JE70" s="7"/>
      <c r="JF70" s="7"/>
      <c r="JG70" s="7"/>
      <c r="JH70" s="7"/>
      <c r="JI70" s="7"/>
      <c r="JJ70" s="7"/>
      <c r="JK70" s="7"/>
      <c r="JL70" s="7"/>
      <c r="JM70" s="7"/>
      <c r="JN70" s="7"/>
      <c r="JO70" s="7"/>
      <c r="JP70" s="7"/>
      <c r="JQ70" s="7"/>
      <c r="JR70" s="7"/>
      <c r="JS70" s="7"/>
      <c r="JT70" s="7"/>
      <c r="JU70" s="7"/>
      <c r="JV70" s="7"/>
      <c r="JW70" s="7"/>
      <c r="JX70" s="7"/>
      <c r="JY70" s="7"/>
      <c r="JZ70" s="7"/>
      <c r="KA70" s="7"/>
      <c r="KB70" s="7"/>
      <c r="KC70" s="7"/>
      <c r="KD70" s="7"/>
      <c r="KE70" s="7"/>
      <c r="KF70" s="7"/>
      <c r="KG70" s="7"/>
      <c r="KH70" s="7"/>
      <c r="KI70" s="7"/>
      <c r="KJ70" s="7"/>
      <c r="KK70" s="7"/>
      <c r="KL70" s="7"/>
      <c r="KM70" s="7"/>
      <c r="KN70" s="7"/>
      <c r="KO70" s="7"/>
      <c r="KP70" s="7"/>
      <c r="KQ70" s="7"/>
      <c r="KR70" s="7"/>
      <c r="KS70" s="7"/>
      <c r="KT70" s="7"/>
      <c r="KU70" s="7"/>
      <c r="KV70" s="7"/>
      <c r="KW70" s="7"/>
      <c r="KX70" s="7"/>
      <c r="KY70" s="7"/>
      <c r="KZ70" s="7"/>
      <c r="LA70" s="7"/>
      <c r="LB70" s="7"/>
      <c r="LC70" s="7"/>
      <c r="LD70" s="7"/>
      <c r="LE70" s="7"/>
      <c r="LF70" s="7"/>
      <c r="LG70" s="7"/>
      <c r="LH70" s="7"/>
      <c r="LI70" s="7"/>
      <c r="LJ70" s="7"/>
      <c r="LK70" s="7"/>
      <c r="LL70" s="7"/>
      <c r="LM70" s="7"/>
      <c r="LN70" s="7"/>
      <c r="LO70" s="7"/>
      <c r="LP70" s="7"/>
      <c r="LQ70" s="7"/>
      <c r="LR70" s="7"/>
      <c r="LS70" s="7"/>
      <c r="LT70" s="7"/>
      <c r="LU70" s="7"/>
      <c r="LV70" s="7"/>
      <c r="LW70" s="7"/>
      <c r="LX70" s="7"/>
      <c r="LY70" s="7"/>
      <c r="LZ70" s="7"/>
      <c r="MA70" s="7"/>
      <c r="MB70" s="7"/>
      <c r="MC70" s="7"/>
      <c r="MD70" s="7"/>
      <c r="ME70" s="7"/>
      <c r="MF70" s="7"/>
      <c r="MG70" s="7"/>
      <c r="MH70" s="7"/>
      <c r="MI70" s="7"/>
      <c r="MJ70" s="7"/>
      <c r="MK70" s="7"/>
      <c r="ML70" s="7"/>
      <c r="MM70" s="7"/>
      <c r="MN70" s="7"/>
      <c r="MO70" s="7"/>
      <c r="MP70" s="7"/>
      <c r="MQ70" s="7"/>
      <c r="MR70" s="7"/>
      <c r="MS70" s="7"/>
      <c r="MT70" s="7"/>
      <c r="MU70" s="7"/>
      <c r="MV70" s="7"/>
      <c r="MW70" s="7"/>
      <c r="MX70" s="7"/>
      <c r="MY70" s="7"/>
      <c r="MZ70" s="7"/>
      <c r="NA70" s="7"/>
      <c r="NB70" s="7"/>
      <c r="NC70" s="7"/>
      <c r="ND70" s="7"/>
      <c r="NE70" s="7"/>
      <c r="NF70" s="7"/>
      <c r="NG70" s="7"/>
      <c r="NH70" s="7"/>
      <c r="NI70" s="7"/>
      <c r="NJ70" s="7"/>
      <c r="NK70" s="7"/>
      <c r="NL70" s="7"/>
      <c r="NM70" s="7"/>
      <c r="NN70" s="7"/>
      <c r="NO70" s="7"/>
      <c r="NP70" s="7"/>
      <c r="NQ70" s="7"/>
      <c r="NR70" s="7"/>
      <c r="NS70" s="7"/>
      <c r="NT70" s="7"/>
      <c r="NU70" s="7"/>
      <c r="NV70" s="7"/>
      <c r="NW70" s="7"/>
      <c r="NX70" s="7"/>
      <c r="NY70" s="7"/>
      <c r="NZ70" s="7"/>
      <c r="OA70" s="7"/>
      <c r="OB70" s="7"/>
      <c r="OC70" s="7"/>
      <c r="OD70" s="7"/>
      <c r="OE70" s="7"/>
      <c r="OF70" s="7"/>
      <c r="OG70" s="7"/>
      <c r="OH70" s="7"/>
      <c r="OI70" s="7"/>
      <c r="OJ70" s="7"/>
      <c r="OK70" s="7"/>
      <c r="OL70" s="7"/>
      <c r="OM70" s="7"/>
      <c r="ON70" s="7"/>
      <c r="OO70" s="7"/>
      <c r="OP70" s="7"/>
      <c r="OQ70" s="7"/>
      <c r="OR70" s="7"/>
      <c r="OS70" s="7"/>
      <c r="OT70" s="7"/>
      <c r="OU70" s="7"/>
      <c r="OV70" s="7"/>
      <c r="OW70" s="7"/>
      <c r="OX70" s="7"/>
      <c r="OY70" s="7"/>
      <c r="OZ70" s="7"/>
      <c r="PA70" s="7"/>
      <c r="PB70" s="7"/>
      <c r="PC70" s="7"/>
      <c r="PD70" s="7"/>
      <c r="PE70" s="7"/>
      <c r="PF70" s="7"/>
      <c r="PG70" s="7"/>
      <c r="PH70" s="7"/>
      <c r="PI70" s="7"/>
      <c r="PJ70" s="7"/>
      <c r="PK70" s="7"/>
      <c r="PL70" s="7"/>
      <c r="PM70" s="7"/>
      <c r="PN70" s="7"/>
      <c r="PO70" s="7"/>
      <c r="PP70" s="7"/>
      <c r="PQ70" s="7"/>
      <c r="PR70" s="7"/>
      <c r="PS70" s="7"/>
      <c r="PT70" s="7"/>
      <c r="PU70" s="7"/>
      <c r="PV70" s="7"/>
      <c r="PW70" s="7"/>
      <c r="PX70" s="7"/>
      <c r="PY70" s="7"/>
      <c r="PZ70" s="7"/>
      <c r="QA70" s="7"/>
      <c r="QB70" s="7"/>
      <c r="QC70" s="7"/>
      <c r="QD70" s="7"/>
      <c r="QE70" s="7"/>
      <c r="QF70" s="7"/>
      <c r="QG70" s="7"/>
      <c r="QH70" s="7"/>
      <c r="QI70" s="7"/>
      <c r="QJ70" s="7"/>
      <c r="QK70" s="7"/>
      <c r="QL70" s="7"/>
      <c r="QM70" s="7"/>
      <c r="QN70" s="7"/>
      <c r="QO70" s="7"/>
      <c r="QP70" s="7"/>
      <c r="QQ70" s="7"/>
      <c r="QR70" s="7"/>
      <c r="QS70" s="7"/>
      <c r="QT70" s="7"/>
      <c r="QU70" s="7"/>
      <c r="QV70" s="7"/>
      <c r="QW70" s="7"/>
      <c r="QX70" s="7"/>
      <c r="QY70" s="7"/>
      <c r="QZ70" s="7"/>
      <c r="RA70" s="7"/>
      <c r="RB70" s="7"/>
      <c r="RC70" s="7"/>
      <c r="RD70" s="7"/>
      <c r="RE70" s="7"/>
      <c r="RF70" s="7"/>
      <c r="RG70" s="7"/>
      <c r="RH70" s="7"/>
      <c r="RI70" s="7"/>
      <c r="RJ70" s="7"/>
      <c r="RK70" s="7"/>
      <c r="RL70" s="7"/>
      <c r="RM70" s="7"/>
      <c r="RN70" s="7"/>
      <c r="RO70" s="7"/>
      <c r="RP70" s="7"/>
      <c r="RQ70" s="7"/>
      <c r="RR70" s="7"/>
      <c r="RS70" s="7"/>
      <c r="RT70" s="7"/>
      <c r="RU70" s="7"/>
      <c r="RV70" s="7"/>
      <c r="RW70" s="7"/>
      <c r="RX70" s="7"/>
      <c r="RY70" s="7"/>
      <c r="RZ70" s="7"/>
      <c r="SA70" s="7"/>
      <c r="SB70" s="7"/>
      <c r="SC70" s="7"/>
      <c r="SD70" s="7"/>
      <c r="SE70" s="7"/>
      <c r="SF70" s="7"/>
      <c r="SG70" s="7"/>
      <c r="SH70" s="7"/>
      <c r="SI70" s="7"/>
      <c r="SJ70" s="7"/>
      <c r="SK70" s="7"/>
      <c r="SL70" s="7"/>
      <c r="SM70" s="7"/>
      <c r="SN70" s="7"/>
      <c r="SO70" s="7"/>
      <c r="SP70" s="7"/>
      <c r="SQ70" s="7"/>
      <c r="SR70" s="7"/>
      <c r="SS70" s="7"/>
      <c r="ST70" s="7"/>
      <c r="SU70" s="7"/>
      <c r="SV70" s="7"/>
      <c r="SW70" s="7"/>
      <c r="SX70" s="7"/>
      <c r="SY70" s="7"/>
      <c r="SZ70" s="7"/>
      <c r="TA70" s="7"/>
      <c r="TB70" s="7"/>
      <c r="TC70" s="7"/>
      <c r="TD70" s="7"/>
      <c r="TE70" s="7"/>
      <c r="TF70" s="7"/>
      <c r="TG70" s="7"/>
      <c r="TH70" s="7"/>
      <c r="TI70" s="7"/>
      <c r="TJ70" s="7"/>
      <c r="TK70" s="7"/>
      <c r="TL70" s="7"/>
      <c r="TM70" s="7"/>
      <c r="TN70" s="7"/>
      <c r="TO70" s="7"/>
      <c r="TP70" s="7"/>
      <c r="TQ70" s="7"/>
      <c r="TR70" s="7"/>
      <c r="TS70" s="7"/>
      <c r="TT70" s="7"/>
      <c r="TU70" s="7"/>
      <c r="TV70" s="7"/>
      <c r="TW70" s="7"/>
      <c r="TX70" s="7"/>
      <c r="TY70" s="7"/>
      <c r="TZ70" s="7"/>
      <c r="UA70" s="7"/>
      <c r="UB70" s="7"/>
      <c r="UC70" s="7"/>
      <c r="UD70" s="7"/>
      <c r="UE70" s="7"/>
      <c r="UF70" s="7"/>
      <c r="UG70" s="7"/>
      <c r="UH70" s="7"/>
      <c r="UI70" s="7"/>
      <c r="UJ70" s="7"/>
      <c r="UK70" s="7"/>
      <c r="UL70" s="7"/>
      <c r="UM70" s="7"/>
      <c r="UN70" s="7"/>
      <c r="UO70" s="7"/>
      <c r="UP70" s="7"/>
      <c r="UQ70" s="7"/>
      <c r="UR70" s="7"/>
      <c r="US70" s="7"/>
      <c r="UT70" s="7"/>
      <c r="UU70" s="7"/>
      <c r="UV70" s="7"/>
      <c r="UW70" s="7"/>
      <c r="UX70" s="7"/>
      <c r="UY70" s="7"/>
      <c r="UZ70" s="7"/>
      <c r="VA70" s="7"/>
      <c r="VB70" s="7"/>
      <c r="VC70" s="7"/>
      <c r="VD70" s="7"/>
      <c r="VE70" s="7"/>
      <c r="VF70" s="7"/>
      <c r="VG70" s="7"/>
      <c r="VH70" s="7"/>
      <c r="VI70" s="7"/>
      <c r="VJ70" s="7"/>
      <c r="VK70" s="7"/>
      <c r="VL70" s="7"/>
      <c r="VM70" s="7"/>
      <c r="VN70" s="7"/>
      <c r="VO70" s="7"/>
      <c r="VP70" s="7"/>
      <c r="VQ70" s="7"/>
      <c r="VR70" s="7"/>
      <c r="VS70" s="7"/>
      <c r="VT70" s="7"/>
      <c r="VU70" s="7"/>
      <c r="VV70" s="7"/>
      <c r="VW70" s="7"/>
      <c r="VX70" s="7"/>
      <c r="VY70" s="7"/>
      <c r="VZ70" s="7"/>
      <c r="WA70" s="7"/>
      <c r="WB70" s="7"/>
      <c r="WC70" s="7"/>
      <c r="WD70" s="7"/>
      <c r="WE70" s="7"/>
      <c r="WF70" s="7"/>
      <c r="WG70" s="7"/>
      <c r="WH70" s="7"/>
      <c r="WI70" s="7"/>
      <c r="WJ70" s="7"/>
      <c r="WK70" s="7"/>
      <c r="WL70" s="7"/>
      <c r="WM70" s="7"/>
      <c r="WN70" s="7"/>
      <c r="WO70" s="7"/>
      <c r="WP70" s="7"/>
      <c r="WQ70" s="7"/>
      <c r="WR70" s="7"/>
      <c r="WS70" s="7"/>
      <c r="WT70" s="7"/>
      <c r="WU70" s="7"/>
      <c r="WV70" s="7"/>
      <c r="WW70" s="7"/>
      <c r="WX70" s="7"/>
      <c r="WY70" s="7"/>
      <c r="WZ70" s="7"/>
      <c r="XA70" s="7"/>
      <c r="XB70" s="7"/>
      <c r="XC70" s="7"/>
      <c r="XD70" s="7"/>
      <c r="XE70" s="7"/>
      <c r="XF70" s="7"/>
      <c r="XG70" s="7"/>
      <c r="XH70" s="7"/>
      <c r="XI70" s="7"/>
      <c r="XJ70" s="7"/>
      <c r="XK70" s="7"/>
      <c r="XL70" s="7"/>
      <c r="XM70" s="7"/>
      <c r="XN70" s="7"/>
      <c r="XO70" s="7"/>
      <c r="XP70" s="7"/>
      <c r="XQ70" s="7"/>
      <c r="XR70" s="7"/>
      <c r="XS70" s="7"/>
      <c r="XT70" s="7"/>
      <c r="XU70" s="7"/>
      <c r="XV70" s="7"/>
      <c r="XW70" s="7"/>
      <c r="XX70" s="7"/>
      <c r="XY70" s="7"/>
      <c r="XZ70" s="7"/>
      <c r="YA70" s="7"/>
      <c r="YB70" s="7"/>
      <c r="YC70" s="7"/>
      <c r="YD70" s="7"/>
      <c r="YE70" s="7"/>
      <c r="YF70" s="7"/>
      <c r="YG70" s="7"/>
      <c r="YH70" s="7"/>
      <c r="YI70" s="7"/>
      <c r="YJ70" s="7"/>
      <c r="YK70" s="7"/>
      <c r="YL70" s="7"/>
      <c r="YM70" s="7"/>
      <c r="YN70" s="7"/>
      <c r="YO70" s="7"/>
      <c r="YP70" s="7"/>
      <c r="YQ70" s="7"/>
      <c r="YR70" s="7"/>
      <c r="YS70" s="7"/>
      <c r="YT70" s="7"/>
      <c r="YU70" s="7"/>
      <c r="YV70" s="7"/>
      <c r="YW70" s="7"/>
      <c r="YX70" s="7"/>
      <c r="YY70" s="7"/>
      <c r="YZ70" s="7"/>
      <c r="ZA70" s="7"/>
      <c r="ZB70" s="7"/>
      <c r="ZC70" s="7"/>
      <c r="ZD70" s="7"/>
      <c r="ZE70" s="7"/>
      <c r="ZF70" s="7"/>
      <c r="ZG70" s="7"/>
      <c r="ZH70" s="7"/>
      <c r="ZI70" s="7"/>
      <c r="ZJ70" s="7"/>
      <c r="ZK70" s="7"/>
      <c r="ZL70" s="7"/>
      <c r="ZM70" s="7"/>
      <c r="ZN70" s="7"/>
      <c r="ZO70" s="7"/>
      <c r="ZP70" s="7"/>
      <c r="ZQ70" s="7"/>
      <c r="ZR70" s="7"/>
      <c r="ZS70" s="7"/>
      <c r="ZT70" s="7"/>
      <c r="ZU70" s="7"/>
      <c r="ZV70" s="7"/>
      <c r="ZW70" s="7"/>
      <c r="ZX70" s="7"/>
      <c r="ZY70" s="7"/>
      <c r="ZZ70" s="7"/>
      <c r="AAA70" s="7"/>
      <c r="AAB70" s="7"/>
      <c r="AAC70" s="7"/>
      <c r="AAD70" s="7"/>
      <c r="AAE70" s="7"/>
      <c r="AAF70" s="7"/>
      <c r="AAG70" s="7"/>
      <c r="AAH70" s="7"/>
      <c r="AAI70" s="7"/>
      <c r="AAJ70" s="7"/>
      <c r="AAK70" s="7"/>
      <c r="AAL70" s="7"/>
      <c r="AAM70" s="7"/>
      <c r="AAN70" s="7"/>
      <c r="AAO70" s="7"/>
      <c r="AAP70" s="7"/>
      <c r="AAQ70" s="7"/>
      <c r="AAR70" s="7"/>
      <c r="AAS70" s="7"/>
      <c r="AAT70" s="7"/>
      <c r="AAU70" s="7"/>
      <c r="AAV70" s="7"/>
      <c r="AAW70" s="7"/>
      <c r="AAX70" s="7"/>
      <c r="AAY70" s="7"/>
      <c r="AAZ70" s="7"/>
      <c r="ABA70" s="7"/>
      <c r="ABB70" s="7"/>
      <c r="ABC70" s="7"/>
      <c r="ABD70" s="7"/>
      <c r="ABE70" s="7"/>
      <c r="ABF70" s="7"/>
      <c r="ABG70" s="7"/>
      <c r="ABH70" s="7"/>
      <c r="ABI70" s="7"/>
      <c r="ABJ70" s="7"/>
      <c r="ABK70" s="7"/>
      <c r="ABL70" s="7"/>
      <c r="ABM70" s="7"/>
      <c r="ABN70" s="7"/>
      <c r="ABO70" s="7"/>
      <c r="ABP70" s="7"/>
      <c r="ABQ70" s="7"/>
      <c r="ABR70" s="7"/>
      <c r="ABS70" s="7"/>
      <c r="ABT70" s="7"/>
      <c r="ABU70" s="7"/>
      <c r="ABV70" s="7"/>
      <c r="ABW70" s="7"/>
      <c r="ABX70" s="7"/>
      <c r="ABY70" s="7"/>
      <c r="ABZ70" s="7"/>
      <c r="ACA70" s="7"/>
      <c r="ACB70" s="7"/>
      <c r="ACC70" s="7"/>
      <c r="ACD70" s="7"/>
      <c r="ACE70" s="7"/>
      <c r="ACF70" s="7"/>
      <c r="ACG70" s="7"/>
      <c r="ACH70" s="7"/>
      <c r="ACI70" s="7"/>
      <c r="ACJ70" s="7"/>
      <c r="ACK70" s="7"/>
      <c r="ACL70" s="7"/>
      <c r="ACM70" s="7"/>
      <c r="ACN70" s="7"/>
      <c r="ACO70" s="7"/>
      <c r="ACP70" s="7"/>
      <c r="ACQ70" s="7"/>
      <c r="ACR70" s="7"/>
      <c r="ACS70" s="7"/>
      <c r="ACT70" s="7"/>
      <c r="ACU70" s="7"/>
      <c r="ACV70" s="7"/>
      <c r="ACW70" s="7"/>
      <c r="ACX70" s="7"/>
      <c r="ACY70" s="7"/>
      <c r="ACZ70" s="7"/>
      <c r="ADA70" s="7"/>
      <c r="ADB70" s="7"/>
      <c r="ADC70" s="7"/>
      <c r="ADD70" s="7"/>
      <c r="ADE70" s="7"/>
      <c r="ADF70" s="7"/>
      <c r="ADG70" s="7"/>
      <c r="ADH70" s="7"/>
      <c r="ADI70" s="7"/>
      <c r="ADJ70" s="7"/>
      <c r="ADK70" s="7"/>
      <c r="ADL70" s="7"/>
      <c r="ADM70" s="7"/>
      <c r="ADN70" s="7"/>
      <c r="ADO70" s="7"/>
      <c r="ADP70" s="7"/>
      <c r="ADQ70" s="7"/>
      <c r="ADR70" s="7"/>
      <c r="ADS70" s="7"/>
      <c r="ADT70" s="7"/>
      <c r="ADU70" s="7"/>
      <c r="ADV70" s="7"/>
      <c r="ADW70" s="7"/>
      <c r="ADX70" s="7"/>
      <c r="ADY70" s="7"/>
      <c r="ADZ70" s="7"/>
      <c r="AEA70" s="7"/>
      <c r="AEB70" s="7"/>
      <c r="AEC70" s="7"/>
      <c r="AED70" s="7"/>
      <c r="AEE70" s="7"/>
      <c r="AEF70" s="7"/>
      <c r="AEG70" s="7"/>
      <c r="AEH70" s="7"/>
      <c r="AEI70" s="7"/>
      <c r="AEJ70" s="7"/>
      <c r="AEK70" s="7"/>
      <c r="AEL70" s="7"/>
      <c r="AEM70" s="7"/>
      <c r="AEN70" s="7"/>
      <c r="AEO70" s="7"/>
      <c r="AEP70" s="7"/>
      <c r="AEQ70" s="7"/>
      <c r="AER70" s="7"/>
      <c r="AES70" s="7"/>
      <c r="AET70" s="7"/>
      <c r="AEU70" s="7"/>
      <c r="AEV70" s="7"/>
      <c r="AEW70" s="7"/>
      <c r="AEX70" s="7"/>
      <c r="AEY70" s="7"/>
      <c r="AEZ70" s="7"/>
      <c r="AFA70" s="7"/>
      <c r="AFB70" s="7"/>
      <c r="AFC70" s="7"/>
      <c r="AFD70" s="7"/>
      <c r="AFE70" s="7"/>
      <c r="AFF70" s="7"/>
      <c r="AFG70" s="7"/>
      <c r="AFH70" s="7"/>
      <c r="AFI70" s="7"/>
      <c r="AFJ70" s="7"/>
      <c r="AFK70" s="7"/>
      <c r="AFL70" s="7"/>
      <c r="AFM70" s="7"/>
      <c r="AFN70" s="7"/>
      <c r="AFO70" s="7"/>
      <c r="AFP70" s="7"/>
      <c r="AFQ70" s="7"/>
      <c r="AFR70" s="7"/>
      <c r="AFS70" s="7"/>
      <c r="AFT70" s="7"/>
      <c r="AFU70" s="7"/>
      <c r="AFV70" s="7"/>
      <c r="AFW70" s="7"/>
      <c r="AFX70" s="7"/>
      <c r="AFY70" s="7"/>
      <c r="AFZ70" s="7"/>
      <c r="AGA70" s="7"/>
      <c r="AGB70" s="7"/>
      <c r="AGC70" s="7"/>
      <c r="AGD70" s="7"/>
      <c r="AGE70" s="7"/>
      <c r="AGF70" s="7"/>
      <c r="AGG70" s="7"/>
      <c r="AGH70" s="7"/>
      <c r="AGI70" s="7"/>
      <c r="AGJ70" s="7"/>
      <c r="AGK70" s="7"/>
      <c r="AGL70" s="7"/>
      <c r="AGM70" s="7"/>
      <c r="AGN70" s="7"/>
      <c r="AGO70" s="7"/>
      <c r="AGP70" s="7"/>
      <c r="AGQ70" s="7"/>
      <c r="AGR70" s="7"/>
      <c r="AGS70" s="7"/>
      <c r="AGT70" s="7"/>
      <c r="AGU70" s="7"/>
      <c r="AGV70" s="7"/>
      <c r="AGW70" s="7"/>
      <c r="AGX70" s="7"/>
      <c r="AGY70" s="7"/>
      <c r="AGZ70" s="7"/>
      <c r="AHA70" s="7"/>
      <c r="AHB70" s="7"/>
      <c r="AHC70" s="7"/>
      <c r="AHD70" s="7"/>
      <c r="AHE70" s="7"/>
      <c r="AHF70" s="7"/>
      <c r="AHG70" s="7"/>
      <c r="AHH70" s="7"/>
      <c r="AHI70" s="7"/>
      <c r="AHJ70" s="7"/>
      <c r="AHK70" s="7"/>
      <c r="AHL70" s="7"/>
      <c r="AHM70" s="7"/>
      <c r="AHN70" s="7"/>
      <c r="AHO70" s="7"/>
      <c r="AHP70" s="7"/>
    </row>
    <row r="71" spans="1:900" s="7" customFormat="1" ht="15" thickBot="1" x14ac:dyDescent="0.25">
      <c r="A71" s="6"/>
      <c r="B71" s="6"/>
      <c r="C71" s="6"/>
      <c r="D71" s="6"/>
      <c r="E71" s="17" t="s">
        <v>23</v>
      </c>
      <c r="F71" s="55">
        <v>50</v>
      </c>
      <c r="G71" s="56">
        <v>50</v>
      </c>
      <c r="H71" s="56">
        <v>9</v>
      </c>
      <c r="I71" s="56">
        <v>0</v>
      </c>
      <c r="J71" s="56">
        <f>-K71-I710</f>
        <v>0</v>
      </c>
      <c r="K71" s="56">
        <v>0</v>
      </c>
      <c r="L71" s="6"/>
      <c r="M71" s="94"/>
      <c r="N71" s="85"/>
    </row>
    <row r="72" spans="1:900" s="7" customFormat="1" ht="17.100000000000001" customHeight="1" thickTop="1" thickBot="1" x14ac:dyDescent="0.3">
      <c r="A72" s="6"/>
      <c r="B72" s="6"/>
      <c r="C72" s="6"/>
      <c r="D72" s="6"/>
      <c r="E72" s="18"/>
      <c r="F72" s="19" t="s">
        <v>39</v>
      </c>
      <c r="G72" s="19" t="s">
        <v>28</v>
      </c>
      <c r="H72" s="19" t="s">
        <v>40</v>
      </c>
      <c r="I72" s="19" t="s">
        <v>28</v>
      </c>
      <c r="J72" s="19" t="s">
        <v>41</v>
      </c>
      <c r="K72" s="19" t="s">
        <v>42</v>
      </c>
      <c r="L72" s="6"/>
      <c r="M72" s="97"/>
      <c r="N72" s="85"/>
    </row>
    <row r="73" spans="1:900" s="23" customFormat="1" ht="15.75" thickTop="1" thickBot="1" x14ac:dyDescent="0.25">
      <c r="A73" s="6"/>
      <c r="B73" s="20"/>
      <c r="C73" s="130" t="s">
        <v>213</v>
      </c>
      <c r="D73" s="131"/>
      <c r="E73" s="132"/>
      <c r="F73" s="21">
        <v>0</v>
      </c>
      <c r="G73" s="22">
        <v>0</v>
      </c>
      <c r="H73" s="22">
        <v>0</v>
      </c>
      <c r="I73" s="22">
        <v>0</v>
      </c>
      <c r="J73" s="22">
        <v>0</v>
      </c>
      <c r="K73" s="22">
        <v>0</v>
      </c>
      <c r="L73" s="6"/>
      <c r="M73" s="98"/>
      <c r="N73" s="88"/>
    </row>
    <row r="74" spans="1:900" s="23" customFormat="1" ht="17.850000000000001" customHeight="1" thickTop="1" thickBot="1" x14ac:dyDescent="0.25">
      <c r="A74" s="6"/>
      <c r="B74" s="20"/>
      <c r="C74" s="130" t="s">
        <v>46</v>
      </c>
      <c r="D74" s="131" t="s">
        <v>6</v>
      </c>
      <c r="E74" s="132"/>
      <c r="F74" s="22">
        <v>0</v>
      </c>
      <c r="G74" s="22">
        <v>0</v>
      </c>
      <c r="H74" s="22">
        <v>0</v>
      </c>
      <c r="I74" s="22">
        <v>0</v>
      </c>
      <c r="J74" s="22">
        <v>0</v>
      </c>
      <c r="K74" s="22">
        <v>0</v>
      </c>
      <c r="L74" s="6"/>
      <c r="M74" s="97"/>
      <c r="N74" s="88"/>
    </row>
    <row r="75" spans="1:900" s="23" customFormat="1" ht="17.850000000000001" customHeight="1" thickTop="1" x14ac:dyDescent="0.2">
      <c r="A75" s="6"/>
      <c r="B75" s="20"/>
      <c r="C75" s="24"/>
      <c r="D75" s="24"/>
      <c r="E75" s="24"/>
      <c r="F75" s="24"/>
      <c r="G75" s="24"/>
      <c r="H75" s="24"/>
      <c r="I75" s="24"/>
      <c r="J75" s="24"/>
      <c r="K75" s="24"/>
      <c r="L75" s="24"/>
      <c r="M75" s="97"/>
      <c r="N75" s="88"/>
    </row>
    <row r="76" spans="1:900" s="23" customFormat="1" ht="18.75" customHeight="1" thickBot="1" x14ac:dyDescent="0.25">
      <c r="A76" s="6"/>
      <c r="B76" s="6"/>
      <c r="C76" s="6"/>
      <c r="D76" s="24"/>
      <c r="E76" s="24"/>
      <c r="F76" s="25"/>
      <c r="G76" s="25"/>
      <c r="H76" s="25"/>
      <c r="I76" s="25"/>
      <c r="J76" s="25"/>
      <c r="K76" s="25"/>
      <c r="L76" s="6"/>
      <c r="M76" s="99"/>
      <c r="N76" s="88"/>
    </row>
    <row r="77" spans="1:900" s="23" customFormat="1" ht="31.5" customHeight="1" thickBot="1" x14ac:dyDescent="0.25">
      <c r="A77" s="6"/>
      <c r="B77" s="6"/>
      <c r="C77" s="6"/>
      <c r="D77" s="6"/>
      <c r="E77" s="6"/>
      <c r="F77" s="6"/>
      <c r="G77" s="6"/>
      <c r="H77" s="144" t="s">
        <v>214</v>
      </c>
      <c r="I77" s="142"/>
      <c r="J77" s="142"/>
      <c r="K77" s="145"/>
      <c r="L77" s="144" t="s">
        <v>47</v>
      </c>
      <c r="M77" s="145"/>
      <c r="N77" s="88"/>
    </row>
    <row r="78" spans="1:900" s="23" customFormat="1" ht="17.45" customHeight="1" thickTop="1" thickBot="1" x14ac:dyDescent="0.25">
      <c r="A78" s="6"/>
      <c r="B78" s="20"/>
      <c r="C78" s="130" t="s">
        <v>30</v>
      </c>
      <c r="D78" s="131"/>
      <c r="E78" s="132"/>
      <c r="F78" s="28">
        <v>0</v>
      </c>
      <c r="G78" s="29"/>
      <c r="H78" s="138">
        <v>10400000</v>
      </c>
      <c r="I78" s="146"/>
      <c r="J78" s="146"/>
      <c r="K78" s="139"/>
      <c r="L78" s="138">
        <v>5200000</v>
      </c>
      <c r="M78" s="139"/>
      <c r="N78" s="88"/>
    </row>
    <row r="79" spans="1:900" s="23" customFormat="1" ht="31.5" customHeight="1" thickTop="1" thickBot="1" x14ac:dyDescent="0.25">
      <c r="A79" s="6"/>
      <c r="B79" s="6"/>
      <c r="C79" s="6"/>
      <c r="D79" s="6"/>
      <c r="E79" s="6"/>
      <c r="F79" s="6"/>
      <c r="G79" s="6"/>
      <c r="H79" s="141" t="s">
        <v>215</v>
      </c>
      <c r="I79" s="142"/>
      <c r="J79" s="142"/>
      <c r="K79" s="143"/>
      <c r="L79" s="141" t="s">
        <v>48</v>
      </c>
      <c r="M79" s="143"/>
      <c r="N79" s="88"/>
    </row>
    <row r="80" spans="1:900" s="23" customFormat="1" ht="18.75" customHeight="1" thickTop="1" thickBot="1" x14ac:dyDescent="0.25">
      <c r="A80" s="6"/>
      <c r="B80" s="20"/>
      <c r="C80" s="130" t="s">
        <v>31</v>
      </c>
      <c r="D80" s="131"/>
      <c r="E80" s="132"/>
      <c r="F80" s="28">
        <v>0</v>
      </c>
      <c r="G80" s="29"/>
      <c r="H80" s="138">
        <v>8000000</v>
      </c>
      <c r="I80" s="146"/>
      <c r="J80" s="146"/>
      <c r="K80" s="139"/>
      <c r="L80" s="138">
        <v>4000000</v>
      </c>
      <c r="M80" s="139"/>
      <c r="N80" s="88"/>
    </row>
    <row r="81" spans="1:14" s="23" customFormat="1" ht="15.75" thickTop="1" thickBot="1" x14ac:dyDescent="0.25">
      <c r="A81" s="6"/>
      <c r="B81" s="6"/>
      <c r="C81" s="6"/>
      <c r="D81" s="6"/>
      <c r="E81" s="6"/>
      <c r="F81" s="6"/>
      <c r="G81" s="30"/>
      <c r="H81" s="30"/>
      <c r="I81" s="30"/>
      <c r="J81" s="30"/>
      <c r="K81" s="30"/>
      <c r="L81" s="6"/>
      <c r="M81" s="98"/>
      <c r="N81" s="88"/>
    </row>
    <row r="82" spans="1:14" s="33" customFormat="1" ht="56.45" customHeight="1" thickTop="1" thickBot="1" x14ac:dyDescent="0.25">
      <c r="A82" s="31"/>
      <c r="B82" s="31"/>
      <c r="C82" s="31"/>
      <c r="D82" s="31"/>
      <c r="E82" s="31"/>
      <c r="F82" s="32" t="s">
        <v>49</v>
      </c>
      <c r="H82" s="34" t="s">
        <v>53</v>
      </c>
      <c r="I82" s="24"/>
      <c r="J82" s="24"/>
      <c r="K82" s="24"/>
      <c r="L82" s="24"/>
      <c r="M82" s="100"/>
      <c r="N82" s="89"/>
    </row>
    <row r="83" spans="1:14" s="23" customFormat="1" ht="15.6" customHeight="1" thickTop="1" thickBot="1" x14ac:dyDescent="0.25">
      <c r="A83" s="6"/>
      <c r="B83" s="130" t="s">
        <v>24</v>
      </c>
      <c r="C83" s="131"/>
      <c r="D83" s="131"/>
      <c r="E83" s="132"/>
      <c r="F83" s="35">
        <v>0</v>
      </c>
      <c r="G83" s="30"/>
      <c r="H83" s="35">
        <v>0</v>
      </c>
      <c r="I83" s="24"/>
      <c r="J83" s="24"/>
      <c r="K83" s="24"/>
      <c r="L83" s="24"/>
      <c r="M83" s="98"/>
      <c r="N83" s="88"/>
    </row>
    <row r="84" spans="1:14" s="23" customFormat="1" ht="15.6" customHeight="1" thickTop="1" thickBot="1" x14ac:dyDescent="0.25">
      <c r="A84" s="6"/>
      <c r="B84" s="130" t="s">
        <v>25</v>
      </c>
      <c r="C84" s="131"/>
      <c r="D84" s="131"/>
      <c r="E84" s="132"/>
      <c r="F84" s="35">
        <v>0</v>
      </c>
      <c r="G84" s="30"/>
      <c r="H84" s="35">
        <v>0</v>
      </c>
      <c r="I84" s="24"/>
      <c r="J84" s="24"/>
      <c r="K84" s="24"/>
      <c r="L84" s="24"/>
      <c r="M84" s="98"/>
      <c r="N84" s="88"/>
    </row>
    <row r="85" spans="1:14" s="23" customFormat="1" ht="15.6" customHeight="1" thickTop="1" thickBot="1" x14ac:dyDescent="0.25">
      <c r="A85" s="6"/>
      <c r="B85" s="61"/>
      <c r="C85" s="62"/>
      <c r="D85" s="62"/>
      <c r="E85" s="63" t="s">
        <v>216</v>
      </c>
      <c r="F85" s="35">
        <v>0</v>
      </c>
      <c r="G85" s="30"/>
      <c r="H85" s="35">
        <v>0</v>
      </c>
      <c r="I85" s="24"/>
      <c r="J85" s="24"/>
      <c r="K85" s="24"/>
      <c r="L85" s="24"/>
      <c r="M85" s="98"/>
      <c r="N85" s="88"/>
    </row>
    <row r="86" spans="1:14" s="23" customFormat="1" ht="15.6" customHeight="1" thickTop="1" thickBot="1" x14ac:dyDescent="0.25">
      <c r="A86" s="6"/>
      <c r="B86" s="130" t="s">
        <v>26</v>
      </c>
      <c r="C86" s="131"/>
      <c r="D86" s="131"/>
      <c r="E86" s="132"/>
      <c r="F86" s="35">
        <v>0</v>
      </c>
      <c r="G86" s="30"/>
      <c r="H86" s="35">
        <v>0</v>
      </c>
      <c r="I86" s="24"/>
      <c r="J86" s="24"/>
      <c r="K86" s="24"/>
      <c r="L86" s="24"/>
      <c r="M86" s="98"/>
      <c r="N86" s="88"/>
    </row>
    <row r="87" spans="1:14" s="23" customFormat="1" ht="15.6" customHeight="1" thickTop="1" thickBot="1" x14ac:dyDescent="0.25">
      <c r="A87" s="6"/>
      <c r="B87" s="20"/>
      <c r="C87" s="36"/>
      <c r="D87" s="36"/>
      <c r="E87" s="36"/>
      <c r="F87" s="37"/>
      <c r="G87" s="38"/>
      <c r="H87" s="39"/>
      <c r="I87" s="24"/>
      <c r="J87" s="24"/>
      <c r="K87" s="24"/>
      <c r="L87" s="24"/>
      <c r="M87" s="98"/>
      <c r="N87" s="88"/>
    </row>
    <row r="88" spans="1:14" s="23" customFormat="1" ht="15.6" customHeight="1" thickTop="1" thickBot="1" x14ac:dyDescent="0.25">
      <c r="A88" s="6"/>
      <c r="B88" s="20"/>
      <c r="C88" s="40"/>
      <c r="D88" s="40"/>
      <c r="E88" s="40"/>
      <c r="F88" s="32" t="s">
        <v>22</v>
      </c>
      <c r="G88" s="38"/>
      <c r="H88" s="39"/>
      <c r="I88" s="39"/>
      <c r="J88" s="39"/>
      <c r="K88" s="38"/>
      <c r="L88" s="39"/>
      <c r="M88" s="98"/>
      <c r="N88" s="88"/>
    </row>
    <row r="89" spans="1:14" s="23" customFormat="1" ht="15.6" customHeight="1" thickTop="1" thickBot="1" x14ac:dyDescent="0.25">
      <c r="A89" s="6"/>
      <c r="B89" s="20"/>
      <c r="C89" s="130" t="s">
        <v>19</v>
      </c>
      <c r="D89" s="131"/>
      <c r="E89" s="132"/>
      <c r="F89" s="35">
        <v>0</v>
      </c>
      <c r="G89" s="30"/>
      <c r="H89" s="30"/>
      <c r="I89" s="30"/>
      <c r="J89" s="30"/>
      <c r="K89" s="30"/>
      <c r="L89" s="6"/>
      <c r="M89" s="98"/>
      <c r="N89" s="88"/>
    </row>
    <row r="90" spans="1:14" s="23" customFormat="1" ht="15.6" customHeight="1" thickTop="1" thickBot="1" x14ac:dyDescent="0.25">
      <c r="A90" s="6"/>
      <c r="B90" s="20"/>
      <c r="C90" s="130" t="s">
        <v>20</v>
      </c>
      <c r="D90" s="131"/>
      <c r="E90" s="132"/>
      <c r="F90" s="35">
        <v>0</v>
      </c>
      <c r="G90" s="30"/>
      <c r="H90" s="30"/>
      <c r="I90" s="30"/>
      <c r="J90" s="30"/>
      <c r="K90" s="30"/>
      <c r="L90" s="6"/>
      <c r="M90" s="98"/>
      <c r="N90" s="88"/>
    </row>
    <row r="91" spans="1:14" s="23" customFormat="1" ht="15.6" customHeight="1" thickTop="1" x14ac:dyDescent="0.2">
      <c r="A91" s="6"/>
      <c r="B91" s="20"/>
      <c r="C91" s="36"/>
      <c r="D91" s="36"/>
      <c r="E91" s="36"/>
      <c r="F91" s="39"/>
      <c r="G91" s="30"/>
      <c r="H91" s="30"/>
      <c r="I91" s="30"/>
      <c r="J91" s="30"/>
      <c r="K91" s="30"/>
      <c r="L91" s="6"/>
      <c r="M91" s="98"/>
      <c r="N91" s="88"/>
    </row>
    <row r="92" spans="1:14" s="23" customFormat="1" ht="15.6" customHeight="1" thickBot="1" x14ac:dyDescent="0.25">
      <c r="A92" s="6"/>
      <c r="B92" s="20"/>
      <c r="C92" s="36"/>
      <c r="D92" s="36"/>
      <c r="E92" s="36"/>
      <c r="F92" s="39"/>
      <c r="G92" s="30"/>
      <c r="H92" s="30"/>
      <c r="I92" s="30"/>
      <c r="J92" s="30"/>
      <c r="K92" s="30"/>
      <c r="L92" s="6"/>
      <c r="M92" s="98"/>
      <c r="N92" s="88"/>
    </row>
    <row r="93" spans="1:14" s="23" customFormat="1" ht="15.6" customHeight="1" thickTop="1" thickBot="1" x14ac:dyDescent="0.25">
      <c r="A93" s="6"/>
      <c r="B93" s="6"/>
      <c r="C93" s="133" t="s">
        <v>32</v>
      </c>
      <c r="D93" s="134"/>
      <c r="E93" s="135"/>
      <c r="F93" s="41"/>
      <c r="G93" s="30" t="s">
        <v>38</v>
      </c>
      <c r="H93" s="30"/>
      <c r="I93" s="30"/>
      <c r="J93" s="30"/>
      <c r="K93" s="30"/>
      <c r="L93" s="6"/>
      <c r="M93" s="101"/>
      <c r="N93" s="88"/>
    </row>
    <row r="94" spans="1:14" s="23" customFormat="1" ht="15" thickTop="1" x14ac:dyDescent="0.2">
      <c r="A94" s="6"/>
      <c r="B94" s="6"/>
      <c r="C94" s="36"/>
      <c r="D94" s="36"/>
      <c r="E94" s="36"/>
      <c r="F94" s="39"/>
      <c r="G94" s="30"/>
      <c r="H94" s="30"/>
      <c r="I94" s="30"/>
      <c r="J94" s="30"/>
      <c r="K94" s="30"/>
      <c r="L94" s="6"/>
      <c r="M94" s="98"/>
      <c r="N94" s="88"/>
    </row>
    <row r="95" spans="1:14" s="23" customFormat="1" ht="15" thickBot="1" x14ac:dyDescent="0.25">
      <c r="A95" s="6"/>
      <c r="B95" s="43"/>
      <c r="C95" s="6"/>
      <c r="D95" s="6"/>
      <c r="E95" s="31"/>
      <c r="F95" s="6"/>
      <c r="G95" s="30"/>
      <c r="H95" s="30"/>
      <c r="I95" s="30"/>
      <c r="J95" s="30"/>
      <c r="K95" s="30"/>
      <c r="L95" s="6"/>
      <c r="M95" s="98"/>
      <c r="N95" s="88"/>
    </row>
    <row r="96" spans="1:14" s="23" customFormat="1" ht="16.5" thickTop="1" thickBot="1" x14ac:dyDescent="0.3">
      <c r="A96" s="6"/>
      <c r="B96" s="43"/>
      <c r="C96" s="6"/>
      <c r="D96" s="6"/>
      <c r="E96" s="6"/>
      <c r="F96" s="136" t="s">
        <v>4</v>
      </c>
      <c r="G96" s="137"/>
      <c r="H96" s="45"/>
      <c r="I96" s="45"/>
      <c r="J96" s="45"/>
      <c r="K96" s="42"/>
      <c r="L96" s="152"/>
      <c r="M96" s="152"/>
      <c r="N96" s="88"/>
    </row>
    <row r="97" spans="1:14" s="23" customFormat="1" ht="15.75" thickTop="1" thickBot="1" x14ac:dyDescent="0.25">
      <c r="A97" s="6"/>
      <c r="B97" s="43"/>
      <c r="C97" s="117" t="s">
        <v>217</v>
      </c>
      <c r="D97" s="118"/>
      <c r="E97" s="119"/>
      <c r="F97" s="120">
        <f>((F73*F71)+(G73*G71)+(H73*H71)+(I73*I71)+(J73*J71)+(K73*K71))*48</f>
        <v>0</v>
      </c>
      <c r="G97" s="121"/>
      <c r="H97" s="46"/>
      <c r="I97" s="46"/>
      <c r="J97" s="46"/>
      <c r="K97" s="44"/>
      <c r="L97" s="122"/>
      <c r="M97" s="122"/>
      <c r="N97" s="88"/>
    </row>
    <row r="98" spans="1:14" s="23" customFormat="1" ht="15.75" thickTop="1" thickBot="1" x14ac:dyDescent="0.25">
      <c r="A98" s="6"/>
      <c r="B98" s="43"/>
      <c r="C98" s="117" t="s">
        <v>50</v>
      </c>
      <c r="D98" s="118" t="s">
        <v>6</v>
      </c>
      <c r="E98" s="119"/>
      <c r="F98" s="120">
        <f>((F74*$F$71)+(G74*$G$71)+(H74*$H$71)+(I74*$I$71)+(J74*$J$71)+(K74*$K$71))*24</f>
        <v>0</v>
      </c>
      <c r="G98" s="121"/>
      <c r="H98" s="46"/>
      <c r="I98" s="46"/>
      <c r="J98" s="46"/>
      <c r="K98" s="44"/>
      <c r="L98" s="122"/>
      <c r="M98" s="122"/>
      <c r="N98" s="88"/>
    </row>
    <row r="99" spans="1:14" s="23" customFormat="1" ht="15.75" thickTop="1" thickBot="1" x14ac:dyDescent="0.25">
      <c r="A99" s="6"/>
      <c r="B99" s="43"/>
      <c r="C99" s="117" t="s">
        <v>218</v>
      </c>
      <c r="D99" s="118"/>
      <c r="E99" s="119"/>
      <c r="F99" s="120">
        <f>F78*(H78+L78)</f>
        <v>0</v>
      </c>
      <c r="G99" s="121"/>
      <c r="H99" s="46"/>
      <c r="I99" s="46"/>
      <c r="J99" s="46"/>
      <c r="K99" s="44"/>
      <c r="L99" s="122"/>
      <c r="M99" s="122"/>
      <c r="N99" s="88"/>
    </row>
    <row r="100" spans="1:14" s="23" customFormat="1" ht="15.75" thickTop="1" thickBot="1" x14ac:dyDescent="0.25">
      <c r="A100" s="6"/>
      <c r="B100" s="43"/>
      <c r="C100" s="117" t="s">
        <v>219</v>
      </c>
      <c r="D100" s="118" t="s">
        <v>5</v>
      </c>
      <c r="E100" s="119"/>
      <c r="F100" s="120">
        <f>F80*(H80+L80)</f>
        <v>0</v>
      </c>
      <c r="G100" s="121"/>
      <c r="H100" s="46"/>
      <c r="I100" s="46"/>
      <c r="J100" s="46"/>
      <c r="K100" s="44"/>
      <c r="L100" s="122"/>
      <c r="M100" s="122"/>
      <c r="N100" s="88"/>
    </row>
    <row r="101" spans="1:14" s="23" customFormat="1" ht="15.75" thickTop="1" thickBot="1" x14ac:dyDescent="0.25">
      <c r="A101" s="6"/>
      <c r="B101" s="43"/>
      <c r="C101" s="117" t="s">
        <v>220</v>
      </c>
      <c r="D101" s="118" t="s">
        <v>21</v>
      </c>
      <c r="E101" s="119"/>
      <c r="F101" s="120">
        <f>(F83*48)+(H83*24)</f>
        <v>0</v>
      </c>
      <c r="G101" s="121"/>
      <c r="H101" s="46"/>
      <c r="I101" s="46"/>
      <c r="J101" s="46"/>
      <c r="K101" s="44"/>
      <c r="L101" s="122"/>
      <c r="M101" s="122"/>
      <c r="N101" s="88"/>
    </row>
    <row r="102" spans="1:14" s="23" customFormat="1" ht="15.75" thickTop="1" thickBot="1" x14ac:dyDescent="0.25">
      <c r="A102" s="6"/>
      <c r="B102" s="43"/>
      <c r="C102" s="117" t="s">
        <v>221</v>
      </c>
      <c r="D102" s="118"/>
      <c r="E102" s="119"/>
      <c r="F102" s="120">
        <f>(F84*48)+(H84*24)</f>
        <v>0</v>
      </c>
      <c r="G102" s="121"/>
      <c r="H102" s="46"/>
      <c r="I102" s="46"/>
      <c r="J102" s="46"/>
      <c r="K102" s="44"/>
      <c r="L102" s="122"/>
      <c r="M102" s="122"/>
      <c r="N102" s="88"/>
    </row>
    <row r="103" spans="1:14" s="23" customFormat="1" ht="16.5" customHeight="1" thickTop="1" thickBot="1" x14ac:dyDescent="0.25">
      <c r="A103" s="6"/>
      <c r="B103" s="43"/>
      <c r="C103" s="57"/>
      <c r="D103" s="58"/>
      <c r="E103" s="59" t="s">
        <v>222</v>
      </c>
      <c r="F103" s="120">
        <f>(F85*48)+(H85*24)</f>
        <v>0</v>
      </c>
      <c r="G103" s="121"/>
      <c r="H103" s="46"/>
      <c r="I103" s="46"/>
      <c r="J103" s="46"/>
      <c r="K103" s="60"/>
      <c r="L103" s="60"/>
      <c r="M103" s="60"/>
      <c r="N103" s="88"/>
    </row>
    <row r="104" spans="1:14" s="23" customFormat="1" ht="15.75" thickTop="1" thickBot="1" x14ac:dyDescent="0.25">
      <c r="A104" s="6"/>
      <c r="B104" s="43"/>
      <c r="C104" s="117" t="s">
        <v>223</v>
      </c>
      <c r="D104" s="118"/>
      <c r="E104" s="119"/>
      <c r="F104" s="120">
        <f>(F86*48)+(H86*24)</f>
        <v>0</v>
      </c>
      <c r="G104" s="121"/>
      <c r="H104" s="46"/>
      <c r="I104" s="46"/>
      <c r="J104" s="46"/>
      <c r="K104" s="44"/>
      <c r="L104" s="122"/>
      <c r="M104" s="122"/>
      <c r="N104" s="88"/>
    </row>
    <row r="105" spans="1:14" s="23" customFormat="1" ht="15.75" thickTop="1" thickBot="1" x14ac:dyDescent="0.25">
      <c r="A105" s="6"/>
      <c r="B105" s="43"/>
      <c r="C105" s="117" t="s">
        <v>51</v>
      </c>
      <c r="D105" s="118"/>
      <c r="E105" s="119"/>
      <c r="F105" s="120">
        <f>F89</f>
        <v>0</v>
      </c>
      <c r="G105" s="121"/>
      <c r="H105" s="46"/>
      <c r="I105" s="46"/>
      <c r="J105" s="46"/>
      <c r="K105" s="44"/>
      <c r="L105" s="122"/>
      <c r="M105" s="122"/>
      <c r="N105" s="88"/>
    </row>
    <row r="106" spans="1:14" s="23" customFormat="1" ht="15.75" thickTop="1" thickBot="1" x14ac:dyDescent="0.25">
      <c r="A106" s="6"/>
      <c r="B106" s="6"/>
      <c r="C106" s="117" t="s">
        <v>52</v>
      </c>
      <c r="D106" s="118"/>
      <c r="E106" s="119"/>
      <c r="F106" s="120">
        <f>F90</f>
        <v>0</v>
      </c>
      <c r="G106" s="121"/>
      <c r="H106" s="46"/>
      <c r="I106" s="46"/>
      <c r="J106" s="46"/>
      <c r="K106" s="44"/>
      <c r="L106" s="122"/>
      <c r="M106" s="122"/>
      <c r="N106" s="88"/>
    </row>
    <row r="107" spans="1:14" s="23" customFormat="1" ht="24.75" thickTop="1" thickBot="1" x14ac:dyDescent="0.4">
      <c r="A107" s="6"/>
      <c r="B107" s="6"/>
      <c r="C107" s="43"/>
      <c r="D107" s="43"/>
      <c r="E107" s="36"/>
      <c r="F107" s="47"/>
      <c r="G107" s="47"/>
      <c r="H107" s="47"/>
      <c r="I107" s="47"/>
      <c r="J107" s="47"/>
      <c r="K107" s="6"/>
      <c r="L107" s="6"/>
      <c r="M107" s="98"/>
      <c r="N107" s="88"/>
    </row>
    <row r="108" spans="1:14" s="23" customFormat="1" ht="42.6" customHeight="1" thickTop="1" thickBot="1" x14ac:dyDescent="0.4">
      <c r="A108" s="6"/>
      <c r="B108" s="6"/>
      <c r="C108" s="43"/>
      <c r="D108" s="126" t="s">
        <v>2</v>
      </c>
      <c r="E108" s="127"/>
      <c r="F108" s="123">
        <f>SUM(F97:G106)</f>
        <v>0</v>
      </c>
      <c r="G108" s="124"/>
      <c r="H108" s="48"/>
      <c r="I108" s="48"/>
      <c r="J108" s="48"/>
      <c r="K108" s="6"/>
      <c r="L108" s="6"/>
      <c r="M108" s="98"/>
      <c r="N108" s="88"/>
    </row>
    <row r="109" spans="1:14" s="23" customFormat="1" ht="15.75" customHeight="1" thickTop="1" x14ac:dyDescent="0.2">
      <c r="A109" s="6"/>
      <c r="B109" s="6"/>
      <c r="C109" s="6"/>
      <c r="D109" s="6"/>
      <c r="E109" s="6"/>
      <c r="F109" s="6"/>
      <c r="G109" s="6"/>
      <c r="H109" s="6"/>
      <c r="I109" s="6"/>
      <c r="J109" s="6"/>
      <c r="K109" s="6"/>
      <c r="L109" s="6"/>
      <c r="M109" s="98"/>
      <c r="N109" s="88"/>
    </row>
    <row r="110" spans="1:14" ht="30" customHeight="1" x14ac:dyDescent="0.2">
      <c r="C110" s="6"/>
      <c r="D110" s="6"/>
      <c r="E110" s="6"/>
      <c r="F110" s="6"/>
      <c r="G110" s="6"/>
      <c r="H110" s="6"/>
      <c r="I110" s="6"/>
      <c r="J110" s="6"/>
      <c r="K110" s="6"/>
      <c r="L110" s="6"/>
      <c r="M110" s="98"/>
    </row>
    <row r="111" spans="1:14" ht="47.1" customHeight="1" x14ac:dyDescent="0.2">
      <c r="C111" s="6"/>
      <c r="D111" s="6"/>
      <c r="E111" s="125" t="s">
        <v>33</v>
      </c>
      <c r="F111" s="125"/>
      <c r="G111" s="125"/>
      <c r="H111" s="125"/>
      <c r="I111" s="125"/>
      <c r="J111" s="125"/>
      <c r="K111" s="125"/>
      <c r="L111" s="125"/>
      <c r="M111" s="125"/>
    </row>
    <row r="112" spans="1:14" ht="14.85" customHeight="1" x14ac:dyDescent="0.2">
      <c r="C112" s="6"/>
      <c r="D112" s="6"/>
      <c r="E112" s="125" t="s">
        <v>34</v>
      </c>
      <c r="F112" s="125"/>
      <c r="G112" s="125"/>
      <c r="H112" s="125"/>
      <c r="I112" s="125"/>
      <c r="J112" s="125"/>
      <c r="K112" s="125"/>
      <c r="L112" s="125"/>
      <c r="M112" s="125"/>
    </row>
    <row r="113" spans="5:13" ht="32.85" customHeight="1" x14ac:dyDescent="0.2">
      <c r="E113" s="125" t="s">
        <v>35</v>
      </c>
      <c r="F113" s="125"/>
      <c r="G113" s="125"/>
      <c r="H113" s="125"/>
      <c r="I113" s="125"/>
      <c r="J113" s="125"/>
      <c r="K113" s="125"/>
      <c r="L113" s="125"/>
      <c r="M113" s="125"/>
    </row>
    <row r="114" spans="5:13" ht="43.5" customHeight="1" x14ac:dyDescent="0.2">
      <c r="E114" s="125" t="s">
        <v>36</v>
      </c>
      <c r="F114" s="125"/>
      <c r="G114" s="125"/>
      <c r="H114" s="125"/>
      <c r="I114" s="125"/>
      <c r="J114" s="125"/>
      <c r="K114" s="125"/>
      <c r="L114" s="125"/>
      <c r="M114" s="125"/>
    </row>
    <row r="115" spans="5:13" x14ac:dyDescent="0.2"/>
    <row r="116" spans="5:13" ht="14.85" customHeight="1" x14ac:dyDescent="0.2">
      <c r="E116" s="116"/>
      <c r="F116" s="116"/>
      <c r="G116" s="116"/>
      <c r="H116" s="116"/>
      <c r="I116" s="116"/>
      <c r="J116" s="116"/>
      <c r="K116" s="116"/>
      <c r="L116" s="116"/>
      <c r="M116" s="116"/>
    </row>
    <row r="117" spans="5:13" x14ac:dyDescent="0.2"/>
    <row r="118" spans="5:13" x14ac:dyDescent="0.2"/>
    <row r="119" spans="5:13" x14ac:dyDescent="0.2"/>
    <row r="120" spans="5:13" x14ac:dyDescent="0.2"/>
    <row r="121" spans="5:13" x14ac:dyDescent="0.2"/>
    <row r="122" spans="5:13" x14ac:dyDescent="0.2"/>
    <row r="123" spans="5:13" x14ac:dyDescent="0.2"/>
    <row r="124" spans="5:13" x14ac:dyDescent="0.2"/>
    <row r="125" spans="5:13" x14ac:dyDescent="0.2"/>
    <row r="126" spans="5:13" x14ac:dyDescent="0.2"/>
    <row r="127" spans="5:13" x14ac:dyDescent="0.2"/>
    <row r="128" spans="5:13"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hidden="1" x14ac:dyDescent="0.2"/>
    <row r="264" hidden="1" x14ac:dyDescent="0.2"/>
    <row r="265" hidden="1"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sheetData>
  <sheetProtection selectLockedCells="1"/>
  <sortState xmlns:xlrd2="http://schemas.microsoft.com/office/spreadsheetml/2017/richdata2" ref="A8:AJ52">
    <sortCondition ref="A8:A52"/>
    <sortCondition ref="B8:B52"/>
  </sortState>
  <mergeCells count="59">
    <mergeCell ref="L77:M77"/>
    <mergeCell ref="C98:E98"/>
    <mergeCell ref="F98:G98"/>
    <mergeCell ref="L99:M99"/>
    <mergeCell ref="L105:M105"/>
    <mergeCell ref="L104:M104"/>
    <mergeCell ref="L96:M96"/>
    <mergeCell ref="L79:M79"/>
    <mergeCell ref="F99:G99"/>
    <mergeCell ref="C105:E105"/>
    <mergeCell ref="F105:G105"/>
    <mergeCell ref="C104:E104"/>
    <mergeCell ref="F104:G104"/>
    <mergeCell ref="F103:G103"/>
    <mergeCell ref="B2:K2"/>
    <mergeCell ref="H79:K79"/>
    <mergeCell ref="H77:K77"/>
    <mergeCell ref="H80:K80"/>
    <mergeCell ref="B84:E84"/>
    <mergeCell ref="F3:K3"/>
    <mergeCell ref="H78:K78"/>
    <mergeCell ref="B83:E83"/>
    <mergeCell ref="C74:E74"/>
    <mergeCell ref="C73:E73"/>
    <mergeCell ref="B6:C6"/>
    <mergeCell ref="C80:E80"/>
    <mergeCell ref="C78:E78"/>
    <mergeCell ref="C106:E106"/>
    <mergeCell ref="L106:M106"/>
    <mergeCell ref="F106:G106"/>
    <mergeCell ref="B5:C5"/>
    <mergeCell ref="F97:G97"/>
    <mergeCell ref="C90:E90"/>
    <mergeCell ref="C93:E93"/>
    <mergeCell ref="F96:G96"/>
    <mergeCell ref="L78:M78"/>
    <mergeCell ref="L97:M97"/>
    <mergeCell ref="L98:M98"/>
    <mergeCell ref="C97:E97"/>
    <mergeCell ref="C89:E89"/>
    <mergeCell ref="B86:E86"/>
    <mergeCell ref="L80:M80"/>
    <mergeCell ref="C99:E99"/>
    <mergeCell ref="E116:M116"/>
    <mergeCell ref="C100:E100"/>
    <mergeCell ref="F100:G100"/>
    <mergeCell ref="L100:M100"/>
    <mergeCell ref="C101:E101"/>
    <mergeCell ref="F101:G101"/>
    <mergeCell ref="L101:M101"/>
    <mergeCell ref="C102:E102"/>
    <mergeCell ref="F102:G102"/>
    <mergeCell ref="L102:M102"/>
    <mergeCell ref="F108:G108"/>
    <mergeCell ref="E112:M112"/>
    <mergeCell ref="E111:M111"/>
    <mergeCell ref="E114:M114"/>
    <mergeCell ref="E113:M113"/>
    <mergeCell ref="D108:E108"/>
  </mergeCells>
  <pageMargins left="0.70866141732283472" right="0.70866141732283472" top="0.74803149606299213" bottom="0.74803149606299213" header="0.31496062992125984" footer="0.31496062992125984"/>
  <pageSetup paperSize="9" scale="66" orientation="portrait" r:id="rId1"/>
  <headerFooter>
    <oddFooter>&amp;LRekenblad bij Europese aanbesteding  MFP 2011/S 222-360866&amp;RPagina &amp;P</oddFooter>
  </headerFooter>
  <colBreaks count="1" manualBreakCount="1">
    <brk id="1" max="1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CC55C5627AD242AE2F22966278BAFB" ma:contentTypeVersion="" ma:contentTypeDescription="Een nieuw document maken." ma:contentTypeScope="" ma:versionID="1cac72b7bf2327bf7324f970be6a3a0f">
  <xsd:schema xmlns:xsd="http://www.w3.org/2001/XMLSchema" xmlns:xs="http://www.w3.org/2001/XMLSchema" xmlns:p="http://schemas.microsoft.com/office/2006/metadata/properties" xmlns:ns2="009c04d6-680e-4a27-a7fb-7a204180ffb4" targetNamespace="http://schemas.microsoft.com/office/2006/metadata/properties" ma:root="true" ma:fieldsID="d57e90e1053239819781aa345710048d" ns2:_="">
    <xsd:import namespace="009c04d6-680e-4a27-a7fb-7a204180ffb4"/>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9c04d6-680e-4a27-a7fb-7a204180ffb4"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2E8A67-41B6-43A0-870E-BF5D484A64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9c04d6-680e-4a27-a7fb-7a204180ff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62D287-B2E0-4581-88ED-C5BDC1D7CF25}">
  <ds:schemaRefs>
    <ds:schemaRef ds:uri="009c04d6-680e-4a27-a7fb-7a204180ffb4"/>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B622BD6-7F1E-4927-8EA8-DC4C44F7C5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vt:lpstr>
      <vt:lpstr>Aloysius Stichting</vt:lpstr>
      <vt:lpstr>'Aloysius Stichting'!Afdrukbereik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Telecomvisie Remon</dc:creator>
  <cp:lastModifiedBy>Robert-Jan van der Weide</cp:lastModifiedBy>
  <cp:lastPrinted>2019-02-14T09:02:19Z</cp:lastPrinted>
  <dcterms:created xsi:type="dcterms:W3CDTF">2011-10-03T11:29:01Z</dcterms:created>
  <dcterms:modified xsi:type="dcterms:W3CDTF">2020-10-26T13:35:00Z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0x0101005FCC55C5627AD242AE2F22966278BAFB</vt:lpwstr>
  </property>
</Properties>
</file>