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d\BV_IUC\Algemeen\04 Categoriemanagement\Blanco papier en Facilitairdrukwerk\Aanbestedingen\2020 Facilitair drukwerk\04 Nota van Inlichtingen\NvI1\"/>
    </mc:Choice>
  </mc:AlternateContent>
  <bookViews>
    <workbookView xWindow="0" yWindow="0" windowWidth="19200" windowHeight="6945"/>
  </bookViews>
  <sheets>
    <sheet name="Perceel 2 Enveloppe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5" i="1" l="1"/>
  <c r="AA65" i="1" s="1"/>
  <c r="Z43" i="1" l="1"/>
  <c r="AA43" i="1" s="1"/>
  <c r="Z34" i="1" l="1"/>
  <c r="AA34" i="1" s="1"/>
  <c r="Z13" i="1"/>
  <c r="AA13" i="1" s="1"/>
  <c r="Z16" i="1" l="1"/>
  <c r="AA16" i="1" s="1"/>
  <c r="Z28" i="1"/>
  <c r="AA28" i="1" s="1"/>
  <c r="Z32" i="1"/>
  <c r="AA32" i="1" s="1"/>
  <c r="Z54" i="1"/>
  <c r="AA54" i="1" s="1"/>
  <c r="Z55" i="1"/>
  <c r="AA55" i="1" s="1"/>
  <c r="Z56" i="1"/>
  <c r="AA56" i="1" s="1"/>
  <c r="Z59" i="1"/>
  <c r="AA59" i="1" s="1"/>
  <c r="Z58" i="1"/>
  <c r="AA58" i="1" s="1"/>
  <c r="Z60" i="1"/>
  <c r="AA60" i="1" s="1"/>
  <c r="Z38" i="1"/>
  <c r="AA38" i="1" s="1"/>
  <c r="Z50" i="1"/>
  <c r="AA50" i="1" s="1"/>
  <c r="Z51" i="1"/>
  <c r="AA51" i="1" s="1"/>
  <c r="Z52" i="1"/>
  <c r="AA52" i="1" s="1"/>
  <c r="Z37" i="1"/>
  <c r="AA37" i="1" s="1"/>
  <c r="Z26" i="1"/>
  <c r="AA26" i="1" s="1"/>
  <c r="Z18" i="1"/>
  <c r="AA18" i="1" s="1"/>
  <c r="Z17" i="1"/>
  <c r="AA17" i="1" s="1"/>
  <c r="Z29" i="1"/>
  <c r="AA29" i="1" s="1"/>
  <c r="Z30" i="1"/>
  <c r="AA30" i="1" s="1"/>
  <c r="Z47" i="1"/>
  <c r="AA47" i="1" s="1"/>
  <c r="Z14" i="1"/>
  <c r="AA14" i="1" s="1"/>
  <c r="Z12" i="1"/>
  <c r="AA12" i="1" s="1"/>
  <c r="Z21" i="1"/>
  <c r="AA21" i="1" s="1"/>
  <c r="Z20" i="1"/>
  <c r="AA20" i="1" s="1"/>
  <c r="Z22" i="1"/>
  <c r="AA22" i="1" s="1"/>
  <c r="Z10" i="1"/>
  <c r="AA10" i="1" s="1"/>
  <c r="Z8" i="1"/>
  <c r="AA8" i="1" s="1"/>
  <c r="Z48" i="1"/>
  <c r="AA48" i="1" s="1"/>
  <c r="Z46" i="1"/>
  <c r="AA46" i="1" s="1"/>
  <c r="Z11" i="1" l="1"/>
  <c r="AA11" i="1" s="1"/>
  <c r="Z5" i="1"/>
  <c r="AA5" i="1" s="1"/>
  <c r="Z4" i="1"/>
  <c r="AA4" i="1" l="1"/>
  <c r="Z35" i="1"/>
  <c r="AA35" i="1" s="1"/>
  <c r="Z40" i="1"/>
  <c r="AA40" i="1" s="1"/>
  <c r="Z63" i="1"/>
  <c r="AA63" i="1" s="1"/>
  <c r="Z7" i="1"/>
  <c r="AA7" i="1" s="1"/>
  <c r="Z44" i="1"/>
  <c r="AA44" i="1" s="1"/>
  <c r="Z64" i="1"/>
  <c r="AA64" i="1" s="1"/>
  <c r="Z39" i="1" l="1"/>
  <c r="AA39" i="1" s="1"/>
  <c r="Z31" i="1"/>
  <c r="AA31" i="1" s="1"/>
  <c r="Z33" i="1"/>
  <c r="AA33" i="1" s="1"/>
  <c r="Z62" i="1"/>
  <c r="AA62" i="1" s="1"/>
  <c r="Z25" i="1"/>
  <c r="AA25" i="1" s="1"/>
  <c r="Z45" i="1"/>
  <c r="AA45" i="1" s="1"/>
  <c r="Z27" i="1"/>
  <c r="AA27" i="1" s="1"/>
  <c r="Z49" i="1"/>
  <c r="AA49" i="1" s="1"/>
  <c r="Z42" i="1"/>
  <c r="AA42" i="1" s="1"/>
  <c r="Z57" i="1"/>
  <c r="AA57" i="1" s="1"/>
  <c r="Z36" i="1"/>
  <c r="AA36" i="1" s="1"/>
  <c r="Z61" i="1"/>
  <c r="AA61" i="1" s="1"/>
  <c r="Z24" i="1"/>
  <c r="AA24" i="1" s="1"/>
  <c r="Z19" i="1"/>
  <c r="AA19" i="1" s="1"/>
  <c r="Z23" i="1"/>
  <c r="AA23" i="1" s="1"/>
  <c r="Z15" i="1"/>
  <c r="AA15" i="1" s="1"/>
  <c r="Z6" i="1"/>
  <c r="Z9" i="1"/>
  <c r="AA9" i="1" s="1"/>
  <c r="AA6" i="1" l="1"/>
  <c r="Z41" i="1"/>
  <c r="AA41" i="1" s="1"/>
  <c r="Z53" i="1"/>
  <c r="AA53" i="1" s="1"/>
  <c r="Z68" i="1" l="1"/>
</calcChain>
</file>

<file path=xl/sharedStrings.xml><?xml version="1.0" encoding="utf-8"?>
<sst xmlns="http://schemas.openxmlformats.org/spreadsheetml/2006/main" count="1099" uniqueCount="116">
  <si>
    <t>Productgroep</t>
  </si>
  <si>
    <t>Productnaam</t>
  </si>
  <si>
    <t>Afmeting</t>
  </si>
  <si>
    <t>1 kleur</t>
  </si>
  <si>
    <t>2 kleuren</t>
  </si>
  <si>
    <t>3 kleuren</t>
  </si>
  <si>
    <t>4 kleuren</t>
  </si>
  <si>
    <t>Full-Color</t>
  </si>
  <si>
    <t>Gram papier</t>
  </si>
  <si>
    <t>x</t>
  </si>
  <si>
    <t>-</t>
  </si>
  <si>
    <t>Type papier</t>
  </si>
  <si>
    <t>Verpakking</t>
  </si>
  <si>
    <t>Enveloppen</t>
  </si>
  <si>
    <t xml:space="preserve">Bedrukking </t>
  </si>
  <si>
    <t>2-zijdig</t>
  </si>
  <si>
    <t>Afwerking</t>
  </si>
  <si>
    <t>1-zijdig</t>
  </si>
  <si>
    <t>Wit Kraft</t>
  </si>
  <si>
    <t>Blokbodem</t>
  </si>
  <si>
    <t>Geen</t>
  </si>
  <si>
    <t>Eenzijdig glad casing blauw</t>
  </si>
  <si>
    <t>in handzame passende dozen</t>
  </si>
  <si>
    <t>Kleur</t>
  </si>
  <si>
    <t>FIM Code</t>
  </si>
  <si>
    <t>Ja</t>
  </si>
  <si>
    <t>Nee</t>
  </si>
  <si>
    <t>Kleurgescheiden proef?</t>
  </si>
  <si>
    <t>Perceel</t>
  </si>
  <si>
    <t>Verpakkingseenheid</t>
  </si>
  <si>
    <t>Afname aantallen verpakkings-eenheden</t>
  </si>
  <si>
    <t>Rijksbank wit</t>
  </si>
  <si>
    <t>229 x 319 mm</t>
  </si>
  <si>
    <t>Wit Rijksbank</t>
  </si>
  <si>
    <t>162 x 235 mm</t>
  </si>
  <si>
    <t>Enveloppenbank wit</t>
  </si>
  <si>
    <t>229 x 318 mm</t>
  </si>
  <si>
    <t>wit-wit gascofil</t>
  </si>
  <si>
    <t>240 x 340 mm</t>
  </si>
  <si>
    <t>Percentage pallets</t>
  </si>
  <si>
    <t>Inschrijfprijs per verpakkingseenheid Excl. BTW</t>
  </si>
  <si>
    <t>Palletkorting %</t>
  </si>
  <si>
    <t>Inschrijfprijs Excl. BTW</t>
  </si>
  <si>
    <t>Inschrijfprijs Incl. BTW</t>
  </si>
  <si>
    <t>Min. Aantal verpakkingseenheden op pallet</t>
  </si>
  <si>
    <t xml:space="preserve">245 x 360 mm </t>
  </si>
  <si>
    <t xml:space="preserve">245 x 360 x 40 mm </t>
  </si>
  <si>
    <t>262 x 371 mm</t>
  </si>
  <si>
    <t>262 x 371 x 38 mm</t>
  </si>
  <si>
    <t>440 x 280 x 35 mm</t>
  </si>
  <si>
    <t>240 x 353 x 40 mm</t>
  </si>
  <si>
    <t>312 x 441 mm</t>
  </si>
  <si>
    <t>156 x 213 mm</t>
  </si>
  <si>
    <t>162 x 229 mm</t>
  </si>
  <si>
    <t>162 x 231 mm</t>
  </si>
  <si>
    <t>324 x 229 mm</t>
  </si>
  <si>
    <t>353 x 250 mm</t>
  </si>
  <si>
    <t>156 x 214 mm</t>
  </si>
  <si>
    <t>220 x 312 mm</t>
  </si>
  <si>
    <t>440 x 280 mm</t>
  </si>
  <si>
    <t>156 x 220 mm</t>
  </si>
  <si>
    <t>250 x 353 x 38 mm</t>
  </si>
  <si>
    <t>Wit kraft of Wit Rijksbank</t>
  </si>
  <si>
    <t>2 zijdig</t>
  </si>
  <si>
    <t>Bedrukking 1-zijdig = gelijk of goedkoper dan bedrukking 2-zijdig.</t>
  </si>
  <si>
    <t>Rijksbank / enveloppenbank wit</t>
  </si>
  <si>
    <t>Rijksbank / enveloppenbank wit / Cream</t>
  </si>
  <si>
    <t>Biotop</t>
  </si>
  <si>
    <t>Binnenzijde kleur</t>
  </si>
  <si>
    <t>Enveloppen wit met venster</t>
  </si>
  <si>
    <t>Enveloppen blauw met venster</t>
  </si>
  <si>
    <t>Enveloppen wit zonder venster</t>
  </si>
  <si>
    <t xml:space="preserve">Enveloppen wit zonder venster </t>
  </si>
  <si>
    <t>Enveloppen blauw zonder venster (retour met of zonder indruk)</t>
  </si>
  <si>
    <t>Enveloppen wit (blokbodem)</t>
  </si>
  <si>
    <t>Dossierzak wit (zonder klep en zonder venster)</t>
  </si>
  <si>
    <t>Enveloppen blauw zonder venster</t>
  </si>
  <si>
    <t>Enveloppen biotop zonder venster</t>
  </si>
  <si>
    <t>Enveloppen biotop met venster</t>
  </si>
  <si>
    <t>1-kleur</t>
  </si>
  <si>
    <t>Enveloppen wit akte zonder venster</t>
  </si>
  <si>
    <t>231 x 324 mm</t>
  </si>
  <si>
    <t>Zonder blokbodem</t>
  </si>
  <si>
    <t>Enveloppen: Enveloppen dienen optioneel machinaal vulbaar geleverd te worden in overleg met Deelnemer.</t>
  </si>
  <si>
    <t>Enveloppen: Enveloppen dienen op verzoek zowel gegomd als met striplock geleverd te worden.</t>
  </si>
  <si>
    <t>Enveloppen: Voor alle oplagen geldt: vensters, afmeting en plaats nader te bepalen.</t>
  </si>
  <si>
    <t>Totaal Inschrijfprijs excl. BTW (over te nemen in bijlage 3 inschrijvingsbiljet):</t>
  </si>
  <si>
    <t>Geen bedrukking binnenzijde = gelijk aan of goedkoper dan wel bedrukking binnenzijde.</t>
  </si>
  <si>
    <t>LET OP: Enkel de geel gearceerde velden invullen.</t>
  </si>
  <si>
    <t>Inschrijfprijs excl. BTW (cel X68) moet binnen de bandbreedte par. 6.3.2 van het Beschrijvend document liggen.</t>
  </si>
  <si>
    <t>Uitgangspunten:</t>
  </si>
  <si>
    <t>LET OP: Inschirjver moet binnen de gestelde bandbreedte blijven van € 3.700.000,- tot en met € 4.900.000,-</t>
  </si>
  <si>
    <t>Bedrukking 1 kleur = gelijk of goedkoper dan 2 kleuren; 2 kleuren =  gelijk of goedkoper dan 3 kleuren; 3 kleuren =  gelijk of goedkoper dan 4 kleuren; 4 kleuren = gelijk of goedkoper dan full color.</t>
  </si>
  <si>
    <t>Bijlage 10b Artikel- en prijslijst EA FD 2021 Perceel 2 Enveloppen</t>
  </si>
  <si>
    <t>Meerprijs striplock per verpakkingseenheid</t>
  </si>
  <si>
    <t>Striplock sluiting op lange of kort zijde</t>
  </si>
  <si>
    <t>Meerprijs per doos</t>
  </si>
  <si>
    <t>Meerprijs striplock per verpakkingseenheid geldt enkel wanneer artikelen die zijn uitgevraagd met de afwerking 'gegomd' worden besteld met striplock sluiting.</t>
  </si>
  <si>
    <t>Sluiting</t>
  </si>
  <si>
    <t>Gegomd</t>
  </si>
  <si>
    <t>Striplock</t>
  </si>
  <si>
    <t>Stand klep trapezium - met venster 23x105mm, rechte hoeken 15 mm van links, 22 mm van onder</t>
  </si>
  <si>
    <t>Stand klep trapezium - 50x102mm, rechte hoeken 20 mm van links, 51 mm van onder</t>
  </si>
  <si>
    <t>Stand klep</t>
  </si>
  <si>
    <t>Lange zijde</t>
  </si>
  <si>
    <t>Korte zijde</t>
  </si>
  <si>
    <t xml:space="preserve">NAW-gegevens zijn indrukgegevens </t>
  </si>
  <si>
    <t>Stand klep trapezium</t>
  </si>
  <si>
    <t>Machinaal te vullen Eén venster: formaat: 105 mm x 45 mm stand: van links 24 mm van boven 41 mm</t>
  </si>
  <si>
    <t>Stand klep trapezium - Machinaal te vullen</t>
  </si>
  <si>
    <t xml:space="preserve">Stand klep trapezium - Machinaal te vullen </t>
  </si>
  <si>
    <t>Machinaal te vullen</t>
  </si>
  <si>
    <t>Eén venster, formaat: 102 mm x 45 mm stand: van links 50 mm van boven 110 mm</t>
  </si>
  <si>
    <t>Eén venster, formaat: 100 mm x 45 mm stand: van links 50 mm van boven 114 mm</t>
  </si>
  <si>
    <t>B4 Akte envelop scheurvast met knik-vouw</t>
  </si>
  <si>
    <t>Enveloppen: Enveloppen dienen op verzoek zowel met de klep aan de korte zijde als aan de lange zijde geleverd te worden zonder meerprijs.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</si>
</sst>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€&quot;* #,##0.00_);_(&quot;€&quot;* \(#,##0.00\);_(&quot;€&quot;* &quot;-&quot;??_);_(@_)"/>
    <numFmt numFmtId="165" formatCode="0.000000000000000%"/>
  </numFmts>
  <fonts count="10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b/>
      <sz val="9"/>
      <color rgb="FFFF000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textRotation="90" wrapText="1"/>
    </xf>
    <xf numFmtId="0" fontId="1" fillId="0" borderId="0" xfId="0" applyFont="1" applyAlignment="1">
      <alignment textRotation="90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1" fontId="0" fillId="0" borderId="0" xfId="0" applyNumberFormat="1" applyAlignment="1">
      <alignment horizontal="center"/>
    </xf>
    <xf numFmtId="10" fontId="0" fillId="0" borderId="0" xfId="0" applyNumberFormat="1"/>
    <xf numFmtId="0" fontId="3" fillId="0" borderId="0" xfId="0" applyFont="1" applyProtection="1">
      <protection hidden="1"/>
    </xf>
    <xf numFmtId="0" fontId="1" fillId="0" borderId="0" xfId="0" applyFont="1" applyBorder="1" applyAlignment="1">
      <alignment textRotation="90" wrapText="1"/>
    </xf>
    <xf numFmtId="0" fontId="0" fillId="0" borderId="0" xfId="0" applyBorder="1"/>
    <xf numFmtId="0" fontId="0" fillId="0" borderId="0" xfId="0" applyFill="1"/>
    <xf numFmtId="0" fontId="6" fillId="0" borderId="0" xfId="0" applyFont="1" applyFill="1"/>
    <xf numFmtId="165" fontId="0" fillId="0" borderId="0" xfId="0" applyNumberFormat="1" applyBorder="1" applyAlignment="1">
      <alignment horizontal="right" wrapText="1"/>
    </xf>
    <xf numFmtId="0" fontId="0" fillId="0" borderId="0" xfId="0" applyFont="1"/>
    <xf numFmtId="0" fontId="1" fillId="0" borderId="4" xfId="0" applyFont="1" applyBorder="1" applyAlignment="1">
      <alignment vertical="top" textRotation="90"/>
    </xf>
    <xf numFmtId="0" fontId="1" fillId="0" borderId="0" xfId="0" applyFont="1" applyBorder="1" applyAlignment="1">
      <alignment vertical="top" textRotation="90"/>
    </xf>
    <xf numFmtId="0" fontId="1" fillId="0" borderId="5" xfId="0" applyFont="1" applyBorder="1" applyAlignment="1">
      <alignment vertical="top" textRotation="90"/>
    </xf>
    <xf numFmtId="0" fontId="0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Fill="1"/>
    <xf numFmtId="0" fontId="0" fillId="0" borderId="0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0" xfId="0" quotePrefix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1" fontId="4" fillId="0" borderId="0" xfId="0" applyNumberFormat="1" applyFont="1" applyFill="1" applyBorder="1" applyAlignment="1">
      <alignment horizontal="center" wrapText="1"/>
    </xf>
    <xf numFmtId="164" fontId="4" fillId="2" borderId="0" xfId="0" applyNumberFormat="1" applyFont="1" applyFill="1" applyBorder="1" applyAlignment="1" applyProtection="1">
      <alignment horizontal="center" wrapText="1"/>
      <protection locked="0"/>
    </xf>
    <xf numFmtId="10" fontId="4" fillId="0" borderId="0" xfId="0" applyNumberFormat="1" applyFont="1" applyFill="1" applyBorder="1" applyAlignment="1">
      <alignment horizontal="center" wrapText="1"/>
    </xf>
    <xf numFmtId="10" fontId="4" fillId="2" borderId="0" xfId="0" applyNumberFormat="1" applyFont="1" applyFill="1" applyBorder="1" applyAlignment="1" applyProtection="1">
      <alignment horizontal="center" wrapText="1"/>
      <protection locked="0"/>
    </xf>
    <xf numFmtId="164" fontId="0" fillId="0" borderId="0" xfId="0" applyNumberFormat="1" applyFont="1" applyFill="1" applyAlignment="1">
      <alignment wrapText="1"/>
    </xf>
    <xf numFmtId="0" fontId="0" fillId="0" borderId="0" xfId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10" fontId="5" fillId="0" borderId="0" xfId="0" applyNumberFormat="1" applyFont="1" applyFill="1" applyBorder="1" applyAlignment="1">
      <alignment horizontal="center" wrapText="1"/>
    </xf>
    <xf numFmtId="10" fontId="5" fillId="2" borderId="0" xfId="0" applyNumberFormat="1" applyFont="1" applyFill="1" applyBorder="1" applyAlignment="1" applyProtection="1">
      <alignment horizontal="center" wrapText="1"/>
      <protection locked="0"/>
    </xf>
    <xf numFmtId="164" fontId="5" fillId="0" borderId="0" xfId="0" applyNumberFormat="1" applyFont="1" applyFill="1" applyAlignment="1">
      <alignment wrapText="1"/>
    </xf>
    <xf numFmtId="0" fontId="3" fillId="0" borderId="0" xfId="1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right"/>
    </xf>
    <xf numFmtId="1" fontId="0" fillId="0" borderId="0" xfId="0" applyNumberFormat="1" applyFont="1" applyFill="1" applyBorder="1" applyAlignment="1">
      <alignment horizontal="center" wrapText="1"/>
    </xf>
    <xf numFmtId="164" fontId="0" fillId="2" borderId="0" xfId="0" applyNumberFormat="1" applyFont="1" applyFill="1" applyBorder="1" applyAlignment="1" applyProtection="1">
      <alignment horizontal="center" wrapText="1"/>
      <protection locked="0"/>
    </xf>
    <xf numFmtId="10" fontId="0" fillId="0" borderId="0" xfId="0" applyNumberFormat="1" applyFont="1" applyFill="1" applyBorder="1" applyAlignment="1">
      <alignment horizontal="center" wrapText="1"/>
    </xf>
    <xf numFmtId="10" fontId="0" fillId="0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Font="1" applyFill="1" applyBorder="1" applyAlignment="1"/>
    <xf numFmtId="0" fontId="0" fillId="0" borderId="0" xfId="0" applyFont="1" applyFill="1" applyBorder="1" applyAlignment="1" applyProtection="1">
      <alignment wrapText="1"/>
      <protection locked="0"/>
    </xf>
    <xf numFmtId="0" fontId="0" fillId="2" borderId="0" xfId="0" quotePrefix="1" applyFont="1" applyFill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0" xfId="0" applyFont="1" applyFill="1" applyAlignment="1">
      <alignment horizontal="center" wrapText="1"/>
    </xf>
    <xf numFmtId="1" fontId="8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Standaard" xfId="0" builtinId="0"/>
    <cellStyle name="Standaard 2" xfId="1"/>
  </cellStyles>
  <dxfs count="54">
    <dxf>
      <font>
        <strike val="0"/>
        <outline val="0"/>
        <shadow val="0"/>
        <u val="none"/>
        <vertAlign val="baseline"/>
        <sz val="9"/>
        <name val="Verdana"/>
        <scheme val="none"/>
      </font>
      <numFmt numFmtId="164" formatCode="_(&quot;€&quot;* #,##0.00_);_(&quot;€&quot;* \(#,##0.00\);_(&quot;€&quot;* &quot;-&quot;??_);_(@_)"/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numFmt numFmtId="164" formatCode="_(&quot;€&quot;* #,##0.00_);_(&quot;€&quot;* \(#,##0.00\);_(&quot;€&quot;* &quot;-&quot;??_);_(@_)"/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(&quot;€&quot;* #,##0.00_);_(&quot;€&quot;* \(#,##0.00\);_(&quot;€&quot;* &quot;-&quot;??_);_(@_)"/>
      <fill>
        <patternFill patternType="solid">
          <fgColor indexed="64"/>
          <bgColor theme="7" tint="0.59999389629810485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9"/>
        <name val="Verdana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Verdana"/>
        <scheme val="none"/>
      </font>
      <alignment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1" displayName="Tabel1" ref="A3:AA66" totalsRowCount="1" headerRowDxfId="53" dataDxfId="52">
  <autoFilter ref="A3:AA65"/>
  <tableColumns count="27">
    <tableColumn id="23" name="Perceel" dataDxfId="51" totalsRowDxfId="50"/>
    <tableColumn id="2" name="Productgroep" dataDxfId="49" totalsRowDxfId="48"/>
    <tableColumn id="3" name="Productnaam" dataDxfId="47" totalsRowDxfId="46"/>
    <tableColumn id="4" name="Afmeting" dataDxfId="45" totalsRowDxfId="44"/>
    <tableColumn id="5" name="1 kleur" dataDxfId="43" totalsRowDxfId="42"/>
    <tableColumn id="6" name="2 kleuren" dataDxfId="41" totalsRowDxfId="40"/>
    <tableColumn id="7" name="3 kleuren" dataDxfId="39" totalsRowDxfId="38"/>
    <tableColumn id="8" name="4 kleuren" dataDxfId="37" totalsRowDxfId="36"/>
    <tableColumn id="9" name="Full-Color" dataDxfId="35" totalsRowDxfId="34"/>
    <tableColumn id="14" name="Bedrukking " dataDxfId="33" totalsRowDxfId="32"/>
    <tableColumn id="10" name="Gram papier" dataDxfId="31" totalsRowDxfId="30"/>
    <tableColumn id="28" name="Binnenzijde kleur" dataDxfId="29" totalsRowDxfId="28"/>
    <tableColumn id="11" name="Type papier" dataDxfId="27" totalsRowDxfId="26"/>
    <tableColumn id="15" name="Afwerking" dataDxfId="25" totalsRowDxfId="24"/>
    <tableColumn id="21" name="Stand klep" dataDxfId="23" totalsRowDxfId="22"/>
    <tableColumn id="16" name="Sluiting" dataDxfId="21" totalsRowDxfId="20"/>
    <tableColumn id="18" name="FIM Code" dataDxfId="19" totalsRowDxfId="18"/>
    <tableColumn id="19" name="Kleurgescheiden proef?" dataDxfId="17" totalsRowDxfId="16"/>
    <tableColumn id="17" name="Verpakkingseenheid" dataDxfId="15" totalsRowDxfId="14"/>
    <tableColumn id="27" name="Min. Aantal verpakkingseenheden op pallet" dataDxfId="13" totalsRowDxfId="12"/>
    <tableColumn id="13" name="Verpakking" dataDxfId="11" totalsRowDxfId="10"/>
    <tableColumn id="12" name="Afname aantallen verpakkings-eenheden" dataDxfId="9" totalsRowDxfId="8"/>
    <tableColumn id="1" name="Inschrijfprijs per verpakkingseenheid Excl. BTW" dataDxfId="7" totalsRowDxfId="6"/>
    <tableColumn id="20" name="Percentage pallets" dataDxfId="5" totalsRowDxfId="4"/>
    <tableColumn id="24" name="Palletkorting %" dataDxfId="3" totalsRowDxfId="2"/>
    <tableColumn id="25" name="Inschrijfprijs Excl. BTW" dataDxfId="1">
      <calculatedColumnFormula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calculatedColumnFormula>
    </tableColumn>
    <tableColumn id="26" name="Inschrijfprijs Incl. BTW" dataDxfId="0">
      <calculatedColumnFormula>Tabel1[[#This Row],[Inschrijfprijs Excl. BTW]]*1.21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tabSelected="1" zoomScale="85" zoomScaleNormal="85" workbookViewId="0">
      <selection activeCell="T4" sqref="T4"/>
    </sheetView>
  </sheetViews>
  <sheetFormatPr defaultRowHeight="11.25" x14ac:dyDescent="0.15"/>
  <cols>
    <col min="1" max="1" width="2.75" customWidth="1"/>
    <col min="2" max="2" width="9.75" customWidth="1"/>
    <col min="3" max="3" width="43.125" customWidth="1"/>
    <col min="4" max="4" width="13.625" customWidth="1"/>
    <col min="5" max="6" width="3.25" customWidth="1"/>
    <col min="7" max="7" width="3.125" customWidth="1"/>
    <col min="8" max="8" width="3.25" customWidth="1"/>
    <col min="9" max="9" width="3.125" customWidth="1"/>
    <col min="10" max="10" width="7.5" customWidth="1"/>
    <col min="11" max="11" width="3.5" customWidth="1"/>
    <col min="12" max="12" width="9.25" customWidth="1"/>
    <col min="13" max="13" width="21" customWidth="1"/>
    <col min="14" max="14" width="83.125" bestFit="1" customWidth="1"/>
    <col min="15" max="15" width="12" bestFit="1" customWidth="1"/>
    <col min="16" max="16" width="10.125" customWidth="1"/>
    <col min="17" max="18" width="5.125" customWidth="1"/>
    <col min="19" max="19" width="5.875" customWidth="1"/>
    <col min="20" max="20" width="8" customWidth="1"/>
    <col min="21" max="21" width="15.25" customWidth="1"/>
    <col min="22" max="25" width="9.125" customWidth="1"/>
    <col min="26" max="27" width="21.375" customWidth="1"/>
  </cols>
  <sheetData>
    <row r="1" spans="1:30" ht="12" thickBot="1" x14ac:dyDescent="0.2">
      <c r="A1" s="1" t="s">
        <v>93</v>
      </c>
      <c r="Y1" s="8"/>
    </row>
    <row r="2" spans="1:30" x14ac:dyDescent="0.15">
      <c r="A2" s="15" t="s">
        <v>88</v>
      </c>
      <c r="E2" s="59" t="s">
        <v>23</v>
      </c>
      <c r="F2" s="60"/>
      <c r="G2" s="60"/>
      <c r="H2" s="60"/>
      <c r="I2" s="61"/>
      <c r="V2" s="6"/>
      <c r="W2" s="6"/>
      <c r="X2" s="6"/>
      <c r="Y2" s="6"/>
    </row>
    <row r="3" spans="1:30" s="1" customFormat="1" ht="72.75" customHeight="1" x14ac:dyDescent="0.15">
      <c r="A3" s="4" t="s">
        <v>28</v>
      </c>
      <c r="B3" s="1" t="s">
        <v>0</v>
      </c>
      <c r="C3" s="1" t="s">
        <v>1</v>
      </c>
      <c r="D3" s="1" t="s">
        <v>2</v>
      </c>
      <c r="E3" s="16" t="s">
        <v>3</v>
      </c>
      <c r="F3" s="17" t="s">
        <v>4</v>
      </c>
      <c r="G3" s="17" t="s">
        <v>5</v>
      </c>
      <c r="H3" s="17" t="s">
        <v>6</v>
      </c>
      <c r="I3" s="18" t="s">
        <v>7</v>
      </c>
      <c r="J3" s="1" t="s">
        <v>14</v>
      </c>
      <c r="K3" s="4" t="s">
        <v>8</v>
      </c>
      <c r="L3" s="2" t="s">
        <v>68</v>
      </c>
      <c r="M3" s="1" t="s">
        <v>11</v>
      </c>
      <c r="N3" s="1" t="s">
        <v>16</v>
      </c>
      <c r="O3" s="1" t="s">
        <v>103</v>
      </c>
      <c r="P3" s="1" t="s">
        <v>98</v>
      </c>
      <c r="Q3" s="2" t="s">
        <v>24</v>
      </c>
      <c r="R3" s="3" t="s">
        <v>27</v>
      </c>
      <c r="S3" s="3" t="s">
        <v>29</v>
      </c>
      <c r="T3" s="3" t="s">
        <v>44</v>
      </c>
      <c r="U3" s="1" t="s">
        <v>12</v>
      </c>
      <c r="V3" s="5" t="s">
        <v>30</v>
      </c>
      <c r="W3" s="5" t="s">
        <v>40</v>
      </c>
      <c r="X3" s="10" t="s">
        <v>39</v>
      </c>
      <c r="Y3" s="10" t="s">
        <v>41</v>
      </c>
      <c r="Z3" s="1" t="s">
        <v>42</v>
      </c>
      <c r="AA3" s="1" t="s">
        <v>43</v>
      </c>
      <c r="AB3" s="2"/>
      <c r="AC3" s="2"/>
      <c r="AD3" s="2"/>
    </row>
    <row r="4" spans="1:30" ht="11.25" customHeight="1" x14ac:dyDescent="0.15">
      <c r="A4" s="22">
        <v>2</v>
      </c>
      <c r="B4" s="19" t="s">
        <v>13</v>
      </c>
      <c r="C4" s="19" t="s">
        <v>70</v>
      </c>
      <c r="D4" s="19" t="s">
        <v>52</v>
      </c>
      <c r="E4" s="23" t="s">
        <v>9</v>
      </c>
      <c r="F4" s="22" t="s">
        <v>10</v>
      </c>
      <c r="G4" s="22" t="s">
        <v>10</v>
      </c>
      <c r="H4" s="22" t="s">
        <v>10</v>
      </c>
      <c r="I4" s="24" t="s">
        <v>10</v>
      </c>
      <c r="J4" s="22" t="s">
        <v>15</v>
      </c>
      <c r="K4" s="22">
        <v>80</v>
      </c>
      <c r="L4" s="22" t="s">
        <v>20</v>
      </c>
      <c r="M4" s="19" t="s">
        <v>21</v>
      </c>
      <c r="N4" s="49" t="s">
        <v>101</v>
      </c>
      <c r="O4" s="19" t="s">
        <v>104</v>
      </c>
      <c r="P4" s="19" t="s">
        <v>99</v>
      </c>
      <c r="Q4" s="22" t="s">
        <v>26</v>
      </c>
      <c r="R4" s="25" t="s">
        <v>25</v>
      </c>
      <c r="S4" s="26">
        <v>500</v>
      </c>
      <c r="T4" s="50">
        <v>0</v>
      </c>
      <c r="U4" s="19" t="s">
        <v>22</v>
      </c>
      <c r="V4" s="27">
        <v>10120</v>
      </c>
      <c r="W4" s="28">
        <v>0</v>
      </c>
      <c r="X4" s="29">
        <v>0.7</v>
      </c>
      <c r="Y4" s="30">
        <v>0</v>
      </c>
      <c r="Z4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4" s="31">
        <f>Tabel1[[#This Row],[Inschrijfprijs Excl. BTW]]*1.21</f>
        <v>0</v>
      </c>
    </row>
    <row r="5" spans="1:30" ht="11.25" customHeight="1" x14ac:dyDescent="0.15">
      <c r="A5" s="22">
        <v>2</v>
      </c>
      <c r="B5" s="19" t="s">
        <v>13</v>
      </c>
      <c r="C5" s="19" t="s">
        <v>69</v>
      </c>
      <c r="D5" s="19" t="s">
        <v>52</v>
      </c>
      <c r="E5" s="23" t="s">
        <v>9</v>
      </c>
      <c r="F5" s="22" t="s">
        <v>10</v>
      </c>
      <c r="G5" s="22" t="s">
        <v>10</v>
      </c>
      <c r="H5" s="22" t="s">
        <v>10</v>
      </c>
      <c r="I5" s="24" t="s">
        <v>10</v>
      </c>
      <c r="J5" s="22" t="s">
        <v>15</v>
      </c>
      <c r="K5" s="22">
        <v>80</v>
      </c>
      <c r="L5" s="22" t="s">
        <v>79</v>
      </c>
      <c r="M5" s="19" t="s">
        <v>31</v>
      </c>
      <c r="N5" s="49" t="s">
        <v>101</v>
      </c>
      <c r="O5" s="19" t="s">
        <v>104</v>
      </c>
      <c r="P5" s="19" t="s">
        <v>99</v>
      </c>
      <c r="Q5" s="22" t="s">
        <v>26</v>
      </c>
      <c r="R5" s="25" t="s">
        <v>25</v>
      </c>
      <c r="S5" s="26">
        <v>500</v>
      </c>
      <c r="T5" s="50">
        <v>0</v>
      </c>
      <c r="U5" s="19" t="s">
        <v>22</v>
      </c>
      <c r="V5" s="27">
        <v>9260</v>
      </c>
      <c r="W5" s="28">
        <v>0</v>
      </c>
      <c r="X5" s="29">
        <v>0.7</v>
      </c>
      <c r="Y5" s="30">
        <v>0</v>
      </c>
      <c r="Z5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5" s="31">
        <f>Tabel1[[#This Row],[Inschrijfprijs Excl. BTW]]*1.21</f>
        <v>0</v>
      </c>
    </row>
    <row r="6" spans="1:30" ht="11.25" customHeight="1" x14ac:dyDescent="0.15">
      <c r="A6" s="22">
        <v>2</v>
      </c>
      <c r="B6" s="19" t="s">
        <v>13</v>
      </c>
      <c r="C6" s="19" t="s">
        <v>71</v>
      </c>
      <c r="D6" s="19" t="s">
        <v>52</v>
      </c>
      <c r="E6" s="23" t="s">
        <v>10</v>
      </c>
      <c r="F6" s="22" t="s">
        <v>9</v>
      </c>
      <c r="G6" s="22" t="s">
        <v>10</v>
      </c>
      <c r="H6" s="22" t="s">
        <v>10</v>
      </c>
      <c r="I6" s="24" t="s">
        <v>10</v>
      </c>
      <c r="J6" s="22" t="s">
        <v>15</v>
      </c>
      <c r="K6" s="22">
        <v>80</v>
      </c>
      <c r="L6" s="22" t="s">
        <v>79</v>
      </c>
      <c r="M6" s="19" t="s">
        <v>31</v>
      </c>
      <c r="N6" s="49" t="s">
        <v>107</v>
      </c>
      <c r="O6" s="19" t="s">
        <v>104</v>
      </c>
      <c r="P6" s="19" t="s">
        <v>99</v>
      </c>
      <c r="Q6" s="22" t="s">
        <v>26</v>
      </c>
      <c r="R6" s="25" t="s">
        <v>25</v>
      </c>
      <c r="S6" s="22">
        <v>500</v>
      </c>
      <c r="T6" s="50">
        <v>0</v>
      </c>
      <c r="U6" s="19" t="s">
        <v>22</v>
      </c>
      <c r="V6" s="27">
        <v>1120</v>
      </c>
      <c r="W6" s="28">
        <v>0</v>
      </c>
      <c r="X6" s="29">
        <v>0</v>
      </c>
      <c r="Y6" s="30">
        <v>0</v>
      </c>
      <c r="Z6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6" s="31">
        <f>Tabel1[[#This Row],[Inschrijfprijs Excl. BTW]]*1.21</f>
        <v>0</v>
      </c>
    </row>
    <row r="7" spans="1:30" ht="11.25" customHeight="1" x14ac:dyDescent="0.15">
      <c r="A7" s="22">
        <v>2</v>
      </c>
      <c r="B7" s="19" t="s">
        <v>13</v>
      </c>
      <c r="C7" s="19" t="s">
        <v>70</v>
      </c>
      <c r="D7" s="19" t="s">
        <v>57</v>
      </c>
      <c r="E7" s="23" t="s">
        <v>9</v>
      </c>
      <c r="F7" s="22" t="s">
        <v>10</v>
      </c>
      <c r="G7" s="22" t="s">
        <v>10</v>
      </c>
      <c r="H7" s="22" t="s">
        <v>10</v>
      </c>
      <c r="I7" s="24" t="s">
        <v>10</v>
      </c>
      <c r="J7" s="22" t="s">
        <v>15</v>
      </c>
      <c r="K7" s="22">
        <v>80</v>
      </c>
      <c r="L7" s="22" t="s">
        <v>20</v>
      </c>
      <c r="M7" s="19" t="s">
        <v>21</v>
      </c>
      <c r="N7" s="49" t="s">
        <v>101</v>
      </c>
      <c r="O7" s="19" t="s">
        <v>104</v>
      </c>
      <c r="P7" s="19" t="s">
        <v>99</v>
      </c>
      <c r="Q7" s="22" t="s">
        <v>26</v>
      </c>
      <c r="R7" s="25" t="s">
        <v>25</v>
      </c>
      <c r="S7" s="32">
        <v>500</v>
      </c>
      <c r="T7" s="50">
        <v>0</v>
      </c>
      <c r="U7" s="19" t="s">
        <v>22</v>
      </c>
      <c r="V7" s="27">
        <v>1055</v>
      </c>
      <c r="W7" s="28">
        <v>0</v>
      </c>
      <c r="X7" s="29">
        <v>0.6</v>
      </c>
      <c r="Y7" s="30">
        <v>0</v>
      </c>
      <c r="Z7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7" s="31">
        <f>Tabel1[[#This Row],[Inschrijfprijs Excl. BTW]]*1.21</f>
        <v>0</v>
      </c>
    </row>
    <row r="8" spans="1:30" ht="11.25" customHeight="1" x14ac:dyDescent="0.15">
      <c r="A8" s="22">
        <v>2</v>
      </c>
      <c r="B8" s="19" t="s">
        <v>13</v>
      </c>
      <c r="C8" s="19" t="s">
        <v>73</v>
      </c>
      <c r="D8" s="19" t="s">
        <v>60</v>
      </c>
      <c r="E8" s="23" t="s">
        <v>9</v>
      </c>
      <c r="F8" s="22" t="s">
        <v>10</v>
      </c>
      <c r="G8" s="22" t="s">
        <v>10</v>
      </c>
      <c r="H8" s="22" t="s">
        <v>10</v>
      </c>
      <c r="I8" s="24" t="s">
        <v>10</v>
      </c>
      <c r="J8" s="22" t="s">
        <v>17</v>
      </c>
      <c r="K8" s="22">
        <v>80</v>
      </c>
      <c r="L8" s="22" t="s">
        <v>20</v>
      </c>
      <c r="M8" s="19" t="s">
        <v>21</v>
      </c>
      <c r="N8" s="49" t="s">
        <v>106</v>
      </c>
      <c r="O8" s="19" t="s">
        <v>104</v>
      </c>
      <c r="P8" s="19" t="s">
        <v>100</v>
      </c>
      <c r="Q8" s="22" t="s">
        <v>26</v>
      </c>
      <c r="R8" s="25" t="s">
        <v>25</v>
      </c>
      <c r="S8" s="22">
        <v>500</v>
      </c>
      <c r="T8" s="50">
        <v>0</v>
      </c>
      <c r="U8" s="19" t="s">
        <v>22</v>
      </c>
      <c r="V8" s="27">
        <v>345</v>
      </c>
      <c r="W8" s="28">
        <v>0</v>
      </c>
      <c r="X8" s="29">
        <v>0.7</v>
      </c>
      <c r="Y8" s="30">
        <v>0</v>
      </c>
      <c r="Z8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8" s="31">
        <f>Tabel1[[#This Row],[Inschrijfprijs Excl. BTW]]*1.21</f>
        <v>0</v>
      </c>
    </row>
    <row r="9" spans="1:30" ht="11.25" customHeight="1" x14ac:dyDescent="0.15">
      <c r="A9" s="22">
        <v>2</v>
      </c>
      <c r="B9" s="19" t="s">
        <v>13</v>
      </c>
      <c r="C9" s="19" t="s">
        <v>73</v>
      </c>
      <c r="D9" s="19" t="s">
        <v>60</v>
      </c>
      <c r="E9" s="23" t="s">
        <v>9</v>
      </c>
      <c r="F9" s="22" t="s">
        <v>10</v>
      </c>
      <c r="G9" s="22" t="s">
        <v>10</v>
      </c>
      <c r="H9" s="22" t="s">
        <v>10</v>
      </c>
      <c r="I9" s="24" t="s">
        <v>10</v>
      </c>
      <c r="J9" s="22" t="s">
        <v>15</v>
      </c>
      <c r="K9" s="22">
        <v>80</v>
      </c>
      <c r="L9" s="22" t="s">
        <v>20</v>
      </c>
      <c r="M9" s="19" t="s">
        <v>21</v>
      </c>
      <c r="N9" s="49" t="s">
        <v>106</v>
      </c>
      <c r="O9" s="19" t="s">
        <v>104</v>
      </c>
      <c r="P9" s="19" t="s">
        <v>100</v>
      </c>
      <c r="Q9" s="22" t="s">
        <v>26</v>
      </c>
      <c r="R9" s="25" t="s">
        <v>25</v>
      </c>
      <c r="S9" s="22">
        <v>500</v>
      </c>
      <c r="T9" s="50">
        <v>0</v>
      </c>
      <c r="U9" s="19" t="s">
        <v>22</v>
      </c>
      <c r="V9" s="27">
        <v>463</v>
      </c>
      <c r="W9" s="28">
        <v>0</v>
      </c>
      <c r="X9" s="29">
        <v>0.7</v>
      </c>
      <c r="Y9" s="30">
        <v>0</v>
      </c>
      <c r="Z9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9" s="31">
        <f>Tabel1[[#This Row],[Inschrijfprijs Excl. BTW]]*1.21</f>
        <v>0</v>
      </c>
    </row>
    <row r="10" spans="1:30" ht="11.25" customHeight="1" x14ac:dyDescent="0.15">
      <c r="A10" s="22">
        <v>2</v>
      </c>
      <c r="B10" s="19" t="s">
        <v>13</v>
      </c>
      <c r="C10" s="19" t="s">
        <v>71</v>
      </c>
      <c r="D10" s="19" t="s">
        <v>60</v>
      </c>
      <c r="E10" s="23" t="s">
        <v>10</v>
      </c>
      <c r="F10" s="22" t="s">
        <v>9</v>
      </c>
      <c r="G10" s="22" t="s">
        <v>10</v>
      </c>
      <c r="H10" s="22" t="s">
        <v>10</v>
      </c>
      <c r="I10" s="24" t="s">
        <v>10</v>
      </c>
      <c r="J10" s="22" t="s">
        <v>17</v>
      </c>
      <c r="K10" s="22">
        <v>80</v>
      </c>
      <c r="L10" s="22" t="s">
        <v>79</v>
      </c>
      <c r="M10" s="33" t="s">
        <v>35</v>
      </c>
      <c r="N10" s="49" t="s">
        <v>106</v>
      </c>
      <c r="O10" s="19" t="s">
        <v>104</v>
      </c>
      <c r="P10" s="19" t="s">
        <v>100</v>
      </c>
      <c r="Q10" s="22" t="s">
        <v>26</v>
      </c>
      <c r="R10" s="25" t="s">
        <v>25</v>
      </c>
      <c r="S10" s="22">
        <v>500</v>
      </c>
      <c r="T10" s="50">
        <v>0</v>
      </c>
      <c r="U10" s="19" t="s">
        <v>22</v>
      </c>
      <c r="V10" s="27">
        <v>88.971659919028284</v>
      </c>
      <c r="W10" s="28">
        <v>0</v>
      </c>
      <c r="X10" s="29">
        <v>0.5</v>
      </c>
      <c r="Y10" s="30">
        <v>0</v>
      </c>
      <c r="Z10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10" s="31">
        <f>Tabel1[[#This Row],[Inschrijfprijs Excl. BTW]]*1.21</f>
        <v>0</v>
      </c>
    </row>
    <row r="11" spans="1:30" ht="11.25" customHeight="1" x14ac:dyDescent="0.15">
      <c r="A11" s="22">
        <v>2</v>
      </c>
      <c r="B11" s="19" t="s">
        <v>13</v>
      </c>
      <c r="C11" s="19" t="s">
        <v>72</v>
      </c>
      <c r="D11" s="19" t="s">
        <v>60</v>
      </c>
      <c r="E11" s="23" t="s">
        <v>10</v>
      </c>
      <c r="F11" s="22" t="s">
        <v>9</v>
      </c>
      <c r="G11" s="22" t="s">
        <v>10</v>
      </c>
      <c r="H11" s="22" t="s">
        <v>10</v>
      </c>
      <c r="I11" s="24" t="s">
        <v>10</v>
      </c>
      <c r="J11" s="22" t="s">
        <v>15</v>
      </c>
      <c r="K11" s="22">
        <v>80</v>
      </c>
      <c r="L11" s="22" t="s">
        <v>79</v>
      </c>
      <c r="M11" s="33" t="s">
        <v>35</v>
      </c>
      <c r="N11" s="49" t="s">
        <v>106</v>
      </c>
      <c r="O11" s="19" t="s">
        <v>104</v>
      </c>
      <c r="P11" s="19" t="s">
        <v>100</v>
      </c>
      <c r="Q11" s="22" t="s">
        <v>26</v>
      </c>
      <c r="R11" s="22" t="s">
        <v>25</v>
      </c>
      <c r="S11" s="22">
        <v>500</v>
      </c>
      <c r="T11" s="50">
        <v>0</v>
      </c>
      <c r="U11" s="19" t="s">
        <v>22</v>
      </c>
      <c r="V11" s="27">
        <v>248</v>
      </c>
      <c r="W11" s="28">
        <v>0</v>
      </c>
      <c r="X11" s="29">
        <v>0.5</v>
      </c>
      <c r="Y11" s="30">
        <v>0</v>
      </c>
      <c r="Z11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11" s="31">
        <f>Tabel1[[#This Row],[Inschrijfprijs Excl. BTW]]*1.21</f>
        <v>0</v>
      </c>
    </row>
    <row r="12" spans="1:30" ht="11.25" customHeight="1" x14ac:dyDescent="0.15">
      <c r="A12" s="22">
        <v>2</v>
      </c>
      <c r="B12" s="19" t="s">
        <v>13</v>
      </c>
      <c r="C12" s="19" t="s">
        <v>78</v>
      </c>
      <c r="D12" s="19" t="s">
        <v>53</v>
      </c>
      <c r="E12" s="34" t="s">
        <v>10</v>
      </c>
      <c r="F12" s="26" t="s">
        <v>9</v>
      </c>
      <c r="G12" s="26" t="s">
        <v>10</v>
      </c>
      <c r="H12" s="26" t="s">
        <v>10</v>
      </c>
      <c r="I12" s="35" t="s">
        <v>10</v>
      </c>
      <c r="J12" s="26" t="s">
        <v>17</v>
      </c>
      <c r="K12" s="26">
        <v>90</v>
      </c>
      <c r="L12" s="22" t="s">
        <v>79</v>
      </c>
      <c r="M12" s="33" t="s">
        <v>67</v>
      </c>
      <c r="N12" s="49" t="s">
        <v>108</v>
      </c>
      <c r="O12" s="19" t="s">
        <v>104</v>
      </c>
      <c r="P12" s="19" t="s">
        <v>99</v>
      </c>
      <c r="Q12" s="22" t="s">
        <v>26</v>
      </c>
      <c r="R12" s="25" t="s">
        <v>25</v>
      </c>
      <c r="S12" s="26">
        <v>500</v>
      </c>
      <c r="T12" s="50">
        <v>0</v>
      </c>
      <c r="U12" s="19" t="s">
        <v>22</v>
      </c>
      <c r="V12" s="27">
        <v>343</v>
      </c>
      <c r="W12" s="28">
        <v>0</v>
      </c>
      <c r="X12" s="36">
        <v>0.2</v>
      </c>
      <c r="Y12" s="37">
        <v>0</v>
      </c>
      <c r="Z12" s="38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12" s="38">
        <f>Tabel1[[#This Row],[Inschrijfprijs Excl. BTW]]*1.21</f>
        <v>0</v>
      </c>
    </row>
    <row r="13" spans="1:30" ht="11.25" customHeight="1" x14ac:dyDescent="0.15">
      <c r="A13" s="22">
        <v>2</v>
      </c>
      <c r="B13" s="19" t="s">
        <v>13</v>
      </c>
      <c r="C13" s="19" t="s">
        <v>77</v>
      </c>
      <c r="D13" s="19" t="s">
        <v>53</v>
      </c>
      <c r="E13" s="34" t="s">
        <v>10</v>
      </c>
      <c r="F13" s="26" t="s">
        <v>9</v>
      </c>
      <c r="G13" s="26" t="s">
        <v>10</v>
      </c>
      <c r="H13" s="26" t="s">
        <v>10</v>
      </c>
      <c r="I13" s="35" t="s">
        <v>10</v>
      </c>
      <c r="J13" s="26" t="s">
        <v>17</v>
      </c>
      <c r="K13" s="26">
        <v>90</v>
      </c>
      <c r="L13" s="22" t="s">
        <v>79</v>
      </c>
      <c r="M13" s="33" t="s">
        <v>67</v>
      </c>
      <c r="N13" s="49" t="s">
        <v>109</v>
      </c>
      <c r="O13" s="19" t="s">
        <v>104</v>
      </c>
      <c r="P13" s="19" t="s">
        <v>99</v>
      </c>
      <c r="Q13" s="22" t="s">
        <v>26</v>
      </c>
      <c r="R13" s="25" t="s">
        <v>25</v>
      </c>
      <c r="S13" s="26">
        <v>500</v>
      </c>
      <c r="T13" s="50">
        <v>0</v>
      </c>
      <c r="U13" s="19" t="s">
        <v>22</v>
      </c>
      <c r="V13" s="27">
        <v>163</v>
      </c>
      <c r="W13" s="28">
        <v>0</v>
      </c>
      <c r="X13" s="36">
        <v>0.2</v>
      </c>
      <c r="Y13" s="37">
        <v>0</v>
      </c>
      <c r="Z13" s="38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13" s="38">
        <f>Tabel1[[#This Row],[Inschrijfprijs Excl. BTW]]*1.21</f>
        <v>0</v>
      </c>
    </row>
    <row r="14" spans="1:30" ht="11.25" customHeight="1" x14ac:dyDescent="0.15">
      <c r="A14" s="22">
        <v>2</v>
      </c>
      <c r="B14" s="19" t="s">
        <v>13</v>
      </c>
      <c r="C14" s="19" t="s">
        <v>70</v>
      </c>
      <c r="D14" s="19" t="s">
        <v>53</v>
      </c>
      <c r="E14" s="23" t="s">
        <v>9</v>
      </c>
      <c r="F14" s="22" t="s">
        <v>10</v>
      </c>
      <c r="G14" s="22" t="s">
        <v>10</v>
      </c>
      <c r="H14" s="22" t="s">
        <v>10</v>
      </c>
      <c r="I14" s="24" t="s">
        <v>10</v>
      </c>
      <c r="J14" s="22" t="s">
        <v>17</v>
      </c>
      <c r="K14" s="22">
        <v>80</v>
      </c>
      <c r="L14" s="22" t="s">
        <v>20</v>
      </c>
      <c r="M14" s="19" t="s">
        <v>21</v>
      </c>
      <c r="N14" s="49" t="s">
        <v>108</v>
      </c>
      <c r="O14" s="19" t="s">
        <v>104</v>
      </c>
      <c r="P14" s="19" t="s">
        <v>99</v>
      </c>
      <c r="Q14" s="22" t="s">
        <v>26</v>
      </c>
      <c r="R14" s="25" t="s">
        <v>25</v>
      </c>
      <c r="S14" s="22">
        <v>500</v>
      </c>
      <c r="T14" s="50">
        <v>0</v>
      </c>
      <c r="U14" s="19" t="s">
        <v>22</v>
      </c>
      <c r="V14" s="27">
        <v>2901</v>
      </c>
      <c r="W14" s="28">
        <v>0</v>
      </c>
      <c r="X14" s="29">
        <v>0.9</v>
      </c>
      <c r="Y14" s="30">
        <v>0</v>
      </c>
      <c r="Z14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14" s="31">
        <f>Tabel1[[#This Row],[Inschrijfprijs Excl. BTW]]*1.21</f>
        <v>0</v>
      </c>
    </row>
    <row r="15" spans="1:30" ht="11.25" customHeight="1" x14ac:dyDescent="0.15">
      <c r="A15" s="22">
        <v>2</v>
      </c>
      <c r="B15" s="19" t="s">
        <v>13</v>
      </c>
      <c r="C15" s="19" t="s">
        <v>70</v>
      </c>
      <c r="D15" s="19" t="s">
        <v>53</v>
      </c>
      <c r="E15" s="23" t="s">
        <v>9</v>
      </c>
      <c r="F15" s="22" t="s">
        <v>10</v>
      </c>
      <c r="G15" s="22" t="s">
        <v>10</v>
      </c>
      <c r="H15" s="22" t="s">
        <v>10</v>
      </c>
      <c r="I15" s="24" t="s">
        <v>10</v>
      </c>
      <c r="J15" s="22" t="s">
        <v>15</v>
      </c>
      <c r="K15" s="22">
        <v>80</v>
      </c>
      <c r="L15" s="22" t="s">
        <v>20</v>
      </c>
      <c r="M15" s="19" t="s">
        <v>21</v>
      </c>
      <c r="N15" s="49" t="s">
        <v>108</v>
      </c>
      <c r="O15" s="19" t="s">
        <v>104</v>
      </c>
      <c r="P15" s="19" t="s">
        <v>99</v>
      </c>
      <c r="Q15" s="22" t="s">
        <v>26</v>
      </c>
      <c r="R15" s="25" t="s">
        <v>25</v>
      </c>
      <c r="S15" s="22">
        <v>500</v>
      </c>
      <c r="T15" s="50">
        <v>0</v>
      </c>
      <c r="U15" s="19" t="s">
        <v>22</v>
      </c>
      <c r="V15" s="27">
        <v>188820</v>
      </c>
      <c r="W15" s="28">
        <v>0</v>
      </c>
      <c r="X15" s="29">
        <v>0.9</v>
      </c>
      <c r="Y15" s="30">
        <v>0</v>
      </c>
      <c r="Z15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15" s="31">
        <f>Tabel1[[#This Row],[Inschrijfprijs Excl. BTW]]*1.21</f>
        <v>0</v>
      </c>
    </row>
    <row r="16" spans="1:30" ht="11.25" customHeight="1" x14ac:dyDescent="0.15">
      <c r="A16" s="22">
        <v>2</v>
      </c>
      <c r="B16" s="19" t="s">
        <v>13</v>
      </c>
      <c r="C16" s="19" t="s">
        <v>69</v>
      </c>
      <c r="D16" s="19" t="s">
        <v>53</v>
      </c>
      <c r="E16" s="23" t="s">
        <v>9</v>
      </c>
      <c r="F16" s="22" t="s">
        <v>10</v>
      </c>
      <c r="G16" s="22" t="s">
        <v>10</v>
      </c>
      <c r="H16" s="22" t="s">
        <v>10</v>
      </c>
      <c r="I16" s="24" t="s">
        <v>10</v>
      </c>
      <c r="J16" s="22" t="s">
        <v>17</v>
      </c>
      <c r="K16" s="22">
        <v>80</v>
      </c>
      <c r="L16" s="22" t="s">
        <v>79</v>
      </c>
      <c r="M16" s="19" t="s">
        <v>65</v>
      </c>
      <c r="N16" s="49" t="s">
        <v>108</v>
      </c>
      <c r="O16" s="19" t="s">
        <v>104</v>
      </c>
      <c r="P16" s="19" t="s">
        <v>99</v>
      </c>
      <c r="Q16" s="22" t="s">
        <v>26</v>
      </c>
      <c r="R16" s="25" t="s">
        <v>25</v>
      </c>
      <c r="S16" s="22">
        <v>500</v>
      </c>
      <c r="T16" s="50">
        <v>0</v>
      </c>
      <c r="U16" s="19" t="s">
        <v>22</v>
      </c>
      <c r="V16" s="27">
        <v>60854.107594861074</v>
      </c>
      <c r="W16" s="28">
        <v>0</v>
      </c>
      <c r="X16" s="29">
        <v>0.9</v>
      </c>
      <c r="Y16" s="30">
        <v>0</v>
      </c>
      <c r="Z16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16" s="31">
        <f>Tabel1[[#This Row],[Inschrijfprijs Excl. BTW]]*1.21</f>
        <v>0</v>
      </c>
    </row>
    <row r="17" spans="1:27" ht="11.25" customHeight="1" x14ac:dyDescent="0.15">
      <c r="A17" s="22">
        <v>2</v>
      </c>
      <c r="B17" s="19" t="s">
        <v>13</v>
      </c>
      <c r="C17" s="19" t="s">
        <v>69</v>
      </c>
      <c r="D17" s="19" t="s">
        <v>53</v>
      </c>
      <c r="E17" s="23" t="s">
        <v>10</v>
      </c>
      <c r="F17" s="22" t="s">
        <v>9</v>
      </c>
      <c r="G17" s="22" t="s">
        <v>10</v>
      </c>
      <c r="H17" s="22" t="s">
        <v>10</v>
      </c>
      <c r="I17" s="24" t="s">
        <v>10</v>
      </c>
      <c r="J17" s="22" t="s">
        <v>17</v>
      </c>
      <c r="K17" s="22">
        <v>80</v>
      </c>
      <c r="L17" s="22" t="s">
        <v>79</v>
      </c>
      <c r="M17" s="19" t="s">
        <v>65</v>
      </c>
      <c r="N17" s="49" t="s">
        <v>108</v>
      </c>
      <c r="O17" s="19" t="s">
        <v>104</v>
      </c>
      <c r="P17" s="19" t="s">
        <v>99</v>
      </c>
      <c r="Q17" s="22" t="s">
        <v>26</v>
      </c>
      <c r="R17" s="25" t="s">
        <v>25</v>
      </c>
      <c r="S17" s="22">
        <v>500</v>
      </c>
      <c r="T17" s="50">
        <v>0</v>
      </c>
      <c r="U17" s="19" t="s">
        <v>22</v>
      </c>
      <c r="V17" s="27">
        <v>10105.719123052817</v>
      </c>
      <c r="W17" s="28">
        <v>0</v>
      </c>
      <c r="X17" s="29">
        <v>0.9</v>
      </c>
      <c r="Y17" s="30">
        <v>0</v>
      </c>
      <c r="Z17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17" s="31">
        <f>Tabel1[[#This Row],[Inschrijfprijs Excl. BTW]]*1.21</f>
        <v>0</v>
      </c>
    </row>
    <row r="18" spans="1:27" ht="11.25" customHeight="1" x14ac:dyDescent="0.15">
      <c r="A18" s="22">
        <v>2</v>
      </c>
      <c r="B18" s="19" t="s">
        <v>13</v>
      </c>
      <c r="C18" s="19" t="s">
        <v>69</v>
      </c>
      <c r="D18" s="19" t="s">
        <v>53</v>
      </c>
      <c r="E18" s="23" t="s">
        <v>9</v>
      </c>
      <c r="F18" s="22" t="s">
        <v>10</v>
      </c>
      <c r="G18" s="22" t="s">
        <v>10</v>
      </c>
      <c r="H18" s="22" t="s">
        <v>10</v>
      </c>
      <c r="I18" s="24" t="s">
        <v>10</v>
      </c>
      <c r="J18" s="22" t="s">
        <v>15</v>
      </c>
      <c r="K18" s="22">
        <v>80</v>
      </c>
      <c r="L18" s="22" t="s">
        <v>79</v>
      </c>
      <c r="M18" s="19" t="s">
        <v>65</v>
      </c>
      <c r="N18" s="49" t="s">
        <v>108</v>
      </c>
      <c r="O18" s="19" t="s">
        <v>104</v>
      </c>
      <c r="P18" s="19" t="s">
        <v>99</v>
      </c>
      <c r="Q18" s="22" t="s">
        <v>26</v>
      </c>
      <c r="R18" s="25" t="s">
        <v>25</v>
      </c>
      <c r="S18" s="22">
        <v>500</v>
      </c>
      <c r="T18" s="50">
        <v>0</v>
      </c>
      <c r="U18" s="19" t="s">
        <v>22</v>
      </c>
      <c r="V18" s="27">
        <v>1157.179687967722</v>
      </c>
      <c r="W18" s="28">
        <v>0</v>
      </c>
      <c r="X18" s="29">
        <v>0.9</v>
      </c>
      <c r="Y18" s="30">
        <v>0</v>
      </c>
      <c r="Z18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18" s="31">
        <f>Tabel1[[#This Row],[Inschrijfprijs Excl. BTW]]*1.21</f>
        <v>0</v>
      </c>
    </row>
    <row r="19" spans="1:27" ht="11.25" customHeight="1" x14ac:dyDescent="0.15">
      <c r="A19" s="22">
        <v>2</v>
      </c>
      <c r="B19" s="19" t="s">
        <v>13</v>
      </c>
      <c r="C19" s="19" t="s">
        <v>69</v>
      </c>
      <c r="D19" s="19" t="s">
        <v>53</v>
      </c>
      <c r="E19" s="23" t="s">
        <v>10</v>
      </c>
      <c r="F19" s="22" t="s">
        <v>9</v>
      </c>
      <c r="G19" s="22" t="s">
        <v>10</v>
      </c>
      <c r="H19" s="22" t="s">
        <v>10</v>
      </c>
      <c r="I19" s="24" t="s">
        <v>10</v>
      </c>
      <c r="J19" s="22" t="s">
        <v>15</v>
      </c>
      <c r="K19" s="22">
        <v>80</v>
      </c>
      <c r="L19" s="22" t="s">
        <v>79</v>
      </c>
      <c r="M19" s="19" t="s">
        <v>65</v>
      </c>
      <c r="N19" s="49" t="s">
        <v>108</v>
      </c>
      <c r="O19" s="19" t="s">
        <v>104</v>
      </c>
      <c r="P19" s="19" t="s">
        <v>99</v>
      </c>
      <c r="Q19" s="22" t="s">
        <v>26</v>
      </c>
      <c r="R19" s="25" t="s">
        <v>25</v>
      </c>
      <c r="S19" s="22">
        <v>500</v>
      </c>
      <c r="T19" s="50">
        <v>0</v>
      </c>
      <c r="U19" s="19" t="s">
        <v>22</v>
      </c>
      <c r="V19" s="27">
        <v>27106.993594118627</v>
      </c>
      <c r="W19" s="28">
        <v>0</v>
      </c>
      <c r="X19" s="29">
        <v>0.9</v>
      </c>
      <c r="Y19" s="30">
        <v>0</v>
      </c>
      <c r="Z19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19" s="31">
        <f>Tabel1[[#This Row],[Inschrijfprijs Excl. BTW]]*1.21</f>
        <v>0</v>
      </c>
    </row>
    <row r="20" spans="1:27" ht="11.25" customHeight="1" x14ac:dyDescent="0.15">
      <c r="A20" s="22">
        <v>2</v>
      </c>
      <c r="B20" s="19" t="s">
        <v>13</v>
      </c>
      <c r="C20" s="19" t="s">
        <v>71</v>
      </c>
      <c r="D20" s="19" t="s">
        <v>53</v>
      </c>
      <c r="E20" s="23" t="s">
        <v>9</v>
      </c>
      <c r="F20" s="22" t="s">
        <v>10</v>
      </c>
      <c r="G20" s="22" t="s">
        <v>10</v>
      </c>
      <c r="H20" s="22" t="s">
        <v>10</v>
      </c>
      <c r="I20" s="24" t="s">
        <v>10</v>
      </c>
      <c r="J20" s="22" t="s">
        <v>15</v>
      </c>
      <c r="K20" s="22">
        <v>80</v>
      </c>
      <c r="L20" s="22" t="s">
        <v>79</v>
      </c>
      <c r="M20" s="19" t="s">
        <v>66</v>
      </c>
      <c r="N20" s="49" t="s">
        <v>110</v>
      </c>
      <c r="O20" s="19" t="s">
        <v>104</v>
      </c>
      <c r="P20" s="19" t="s">
        <v>99</v>
      </c>
      <c r="Q20" s="22" t="s">
        <v>26</v>
      </c>
      <c r="R20" s="25" t="s">
        <v>25</v>
      </c>
      <c r="S20" s="22">
        <v>500</v>
      </c>
      <c r="T20" s="50">
        <v>0</v>
      </c>
      <c r="U20" s="19" t="s">
        <v>22</v>
      </c>
      <c r="V20" s="27">
        <v>432</v>
      </c>
      <c r="W20" s="28">
        <v>0</v>
      </c>
      <c r="X20" s="29">
        <v>0.8</v>
      </c>
      <c r="Y20" s="30">
        <v>0</v>
      </c>
      <c r="Z20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20" s="31">
        <f>Tabel1[[#This Row],[Inschrijfprijs Excl. BTW]]*1.21</f>
        <v>0</v>
      </c>
    </row>
    <row r="21" spans="1:27" ht="11.25" customHeight="1" x14ac:dyDescent="0.15">
      <c r="A21" s="22">
        <v>2</v>
      </c>
      <c r="B21" s="19" t="s">
        <v>13</v>
      </c>
      <c r="C21" s="19" t="s">
        <v>71</v>
      </c>
      <c r="D21" s="19" t="s">
        <v>53</v>
      </c>
      <c r="E21" s="23" t="s">
        <v>10</v>
      </c>
      <c r="F21" s="22" t="s">
        <v>9</v>
      </c>
      <c r="G21" s="22" t="s">
        <v>10</v>
      </c>
      <c r="H21" s="22" t="s">
        <v>10</v>
      </c>
      <c r="I21" s="24" t="s">
        <v>10</v>
      </c>
      <c r="J21" s="22" t="s">
        <v>15</v>
      </c>
      <c r="K21" s="22">
        <v>80</v>
      </c>
      <c r="L21" s="22" t="s">
        <v>79</v>
      </c>
      <c r="M21" s="19" t="s">
        <v>66</v>
      </c>
      <c r="N21" s="49" t="s">
        <v>110</v>
      </c>
      <c r="O21" s="19" t="s">
        <v>104</v>
      </c>
      <c r="P21" s="19" t="s">
        <v>99</v>
      </c>
      <c r="Q21" s="22" t="s">
        <v>26</v>
      </c>
      <c r="R21" s="25" t="s">
        <v>25</v>
      </c>
      <c r="S21" s="22">
        <v>500</v>
      </c>
      <c r="T21" s="50">
        <v>0</v>
      </c>
      <c r="U21" s="19" t="s">
        <v>22</v>
      </c>
      <c r="V21" s="27">
        <v>893</v>
      </c>
      <c r="W21" s="28">
        <v>0</v>
      </c>
      <c r="X21" s="29">
        <v>0.8</v>
      </c>
      <c r="Y21" s="30">
        <v>0</v>
      </c>
      <c r="Z21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21" s="31">
        <f>Tabel1[[#This Row],[Inschrijfprijs Excl. BTW]]*1.21</f>
        <v>0</v>
      </c>
    </row>
    <row r="22" spans="1:27" ht="11.25" customHeight="1" x14ac:dyDescent="0.15">
      <c r="A22" s="22">
        <v>2</v>
      </c>
      <c r="B22" s="19" t="s">
        <v>13</v>
      </c>
      <c r="C22" s="19" t="s">
        <v>71</v>
      </c>
      <c r="D22" s="19" t="s">
        <v>53</v>
      </c>
      <c r="E22" s="23" t="s">
        <v>9</v>
      </c>
      <c r="F22" s="22" t="s">
        <v>10</v>
      </c>
      <c r="G22" s="22" t="s">
        <v>10</v>
      </c>
      <c r="H22" s="22" t="s">
        <v>10</v>
      </c>
      <c r="I22" s="24" t="s">
        <v>10</v>
      </c>
      <c r="J22" s="22" t="s">
        <v>17</v>
      </c>
      <c r="K22" s="22">
        <v>80</v>
      </c>
      <c r="L22" s="22" t="s">
        <v>79</v>
      </c>
      <c r="M22" s="19" t="s">
        <v>66</v>
      </c>
      <c r="N22" s="49" t="s">
        <v>110</v>
      </c>
      <c r="O22" s="19" t="s">
        <v>104</v>
      </c>
      <c r="P22" s="19" t="s">
        <v>99</v>
      </c>
      <c r="Q22" s="22" t="s">
        <v>26</v>
      </c>
      <c r="R22" s="25" t="s">
        <v>25</v>
      </c>
      <c r="S22" s="22">
        <v>500</v>
      </c>
      <c r="T22" s="50">
        <v>0</v>
      </c>
      <c r="U22" s="19" t="s">
        <v>22</v>
      </c>
      <c r="V22" s="27">
        <v>511</v>
      </c>
      <c r="W22" s="28">
        <v>0</v>
      </c>
      <c r="X22" s="29">
        <v>0.8</v>
      </c>
      <c r="Y22" s="30">
        <v>0</v>
      </c>
      <c r="Z22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22" s="31">
        <f>Tabel1[[#This Row],[Inschrijfprijs Excl. BTW]]*1.21</f>
        <v>0</v>
      </c>
    </row>
    <row r="23" spans="1:27" ht="11.25" customHeight="1" x14ac:dyDescent="0.15">
      <c r="A23" s="22">
        <v>2</v>
      </c>
      <c r="B23" s="19" t="s">
        <v>13</v>
      </c>
      <c r="C23" s="19" t="s">
        <v>71</v>
      </c>
      <c r="D23" s="19" t="s">
        <v>53</v>
      </c>
      <c r="E23" s="23" t="s">
        <v>10</v>
      </c>
      <c r="F23" s="22" t="s">
        <v>9</v>
      </c>
      <c r="G23" s="22" t="s">
        <v>10</v>
      </c>
      <c r="H23" s="22" t="s">
        <v>10</v>
      </c>
      <c r="I23" s="24" t="s">
        <v>10</v>
      </c>
      <c r="J23" s="22" t="s">
        <v>17</v>
      </c>
      <c r="K23" s="22">
        <v>80</v>
      </c>
      <c r="L23" s="22" t="s">
        <v>79</v>
      </c>
      <c r="M23" s="19" t="s">
        <v>66</v>
      </c>
      <c r="N23" s="49" t="s">
        <v>110</v>
      </c>
      <c r="O23" s="19" t="s">
        <v>104</v>
      </c>
      <c r="P23" s="19" t="s">
        <v>99</v>
      </c>
      <c r="Q23" s="22" t="s">
        <v>26</v>
      </c>
      <c r="R23" s="25" t="s">
        <v>25</v>
      </c>
      <c r="S23" s="22">
        <v>500</v>
      </c>
      <c r="T23" s="50">
        <v>0</v>
      </c>
      <c r="U23" s="19" t="s">
        <v>22</v>
      </c>
      <c r="V23" s="27">
        <v>1837</v>
      </c>
      <c r="W23" s="28">
        <v>0</v>
      </c>
      <c r="X23" s="29">
        <v>0.8</v>
      </c>
      <c r="Y23" s="30">
        <v>0</v>
      </c>
      <c r="Z23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23" s="31">
        <f>Tabel1[[#This Row],[Inschrijfprijs Excl. BTW]]*1.21</f>
        <v>0</v>
      </c>
    </row>
    <row r="24" spans="1:27" ht="11.25" customHeight="1" x14ac:dyDescent="0.15">
      <c r="A24" s="22">
        <v>2</v>
      </c>
      <c r="B24" s="19" t="s">
        <v>13</v>
      </c>
      <c r="C24" s="19" t="s">
        <v>70</v>
      </c>
      <c r="D24" s="19" t="s">
        <v>54</v>
      </c>
      <c r="E24" s="23" t="s">
        <v>9</v>
      </c>
      <c r="F24" s="22" t="s">
        <v>10</v>
      </c>
      <c r="G24" s="22" t="s">
        <v>10</v>
      </c>
      <c r="H24" s="22" t="s">
        <v>10</v>
      </c>
      <c r="I24" s="24" t="s">
        <v>10</v>
      </c>
      <c r="J24" s="22" t="s">
        <v>15</v>
      </c>
      <c r="K24" s="22">
        <v>80</v>
      </c>
      <c r="L24" s="22" t="s">
        <v>20</v>
      </c>
      <c r="M24" s="19" t="s">
        <v>21</v>
      </c>
      <c r="N24" s="49" t="s">
        <v>102</v>
      </c>
      <c r="O24" s="19" t="s">
        <v>104</v>
      </c>
      <c r="P24" s="19" t="s">
        <v>99</v>
      </c>
      <c r="Q24" s="22" t="s">
        <v>26</v>
      </c>
      <c r="R24" s="25" t="s">
        <v>25</v>
      </c>
      <c r="S24" s="22">
        <v>500</v>
      </c>
      <c r="T24" s="50">
        <v>0</v>
      </c>
      <c r="U24" s="19" t="s">
        <v>22</v>
      </c>
      <c r="V24" s="27">
        <v>15696</v>
      </c>
      <c r="W24" s="28">
        <v>0</v>
      </c>
      <c r="X24" s="29">
        <v>0.9</v>
      </c>
      <c r="Y24" s="30">
        <v>0</v>
      </c>
      <c r="Z24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24" s="31">
        <f>Tabel1[[#This Row],[Inschrijfprijs Excl. BTW]]*1.21</f>
        <v>0</v>
      </c>
    </row>
    <row r="25" spans="1:27" ht="11.25" customHeight="1" x14ac:dyDescent="0.15">
      <c r="A25" s="22">
        <v>2</v>
      </c>
      <c r="B25" s="19" t="s">
        <v>13</v>
      </c>
      <c r="C25" s="19" t="s">
        <v>69</v>
      </c>
      <c r="D25" s="19" t="s">
        <v>54</v>
      </c>
      <c r="E25" s="23" t="s">
        <v>9</v>
      </c>
      <c r="F25" s="22" t="s">
        <v>10</v>
      </c>
      <c r="G25" s="22" t="s">
        <v>10</v>
      </c>
      <c r="H25" s="22" t="s">
        <v>10</v>
      </c>
      <c r="I25" s="24" t="s">
        <v>10</v>
      </c>
      <c r="J25" s="22" t="s">
        <v>15</v>
      </c>
      <c r="K25" s="22">
        <v>80</v>
      </c>
      <c r="L25" s="22" t="s">
        <v>79</v>
      </c>
      <c r="M25" s="19" t="s">
        <v>31</v>
      </c>
      <c r="N25" s="49" t="s">
        <v>102</v>
      </c>
      <c r="O25" s="19" t="s">
        <v>104</v>
      </c>
      <c r="P25" s="19" t="s">
        <v>99</v>
      </c>
      <c r="Q25" s="22" t="s">
        <v>26</v>
      </c>
      <c r="R25" s="25" t="s">
        <v>25</v>
      </c>
      <c r="S25" s="22">
        <v>500</v>
      </c>
      <c r="T25" s="50">
        <v>0</v>
      </c>
      <c r="U25" s="19" t="s">
        <v>22</v>
      </c>
      <c r="V25" s="27">
        <v>4440</v>
      </c>
      <c r="W25" s="28">
        <v>0</v>
      </c>
      <c r="X25" s="29">
        <v>0.8</v>
      </c>
      <c r="Y25" s="30">
        <v>0</v>
      </c>
      <c r="Z25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25" s="31">
        <f>Tabel1[[#This Row],[Inschrijfprijs Excl. BTW]]*1.21</f>
        <v>0</v>
      </c>
    </row>
    <row r="26" spans="1:27" ht="11.25" customHeight="1" x14ac:dyDescent="0.15">
      <c r="A26" s="26">
        <v>2</v>
      </c>
      <c r="B26" s="33" t="s">
        <v>13</v>
      </c>
      <c r="C26" s="33" t="s">
        <v>69</v>
      </c>
      <c r="D26" s="33" t="s">
        <v>34</v>
      </c>
      <c r="E26" s="23" t="s">
        <v>9</v>
      </c>
      <c r="F26" s="22" t="s">
        <v>10</v>
      </c>
      <c r="G26" s="22" t="s">
        <v>10</v>
      </c>
      <c r="H26" s="22" t="s">
        <v>10</v>
      </c>
      <c r="I26" s="24" t="s">
        <v>10</v>
      </c>
      <c r="J26" s="26" t="s">
        <v>15</v>
      </c>
      <c r="K26" s="26">
        <v>80</v>
      </c>
      <c r="L26" s="22" t="s">
        <v>79</v>
      </c>
      <c r="M26" s="19" t="s">
        <v>35</v>
      </c>
      <c r="N26" s="49" t="s">
        <v>111</v>
      </c>
      <c r="O26" s="19" t="s">
        <v>104</v>
      </c>
      <c r="P26" s="19" t="s">
        <v>99</v>
      </c>
      <c r="Q26" s="22" t="s">
        <v>26</v>
      </c>
      <c r="R26" s="25" t="s">
        <v>25</v>
      </c>
      <c r="S26" s="26">
        <v>500</v>
      </c>
      <c r="T26" s="50">
        <v>0</v>
      </c>
      <c r="U26" s="19" t="s">
        <v>22</v>
      </c>
      <c r="V26" s="27">
        <v>72</v>
      </c>
      <c r="W26" s="28">
        <v>0</v>
      </c>
      <c r="X26" s="29">
        <v>0.8</v>
      </c>
      <c r="Y26" s="30">
        <v>0</v>
      </c>
      <c r="Z26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26" s="31">
        <f>Tabel1[[#This Row],[Inschrijfprijs Excl. BTW]]*1.21</f>
        <v>0</v>
      </c>
    </row>
    <row r="27" spans="1:27" ht="11.25" customHeight="1" x14ac:dyDescent="0.15">
      <c r="A27" s="26">
        <v>2</v>
      </c>
      <c r="B27" s="33" t="s">
        <v>13</v>
      </c>
      <c r="C27" s="33" t="s">
        <v>69</v>
      </c>
      <c r="D27" s="33" t="s">
        <v>34</v>
      </c>
      <c r="E27" s="23" t="s">
        <v>10</v>
      </c>
      <c r="F27" s="22" t="s">
        <v>9</v>
      </c>
      <c r="G27" s="22" t="s">
        <v>10</v>
      </c>
      <c r="H27" s="22" t="s">
        <v>10</v>
      </c>
      <c r="I27" s="24" t="s">
        <v>10</v>
      </c>
      <c r="J27" s="26" t="s">
        <v>15</v>
      </c>
      <c r="K27" s="26">
        <v>80</v>
      </c>
      <c r="L27" s="22" t="s">
        <v>79</v>
      </c>
      <c r="M27" s="19" t="s">
        <v>35</v>
      </c>
      <c r="N27" s="49" t="s">
        <v>111</v>
      </c>
      <c r="O27" s="19" t="s">
        <v>104</v>
      </c>
      <c r="P27" s="19" t="s">
        <v>99</v>
      </c>
      <c r="Q27" s="22" t="s">
        <v>26</v>
      </c>
      <c r="R27" s="25" t="s">
        <v>25</v>
      </c>
      <c r="S27" s="26">
        <v>500</v>
      </c>
      <c r="T27" s="50">
        <v>0</v>
      </c>
      <c r="U27" s="19" t="s">
        <v>22</v>
      </c>
      <c r="V27" s="27">
        <v>43106</v>
      </c>
      <c r="W27" s="28">
        <v>0</v>
      </c>
      <c r="X27" s="29">
        <v>0.8</v>
      </c>
      <c r="Y27" s="30">
        <v>0</v>
      </c>
      <c r="Z27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27" s="31">
        <f>Tabel1[[#This Row],[Inschrijfprijs Excl. BTW]]*1.21</f>
        <v>0</v>
      </c>
    </row>
    <row r="28" spans="1:27" ht="11.25" customHeight="1" x14ac:dyDescent="0.15">
      <c r="A28" s="22">
        <v>2</v>
      </c>
      <c r="B28" s="19" t="s">
        <v>13</v>
      </c>
      <c r="C28" s="19" t="s">
        <v>69</v>
      </c>
      <c r="D28" s="19" t="s">
        <v>58</v>
      </c>
      <c r="E28" s="23" t="s">
        <v>9</v>
      </c>
      <c r="F28" s="22" t="s">
        <v>10</v>
      </c>
      <c r="G28" s="22" t="s">
        <v>10</v>
      </c>
      <c r="H28" s="22" t="s">
        <v>10</v>
      </c>
      <c r="I28" s="24" t="s">
        <v>10</v>
      </c>
      <c r="J28" s="22" t="s">
        <v>17</v>
      </c>
      <c r="K28" s="22">
        <v>120</v>
      </c>
      <c r="L28" s="26" t="s">
        <v>79</v>
      </c>
      <c r="M28" s="19" t="s">
        <v>33</v>
      </c>
      <c r="N28" s="49" t="s">
        <v>111</v>
      </c>
      <c r="O28" s="19" t="s">
        <v>105</v>
      </c>
      <c r="P28" s="19" t="s">
        <v>99</v>
      </c>
      <c r="Q28" s="22" t="s">
        <v>26</v>
      </c>
      <c r="R28" s="25" t="s">
        <v>25</v>
      </c>
      <c r="S28" s="22">
        <v>250</v>
      </c>
      <c r="T28" s="50">
        <v>0</v>
      </c>
      <c r="U28" s="19" t="s">
        <v>22</v>
      </c>
      <c r="V28" s="27">
        <v>713.2764272056844</v>
      </c>
      <c r="W28" s="28">
        <v>0</v>
      </c>
      <c r="X28" s="29">
        <v>0.7</v>
      </c>
      <c r="Y28" s="30">
        <v>0</v>
      </c>
      <c r="Z28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28" s="31">
        <f>Tabel1[[#This Row],[Inschrijfprijs Excl. BTW]]*1.21</f>
        <v>0</v>
      </c>
    </row>
    <row r="29" spans="1:27" ht="11.25" customHeight="1" x14ac:dyDescent="0.15">
      <c r="A29" s="22">
        <v>2</v>
      </c>
      <c r="B29" s="19" t="s">
        <v>13</v>
      </c>
      <c r="C29" s="19" t="s">
        <v>69</v>
      </c>
      <c r="D29" s="19" t="s">
        <v>58</v>
      </c>
      <c r="E29" s="23" t="s">
        <v>10</v>
      </c>
      <c r="F29" s="22" t="s">
        <v>9</v>
      </c>
      <c r="G29" s="22" t="s">
        <v>10</v>
      </c>
      <c r="H29" s="22" t="s">
        <v>10</v>
      </c>
      <c r="I29" s="24" t="s">
        <v>10</v>
      </c>
      <c r="J29" s="22" t="s">
        <v>17</v>
      </c>
      <c r="K29" s="22">
        <v>120</v>
      </c>
      <c r="L29" s="26" t="s">
        <v>79</v>
      </c>
      <c r="M29" s="19" t="s">
        <v>33</v>
      </c>
      <c r="N29" s="49" t="s">
        <v>111</v>
      </c>
      <c r="O29" s="19" t="s">
        <v>105</v>
      </c>
      <c r="P29" s="19" t="s">
        <v>99</v>
      </c>
      <c r="Q29" s="22" t="s">
        <v>26</v>
      </c>
      <c r="R29" s="25" t="s">
        <v>25</v>
      </c>
      <c r="S29" s="22">
        <v>250</v>
      </c>
      <c r="T29" s="50">
        <v>0</v>
      </c>
      <c r="U29" s="19" t="s">
        <v>22</v>
      </c>
      <c r="V29" s="27">
        <v>2461.7126468178194</v>
      </c>
      <c r="W29" s="28">
        <v>0</v>
      </c>
      <c r="X29" s="29">
        <v>0.7</v>
      </c>
      <c r="Y29" s="30">
        <v>0</v>
      </c>
      <c r="Z29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29" s="31">
        <f>Tabel1[[#This Row],[Inschrijfprijs Excl. BTW]]*1.21</f>
        <v>0</v>
      </c>
    </row>
    <row r="30" spans="1:27" ht="11.25" customHeight="1" x14ac:dyDescent="0.15">
      <c r="A30" s="22">
        <v>2</v>
      </c>
      <c r="B30" s="19" t="s">
        <v>13</v>
      </c>
      <c r="C30" s="19" t="s">
        <v>69</v>
      </c>
      <c r="D30" s="19" t="s">
        <v>58</v>
      </c>
      <c r="E30" s="23" t="s">
        <v>9</v>
      </c>
      <c r="F30" s="22" t="s">
        <v>10</v>
      </c>
      <c r="G30" s="22" t="s">
        <v>10</v>
      </c>
      <c r="H30" s="22" t="s">
        <v>10</v>
      </c>
      <c r="I30" s="24" t="s">
        <v>10</v>
      </c>
      <c r="J30" s="22" t="s">
        <v>15</v>
      </c>
      <c r="K30" s="22">
        <v>120</v>
      </c>
      <c r="L30" s="26" t="s">
        <v>79</v>
      </c>
      <c r="M30" s="19" t="s">
        <v>33</v>
      </c>
      <c r="N30" s="49" t="s">
        <v>111</v>
      </c>
      <c r="O30" s="19" t="s">
        <v>105</v>
      </c>
      <c r="P30" s="19" t="s">
        <v>99</v>
      </c>
      <c r="Q30" s="22" t="s">
        <v>26</v>
      </c>
      <c r="R30" s="25" t="s">
        <v>25</v>
      </c>
      <c r="S30" s="22">
        <v>250</v>
      </c>
      <c r="T30" s="50">
        <v>0</v>
      </c>
      <c r="U30" s="19" t="s">
        <v>22</v>
      </c>
      <c r="V30" s="27">
        <v>203.18219065829092</v>
      </c>
      <c r="W30" s="28">
        <v>0</v>
      </c>
      <c r="X30" s="29">
        <v>0.7</v>
      </c>
      <c r="Y30" s="30">
        <v>0</v>
      </c>
      <c r="Z30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30" s="31">
        <f>Tabel1[[#This Row],[Inschrijfprijs Excl. BTW]]*1.21</f>
        <v>0</v>
      </c>
    </row>
    <row r="31" spans="1:27" ht="11.25" customHeight="1" x14ac:dyDescent="0.15">
      <c r="A31" s="22">
        <v>2</v>
      </c>
      <c r="B31" s="19" t="s">
        <v>13</v>
      </c>
      <c r="C31" s="19" t="s">
        <v>69</v>
      </c>
      <c r="D31" s="19" t="s">
        <v>58</v>
      </c>
      <c r="E31" s="23" t="s">
        <v>10</v>
      </c>
      <c r="F31" s="22" t="s">
        <v>9</v>
      </c>
      <c r="G31" s="22" t="s">
        <v>10</v>
      </c>
      <c r="H31" s="22" t="s">
        <v>10</v>
      </c>
      <c r="I31" s="24" t="s">
        <v>10</v>
      </c>
      <c r="J31" s="22" t="s">
        <v>15</v>
      </c>
      <c r="K31" s="22">
        <v>120</v>
      </c>
      <c r="L31" s="26" t="s">
        <v>79</v>
      </c>
      <c r="M31" s="19" t="s">
        <v>33</v>
      </c>
      <c r="N31" s="49" t="s">
        <v>111</v>
      </c>
      <c r="O31" s="19" t="s">
        <v>105</v>
      </c>
      <c r="P31" s="19" t="s">
        <v>99</v>
      </c>
      <c r="Q31" s="22" t="s">
        <v>26</v>
      </c>
      <c r="R31" s="25" t="s">
        <v>25</v>
      </c>
      <c r="S31" s="22">
        <v>250</v>
      </c>
      <c r="T31" s="50">
        <v>0</v>
      </c>
      <c r="U31" s="19" t="s">
        <v>22</v>
      </c>
      <c r="V31" s="27">
        <v>536.82873531822122</v>
      </c>
      <c r="W31" s="28">
        <v>0</v>
      </c>
      <c r="X31" s="29">
        <v>0.7</v>
      </c>
      <c r="Y31" s="30">
        <v>0</v>
      </c>
      <c r="Z31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31" s="31">
        <f>Tabel1[[#This Row],[Inschrijfprijs Excl. BTW]]*1.21</f>
        <v>0</v>
      </c>
    </row>
    <row r="32" spans="1:27" ht="11.25" customHeight="1" x14ac:dyDescent="0.15">
      <c r="A32" s="26">
        <v>2</v>
      </c>
      <c r="B32" s="19" t="s">
        <v>13</v>
      </c>
      <c r="C32" s="19" t="s">
        <v>70</v>
      </c>
      <c r="D32" s="19" t="s">
        <v>36</v>
      </c>
      <c r="E32" s="23" t="s">
        <v>9</v>
      </c>
      <c r="F32" s="22" t="s">
        <v>10</v>
      </c>
      <c r="G32" s="22" t="s">
        <v>10</v>
      </c>
      <c r="H32" s="22" t="s">
        <v>10</v>
      </c>
      <c r="I32" s="24" t="s">
        <v>10</v>
      </c>
      <c r="J32" s="22" t="s">
        <v>17</v>
      </c>
      <c r="K32" s="22">
        <v>120</v>
      </c>
      <c r="L32" s="22" t="s">
        <v>20</v>
      </c>
      <c r="M32" s="19" t="s">
        <v>21</v>
      </c>
      <c r="N32" s="49" t="s">
        <v>112</v>
      </c>
      <c r="O32" s="19" t="s">
        <v>104</v>
      </c>
      <c r="P32" s="19" t="s">
        <v>99</v>
      </c>
      <c r="Q32" s="22" t="s">
        <v>26</v>
      </c>
      <c r="R32" s="25" t="s">
        <v>25</v>
      </c>
      <c r="S32" s="22">
        <v>250</v>
      </c>
      <c r="T32" s="50">
        <v>0</v>
      </c>
      <c r="U32" s="19" t="s">
        <v>22</v>
      </c>
      <c r="V32" s="27">
        <v>109</v>
      </c>
      <c r="W32" s="28">
        <v>0</v>
      </c>
      <c r="X32" s="29">
        <v>0.7</v>
      </c>
      <c r="Y32" s="30">
        <v>0</v>
      </c>
      <c r="Z32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32" s="31">
        <f>Tabel1[[#This Row],[Inschrijfprijs Excl. BTW]]*1.21</f>
        <v>0</v>
      </c>
    </row>
    <row r="33" spans="1:30" ht="11.25" customHeight="1" x14ac:dyDescent="0.15">
      <c r="A33" s="26">
        <v>2</v>
      </c>
      <c r="B33" s="19" t="s">
        <v>13</v>
      </c>
      <c r="C33" s="19" t="s">
        <v>70</v>
      </c>
      <c r="D33" s="19" t="s">
        <v>36</v>
      </c>
      <c r="E33" s="23" t="s">
        <v>9</v>
      </c>
      <c r="F33" s="22" t="s">
        <v>10</v>
      </c>
      <c r="G33" s="22" t="s">
        <v>10</v>
      </c>
      <c r="H33" s="22" t="s">
        <v>10</v>
      </c>
      <c r="I33" s="24" t="s">
        <v>10</v>
      </c>
      <c r="J33" s="22" t="s">
        <v>15</v>
      </c>
      <c r="K33" s="22">
        <v>120</v>
      </c>
      <c r="L33" s="22" t="s">
        <v>20</v>
      </c>
      <c r="M33" s="19" t="s">
        <v>21</v>
      </c>
      <c r="N33" s="49" t="s">
        <v>112</v>
      </c>
      <c r="O33" s="19" t="s">
        <v>104</v>
      </c>
      <c r="P33" s="19" t="s">
        <v>99</v>
      </c>
      <c r="Q33" s="22" t="s">
        <v>26</v>
      </c>
      <c r="R33" s="25" t="s">
        <v>25</v>
      </c>
      <c r="S33" s="22">
        <v>250</v>
      </c>
      <c r="T33" s="50">
        <v>0</v>
      </c>
      <c r="U33" s="19" t="s">
        <v>22</v>
      </c>
      <c r="V33" s="27">
        <v>824</v>
      </c>
      <c r="W33" s="28">
        <v>0</v>
      </c>
      <c r="X33" s="29">
        <v>0.7</v>
      </c>
      <c r="Y33" s="30">
        <v>0</v>
      </c>
      <c r="Z33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33" s="31">
        <f>Tabel1[[#This Row],[Inschrijfprijs Excl. BTW]]*1.21</f>
        <v>0</v>
      </c>
    </row>
    <row r="34" spans="1:30" ht="11.25" customHeight="1" x14ac:dyDescent="0.15">
      <c r="A34" s="26">
        <v>2</v>
      </c>
      <c r="B34" s="19" t="s">
        <v>13</v>
      </c>
      <c r="C34" s="19" t="s">
        <v>69</v>
      </c>
      <c r="D34" s="19" t="s">
        <v>36</v>
      </c>
      <c r="E34" s="23" t="s">
        <v>9</v>
      </c>
      <c r="F34" s="22" t="s">
        <v>10</v>
      </c>
      <c r="G34" s="22" t="s">
        <v>10</v>
      </c>
      <c r="H34" s="22" t="s">
        <v>10</v>
      </c>
      <c r="I34" s="24" t="s">
        <v>10</v>
      </c>
      <c r="J34" s="22" t="s">
        <v>17</v>
      </c>
      <c r="K34" s="22">
        <v>120</v>
      </c>
      <c r="L34" s="22" t="s">
        <v>79</v>
      </c>
      <c r="M34" s="19" t="s">
        <v>33</v>
      </c>
      <c r="N34" s="49" t="s">
        <v>112</v>
      </c>
      <c r="O34" s="19" t="s">
        <v>105</v>
      </c>
      <c r="P34" s="19" t="s">
        <v>100</v>
      </c>
      <c r="Q34" s="22" t="s">
        <v>26</v>
      </c>
      <c r="R34" s="25" t="s">
        <v>25</v>
      </c>
      <c r="S34" s="22">
        <v>250</v>
      </c>
      <c r="T34" s="50">
        <v>0</v>
      </c>
      <c r="U34" s="19" t="s">
        <v>22</v>
      </c>
      <c r="V34" s="27">
        <v>96</v>
      </c>
      <c r="W34" s="28">
        <v>0</v>
      </c>
      <c r="X34" s="29">
        <v>0.5</v>
      </c>
      <c r="Y34" s="30">
        <v>0</v>
      </c>
      <c r="Z34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34" s="31">
        <f>Tabel1[[#This Row],[Inschrijfprijs Excl. BTW]]*1.21</f>
        <v>0</v>
      </c>
    </row>
    <row r="35" spans="1:30" ht="11.25" customHeight="1" x14ac:dyDescent="0.15">
      <c r="A35" s="22">
        <v>2</v>
      </c>
      <c r="B35" s="19" t="s">
        <v>13</v>
      </c>
      <c r="C35" s="19" t="s">
        <v>70</v>
      </c>
      <c r="D35" s="19" t="s">
        <v>32</v>
      </c>
      <c r="E35" s="23" t="s">
        <v>9</v>
      </c>
      <c r="F35" s="22" t="s">
        <v>10</v>
      </c>
      <c r="G35" s="22" t="s">
        <v>10</v>
      </c>
      <c r="H35" s="22" t="s">
        <v>10</v>
      </c>
      <c r="I35" s="24" t="s">
        <v>10</v>
      </c>
      <c r="J35" s="22" t="s">
        <v>15</v>
      </c>
      <c r="K35" s="22">
        <v>120</v>
      </c>
      <c r="L35" s="22" t="s">
        <v>20</v>
      </c>
      <c r="M35" s="19" t="s">
        <v>21</v>
      </c>
      <c r="N35" s="49" t="s">
        <v>112</v>
      </c>
      <c r="O35" s="19" t="s">
        <v>104</v>
      </c>
      <c r="P35" s="19" t="s">
        <v>99</v>
      </c>
      <c r="Q35" s="22" t="s">
        <v>26</v>
      </c>
      <c r="R35" s="25" t="s">
        <v>25</v>
      </c>
      <c r="S35" s="22">
        <v>250</v>
      </c>
      <c r="T35" s="50">
        <v>0</v>
      </c>
      <c r="U35" s="19" t="s">
        <v>22</v>
      </c>
      <c r="V35" s="27">
        <v>1968</v>
      </c>
      <c r="W35" s="28">
        <v>0</v>
      </c>
      <c r="X35" s="29">
        <v>0.7</v>
      </c>
      <c r="Y35" s="30">
        <v>0</v>
      </c>
      <c r="Z35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35" s="31">
        <f>Tabel1[[#This Row],[Inschrijfprijs Excl. BTW]]*1.21</f>
        <v>0</v>
      </c>
      <c r="AC35" s="12"/>
      <c r="AD35" s="12"/>
    </row>
    <row r="36" spans="1:30" ht="11.25" customHeight="1" x14ac:dyDescent="0.15">
      <c r="A36" s="22">
        <v>2</v>
      </c>
      <c r="B36" s="19" t="s">
        <v>13</v>
      </c>
      <c r="C36" s="19" t="s">
        <v>70</v>
      </c>
      <c r="D36" s="19" t="s">
        <v>81</v>
      </c>
      <c r="E36" s="23" t="s">
        <v>9</v>
      </c>
      <c r="F36" s="22" t="s">
        <v>10</v>
      </c>
      <c r="G36" s="22" t="s">
        <v>10</v>
      </c>
      <c r="H36" s="22" t="s">
        <v>10</v>
      </c>
      <c r="I36" s="24" t="s">
        <v>10</v>
      </c>
      <c r="J36" s="22" t="s">
        <v>15</v>
      </c>
      <c r="K36" s="22">
        <v>120</v>
      </c>
      <c r="L36" s="22" t="s">
        <v>20</v>
      </c>
      <c r="M36" s="19" t="s">
        <v>21</v>
      </c>
      <c r="N36" s="49" t="s">
        <v>113</v>
      </c>
      <c r="O36" s="19" t="s">
        <v>104</v>
      </c>
      <c r="P36" s="19" t="s">
        <v>99</v>
      </c>
      <c r="Q36" s="22" t="s">
        <v>26</v>
      </c>
      <c r="R36" s="25" t="s">
        <v>25</v>
      </c>
      <c r="S36" s="22">
        <v>250</v>
      </c>
      <c r="T36" s="50">
        <v>0</v>
      </c>
      <c r="U36" s="19" t="s">
        <v>22</v>
      </c>
      <c r="V36" s="27">
        <v>1828</v>
      </c>
      <c r="W36" s="28">
        <v>0</v>
      </c>
      <c r="X36" s="29">
        <v>0.7</v>
      </c>
      <c r="Y36" s="30">
        <v>0</v>
      </c>
      <c r="Z36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36" s="31">
        <f>Tabel1[[#This Row],[Inschrijfprijs Excl. BTW]]*1.21</f>
        <v>0</v>
      </c>
      <c r="AC36" s="12"/>
      <c r="AD36" s="12"/>
    </row>
    <row r="37" spans="1:30" ht="11.25" customHeight="1" x14ac:dyDescent="0.15">
      <c r="A37" s="22">
        <v>2</v>
      </c>
      <c r="B37" s="19" t="s">
        <v>13</v>
      </c>
      <c r="C37" s="19" t="s">
        <v>69</v>
      </c>
      <c r="D37" s="19" t="s">
        <v>38</v>
      </c>
      <c r="E37" s="23" t="s">
        <v>10</v>
      </c>
      <c r="F37" s="22" t="s">
        <v>9</v>
      </c>
      <c r="G37" s="22" t="s">
        <v>10</v>
      </c>
      <c r="H37" s="22" t="s">
        <v>10</v>
      </c>
      <c r="I37" s="24" t="s">
        <v>10</v>
      </c>
      <c r="J37" s="22" t="s">
        <v>17</v>
      </c>
      <c r="K37" s="22">
        <v>120</v>
      </c>
      <c r="L37" s="22" t="s">
        <v>79</v>
      </c>
      <c r="M37" s="19" t="s">
        <v>35</v>
      </c>
      <c r="N37" s="49" t="s">
        <v>20</v>
      </c>
      <c r="O37" s="19" t="s">
        <v>105</v>
      </c>
      <c r="P37" s="19" t="s">
        <v>100</v>
      </c>
      <c r="Q37" s="22" t="s">
        <v>26</v>
      </c>
      <c r="R37" s="25" t="s">
        <v>25</v>
      </c>
      <c r="S37" s="39">
        <v>250</v>
      </c>
      <c r="T37" s="50">
        <v>0</v>
      </c>
      <c r="U37" s="19" t="s">
        <v>22</v>
      </c>
      <c r="V37" s="27">
        <v>95</v>
      </c>
      <c r="W37" s="28">
        <v>0</v>
      </c>
      <c r="X37" s="29">
        <v>0.2</v>
      </c>
      <c r="Y37" s="30">
        <v>0</v>
      </c>
      <c r="Z37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37" s="31">
        <f>Tabel1[[#This Row],[Inschrijfprijs Excl. BTW]]*1.21</f>
        <v>0</v>
      </c>
      <c r="AC37" s="12"/>
      <c r="AD37" s="12"/>
    </row>
    <row r="38" spans="1:30" ht="11.25" customHeight="1" x14ac:dyDescent="0.15">
      <c r="A38" s="22">
        <v>2</v>
      </c>
      <c r="B38" s="19" t="s">
        <v>13</v>
      </c>
      <c r="C38" s="19" t="s">
        <v>71</v>
      </c>
      <c r="D38" s="19" t="s">
        <v>38</v>
      </c>
      <c r="E38" s="23" t="s">
        <v>10</v>
      </c>
      <c r="F38" s="22" t="s">
        <v>9</v>
      </c>
      <c r="G38" s="22" t="s">
        <v>10</v>
      </c>
      <c r="H38" s="22" t="s">
        <v>10</v>
      </c>
      <c r="I38" s="24" t="s">
        <v>10</v>
      </c>
      <c r="J38" s="22" t="s">
        <v>17</v>
      </c>
      <c r="K38" s="22">
        <v>120</v>
      </c>
      <c r="L38" s="22" t="s">
        <v>79</v>
      </c>
      <c r="M38" s="19" t="s">
        <v>35</v>
      </c>
      <c r="N38" s="49" t="s">
        <v>20</v>
      </c>
      <c r="O38" s="19" t="s">
        <v>105</v>
      </c>
      <c r="P38" s="19" t="s">
        <v>100</v>
      </c>
      <c r="Q38" s="22" t="s">
        <v>26</v>
      </c>
      <c r="R38" s="22" t="s">
        <v>25</v>
      </c>
      <c r="S38" s="39">
        <v>250</v>
      </c>
      <c r="T38" s="50">
        <v>0</v>
      </c>
      <c r="U38" s="19" t="s">
        <v>22</v>
      </c>
      <c r="V38" s="27">
        <v>236</v>
      </c>
      <c r="W38" s="28">
        <v>0</v>
      </c>
      <c r="X38" s="29">
        <v>0.2</v>
      </c>
      <c r="Y38" s="30">
        <v>0</v>
      </c>
      <c r="Z38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38" s="31">
        <f>Tabel1[[#This Row],[Inschrijfprijs Excl. BTW]]*1.21</f>
        <v>0</v>
      </c>
      <c r="AC38" s="12"/>
      <c r="AD38" s="12"/>
    </row>
    <row r="39" spans="1:30" ht="11.25" customHeight="1" x14ac:dyDescent="0.15">
      <c r="A39" s="22">
        <v>2</v>
      </c>
      <c r="B39" s="19" t="s">
        <v>13</v>
      </c>
      <c r="C39" s="19" t="s">
        <v>71</v>
      </c>
      <c r="D39" s="19" t="s">
        <v>38</v>
      </c>
      <c r="E39" s="23" t="s">
        <v>10</v>
      </c>
      <c r="F39" s="22" t="s">
        <v>9</v>
      </c>
      <c r="G39" s="22" t="s">
        <v>10</v>
      </c>
      <c r="H39" s="22" t="s">
        <v>10</v>
      </c>
      <c r="I39" s="24" t="s">
        <v>10</v>
      </c>
      <c r="J39" s="22" t="s">
        <v>15</v>
      </c>
      <c r="K39" s="22">
        <v>120</v>
      </c>
      <c r="L39" s="22" t="s">
        <v>79</v>
      </c>
      <c r="M39" s="19" t="s">
        <v>35</v>
      </c>
      <c r="N39" s="49" t="s">
        <v>20</v>
      </c>
      <c r="O39" s="19" t="s">
        <v>105</v>
      </c>
      <c r="P39" s="19" t="s">
        <v>100</v>
      </c>
      <c r="Q39" s="22" t="s">
        <v>26</v>
      </c>
      <c r="R39" s="22" t="s">
        <v>25</v>
      </c>
      <c r="S39" s="39">
        <v>250</v>
      </c>
      <c r="T39" s="50">
        <v>0</v>
      </c>
      <c r="U39" s="19" t="s">
        <v>22</v>
      </c>
      <c r="V39" s="27">
        <v>200</v>
      </c>
      <c r="W39" s="28">
        <v>0</v>
      </c>
      <c r="X39" s="29">
        <v>0.2</v>
      </c>
      <c r="Y39" s="30">
        <v>0</v>
      </c>
      <c r="Z39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39" s="31">
        <f>Tabel1[[#This Row],[Inschrijfprijs Excl. BTW]]*1.21</f>
        <v>0</v>
      </c>
      <c r="AC39" s="12"/>
      <c r="AD39" s="12"/>
    </row>
    <row r="40" spans="1:30" ht="11.25" customHeight="1" x14ac:dyDescent="0.15">
      <c r="A40" s="22">
        <v>2</v>
      </c>
      <c r="B40" s="19" t="s">
        <v>13</v>
      </c>
      <c r="C40" s="19" t="s">
        <v>74</v>
      </c>
      <c r="D40" s="19" t="s">
        <v>50</v>
      </c>
      <c r="E40" s="23" t="s">
        <v>10</v>
      </c>
      <c r="F40" s="22" t="s">
        <v>9</v>
      </c>
      <c r="G40" s="22" t="s">
        <v>10</v>
      </c>
      <c r="H40" s="22" t="s">
        <v>10</v>
      </c>
      <c r="I40" s="24" t="s">
        <v>10</v>
      </c>
      <c r="J40" s="22" t="s">
        <v>15</v>
      </c>
      <c r="K40" s="22">
        <v>140</v>
      </c>
      <c r="L40" s="22" t="s">
        <v>79</v>
      </c>
      <c r="M40" s="19" t="s">
        <v>18</v>
      </c>
      <c r="N40" s="49" t="s">
        <v>10</v>
      </c>
      <c r="O40" s="19" t="s">
        <v>105</v>
      </c>
      <c r="P40" s="19" t="s">
        <v>100</v>
      </c>
      <c r="Q40" s="22" t="s">
        <v>26</v>
      </c>
      <c r="R40" s="25" t="s">
        <v>25</v>
      </c>
      <c r="S40" s="39">
        <v>125</v>
      </c>
      <c r="T40" s="50">
        <v>0</v>
      </c>
      <c r="U40" s="19" t="s">
        <v>22</v>
      </c>
      <c r="V40" s="27">
        <v>427</v>
      </c>
      <c r="W40" s="28">
        <v>0</v>
      </c>
      <c r="X40" s="29">
        <v>0.7</v>
      </c>
      <c r="Y40" s="30">
        <v>0</v>
      </c>
      <c r="Z40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40" s="31">
        <f>Tabel1[[#This Row],[Inschrijfprijs Excl. BTW]]*1.21</f>
        <v>0</v>
      </c>
      <c r="AC40" s="12"/>
      <c r="AD40" s="12"/>
    </row>
    <row r="41" spans="1:30" ht="11.25" customHeight="1" x14ac:dyDescent="0.15">
      <c r="A41" s="22">
        <v>2</v>
      </c>
      <c r="B41" s="19" t="s">
        <v>13</v>
      </c>
      <c r="C41" s="19" t="s">
        <v>75</v>
      </c>
      <c r="D41" s="19" t="s">
        <v>45</v>
      </c>
      <c r="E41" s="23" t="s">
        <v>10</v>
      </c>
      <c r="F41" s="22" t="s">
        <v>9</v>
      </c>
      <c r="G41" s="22" t="s">
        <v>10</v>
      </c>
      <c r="H41" s="22" t="s">
        <v>10</v>
      </c>
      <c r="I41" s="24" t="s">
        <v>10</v>
      </c>
      <c r="J41" s="22" t="s">
        <v>17</v>
      </c>
      <c r="K41" s="22">
        <v>120</v>
      </c>
      <c r="L41" s="22" t="s">
        <v>20</v>
      </c>
      <c r="M41" s="19" t="s">
        <v>18</v>
      </c>
      <c r="N41" s="49" t="s">
        <v>82</v>
      </c>
      <c r="O41" s="19" t="s">
        <v>105</v>
      </c>
      <c r="P41" s="19" t="s">
        <v>100</v>
      </c>
      <c r="Q41" s="22" t="s">
        <v>26</v>
      </c>
      <c r="R41" s="25" t="s">
        <v>25</v>
      </c>
      <c r="S41" s="22">
        <v>125</v>
      </c>
      <c r="T41" s="50">
        <v>0</v>
      </c>
      <c r="U41" s="19" t="s">
        <v>22</v>
      </c>
      <c r="V41" s="27">
        <v>510.8</v>
      </c>
      <c r="W41" s="28">
        <v>0</v>
      </c>
      <c r="X41" s="29">
        <v>0.7</v>
      </c>
      <c r="Y41" s="30">
        <v>0</v>
      </c>
      <c r="Z41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41" s="31">
        <f>Tabel1[[#This Row],[Inschrijfprijs Excl. BTW]]*1.21</f>
        <v>0</v>
      </c>
      <c r="AC41" s="12"/>
      <c r="AD41" s="12"/>
    </row>
    <row r="42" spans="1:30" ht="11.25" customHeight="1" x14ac:dyDescent="0.15">
      <c r="A42" s="22">
        <v>2</v>
      </c>
      <c r="B42" s="19" t="s">
        <v>13</v>
      </c>
      <c r="C42" s="19" t="s">
        <v>75</v>
      </c>
      <c r="D42" s="19" t="s">
        <v>46</v>
      </c>
      <c r="E42" s="23" t="s">
        <v>10</v>
      </c>
      <c r="F42" s="22" t="s">
        <v>9</v>
      </c>
      <c r="G42" s="22" t="s">
        <v>10</v>
      </c>
      <c r="H42" s="22" t="s">
        <v>10</v>
      </c>
      <c r="I42" s="24" t="s">
        <v>10</v>
      </c>
      <c r="J42" s="22" t="s">
        <v>17</v>
      </c>
      <c r="K42" s="22">
        <v>150</v>
      </c>
      <c r="L42" s="22" t="s">
        <v>20</v>
      </c>
      <c r="M42" s="19" t="s">
        <v>18</v>
      </c>
      <c r="N42" s="49" t="s">
        <v>19</v>
      </c>
      <c r="O42" s="19" t="s">
        <v>105</v>
      </c>
      <c r="P42" s="19" t="s">
        <v>100</v>
      </c>
      <c r="Q42" s="22" t="s">
        <v>26</v>
      </c>
      <c r="R42" s="25" t="s">
        <v>25</v>
      </c>
      <c r="S42" s="25">
        <v>125</v>
      </c>
      <c r="T42" s="50">
        <v>0</v>
      </c>
      <c r="U42" s="19" t="s">
        <v>22</v>
      </c>
      <c r="V42" s="27">
        <v>265</v>
      </c>
      <c r="W42" s="28">
        <v>0</v>
      </c>
      <c r="X42" s="29">
        <v>0.7</v>
      </c>
      <c r="Y42" s="30">
        <v>0</v>
      </c>
      <c r="Z42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42" s="31">
        <f>Tabel1[[#This Row],[Inschrijfprijs Excl. BTW]]*1.21</f>
        <v>0</v>
      </c>
      <c r="AC42" s="12"/>
      <c r="AD42" s="12"/>
    </row>
    <row r="43" spans="1:30" ht="11.25" customHeight="1" x14ac:dyDescent="0.15">
      <c r="A43" s="26">
        <v>2</v>
      </c>
      <c r="B43" s="19" t="s">
        <v>13</v>
      </c>
      <c r="C43" s="19" t="s">
        <v>71</v>
      </c>
      <c r="D43" s="33" t="s">
        <v>61</v>
      </c>
      <c r="E43" s="40" t="s">
        <v>10</v>
      </c>
      <c r="F43" s="41" t="s">
        <v>9</v>
      </c>
      <c r="G43" s="41" t="s">
        <v>10</v>
      </c>
      <c r="H43" s="41" t="s">
        <v>10</v>
      </c>
      <c r="I43" s="42" t="s">
        <v>10</v>
      </c>
      <c r="J43" s="22" t="s">
        <v>15</v>
      </c>
      <c r="K43" s="26">
        <v>130</v>
      </c>
      <c r="L43" s="26" t="s">
        <v>79</v>
      </c>
      <c r="M43" s="33" t="s">
        <v>35</v>
      </c>
      <c r="N43" s="49" t="s">
        <v>114</v>
      </c>
      <c r="O43" s="19" t="s">
        <v>105</v>
      </c>
      <c r="P43" s="19" t="s">
        <v>100</v>
      </c>
      <c r="Q43" s="22" t="s">
        <v>26</v>
      </c>
      <c r="R43" s="22" t="s">
        <v>25</v>
      </c>
      <c r="S43" s="39">
        <v>250</v>
      </c>
      <c r="T43" s="50">
        <v>0</v>
      </c>
      <c r="U43" s="19" t="s">
        <v>22</v>
      </c>
      <c r="V43" s="27">
        <v>45.2</v>
      </c>
      <c r="W43" s="28">
        <v>0</v>
      </c>
      <c r="X43" s="29">
        <v>0.8</v>
      </c>
      <c r="Y43" s="30">
        <v>0</v>
      </c>
      <c r="Z43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43" s="31">
        <f>Tabel1[[#This Row],[Inschrijfprijs Excl. BTW]]*1.21</f>
        <v>0</v>
      </c>
      <c r="AC43" s="12"/>
      <c r="AD43" s="12"/>
    </row>
    <row r="44" spans="1:30" ht="11.25" customHeight="1" x14ac:dyDescent="0.15">
      <c r="A44" s="22">
        <v>2</v>
      </c>
      <c r="B44" s="19" t="s">
        <v>13</v>
      </c>
      <c r="C44" s="19" t="s">
        <v>76</v>
      </c>
      <c r="D44" s="19" t="s">
        <v>47</v>
      </c>
      <c r="E44" s="23" t="s">
        <v>10</v>
      </c>
      <c r="F44" s="22" t="s">
        <v>9</v>
      </c>
      <c r="G44" s="22" t="s">
        <v>10</v>
      </c>
      <c r="H44" s="22" t="s">
        <v>10</v>
      </c>
      <c r="I44" s="24" t="s">
        <v>10</v>
      </c>
      <c r="J44" s="22" t="s">
        <v>17</v>
      </c>
      <c r="K44" s="22">
        <v>120</v>
      </c>
      <c r="L44" s="22" t="s">
        <v>20</v>
      </c>
      <c r="M44" s="19" t="s">
        <v>21</v>
      </c>
      <c r="N44" s="49" t="s">
        <v>10</v>
      </c>
      <c r="O44" s="19" t="s">
        <v>105</v>
      </c>
      <c r="P44" s="19" t="s">
        <v>100</v>
      </c>
      <c r="Q44" s="22" t="s">
        <v>26</v>
      </c>
      <c r="R44" s="25" t="s">
        <v>25</v>
      </c>
      <c r="S44" s="22">
        <v>250</v>
      </c>
      <c r="T44" s="50">
        <v>0</v>
      </c>
      <c r="U44" s="19" t="s">
        <v>22</v>
      </c>
      <c r="V44" s="27">
        <v>90</v>
      </c>
      <c r="W44" s="28">
        <v>0</v>
      </c>
      <c r="X44" s="29">
        <v>0.2</v>
      </c>
      <c r="Y44" s="30">
        <v>0</v>
      </c>
      <c r="Z44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44" s="31">
        <f>Tabel1[[#This Row],[Inschrijfprijs Excl. BTW]]*1.21</f>
        <v>0</v>
      </c>
      <c r="AC44" s="12"/>
      <c r="AD44" s="12"/>
    </row>
    <row r="45" spans="1:30" ht="11.25" customHeight="1" x14ac:dyDescent="0.15">
      <c r="A45" s="22">
        <v>2</v>
      </c>
      <c r="B45" s="19" t="s">
        <v>13</v>
      </c>
      <c r="C45" s="19" t="s">
        <v>71</v>
      </c>
      <c r="D45" s="19" t="s">
        <v>47</v>
      </c>
      <c r="E45" s="23" t="s">
        <v>10</v>
      </c>
      <c r="F45" s="22" t="s">
        <v>9</v>
      </c>
      <c r="G45" s="22" t="s">
        <v>10</v>
      </c>
      <c r="H45" s="22" t="s">
        <v>10</v>
      </c>
      <c r="I45" s="24" t="s">
        <v>10</v>
      </c>
      <c r="J45" s="22" t="s">
        <v>17</v>
      </c>
      <c r="K45" s="22">
        <v>120</v>
      </c>
      <c r="L45" s="22" t="s">
        <v>79</v>
      </c>
      <c r="M45" s="19" t="s">
        <v>62</v>
      </c>
      <c r="N45" s="49" t="s">
        <v>10</v>
      </c>
      <c r="O45" s="19" t="s">
        <v>105</v>
      </c>
      <c r="P45" s="19" t="s">
        <v>100</v>
      </c>
      <c r="Q45" s="22" t="s">
        <v>26</v>
      </c>
      <c r="R45" s="22" t="s">
        <v>25</v>
      </c>
      <c r="S45" s="22">
        <v>250</v>
      </c>
      <c r="T45" s="50">
        <v>0</v>
      </c>
      <c r="U45" s="19" t="s">
        <v>22</v>
      </c>
      <c r="V45" s="27">
        <v>257</v>
      </c>
      <c r="W45" s="28">
        <v>0</v>
      </c>
      <c r="X45" s="29">
        <v>0.7</v>
      </c>
      <c r="Y45" s="30">
        <v>0</v>
      </c>
      <c r="Z45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45" s="31">
        <f>Tabel1[[#This Row],[Inschrijfprijs Excl. BTW]]*1.21</f>
        <v>0</v>
      </c>
      <c r="AC45" s="12"/>
      <c r="AD45" s="12"/>
    </row>
    <row r="46" spans="1:30" ht="11.25" customHeight="1" x14ac:dyDescent="0.15">
      <c r="A46" s="22">
        <v>2</v>
      </c>
      <c r="B46" s="19" t="s">
        <v>13</v>
      </c>
      <c r="C46" s="19" t="s">
        <v>71</v>
      </c>
      <c r="D46" s="19" t="s">
        <v>47</v>
      </c>
      <c r="E46" s="23" t="s">
        <v>9</v>
      </c>
      <c r="F46" s="22" t="s">
        <v>10</v>
      </c>
      <c r="G46" s="22" t="s">
        <v>10</v>
      </c>
      <c r="H46" s="22" t="s">
        <v>10</v>
      </c>
      <c r="I46" s="24" t="s">
        <v>10</v>
      </c>
      <c r="J46" s="22" t="s">
        <v>63</v>
      </c>
      <c r="K46" s="22">
        <v>120</v>
      </c>
      <c r="L46" s="22" t="s">
        <v>79</v>
      </c>
      <c r="M46" s="19" t="s">
        <v>62</v>
      </c>
      <c r="N46" s="49" t="s">
        <v>10</v>
      </c>
      <c r="O46" s="19" t="s">
        <v>105</v>
      </c>
      <c r="P46" s="19" t="s">
        <v>100</v>
      </c>
      <c r="Q46" s="22" t="s">
        <v>26</v>
      </c>
      <c r="R46" s="22" t="s">
        <v>25</v>
      </c>
      <c r="S46" s="22">
        <v>250</v>
      </c>
      <c r="T46" s="50">
        <v>0</v>
      </c>
      <c r="U46" s="19" t="s">
        <v>22</v>
      </c>
      <c r="V46" s="27">
        <v>203</v>
      </c>
      <c r="W46" s="28">
        <v>0</v>
      </c>
      <c r="X46" s="29">
        <v>0.7</v>
      </c>
      <c r="Y46" s="30">
        <v>0</v>
      </c>
      <c r="Z46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46" s="31">
        <f>Tabel1[[#This Row],[Inschrijfprijs Excl. BTW]]*1.21</f>
        <v>0</v>
      </c>
      <c r="AC46" s="12"/>
      <c r="AD46" s="12"/>
    </row>
    <row r="47" spans="1:30" ht="11.25" customHeight="1" x14ac:dyDescent="0.15">
      <c r="A47" s="22">
        <v>2</v>
      </c>
      <c r="B47" s="19" t="s">
        <v>13</v>
      </c>
      <c r="C47" s="19" t="s">
        <v>71</v>
      </c>
      <c r="D47" s="19" t="s">
        <v>47</v>
      </c>
      <c r="E47" s="23" t="s">
        <v>10</v>
      </c>
      <c r="F47" s="22" t="s">
        <v>9</v>
      </c>
      <c r="G47" s="22" t="s">
        <v>10</v>
      </c>
      <c r="H47" s="22" t="s">
        <v>10</v>
      </c>
      <c r="I47" s="24" t="s">
        <v>10</v>
      </c>
      <c r="J47" s="22" t="s">
        <v>63</v>
      </c>
      <c r="K47" s="22">
        <v>120</v>
      </c>
      <c r="L47" s="22" t="s">
        <v>79</v>
      </c>
      <c r="M47" s="19" t="s">
        <v>62</v>
      </c>
      <c r="N47" s="49" t="s">
        <v>10</v>
      </c>
      <c r="O47" s="19" t="s">
        <v>105</v>
      </c>
      <c r="P47" s="19" t="s">
        <v>100</v>
      </c>
      <c r="Q47" s="22" t="s">
        <v>26</v>
      </c>
      <c r="R47" s="22" t="s">
        <v>25</v>
      </c>
      <c r="S47" s="22">
        <v>250</v>
      </c>
      <c r="T47" s="50">
        <v>0</v>
      </c>
      <c r="U47" s="19" t="s">
        <v>22</v>
      </c>
      <c r="V47" s="27">
        <v>155</v>
      </c>
      <c r="W47" s="28">
        <v>0</v>
      </c>
      <c r="X47" s="29">
        <v>0.7</v>
      </c>
      <c r="Y47" s="30">
        <v>0</v>
      </c>
      <c r="Z47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47" s="31">
        <f>Tabel1[[#This Row],[Inschrijfprijs Excl. BTW]]*1.21</f>
        <v>0</v>
      </c>
      <c r="AC47" s="12"/>
      <c r="AD47" s="12"/>
    </row>
    <row r="48" spans="1:30" ht="11.25" customHeight="1" x14ac:dyDescent="0.15">
      <c r="A48" s="22">
        <v>2</v>
      </c>
      <c r="B48" s="19" t="s">
        <v>13</v>
      </c>
      <c r="C48" s="19" t="s">
        <v>74</v>
      </c>
      <c r="D48" s="19" t="s">
        <v>48</v>
      </c>
      <c r="E48" s="23" t="s">
        <v>10</v>
      </c>
      <c r="F48" s="22" t="s">
        <v>9</v>
      </c>
      <c r="G48" s="22" t="s">
        <v>10</v>
      </c>
      <c r="H48" s="22" t="s">
        <v>10</v>
      </c>
      <c r="I48" s="24" t="s">
        <v>10</v>
      </c>
      <c r="J48" s="22" t="s">
        <v>17</v>
      </c>
      <c r="K48" s="22">
        <v>150</v>
      </c>
      <c r="L48" s="22" t="s">
        <v>20</v>
      </c>
      <c r="M48" s="19" t="s">
        <v>62</v>
      </c>
      <c r="N48" s="49" t="s">
        <v>10</v>
      </c>
      <c r="O48" s="19" t="s">
        <v>105</v>
      </c>
      <c r="P48" s="19" t="s">
        <v>100</v>
      </c>
      <c r="Q48" s="22" t="s">
        <v>26</v>
      </c>
      <c r="R48" s="25" t="s">
        <v>25</v>
      </c>
      <c r="S48" s="22">
        <v>125</v>
      </c>
      <c r="T48" s="50">
        <v>0</v>
      </c>
      <c r="U48" s="19" t="s">
        <v>22</v>
      </c>
      <c r="V48" s="27">
        <v>735</v>
      </c>
      <c r="W48" s="28">
        <v>0</v>
      </c>
      <c r="X48" s="29">
        <v>0.7</v>
      </c>
      <c r="Y48" s="30">
        <v>0</v>
      </c>
      <c r="Z48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48" s="31">
        <f>Tabel1[[#This Row],[Inschrijfprijs Excl. BTW]]*1.21</f>
        <v>0</v>
      </c>
      <c r="AC48" s="12"/>
      <c r="AD48" s="12"/>
    </row>
    <row r="49" spans="1:30" ht="11.25" customHeight="1" x14ac:dyDescent="0.15">
      <c r="A49" s="22">
        <v>2</v>
      </c>
      <c r="B49" s="19" t="s">
        <v>13</v>
      </c>
      <c r="C49" s="19" t="s">
        <v>74</v>
      </c>
      <c r="D49" s="19" t="s">
        <v>48</v>
      </c>
      <c r="E49" s="23" t="s">
        <v>10</v>
      </c>
      <c r="F49" s="22" t="s">
        <v>9</v>
      </c>
      <c r="G49" s="22" t="s">
        <v>10</v>
      </c>
      <c r="H49" s="22" t="s">
        <v>10</v>
      </c>
      <c r="I49" s="24" t="s">
        <v>10</v>
      </c>
      <c r="J49" s="22" t="s">
        <v>15</v>
      </c>
      <c r="K49" s="22">
        <v>150</v>
      </c>
      <c r="L49" s="22" t="s">
        <v>79</v>
      </c>
      <c r="M49" s="19" t="s">
        <v>62</v>
      </c>
      <c r="N49" s="49" t="s">
        <v>10</v>
      </c>
      <c r="O49" s="19" t="s">
        <v>105</v>
      </c>
      <c r="P49" s="19" t="s">
        <v>100</v>
      </c>
      <c r="Q49" s="22" t="s">
        <v>26</v>
      </c>
      <c r="R49" s="25" t="s">
        <v>25</v>
      </c>
      <c r="S49" s="22">
        <v>125</v>
      </c>
      <c r="T49" s="50">
        <v>0</v>
      </c>
      <c r="U49" s="19" t="s">
        <v>22</v>
      </c>
      <c r="V49" s="27">
        <v>1038.2</v>
      </c>
      <c r="W49" s="28">
        <v>0</v>
      </c>
      <c r="X49" s="29">
        <v>0.7</v>
      </c>
      <c r="Y49" s="30">
        <v>0</v>
      </c>
      <c r="Z49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49" s="31">
        <f>Tabel1[[#This Row],[Inschrijfprijs Excl. BTW]]*1.21</f>
        <v>0</v>
      </c>
      <c r="AC49" s="12"/>
      <c r="AD49" s="12"/>
    </row>
    <row r="50" spans="1:30" ht="11.25" customHeight="1" x14ac:dyDescent="0.15">
      <c r="A50" s="22">
        <v>2</v>
      </c>
      <c r="B50" s="19" t="s">
        <v>13</v>
      </c>
      <c r="C50" s="19" t="s">
        <v>80</v>
      </c>
      <c r="D50" s="19" t="s">
        <v>51</v>
      </c>
      <c r="E50" s="23" t="s">
        <v>10</v>
      </c>
      <c r="F50" s="22" t="s">
        <v>9</v>
      </c>
      <c r="G50" s="22" t="s">
        <v>10</v>
      </c>
      <c r="H50" s="22" t="s">
        <v>10</v>
      </c>
      <c r="I50" s="24" t="s">
        <v>10</v>
      </c>
      <c r="J50" s="22" t="s">
        <v>17</v>
      </c>
      <c r="K50" s="22">
        <v>120</v>
      </c>
      <c r="L50" s="22" t="s">
        <v>79</v>
      </c>
      <c r="M50" s="19" t="s">
        <v>18</v>
      </c>
      <c r="N50" s="49" t="s">
        <v>111</v>
      </c>
      <c r="O50" s="19" t="s">
        <v>105</v>
      </c>
      <c r="P50" s="19" t="s">
        <v>99</v>
      </c>
      <c r="Q50" s="22" t="s">
        <v>26</v>
      </c>
      <c r="R50" s="25" t="s">
        <v>25</v>
      </c>
      <c r="S50" s="39">
        <v>250</v>
      </c>
      <c r="T50" s="50">
        <v>0</v>
      </c>
      <c r="U50" s="19" t="s">
        <v>22</v>
      </c>
      <c r="V50" s="27">
        <v>58</v>
      </c>
      <c r="W50" s="28">
        <v>0</v>
      </c>
      <c r="X50" s="29">
        <v>0.4</v>
      </c>
      <c r="Y50" s="30">
        <v>0</v>
      </c>
      <c r="Z50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50" s="31">
        <f>Tabel1[[#This Row],[Inschrijfprijs Excl. BTW]]*1.21</f>
        <v>0</v>
      </c>
    </row>
    <row r="51" spans="1:30" ht="11.25" customHeight="1" x14ac:dyDescent="0.15">
      <c r="A51" s="22">
        <v>2</v>
      </c>
      <c r="B51" s="19" t="s">
        <v>13</v>
      </c>
      <c r="C51" s="19" t="s">
        <v>80</v>
      </c>
      <c r="D51" s="19" t="s">
        <v>51</v>
      </c>
      <c r="E51" s="23" t="s">
        <v>9</v>
      </c>
      <c r="F51" s="22" t="s">
        <v>10</v>
      </c>
      <c r="G51" s="22" t="s">
        <v>10</v>
      </c>
      <c r="H51" s="22" t="s">
        <v>10</v>
      </c>
      <c r="I51" s="24" t="s">
        <v>10</v>
      </c>
      <c r="J51" s="22" t="s">
        <v>15</v>
      </c>
      <c r="K51" s="22">
        <v>120</v>
      </c>
      <c r="L51" s="22" t="s">
        <v>79</v>
      </c>
      <c r="M51" s="19" t="s">
        <v>18</v>
      </c>
      <c r="N51" s="49" t="s">
        <v>111</v>
      </c>
      <c r="O51" s="19" t="s">
        <v>105</v>
      </c>
      <c r="P51" s="19" t="s">
        <v>99</v>
      </c>
      <c r="Q51" s="22" t="s">
        <v>26</v>
      </c>
      <c r="R51" s="25" t="s">
        <v>25</v>
      </c>
      <c r="S51" s="39">
        <v>250</v>
      </c>
      <c r="T51" s="50">
        <v>0</v>
      </c>
      <c r="U51" s="19" t="s">
        <v>22</v>
      </c>
      <c r="V51" s="27">
        <v>20</v>
      </c>
      <c r="W51" s="28">
        <v>0</v>
      </c>
      <c r="X51" s="29">
        <v>0</v>
      </c>
      <c r="Y51" s="30">
        <v>0</v>
      </c>
      <c r="Z51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51" s="31">
        <f>Tabel1[[#This Row],[Inschrijfprijs Excl. BTW]]*1.21</f>
        <v>0</v>
      </c>
    </row>
    <row r="52" spans="1:30" ht="11.25" customHeight="1" x14ac:dyDescent="0.15">
      <c r="A52" s="22">
        <v>2</v>
      </c>
      <c r="B52" s="19" t="s">
        <v>13</v>
      </c>
      <c r="C52" s="19" t="s">
        <v>80</v>
      </c>
      <c r="D52" s="19" t="s">
        <v>51</v>
      </c>
      <c r="E52" s="23" t="s">
        <v>10</v>
      </c>
      <c r="F52" s="22" t="s">
        <v>9</v>
      </c>
      <c r="G52" s="22" t="s">
        <v>10</v>
      </c>
      <c r="H52" s="22" t="s">
        <v>10</v>
      </c>
      <c r="I52" s="24" t="s">
        <v>10</v>
      </c>
      <c r="J52" s="22" t="s">
        <v>15</v>
      </c>
      <c r="K52" s="22">
        <v>120</v>
      </c>
      <c r="L52" s="22" t="s">
        <v>79</v>
      </c>
      <c r="M52" s="19" t="s">
        <v>18</v>
      </c>
      <c r="N52" s="49" t="s">
        <v>111</v>
      </c>
      <c r="O52" s="19" t="s">
        <v>105</v>
      </c>
      <c r="P52" s="19" t="s">
        <v>99</v>
      </c>
      <c r="Q52" s="22" t="s">
        <v>26</v>
      </c>
      <c r="R52" s="25" t="s">
        <v>25</v>
      </c>
      <c r="S52" s="39">
        <v>250</v>
      </c>
      <c r="T52" s="50">
        <v>0</v>
      </c>
      <c r="U52" s="19" t="s">
        <v>22</v>
      </c>
      <c r="V52" s="27">
        <v>18</v>
      </c>
      <c r="W52" s="28">
        <v>0</v>
      </c>
      <c r="X52" s="29">
        <v>0</v>
      </c>
      <c r="Y52" s="30">
        <v>0</v>
      </c>
      <c r="Z52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52" s="31">
        <f>Tabel1[[#This Row],[Inschrijfprijs Excl. BTW]]*1.21</f>
        <v>0</v>
      </c>
    </row>
    <row r="53" spans="1:30" ht="11.25" customHeight="1" x14ac:dyDescent="0.15">
      <c r="A53" s="22">
        <v>2</v>
      </c>
      <c r="B53" s="19" t="s">
        <v>13</v>
      </c>
      <c r="C53" s="19" t="s">
        <v>70</v>
      </c>
      <c r="D53" s="19" t="s">
        <v>55</v>
      </c>
      <c r="E53" s="23" t="s">
        <v>9</v>
      </c>
      <c r="F53" s="22" t="s">
        <v>10</v>
      </c>
      <c r="G53" s="22" t="s">
        <v>10</v>
      </c>
      <c r="H53" s="22" t="s">
        <v>10</v>
      </c>
      <c r="I53" s="24" t="s">
        <v>10</v>
      </c>
      <c r="J53" s="22" t="s">
        <v>17</v>
      </c>
      <c r="K53" s="22">
        <v>120</v>
      </c>
      <c r="L53" s="22" t="s">
        <v>20</v>
      </c>
      <c r="M53" s="19" t="s">
        <v>21</v>
      </c>
      <c r="N53" s="49" t="s">
        <v>113</v>
      </c>
      <c r="O53" s="19" t="s">
        <v>104</v>
      </c>
      <c r="P53" s="19" t="s">
        <v>99</v>
      </c>
      <c r="Q53" s="22" t="s">
        <v>26</v>
      </c>
      <c r="R53" s="25" t="s">
        <v>25</v>
      </c>
      <c r="S53" s="22">
        <v>250</v>
      </c>
      <c r="T53" s="50">
        <v>0</v>
      </c>
      <c r="U53" s="19" t="s">
        <v>22</v>
      </c>
      <c r="V53" s="27">
        <v>1008</v>
      </c>
      <c r="W53" s="28">
        <v>0</v>
      </c>
      <c r="X53" s="29">
        <v>0.7</v>
      </c>
      <c r="Y53" s="30">
        <v>0</v>
      </c>
      <c r="Z53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53" s="31">
        <f>Tabel1[[#This Row],[Inschrijfprijs Excl. BTW]]*1.21</f>
        <v>0</v>
      </c>
    </row>
    <row r="54" spans="1:30" ht="11.25" customHeight="1" x14ac:dyDescent="0.15">
      <c r="A54" s="22">
        <v>2</v>
      </c>
      <c r="B54" s="19" t="s">
        <v>13</v>
      </c>
      <c r="C54" s="19" t="s">
        <v>69</v>
      </c>
      <c r="D54" s="19" t="s">
        <v>55</v>
      </c>
      <c r="E54" s="23" t="s">
        <v>9</v>
      </c>
      <c r="F54" s="22" t="s">
        <v>10</v>
      </c>
      <c r="G54" s="22" t="s">
        <v>10</v>
      </c>
      <c r="H54" s="22" t="s">
        <v>10</v>
      </c>
      <c r="I54" s="24" t="s">
        <v>10</v>
      </c>
      <c r="J54" s="22" t="s">
        <v>17</v>
      </c>
      <c r="K54" s="22">
        <v>120</v>
      </c>
      <c r="L54" s="22" t="s">
        <v>79</v>
      </c>
      <c r="M54" s="19" t="s">
        <v>33</v>
      </c>
      <c r="N54" s="49" t="s">
        <v>111</v>
      </c>
      <c r="O54" s="19" t="s">
        <v>105</v>
      </c>
      <c r="P54" s="19" t="s">
        <v>99</v>
      </c>
      <c r="Q54" s="22" t="s">
        <v>26</v>
      </c>
      <c r="R54" s="25" t="s">
        <v>25</v>
      </c>
      <c r="S54" s="39">
        <v>250</v>
      </c>
      <c r="T54" s="50">
        <v>0</v>
      </c>
      <c r="U54" s="19" t="s">
        <v>22</v>
      </c>
      <c r="V54" s="27">
        <v>1022.538080641356</v>
      </c>
      <c r="W54" s="28">
        <v>0</v>
      </c>
      <c r="X54" s="29">
        <v>0.7</v>
      </c>
      <c r="Y54" s="30">
        <v>0</v>
      </c>
      <c r="Z54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54" s="31">
        <f>Tabel1[[#This Row],[Inschrijfprijs Excl. BTW]]*1.21</f>
        <v>0</v>
      </c>
    </row>
    <row r="55" spans="1:30" ht="11.25" customHeight="1" x14ac:dyDescent="0.15">
      <c r="A55" s="22">
        <v>2</v>
      </c>
      <c r="B55" s="19" t="s">
        <v>13</v>
      </c>
      <c r="C55" s="19" t="s">
        <v>69</v>
      </c>
      <c r="D55" s="19" t="s">
        <v>55</v>
      </c>
      <c r="E55" s="23" t="s">
        <v>10</v>
      </c>
      <c r="F55" s="22" t="s">
        <v>9</v>
      </c>
      <c r="G55" s="22" t="s">
        <v>10</v>
      </c>
      <c r="H55" s="22" t="s">
        <v>10</v>
      </c>
      <c r="I55" s="24" t="s">
        <v>10</v>
      </c>
      <c r="J55" s="22" t="s">
        <v>17</v>
      </c>
      <c r="K55" s="22">
        <v>120</v>
      </c>
      <c r="L55" s="22" t="s">
        <v>79</v>
      </c>
      <c r="M55" s="19" t="s">
        <v>33</v>
      </c>
      <c r="N55" s="49" t="s">
        <v>111</v>
      </c>
      <c r="O55" s="19" t="s">
        <v>105</v>
      </c>
      <c r="P55" s="19" t="s">
        <v>99</v>
      </c>
      <c r="Q55" s="22" t="s">
        <v>26</v>
      </c>
      <c r="R55" s="25" t="s">
        <v>25</v>
      </c>
      <c r="S55" s="39">
        <v>250</v>
      </c>
      <c r="T55" s="50">
        <v>0</v>
      </c>
      <c r="U55" s="19" t="s">
        <v>22</v>
      </c>
      <c r="V55" s="27">
        <v>646.78613534543604</v>
      </c>
      <c r="W55" s="28">
        <v>0</v>
      </c>
      <c r="X55" s="29">
        <v>0.7</v>
      </c>
      <c r="Y55" s="30">
        <v>0</v>
      </c>
      <c r="Z55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55" s="31">
        <f>Tabel1[[#This Row],[Inschrijfprijs Excl. BTW]]*1.21</f>
        <v>0</v>
      </c>
    </row>
    <row r="56" spans="1:30" ht="11.25" customHeight="1" x14ac:dyDescent="0.15">
      <c r="A56" s="22">
        <v>2</v>
      </c>
      <c r="B56" s="19" t="s">
        <v>13</v>
      </c>
      <c r="C56" s="19" t="s">
        <v>69</v>
      </c>
      <c r="D56" s="19" t="s">
        <v>55</v>
      </c>
      <c r="E56" s="23" t="s">
        <v>9</v>
      </c>
      <c r="F56" s="22" t="s">
        <v>10</v>
      </c>
      <c r="G56" s="22" t="s">
        <v>10</v>
      </c>
      <c r="H56" s="22" t="s">
        <v>10</v>
      </c>
      <c r="I56" s="24" t="s">
        <v>10</v>
      </c>
      <c r="J56" s="22" t="s">
        <v>15</v>
      </c>
      <c r="K56" s="22">
        <v>120</v>
      </c>
      <c r="L56" s="22" t="s">
        <v>79</v>
      </c>
      <c r="M56" s="19" t="s">
        <v>33</v>
      </c>
      <c r="N56" s="49" t="s">
        <v>111</v>
      </c>
      <c r="O56" s="19" t="s">
        <v>105</v>
      </c>
      <c r="P56" s="19" t="s">
        <v>99</v>
      </c>
      <c r="Q56" s="22" t="s">
        <v>26</v>
      </c>
      <c r="R56" s="25" t="s">
        <v>25</v>
      </c>
      <c r="S56" s="39">
        <v>250</v>
      </c>
      <c r="T56" s="50">
        <v>0</v>
      </c>
      <c r="U56" s="19" t="s">
        <v>22</v>
      </c>
      <c r="V56" s="27">
        <v>327.49964630983192</v>
      </c>
      <c r="W56" s="28">
        <v>0</v>
      </c>
      <c r="X56" s="29">
        <v>0.7</v>
      </c>
      <c r="Y56" s="30">
        <v>0</v>
      </c>
      <c r="Z56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56" s="31">
        <f>Tabel1[[#This Row],[Inschrijfprijs Excl. BTW]]*1.21</f>
        <v>0</v>
      </c>
    </row>
    <row r="57" spans="1:30" ht="11.25" customHeight="1" x14ac:dyDescent="0.15">
      <c r="A57" s="22">
        <v>2</v>
      </c>
      <c r="B57" s="19" t="s">
        <v>13</v>
      </c>
      <c r="C57" s="19" t="s">
        <v>69</v>
      </c>
      <c r="D57" s="19" t="s">
        <v>55</v>
      </c>
      <c r="E57" s="23" t="s">
        <v>10</v>
      </c>
      <c r="F57" s="22" t="s">
        <v>9</v>
      </c>
      <c r="G57" s="22" t="s">
        <v>10</v>
      </c>
      <c r="H57" s="22" t="s">
        <v>10</v>
      </c>
      <c r="I57" s="24" t="s">
        <v>10</v>
      </c>
      <c r="J57" s="22" t="s">
        <v>15</v>
      </c>
      <c r="K57" s="22">
        <v>120</v>
      </c>
      <c r="L57" s="22" t="s">
        <v>79</v>
      </c>
      <c r="M57" s="19" t="s">
        <v>33</v>
      </c>
      <c r="N57" s="49" t="s">
        <v>111</v>
      </c>
      <c r="O57" s="19" t="s">
        <v>105</v>
      </c>
      <c r="P57" s="19" t="s">
        <v>99</v>
      </c>
      <c r="Q57" s="22" t="s">
        <v>26</v>
      </c>
      <c r="R57" s="25" t="s">
        <v>25</v>
      </c>
      <c r="S57" s="39">
        <v>250</v>
      </c>
      <c r="T57" s="50">
        <v>0</v>
      </c>
      <c r="U57" s="19" t="s">
        <v>22</v>
      </c>
      <c r="V57" s="27">
        <v>2357.1761377033667</v>
      </c>
      <c r="W57" s="28">
        <v>0</v>
      </c>
      <c r="X57" s="29">
        <v>0.7</v>
      </c>
      <c r="Y57" s="30">
        <v>0</v>
      </c>
      <c r="Z57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57" s="31">
        <f>Tabel1[[#This Row],[Inschrijfprijs Excl. BTW]]*1.21</f>
        <v>0</v>
      </c>
    </row>
    <row r="58" spans="1:30" ht="11.25" customHeight="1" x14ac:dyDescent="0.15">
      <c r="A58" s="22">
        <v>2</v>
      </c>
      <c r="B58" s="19" t="s">
        <v>13</v>
      </c>
      <c r="C58" s="19" t="s">
        <v>71</v>
      </c>
      <c r="D58" s="19" t="s">
        <v>55</v>
      </c>
      <c r="E58" s="23" t="s">
        <v>9</v>
      </c>
      <c r="F58" s="22" t="s">
        <v>10</v>
      </c>
      <c r="G58" s="22" t="s">
        <v>10</v>
      </c>
      <c r="H58" s="22" t="s">
        <v>10</v>
      </c>
      <c r="I58" s="24" t="s">
        <v>10</v>
      </c>
      <c r="J58" s="22" t="s">
        <v>17</v>
      </c>
      <c r="K58" s="22">
        <v>120</v>
      </c>
      <c r="L58" s="22" t="s">
        <v>79</v>
      </c>
      <c r="M58" s="19" t="s">
        <v>33</v>
      </c>
      <c r="N58" s="49" t="s">
        <v>111</v>
      </c>
      <c r="O58" s="19" t="s">
        <v>105</v>
      </c>
      <c r="P58" s="19" t="s">
        <v>99</v>
      </c>
      <c r="Q58" s="22" t="s">
        <v>26</v>
      </c>
      <c r="R58" s="22" t="s">
        <v>25</v>
      </c>
      <c r="S58" s="22">
        <v>250</v>
      </c>
      <c r="T58" s="50">
        <v>0</v>
      </c>
      <c r="U58" s="19" t="s">
        <v>22</v>
      </c>
      <c r="V58" s="27">
        <v>176.61895360315964</v>
      </c>
      <c r="W58" s="28">
        <v>0</v>
      </c>
      <c r="X58" s="29">
        <v>0.8</v>
      </c>
      <c r="Y58" s="30">
        <v>0</v>
      </c>
      <c r="Z58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58" s="31">
        <f>Tabel1[[#This Row],[Inschrijfprijs Excl. BTW]]*1.21</f>
        <v>0</v>
      </c>
    </row>
    <row r="59" spans="1:30" ht="11.25" customHeight="1" x14ac:dyDescent="0.15">
      <c r="A59" s="22">
        <v>2</v>
      </c>
      <c r="B59" s="19" t="s">
        <v>13</v>
      </c>
      <c r="C59" s="19" t="s">
        <v>71</v>
      </c>
      <c r="D59" s="19" t="s">
        <v>55</v>
      </c>
      <c r="E59" s="23" t="s">
        <v>10</v>
      </c>
      <c r="F59" s="22" t="s">
        <v>9</v>
      </c>
      <c r="G59" s="22" t="s">
        <v>10</v>
      </c>
      <c r="H59" s="22" t="s">
        <v>10</v>
      </c>
      <c r="I59" s="24" t="s">
        <v>10</v>
      </c>
      <c r="J59" s="22" t="s">
        <v>17</v>
      </c>
      <c r="K59" s="22">
        <v>120</v>
      </c>
      <c r="L59" s="22" t="s">
        <v>79</v>
      </c>
      <c r="M59" s="19" t="s">
        <v>33</v>
      </c>
      <c r="N59" s="49" t="s">
        <v>111</v>
      </c>
      <c r="O59" s="19" t="s">
        <v>105</v>
      </c>
      <c r="P59" s="19" t="s">
        <v>99</v>
      </c>
      <c r="Q59" s="22" t="s">
        <v>26</v>
      </c>
      <c r="R59" s="22" t="s">
        <v>25</v>
      </c>
      <c r="S59" s="22">
        <v>250</v>
      </c>
      <c r="T59" s="50">
        <v>0</v>
      </c>
      <c r="U59" s="19" t="s">
        <v>22</v>
      </c>
      <c r="V59" s="27">
        <v>1335.881539980262</v>
      </c>
      <c r="W59" s="28">
        <v>0</v>
      </c>
      <c r="X59" s="29">
        <v>0.8</v>
      </c>
      <c r="Y59" s="30">
        <v>0</v>
      </c>
      <c r="Z59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59" s="31">
        <f>Tabel1[[#This Row],[Inschrijfprijs Excl. BTW]]*1.21</f>
        <v>0</v>
      </c>
    </row>
    <row r="60" spans="1:30" ht="11.25" customHeight="1" x14ac:dyDescent="0.15">
      <c r="A60" s="22">
        <v>2</v>
      </c>
      <c r="B60" s="19" t="s">
        <v>13</v>
      </c>
      <c r="C60" s="19" t="s">
        <v>71</v>
      </c>
      <c r="D60" s="19" t="s">
        <v>55</v>
      </c>
      <c r="E60" s="23" t="s">
        <v>9</v>
      </c>
      <c r="F60" s="22" t="s">
        <v>10</v>
      </c>
      <c r="G60" s="22" t="s">
        <v>10</v>
      </c>
      <c r="H60" s="22" t="s">
        <v>10</v>
      </c>
      <c r="I60" s="24" t="s">
        <v>10</v>
      </c>
      <c r="J60" s="22" t="s">
        <v>15</v>
      </c>
      <c r="K60" s="22">
        <v>120</v>
      </c>
      <c r="L60" s="22" t="s">
        <v>79</v>
      </c>
      <c r="M60" s="19" t="s">
        <v>33</v>
      </c>
      <c r="N60" s="49" t="s">
        <v>111</v>
      </c>
      <c r="O60" s="19" t="s">
        <v>105</v>
      </c>
      <c r="P60" s="19" t="s">
        <v>99</v>
      </c>
      <c r="Q60" s="22" t="s">
        <v>26</v>
      </c>
      <c r="R60" s="22" t="s">
        <v>25</v>
      </c>
      <c r="S60" s="22">
        <v>250</v>
      </c>
      <c r="T60" s="50">
        <v>0</v>
      </c>
      <c r="U60" s="19" t="s">
        <v>22</v>
      </c>
      <c r="V60" s="27">
        <v>584.4481737413646</v>
      </c>
      <c r="W60" s="28">
        <v>0</v>
      </c>
      <c r="X60" s="29">
        <v>0.8</v>
      </c>
      <c r="Y60" s="30">
        <v>0</v>
      </c>
      <c r="Z60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60" s="31">
        <f>Tabel1[[#This Row],[Inschrijfprijs Excl. BTW]]*1.21</f>
        <v>0</v>
      </c>
    </row>
    <row r="61" spans="1:30" ht="11.25" customHeight="1" x14ac:dyDescent="0.15">
      <c r="A61" s="22">
        <v>2</v>
      </c>
      <c r="B61" s="19" t="s">
        <v>13</v>
      </c>
      <c r="C61" s="19" t="s">
        <v>71</v>
      </c>
      <c r="D61" s="19" t="s">
        <v>55</v>
      </c>
      <c r="E61" s="23" t="s">
        <v>10</v>
      </c>
      <c r="F61" s="22" t="s">
        <v>9</v>
      </c>
      <c r="G61" s="22" t="s">
        <v>10</v>
      </c>
      <c r="H61" s="22" t="s">
        <v>10</v>
      </c>
      <c r="I61" s="24" t="s">
        <v>10</v>
      </c>
      <c r="J61" s="22" t="s">
        <v>15</v>
      </c>
      <c r="K61" s="22">
        <v>120</v>
      </c>
      <c r="L61" s="22" t="s">
        <v>79</v>
      </c>
      <c r="M61" s="19" t="s">
        <v>33</v>
      </c>
      <c r="N61" s="49" t="s">
        <v>111</v>
      </c>
      <c r="O61" s="19" t="s">
        <v>105</v>
      </c>
      <c r="P61" s="19" t="s">
        <v>99</v>
      </c>
      <c r="Q61" s="22" t="s">
        <v>26</v>
      </c>
      <c r="R61" s="22" t="s">
        <v>25</v>
      </c>
      <c r="S61" s="22">
        <v>250</v>
      </c>
      <c r="T61" s="50">
        <v>0</v>
      </c>
      <c r="U61" s="19" t="s">
        <v>22</v>
      </c>
      <c r="V61" s="27">
        <v>1156.0513326752266</v>
      </c>
      <c r="W61" s="28">
        <v>0</v>
      </c>
      <c r="X61" s="29">
        <v>0.8</v>
      </c>
      <c r="Y61" s="30">
        <v>0</v>
      </c>
      <c r="Z61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61" s="31">
        <f>Tabel1[[#This Row],[Inschrijfprijs Excl. BTW]]*1.21</f>
        <v>0</v>
      </c>
    </row>
    <row r="62" spans="1:30" ht="11.25" customHeight="1" x14ac:dyDescent="0.15">
      <c r="A62" s="26">
        <v>2</v>
      </c>
      <c r="B62" s="19" t="s">
        <v>13</v>
      </c>
      <c r="C62" s="19" t="s">
        <v>69</v>
      </c>
      <c r="D62" s="33" t="s">
        <v>56</v>
      </c>
      <c r="E62" s="23" t="s">
        <v>9</v>
      </c>
      <c r="F62" s="22" t="s">
        <v>10</v>
      </c>
      <c r="G62" s="22" t="s">
        <v>10</v>
      </c>
      <c r="H62" s="22" t="s">
        <v>10</v>
      </c>
      <c r="I62" s="24" t="s">
        <v>10</v>
      </c>
      <c r="J62" s="22" t="s">
        <v>15</v>
      </c>
      <c r="K62" s="26">
        <v>120</v>
      </c>
      <c r="L62" s="26" t="s">
        <v>79</v>
      </c>
      <c r="M62" s="33" t="s">
        <v>35</v>
      </c>
      <c r="N62" s="49" t="s">
        <v>20</v>
      </c>
      <c r="O62" s="19" t="s">
        <v>105</v>
      </c>
      <c r="P62" s="19" t="s">
        <v>99</v>
      </c>
      <c r="Q62" s="22" t="s">
        <v>26</v>
      </c>
      <c r="R62" s="25" t="s">
        <v>25</v>
      </c>
      <c r="S62" s="39">
        <v>250</v>
      </c>
      <c r="T62" s="50">
        <v>0</v>
      </c>
      <c r="U62" s="19" t="s">
        <v>22</v>
      </c>
      <c r="V62" s="27">
        <v>923</v>
      </c>
      <c r="W62" s="28">
        <v>0</v>
      </c>
      <c r="X62" s="29">
        <v>0.2</v>
      </c>
      <c r="Y62" s="30">
        <v>0</v>
      </c>
      <c r="Z62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62" s="31">
        <f>Tabel1[[#This Row],[Inschrijfprijs Excl. BTW]]*1.21</f>
        <v>0</v>
      </c>
    </row>
    <row r="63" spans="1:30" ht="11.25" customHeight="1" x14ac:dyDescent="0.15">
      <c r="A63" s="22">
        <v>2</v>
      </c>
      <c r="B63" s="19" t="s">
        <v>13</v>
      </c>
      <c r="C63" s="19" t="s">
        <v>71</v>
      </c>
      <c r="D63" s="19" t="s">
        <v>59</v>
      </c>
      <c r="E63" s="23" t="s">
        <v>10</v>
      </c>
      <c r="F63" s="22" t="s">
        <v>9</v>
      </c>
      <c r="G63" s="22" t="s">
        <v>10</v>
      </c>
      <c r="H63" s="22" t="s">
        <v>10</v>
      </c>
      <c r="I63" s="24" t="s">
        <v>10</v>
      </c>
      <c r="J63" s="22" t="s">
        <v>17</v>
      </c>
      <c r="K63" s="22">
        <v>130</v>
      </c>
      <c r="L63" s="26" t="s">
        <v>79</v>
      </c>
      <c r="M63" s="19" t="s">
        <v>37</v>
      </c>
      <c r="N63" s="49" t="s">
        <v>20</v>
      </c>
      <c r="O63" s="19" t="s">
        <v>105</v>
      </c>
      <c r="P63" s="19" t="s">
        <v>100</v>
      </c>
      <c r="Q63" s="22" t="s">
        <v>26</v>
      </c>
      <c r="R63" s="22" t="s">
        <v>25</v>
      </c>
      <c r="S63" s="39">
        <v>250</v>
      </c>
      <c r="T63" s="50">
        <v>0</v>
      </c>
      <c r="U63" s="19" t="s">
        <v>22</v>
      </c>
      <c r="V63" s="27">
        <v>20</v>
      </c>
      <c r="W63" s="28">
        <v>0</v>
      </c>
      <c r="X63" s="29">
        <v>0</v>
      </c>
      <c r="Y63" s="30">
        <v>0</v>
      </c>
      <c r="Z63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63" s="31">
        <f>Tabel1[[#This Row],[Inschrijfprijs Excl. BTW]]*1.21</f>
        <v>0</v>
      </c>
    </row>
    <row r="64" spans="1:30" ht="11.25" customHeight="1" x14ac:dyDescent="0.15">
      <c r="A64" s="22">
        <v>2</v>
      </c>
      <c r="B64" s="19" t="s">
        <v>13</v>
      </c>
      <c r="C64" s="19" t="s">
        <v>74</v>
      </c>
      <c r="D64" s="19" t="s">
        <v>49</v>
      </c>
      <c r="E64" s="23" t="s">
        <v>10</v>
      </c>
      <c r="F64" s="22" t="s">
        <v>9</v>
      </c>
      <c r="G64" s="22" t="s">
        <v>10</v>
      </c>
      <c r="H64" s="22" t="s">
        <v>10</v>
      </c>
      <c r="I64" s="24" t="s">
        <v>10</v>
      </c>
      <c r="J64" s="22" t="s">
        <v>15</v>
      </c>
      <c r="K64" s="22">
        <v>130</v>
      </c>
      <c r="L64" s="26" t="s">
        <v>79</v>
      </c>
      <c r="M64" s="19" t="s">
        <v>37</v>
      </c>
      <c r="N64" s="49" t="s">
        <v>10</v>
      </c>
      <c r="O64" s="19" t="s">
        <v>105</v>
      </c>
      <c r="P64" s="19" t="s">
        <v>100</v>
      </c>
      <c r="Q64" s="22" t="s">
        <v>26</v>
      </c>
      <c r="R64" s="25" t="s">
        <v>25</v>
      </c>
      <c r="S64" s="39">
        <v>250</v>
      </c>
      <c r="T64" s="50">
        <v>0</v>
      </c>
      <c r="U64" s="19" t="s">
        <v>22</v>
      </c>
      <c r="V64" s="27">
        <v>52</v>
      </c>
      <c r="W64" s="28">
        <v>0</v>
      </c>
      <c r="X64" s="29">
        <v>0.2</v>
      </c>
      <c r="Y64" s="30">
        <v>0</v>
      </c>
      <c r="Z64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64" s="31">
        <f>Tabel1[[#This Row],[Inschrijfprijs Excl. BTW]]*1.21</f>
        <v>0</v>
      </c>
    </row>
    <row r="65" spans="1:27" ht="11.25" customHeight="1" x14ac:dyDescent="0.15">
      <c r="A65" s="22">
        <v>2</v>
      </c>
      <c r="B65" s="19" t="s">
        <v>13</v>
      </c>
      <c r="C65" s="48" t="s">
        <v>94</v>
      </c>
      <c r="D65" s="19" t="s">
        <v>10</v>
      </c>
      <c r="E65" s="23" t="s">
        <v>10</v>
      </c>
      <c r="F65" s="22" t="s">
        <v>10</v>
      </c>
      <c r="G65" s="22" t="s">
        <v>10</v>
      </c>
      <c r="H65" s="22" t="s">
        <v>10</v>
      </c>
      <c r="I65" s="24" t="s">
        <v>10</v>
      </c>
      <c r="J65" s="22" t="s">
        <v>10</v>
      </c>
      <c r="K65" s="22" t="s">
        <v>10</v>
      </c>
      <c r="L65" s="22" t="s">
        <v>10</v>
      </c>
      <c r="M65" s="19" t="s">
        <v>10</v>
      </c>
      <c r="N65" s="49" t="s">
        <v>95</v>
      </c>
      <c r="O65" s="19" t="s">
        <v>10</v>
      </c>
      <c r="P65" s="19" t="s">
        <v>10</v>
      </c>
      <c r="Q65" s="41" t="s">
        <v>10</v>
      </c>
      <c r="R65" s="25" t="s">
        <v>10</v>
      </c>
      <c r="S65" s="32" t="s">
        <v>10</v>
      </c>
      <c r="T65" s="25" t="s">
        <v>10</v>
      </c>
      <c r="U65" s="19" t="s">
        <v>96</v>
      </c>
      <c r="V65" s="44">
        <v>19914</v>
      </c>
      <c r="W65" s="45">
        <v>0</v>
      </c>
      <c r="X65" s="46">
        <v>0</v>
      </c>
      <c r="Y65" s="47">
        <v>0</v>
      </c>
      <c r="Z65" s="31">
        <f>(((1-Tabel1[[#This Row],[Palletkorting %]])*Tabel1[[#This Row],[Inschrijfprijs per verpakkingseenheid Excl. BTW]])*(Tabel1[[#This Row],[Afname aantallen verpakkings-eenheden]]*Tabel1[[#This Row],[Percentage pallets]]))+(((1-Tabel1[[#This Row],[Percentage pallets]])*Tabel1[[#This Row],[Afname aantallen verpakkings-eenheden]])*Tabel1[[#This Row],[Inschrijfprijs per verpakkingseenheid Excl. BTW]])</f>
        <v>0</v>
      </c>
      <c r="AA65" s="31">
        <f>Tabel1[[#This Row],[Inschrijfprijs Excl. BTW]]*1.21</f>
        <v>0</v>
      </c>
    </row>
    <row r="66" spans="1:27" ht="11.25" customHeight="1" thickBot="1" x14ac:dyDescent="0.2">
      <c r="A66" s="51"/>
      <c r="B66" s="52"/>
      <c r="C66" s="52"/>
      <c r="D66" s="52"/>
      <c r="E66" s="53"/>
      <c r="F66" s="54"/>
      <c r="G66" s="54"/>
      <c r="H66" s="54"/>
      <c r="I66" s="55"/>
      <c r="J66" s="51"/>
      <c r="K66" s="51"/>
      <c r="L66" s="51"/>
      <c r="M66" s="52"/>
      <c r="N66" s="52"/>
      <c r="O66" s="52"/>
      <c r="P66" s="52"/>
      <c r="Q66" s="56"/>
      <c r="R66" s="51"/>
      <c r="S66" s="51"/>
      <c r="T66" s="51"/>
      <c r="U66" s="52"/>
      <c r="V66" s="57"/>
      <c r="W66" s="57"/>
      <c r="X66" s="58"/>
      <c r="Y66" s="58"/>
    </row>
    <row r="67" spans="1:27" ht="11.25" customHeight="1" x14ac:dyDescent="0.15">
      <c r="V67" s="7"/>
      <c r="W67" s="7"/>
      <c r="X67" s="7"/>
      <c r="Y67" s="7"/>
    </row>
    <row r="68" spans="1:27" x14ac:dyDescent="0.15">
      <c r="A68" s="13" t="s">
        <v>90</v>
      </c>
      <c r="V68" s="11"/>
      <c r="W68" s="11"/>
      <c r="X68" s="11"/>
      <c r="Y68" s="20" t="s">
        <v>86</v>
      </c>
      <c r="Z68" s="21">
        <f>SUM(Tabel1[Inschrijfprijs Excl. BTW])</f>
        <v>0</v>
      </c>
    </row>
    <row r="69" spans="1:27" x14ac:dyDescent="0.15">
      <c r="A69" t="s">
        <v>64</v>
      </c>
      <c r="V69" s="11"/>
      <c r="W69" s="11"/>
      <c r="X69" s="11"/>
      <c r="Y69" s="43" t="s">
        <v>91</v>
      </c>
    </row>
    <row r="70" spans="1:27" x14ac:dyDescent="0.15">
      <c r="A70" s="9" t="s">
        <v>92</v>
      </c>
      <c r="V70" s="11"/>
      <c r="W70" s="11"/>
      <c r="X70" s="11"/>
      <c r="Y70" s="11"/>
    </row>
    <row r="71" spans="1:27" x14ac:dyDescent="0.15">
      <c r="A71" t="s">
        <v>87</v>
      </c>
      <c r="V71" s="11"/>
      <c r="W71" s="11"/>
      <c r="X71" s="11"/>
      <c r="Y71" s="14"/>
    </row>
    <row r="72" spans="1:27" x14ac:dyDescent="0.15">
      <c r="A72" t="s">
        <v>83</v>
      </c>
    </row>
    <row r="73" spans="1:27" x14ac:dyDescent="0.15">
      <c r="A73" t="s">
        <v>85</v>
      </c>
    </row>
    <row r="74" spans="1:27" x14ac:dyDescent="0.15">
      <c r="A74" t="s">
        <v>84</v>
      </c>
    </row>
    <row r="75" spans="1:27" x14ac:dyDescent="0.15">
      <c r="A75" t="s">
        <v>115</v>
      </c>
    </row>
    <row r="76" spans="1:27" x14ac:dyDescent="0.15">
      <c r="A76" t="s">
        <v>89</v>
      </c>
    </row>
    <row r="77" spans="1:27" x14ac:dyDescent="0.15">
      <c r="A77" t="s">
        <v>97</v>
      </c>
    </row>
  </sheetData>
  <sheetProtection algorithmName="SHA-512" hashValue="Sx+IwRV7hbLpPTdiz5VQrcxTrnvpday9t+RR6zfAkmXnWDj+j5KIXDy6pUSIgteG5UK+S7af+VQrl8uDqh9H9A==" saltValue="y2eUEFKXN+mZmwai5Y0tlw==" spinCount="100000" sheet="1" objects="1" scenarios="1"/>
  <mergeCells count="1">
    <mergeCell ref="E2:I2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2 Enveloppen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Holwerda, Arjan (CD)</dc:creator>
  <cp:lastModifiedBy>Holwerda, Arjan (CD)</cp:lastModifiedBy>
  <dcterms:created xsi:type="dcterms:W3CDTF">2020-08-24T10:24:10Z</dcterms:created>
  <dcterms:modified xsi:type="dcterms:W3CDTF">2021-02-19T09:51:30Z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10b Perceel 2 Artikel- en prijslijst Enveloppen herziend NvI1.xlsx</vt:lpwstr>
  </property>
</Properties>
</file>