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tkadaster.sharepoint.com/sites/gd-pd/Contract Afvalbeheer 2020/Aanbesteding 2021/Gereed voor publicatie/"/>
    </mc:Choice>
  </mc:AlternateContent>
  <xr:revisionPtr revIDLastSave="16" documentId="8_{B1EA25C9-A5FD-48CC-BC47-0E9559FEA5B0}" xr6:coauthVersionLast="46" xr6:coauthVersionMax="46" xr10:uidLastSave="{CC60FA27-D184-48A7-A1F9-0556B9A11EDC}"/>
  <bookViews>
    <workbookView xWindow="28680" yWindow="-120" windowWidth="29040" windowHeight="15840" xr2:uid="{16262E61-909F-4915-A93F-8A845945301A}"/>
  </bookViews>
  <sheets>
    <sheet name="#1 Prijsopgave afvalverwerking" sheetId="1" r:id="rId1"/>
    <sheet name="#2 P-c specificatiebla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1" l="1"/>
  <c r="O14" i="3" l="1"/>
  <c r="O12" i="3"/>
  <c r="O13" i="3"/>
  <c r="O15" i="3"/>
  <c r="O16" i="3"/>
  <c r="O17" i="3"/>
  <c r="O18" i="3"/>
  <c r="O11" i="3"/>
  <c r="O10" i="3"/>
  <c r="G43" i="1"/>
  <c r="G10" i="1"/>
  <c r="G11" i="1"/>
  <c r="G12" i="1"/>
  <c r="G13" i="1"/>
  <c r="G14" i="1"/>
  <c r="G15" i="1"/>
  <c r="G17" i="1"/>
  <c r="G32" i="1" l="1"/>
  <c r="E36" i="1" l="1"/>
  <c r="E37" i="1"/>
  <c r="G37" i="1" s="1"/>
  <c r="E38" i="1"/>
  <c r="G38" i="1" s="1"/>
  <c r="E39" i="1"/>
  <c r="G39" i="1" s="1"/>
  <c r="E40" i="1"/>
  <c r="G40" i="1" s="1"/>
  <c r="E41" i="1"/>
  <c r="G41" i="1" s="1"/>
  <c r="E42" i="1"/>
  <c r="G42" i="1" s="1"/>
  <c r="E35" i="1"/>
  <c r="G36" i="1" l="1"/>
  <c r="G35" i="1"/>
  <c r="G45" i="1" l="1"/>
  <c r="G9" i="1"/>
  <c r="G8" i="1"/>
  <c r="G19" i="1" l="1"/>
  <c r="G48" i="1" s="1"/>
</calcChain>
</file>

<file path=xl/sharedStrings.xml><?xml version="1.0" encoding="utf-8"?>
<sst xmlns="http://schemas.openxmlformats.org/spreadsheetml/2006/main" count="89" uniqueCount="57">
  <si>
    <t>Kadaster</t>
  </si>
  <si>
    <t>Instructie bij invullen</t>
  </si>
  <si>
    <t>Inschrijver vult uitsluitend de lichtblauwe cellen in.</t>
  </si>
  <si>
    <t>P-a</t>
  </si>
  <si>
    <t>Totaal</t>
  </si>
  <si>
    <t>P-b</t>
  </si>
  <si>
    <t>P-c</t>
  </si>
  <si>
    <t>Aan de door het Kadaster opgenomen aantallen kan inschrijver uitdrukkelijk geen rechten ontlenen.</t>
  </si>
  <si>
    <t>Vertrouwelijk papier</t>
  </si>
  <si>
    <t>Gunningscriterium P1 - Prijs of opbrengst afvalverwerking per maand</t>
  </si>
  <si>
    <t>Prijs (in euro's)</t>
  </si>
  <si>
    <t>Locatie Arnhem</t>
  </si>
  <si>
    <t>Locatie Amsterdam</t>
  </si>
  <si>
    <t>Locatie Apeldoorn 'Grift'</t>
  </si>
  <si>
    <t>Locatie Apeldoorn 'De Brug'</t>
  </si>
  <si>
    <t xml:space="preserve">Totaalprijs onderdeel P-b </t>
  </si>
  <si>
    <t>Locatie Eindhoven</t>
  </si>
  <si>
    <t>Locatie Groningen</t>
  </si>
  <si>
    <t>Locatie Rotterdam</t>
  </si>
  <si>
    <t>Locatie Zwolle</t>
  </si>
  <si>
    <t xml:space="preserve">Totaalprijs onderdeel P-c </t>
  </si>
  <si>
    <t>Totaalprijs gunningscriterium P - Prijs Afvalverwerking, huur, transport en dienstverlening per maand</t>
  </si>
  <si>
    <t># specifiek kenmerk t.b.v. specificatieblad P-b en P-c</t>
  </si>
  <si>
    <t>P-a 1</t>
  </si>
  <si>
    <t>P-a 2</t>
  </si>
  <si>
    <t>P-a 3</t>
  </si>
  <si>
    <t>P-a 4</t>
  </si>
  <si>
    <t>P-a 5</t>
  </si>
  <si>
    <t>P-a 6</t>
  </si>
  <si>
    <t>P-a 7</t>
  </si>
  <si>
    <t>P-a 8</t>
  </si>
  <si>
    <t>P-a 9</t>
  </si>
  <si>
    <t>Prijs/kg (in Euro's)</t>
  </si>
  <si>
    <t>Specificatie transport per frequentie, per locatie, per maand</t>
  </si>
  <si>
    <t>Frequentie per afvalstroom per maand</t>
  </si>
  <si>
    <t>Totaal frequentie per maand</t>
  </si>
  <si>
    <t>KG/maand</t>
  </si>
  <si>
    <r>
      <t xml:space="preserve">Gegevens frequentie worden automatisch overgenomen uit </t>
    </r>
    <r>
      <rPr>
        <b/>
        <i/>
        <sz val="9"/>
        <color rgb="FFFFFFFF"/>
        <rFont val="Arial"/>
        <family val="2"/>
      </rPr>
      <t>#2 P-c specificatieblad</t>
    </r>
  </si>
  <si>
    <t>Europese aanbesteding Afvalbeheer en afvalverwerking</t>
  </si>
  <si>
    <t>Totaalprijs onderdeel P-a (conform beschrijving paragraaf 5.2.1. offerteaanvraag)</t>
  </si>
  <si>
    <t>#2 P-c specificatieblad</t>
  </si>
  <si>
    <t>Karton</t>
  </si>
  <si>
    <t>P-a 10</t>
  </si>
  <si>
    <t>Restafval</t>
  </si>
  <si>
    <t>Prijs totaal huur containers per maand per locatie op basis van huidige indicatieve gegevens (nader specificeren op aantallen per locatie, per type container)</t>
  </si>
  <si>
    <t>Prijs transport per maand per locatie op basis van huidige indicatieve gegevens</t>
  </si>
  <si>
    <t>Prijs of opbrengst per afvalstroom, per kilogram, per maand op basis van indicatieve cijfers</t>
  </si>
  <si>
    <t>PMD/plastic folies</t>
  </si>
  <si>
    <t>Prijsopgaveformulier Afvalbeheer -, reductie- en verwerking</t>
  </si>
  <si>
    <t>Groente- en Fruitafval (GFT) en swill</t>
  </si>
  <si>
    <t>Externe locatie Archief (Alphen aan den Rijn)</t>
  </si>
  <si>
    <t>Externe locatie archief 1 á 2 x per jaar</t>
  </si>
  <si>
    <t>Klein chemisch afval (bijvoorbeeld batterijen, lampen)</t>
  </si>
  <si>
    <t>Datadragers (2 á 3 x per jaar)</t>
  </si>
  <si>
    <t>Archiefvernietiging (vertrouwelijk ca. 2x per jaar, container 5m3 all-in prijs verrekenen per maand)</t>
  </si>
  <si>
    <r>
      <t xml:space="preserve">Vetten </t>
    </r>
    <r>
      <rPr>
        <sz val="9"/>
        <color rgb="FFFF0000"/>
        <rFont val="Arial"/>
        <family val="2"/>
      </rPr>
      <t>(* géén gegevens beschikbaar graag prijs per kilo)</t>
    </r>
  </si>
  <si>
    <r>
      <t xml:space="preserve">Glas </t>
    </r>
    <r>
      <rPr>
        <sz val="9"/>
        <color rgb="FFFF000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</si>
</sst>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_-"/>
    <numFmt numFmtId="165" formatCode="&quot;€&quot;\ #,##0.00"/>
  </numFmts>
  <fonts count="19" x14ac:knownFonts="1"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b/>
      <sz val="9"/>
      <color indexed="10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name val="Calibri"/>
      <family val="2"/>
      <scheme val="minor"/>
    </font>
    <font>
      <sz val="9"/>
      <color rgb="FFFF0000"/>
      <name val="Arial"/>
      <family val="2"/>
    </font>
    <font>
      <sz val="11"/>
      <name val="Calibri"/>
      <family val="2"/>
      <scheme val="minor"/>
    </font>
    <font>
      <b/>
      <i/>
      <sz val="9"/>
      <color rgb="FFFFFF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11" fillId="5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64" fontId="1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164" fontId="11" fillId="5" borderId="5" xfId="0" applyNumberFormat="1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Border="1" applyAlignment="1">
      <alignment horizontal="center"/>
    </xf>
    <xf numFmtId="0" fontId="10" fillId="0" borderId="0" xfId="0" applyFont="1" applyBorder="1"/>
    <xf numFmtId="0" fontId="9" fillId="0" borderId="0" xfId="0" applyFont="1" applyBorder="1" applyAlignment="1">
      <alignment horizontal="center"/>
    </xf>
    <xf numFmtId="0" fontId="0" fillId="0" borderId="0" xfId="0" applyBorder="1"/>
    <xf numFmtId="164" fontId="11" fillId="7" borderId="0" xfId="0" applyNumberFormat="1" applyFont="1" applyFill="1" applyBorder="1" applyAlignment="1">
      <alignment horizontal="center"/>
    </xf>
    <xf numFmtId="0" fontId="9" fillId="0" borderId="0" xfId="0" applyFont="1" applyBorder="1"/>
    <xf numFmtId="165" fontId="7" fillId="4" borderId="12" xfId="0" applyNumberFormat="1" applyFont="1" applyFill="1" applyBorder="1" applyAlignment="1">
      <alignment horizontal="center" vertical="center"/>
    </xf>
    <xf numFmtId="165" fontId="7" fillId="4" borderId="6" xfId="0" applyNumberFormat="1" applyFont="1" applyFill="1" applyBorder="1" applyAlignment="1">
      <alignment horizontal="center" vertical="center"/>
    </xf>
    <xf numFmtId="4" fontId="7" fillId="4" borderId="22" xfId="0" applyNumberFormat="1" applyFont="1" applyFill="1" applyBorder="1" applyAlignment="1">
      <alignment horizontal="center" vertical="center"/>
    </xf>
    <xf numFmtId="164" fontId="3" fillId="5" borderId="12" xfId="0" applyNumberFormat="1" applyFont="1" applyFill="1" applyBorder="1" applyAlignment="1">
      <alignment horizontal="center" vertical="center"/>
    </xf>
    <xf numFmtId="4" fontId="7" fillId="4" borderId="13" xfId="0" applyNumberFormat="1" applyFont="1" applyFill="1" applyBorder="1" applyAlignment="1">
      <alignment horizontal="center" vertical="center"/>
    </xf>
    <xf numFmtId="164" fontId="3" fillId="5" borderId="6" xfId="0" applyNumberFormat="1" applyFont="1" applyFill="1" applyBorder="1" applyAlignment="1">
      <alignment horizontal="center" vertical="center"/>
    </xf>
    <xf numFmtId="4" fontId="7" fillId="4" borderId="26" xfId="0" applyNumberFormat="1" applyFont="1" applyFill="1" applyBorder="1" applyAlignment="1">
      <alignment horizontal="center" vertical="center"/>
    </xf>
    <xf numFmtId="164" fontId="3" fillId="5" borderId="27" xfId="0" applyNumberFormat="1" applyFont="1" applyFill="1" applyBorder="1" applyAlignment="1">
      <alignment horizontal="center" vertical="center"/>
    </xf>
    <xf numFmtId="4" fontId="7" fillId="4" borderId="10" xfId="0" applyNumberFormat="1" applyFont="1" applyFill="1" applyBorder="1" applyAlignment="1">
      <alignment horizontal="center" vertical="center"/>
    </xf>
    <xf numFmtId="164" fontId="3" fillId="5" borderId="11" xfId="0" applyNumberFormat="1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vertical="center" wrapText="1"/>
    </xf>
    <xf numFmtId="0" fontId="4" fillId="3" borderId="29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wrapText="1"/>
    </xf>
    <xf numFmtId="0" fontId="7" fillId="7" borderId="10" xfId="0" applyNumberFormat="1" applyFont="1" applyFill="1" applyBorder="1" applyAlignment="1">
      <alignment horizontal="center" vertical="center"/>
    </xf>
    <xf numFmtId="0" fontId="7" fillId="7" borderId="22" xfId="0" applyNumberFormat="1" applyFont="1" applyFill="1" applyBorder="1" applyAlignment="1">
      <alignment horizontal="center" vertical="center"/>
    </xf>
    <xf numFmtId="4" fontId="8" fillId="7" borderId="26" xfId="0" applyNumberFormat="1" applyFont="1" applyFill="1" applyBorder="1" applyAlignment="1">
      <alignment horizontal="center" vertical="center"/>
    </xf>
    <xf numFmtId="4" fontId="8" fillId="7" borderId="22" xfId="0" applyNumberFormat="1" applyFont="1" applyFill="1" applyBorder="1" applyAlignment="1">
      <alignment horizontal="center" vertical="center"/>
    </xf>
    <xf numFmtId="0" fontId="17" fillId="4" borderId="22" xfId="0" applyNumberFormat="1" applyFont="1" applyFill="1" applyBorder="1" applyAlignment="1">
      <alignment horizontal="center" vertical="center"/>
    </xf>
    <xf numFmtId="0" fontId="17" fillId="4" borderId="13" xfId="0" applyNumberFormat="1" applyFont="1" applyFill="1" applyBorder="1" applyAlignment="1">
      <alignment horizontal="center" vertical="center"/>
    </xf>
    <xf numFmtId="4" fontId="8" fillId="7" borderId="13" xfId="0" applyNumberFormat="1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wrapText="1"/>
    </xf>
    <xf numFmtId="0" fontId="17" fillId="4" borderId="10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/>
    <xf numFmtId="4" fontId="7" fillId="4" borderId="38" xfId="0" applyNumberFormat="1" applyFont="1" applyFill="1" applyBorder="1" applyAlignment="1">
      <alignment horizontal="center" vertical="center"/>
    </xf>
    <xf numFmtId="4" fontId="8" fillId="7" borderId="38" xfId="0" applyNumberFormat="1" applyFont="1" applyFill="1" applyBorder="1" applyAlignment="1">
      <alignment horizontal="center" vertical="center"/>
    </xf>
    <xf numFmtId="0" fontId="9" fillId="0" borderId="13" xfId="0" applyFont="1" applyBorder="1"/>
    <xf numFmtId="0" fontId="9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4" fontId="13" fillId="6" borderId="46" xfId="0" applyNumberFormat="1" applyFont="1" applyFill="1" applyBorder="1" applyAlignment="1">
      <alignment horizontal="center"/>
    </xf>
    <xf numFmtId="0" fontId="7" fillId="7" borderId="38" xfId="0" applyNumberFormat="1" applyFont="1" applyFill="1" applyBorder="1" applyAlignment="1">
      <alignment horizontal="center" vertical="center"/>
    </xf>
    <xf numFmtId="0" fontId="17" fillId="4" borderId="48" xfId="0" applyNumberFormat="1" applyFont="1" applyFill="1" applyBorder="1" applyAlignment="1">
      <alignment horizontal="center" vertical="center"/>
    </xf>
    <xf numFmtId="0" fontId="17" fillId="4" borderId="47" xfId="0" applyNumberFormat="1" applyFont="1" applyFill="1" applyBorder="1" applyAlignment="1">
      <alignment horizontal="center" vertical="center"/>
    </xf>
    <xf numFmtId="0" fontId="17" fillId="4" borderId="49" xfId="0" applyNumberFormat="1" applyFont="1" applyFill="1" applyBorder="1" applyAlignment="1">
      <alignment horizontal="center" vertical="center"/>
    </xf>
    <xf numFmtId="0" fontId="17" fillId="4" borderId="38" xfId="0" applyNumberFormat="1" applyFont="1" applyFill="1" applyBorder="1" applyAlignment="1">
      <alignment horizontal="center" vertical="center"/>
    </xf>
    <xf numFmtId="0" fontId="17" fillId="4" borderId="50" xfId="0" applyNumberFormat="1" applyFont="1" applyFill="1" applyBorder="1" applyAlignment="1">
      <alignment horizontal="center" vertical="center"/>
    </xf>
    <xf numFmtId="0" fontId="17" fillId="7" borderId="22" xfId="0" applyNumberFormat="1" applyFont="1" applyFill="1" applyBorder="1" applyAlignment="1">
      <alignment horizontal="center" vertical="center"/>
    </xf>
    <xf numFmtId="0" fontId="17" fillId="7" borderId="13" xfId="0" applyNumberFormat="1" applyFont="1" applyFill="1" applyBorder="1" applyAlignment="1">
      <alignment horizontal="center" vertical="center"/>
    </xf>
    <xf numFmtId="3" fontId="3" fillId="8" borderId="26" xfId="0" applyNumberFormat="1" applyFont="1" applyFill="1" applyBorder="1" applyAlignment="1">
      <alignment horizontal="center" vertical="center"/>
    </xf>
    <xf numFmtId="3" fontId="3" fillId="8" borderId="22" xfId="0" applyNumberFormat="1" applyFont="1" applyFill="1" applyBorder="1" applyAlignment="1">
      <alignment horizontal="center" vertical="center"/>
    </xf>
    <xf numFmtId="3" fontId="3" fillId="8" borderId="38" xfId="0" applyNumberFormat="1" applyFont="1" applyFill="1" applyBorder="1" applyAlignment="1">
      <alignment horizontal="center" vertical="center"/>
    </xf>
    <xf numFmtId="3" fontId="3" fillId="8" borderId="53" xfId="0" applyNumberFormat="1" applyFont="1" applyFill="1" applyBorder="1" applyAlignment="1">
      <alignment horizontal="center" vertical="center"/>
    </xf>
    <xf numFmtId="3" fontId="3" fillId="8" borderId="42" xfId="0" applyNumberFormat="1" applyFont="1" applyFill="1" applyBorder="1" applyAlignment="1">
      <alignment horizontal="center" vertical="center"/>
    </xf>
    <xf numFmtId="0" fontId="3" fillId="0" borderId="47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3" fillId="0" borderId="18" xfId="0" applyFont="1" applyBorder="1" applyAlignment="1">
      <alignment vertical="center"/>
    </xf>
    <xf numFmtId="0" fontId="0" fillId="0" borderId="32" xfId="0" applyBorder="1" applyAlignment="1">
      <alignment vertical="center"/>
    </xf>
    <xf numFmtId="0" fontId="3" fillId="7" borderId="16" xfId="0" applyFont="1" applyFill="1" applyBorder="1" applyAlignment="1">
      <alignment vertical="center"/>
    </xf>
    <xf numFmtId="0" fontId="0" fillId="7" borderId="13" xfId="0" applyFill="1" applyBorder="1" applyAlignment="1">
      <alignment vertical="center"/>
    </xf>
    <xf numFmtId="0" fontId="3" fillId="0" borderId="15" xfId="0" applyFont="1" applyBorder="1" applyAlignment="1">
      <alignment wrapText="1"/>
    </xf>
    <xf numFmtId="0" fontId="9" fillId="0" borderId="22" xfId="0" applyFont="1" applyBorder="1" applyAlignment="1">
      <alignment wrapText="1"/>
    </xf>
    <xf numFmtId="0" fontId="0" fillId="0" borderId="22" xfId="0" applyBorder="1" applyAlignment="1"/>
    <xf numFmtId="0" fontId="10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0" fillId="0" borderId="2" xfId="0" applyBorder="1" applyAlignment="1"/>
    <xf numFmtId="0" fontId="0" fillId="0" borderId="7" xfId="0" applyBorder="1" applyAlignment="1"/>
    <xf numFmtId="0" fontId="4" fillId="3" borderId="3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0" fillId="0" borderId="3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3" fillId="0" borderId="43" xfId="0" applyFont="1" applyBorder="1" applyAlignment="1">
      <alignment vertical="center"/>
    </xf>
    <xf numFmtId="0" fontId="0" fillId="0" borderId="38" xfId="0" applyBorder="1" applyAlignment="1">
      <alignment vertical="center"/>
    </xf>
    <xf numFmtId="0" fontId="3" fillId="0" borderId="43" xfId="0" applyFont="1" applyBorder="1" applyAlignment="1">
      <alignment wrapText="1"/>
    </xf>
    <xf numFmtId="0" fontId="9" fillId="0" borderId="38" xfId="0" applyFont="1" applyBorder="1" applyAlignment="1">
      <alignment wrapText="1"/>
    </xf>
    <xf numFmtId="0" fontId="0" fillId="0" borderId="38" xfId="0" applyBorder="1" applyAlignment="1"/>
    <xf numFmtId="0" fontId="6" fillId="3" borderId="44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0" fontId="6" fillId="3" borderId="45" xfId="0" applyFont="1" applyFill="1" applyBorder="1" applyAlignment="1">
      <alignment vertical="center"/>
    </xf>
    <xf numFmtId="0" fontId="10" fillId="0" borderId="1" xfId="0" applyFont="1" applyBorder="1" applyAlignment="1"/>
    <xf numFmtId="0" fontId="10" fillId="0" borderId="2" xfId="0" applyFont="1" applyBorder="1" applyAlignment="1"/>
    <xf numFmtId="0" fontId="14" fillId="0" borderId="0" xfId="0" applyFont="1"/>
    <xf numFmtId="0" fontId="1" fillId="0" borderId="0" xfId="0" applyFont="1"/>
    <xf numFmtId="0" fontId="4" fillId="2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7" xfId="0" applyBorder="1"/>
    <xf numFmtId="49" fontId="5" fillId="0" borderId="1" xfId="0" applyNumberFormat="1" applyFont="1" applyBorder="1" applyAlignment="1">
      <alignment horizontal="center" vertical="top"/>
    </xf>
    <xf numFmtId="0" fontId="6" fillId="2" borderId="31" xfId="0" applyFont="1" applyFill="1" applyBorder="1" applyAlignment="1">
      <alignment horizontal="left" wrapText="1"/>
    </xf>
    <xf numFmtId="0" fontId="7" fillId="0" borderId="17" xfId="0" applyFont="1" applyBorder="1" applyAlignment="1">
      <alignment horizontal="left" wrapText="1"/>
    </xf>
    <xf numFmtId="0" fontId="3" fillId="0" borderId="25" xfId="0" applyFont="1" applyBorder="1" applyAlignment="1">
      <alignment vertical="center" wrapText="1"/>
    </xf>
    <xf numFmtId="0" fontId="8" fillId="0" borderId="26" xfId="0" applyFont="1" applyBorder="1" applyAlignment="1">
      <alignment vertical="center"/>
    </xf>
    <xf numFmtId="0" fontId="3" fillId="0" borderId="33" xfId="0" applyFont="1" applyBorder="1" applyAlignment="1"/>
    <xf numFmtId="0" fontId="9" fillId="0" borderId="20" xfId="0" applyFont="1" applyBorder="1" applyAlignment="1"/>
    <xf numFmtId="0" fontId="0" fillId="0" borderId="20" xfId="0" applyBorder="1" applyAlignment="1"/>
    <xf numFmtId="0" fontId="0" fillId="0" borderId="34" xfId="0" applyBorder="1" applyAlignment="1"/>
    <xf numFmtId="0" fontId="3" fillId="0" borderId="18" xfId="0" applyFont="1" applyBorder="1" applyAlignment="1">
      <alignment wrapText="1"/>
    </xf>
    <xf numFmtId="0" fontId="9" fillId="0" borderId="21" xfId="0" applyFont="1" applyBorder="1" applyAlignment="1">
      <alignment wrapText="1"/>
    </xf>
    <xf numFmtId="0" fontId="0" fillId="0" borderId="21" xfId="0" applyBorder="1" applyAlignment="1"/>
    <xf numFmtId="0" fontId="0" fillId="0" borderId="32" xfId="0" applyBorder="1" applyAlignment="1"/>
    <xf numFmtId="0" fontId="3" fillId="0" borderId="15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6" fillId="2" borderId="17" xfId="0" applyFont="1" applyFill="1" applyBorder="1" applyAlignment="1">
      <alignment horizontal="left" wrapText="1"/>
    </xf>
    <xf numFmtId="0" fontId="4" fillId="3" borderId="1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3" borderId="35" xfId="0" applyFont="1" applyFill="1" applyBorder="1" applyAlignment="1">
      <alignment wrapText="1"/>
    </xf>
    <xf numFmtId="0" fontId="0" fillId="0" borderId="36" xfId="0" applyBorder="1" applyAlignment="1">
      <alignment wrapText="1"/>
    </xf>
    <xf numFmtId="0" fontId="3" fillId="0" borderId="14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0" fillId="0" borderId="10" xfId="0" applyBorder="1" applyAlignment="1"/>
    <xf numFmtId="0" fontId="4" fillId="3" borderId="14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40" xfId="0" applyFont="1" applyBorder="1" applyAlignment="1">
      <alignment wrapText="1"/>
    </xf>
    <xf numFmtId="0" fontId="9" fillId="0" borderId="41" xfId="0" applyFont="1" applyBorder="1" applyAlignment="1">
      <alignment wrapText="1"/>
    </xf>
    <xf numFmtId="0" fontId="0" fillId="0" borderId="41" xfId="0" applyBorder="1" applyAlignment="1"/>
    <xf numFmtId="0" fontId="0" fillId="0" borderId="42" xfId="0" applyBorder="1" applyAlignment="1"/>
    <xf numFmtId="0" fontId="4" fillId="2" borderId="2" xfId="0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36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4" fillId="3" borderId="48" xfId="0" applyFont="1" applyFill="1" applyBorder="1" applyAlignment="1">
      <alignment horizontal="center" vertical="top" wrapText="1"/>
    </xf>
    <xf numFmtId="0" fontId="4" fillId="3" borderId="20" xfId="0" applyFont="1" applyFill="1" applyBorder="1" applyAlignment="1">
      <alignment horizontal="center" vertical="top" wrapText="1"/>
    </xf>
    <xf numFmtId="0" fontId="3" fillId="0" borderId="51" xfId="0" applyFont="1" applyBorder="1" applyAlignment="1">
      <alignment wrapText="1"/>
    </xf>
    <xf numFmtId="0" fontId="9" fillId="0" borderId="52" xfId="0" applyFont="1" applyBorder="1" applyAlignment="1">
      <alignment wrapText="1"/>
    </xf>
    <xf numFmtId="0" fontId="0" fillId="0" borderId="52" xfId="0" applyBorder="1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19052</xdr:colOff>
      <xdr:row>0</xdr:row>
      <xdr:rowOff>0</xdr:rowOff>
    </xdr:from>
    <xdr:to>
      <xdr:col>0</xdr:col>
      <xdr:colOff>1009650</xdr:colOff>
      <xdr:row>4</xdr:row>
      <xdr:rowOff>126998</xdr:rowOff>
    </xdr:to>
    <xdr:pic>
      <xdr:nvPicPr>
        <xdr:cNvPr id="4" name="Afbeelding 3" descr="Afbeeldingsresultaat voor kadaster logo">
          <a:extLst>
            <a:ext uri="{FF2B5EF4-FFF2-40B4-BE49-F238E27FC236}">
              <a16:creationId xmlns:a16="http://schemas.microsoft.com/office/drawing/2014/main" id="{E629D035-CBBE-4AB3-B503-B558E54C8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2" y="0"/>
          <a:ext cx="990598" cy="990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19052</xdr:colOff>
      <xdr:row>0</xdr:row>
      <xdr:rowOff>0</xdr:rowOff>
    </xdr:from>
    <xdr:to>
      <xdr:col>0</xdr:col>
      <xdr:colOff>1009650</xdr:colOff>
      <xdr:row>5</xdr:row>
      <xdr:rowOff>142873</xdr:rowOff>
    </xdr:to>
    <xdr:pic>
      <xdr:nvPicPr>
        <xdr:cNvPr id="2" name="Afbeelding 1" descr="Afbeeldingsresultaat voor kadaster logo">
          <a:extLst>
            <a:ext uri="{FF2B5EF4-FFF2-40B4-BE49-F238E27FC236}">
              <a16:creationId xmlns:a16="http://schemas.microsoft.com/office/drawing/2014/main" id="{86780829-2CC2-42F3-8B2F-D0BD54F99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2" y="0"/>
          <a:ext cx="990598" cy="1095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4D512-EE4B-4141-96CF-2D3A068F9469}">
  <dimension ref="B1:G51"/>
  <sheetViews>
    <sheetView tabSelected="1" topLeftCell="A7" zoomScaleNormal="100" workbookViewId="0">
      <selection activeCell="C21" sqref="C21:F22"/>
    </sheetView>
  </sheetViews>
  <sheetFormatPr defaultRowHeight="14.5" x14ac:dyDescent="0.35"/>
  <cols>
    <col min="1" max="1" width="15.81640625" customWidth="1"/>
    <col min="3" max="3" width="64.81640625" bestFit="1" customWidth="1"/>
    <col min="4" max="4" width="19.54296875" customWidth="1"/>
    <col min="5" max="5" width="21.1796875" customWidth="1"/>
    <col min="6" max="6" width="16" customWidth="1"/>
    <col min="7" max="7" width="17.453125" customWidth="1"/>
  </cols>
  <sheetData>
    <row r="1" spans="2:7" ht="17.5" x14ac:dyDescent="0.35">
      <c r="B1" s="103" t="s">
        <v>48</v>
      </c>
      <c r="C1" s="104"/>
      <c r="D1" s="104"/>
      <c r="E1" s="104"/>
      <c r="F1" s="104"/>
      <c r="G1" s="1"/>
    </row>
    <row r="2" spans="2:7" ht="18" thickBot="1" x14ac:dyDescent="0.4">
      <c r="B2" s="1"/>
      <c r="C2" s="1"/>
      <c r="D2" s="14"/>
      <c r="E2" s="1"/>
      <c r="F2" s="1"/>
      <c r="G2" s="1"/>
    </row>
    <row r="3" spans="2:7" ht="15" thickBot="1" x14ac:dyDescent="0.4">
      <c r="B3" s="2" t="s">
        <v>0</v>
      </c>
      <c r="C3" s="3"/>
      <c r="D3" s="3"/>
      <c r="E3" s="105" t="s">
        <v>1</v>
      </c>
      <c r="F3" s="106"/>
      <c r="G3" s="107"/>
    </row>
    <row r="4" spans="2:7" ht="15" thickBot="1" x14ac:dyDescent="0.4">
      <c r="B4" s="2" t="s">
        <v>38</v>
      </c>
      <c r="C4" s="3"/>
      <c r="D4" s="3"/>
      <c r="E4" s="108" t="s">
        <v>2</v>
      </c>
      <c r="F4" s="106"/>
      <c r="G4" s="107"/>
    </row>
    <row r="5" spans="2:7" ht="15" thickBot="1" x14ac:dyDescent="0.4">
      <c r="B5" s="4"/>
      <c r="C5" s="4"/>
      <c r="D5" s="4"/>
      <c r="E5" s="4"/>
      <c r="F5" s="4"/>
      <c r="G5" s="4"/>
    </row>
    <row r="6" spans="2:7" ht="36.65" customHeight="1" thickBot="1" x14ac:dyDescent="0.4">
      <c r="B6" s="109" t="s">
        <v>9</v>
      </c>
      <c r="C6" s="110"/>
      <c r="D6" s="123"/>
      <c r="E6" s="110"/>
      <c r="F6" s="34"/>
      <c r="G6" s="5"/>
    </row>
    <row r="7" spans="2:7" ht="35" thickBot="1" x14ac:dyDescent="0.4">
      <c r="B7" s="35" t="s">
        <v>3</v>
      </c>
      <c r="C7" s="36" t="s">
        <v>46</v>
      </c>
      <c r="D7" s="38" t="s">
        <v>22</v>
      </c>
      <c r="E7" s="37" t="s">
        <v>36</v>
      </c>
      <c r="F7" s="38" t="s">
        <v>32</v>
      </c>
      <c r="G7" s="39" t="s">
        <v>4</v>
      </c>
    </row>
    <row r="8" spans="2:7" ht="15.5" x14ac:dyDescent="0.35">
      <c r="B8" s="111" t="s">
        <v>8</v>
      </c>
      <c r="C8" s="112"/>
      <c r="D8" s="43" t="s">
        <v>23</v>
      </c>
      <c r="E8" s="66">
        <v>2027</v>
      </c>
      <c r="F8" s="27"/>
      <c r="G8" s="28">
        <f t="shared" ref="G8:G17" si="0">E8*F8</f>
        <v>0</v>
      </c>
    </row>
    <row r="9" spans="2:7" ht="15.5" x14ac:dyDescent="0.35">
      <c r="B9" s="121" t="s">
        <v>41</v>
      </c>
      <c r="C9" s="122"/>
      <c r="D9" s="44" t="s">
        <v>24</v>
      </c>
      <c r="E9" s="67">
        <v>1600</v>
      </c>
      <c r="F9" s="23"/>
      <c r="G9" s="24">
        <f t="shared" si="0"/>
        <v>0</v>
      </c>
    </row>
    <row r="10" spans="2:7" ht="15.5" x14ac:dyDescent="0.35">
      <c r="B10" s="74" t="s">
        <v>49</v>
      </c>
      <c r="C10" s="75"/>
      <c r="D10" s="43" t="s">
        <v>25</v>
      </c>
      <c r="E10" s="67">
        <v>2840</v>
      </c>
      <c r="F10" s="23"/>
      <c r="G10" s="28">
        <f t="shared" si="0"/>
        <v>0</v>
      </c>
    </row>
    <row r="11" spans="2:7" ht="15.5" x14ac:dyDescent="0.35">
      <c r="B11" s="74" t="s">
        <v>47</v>
      </c>
      <c r="C11" s="75"/>
      <c r="D11" s="43" t="s">
        <v>26</v>
      </c>
      <c r="E11" s="67">
        <v>430</v>
      </c>
      <c r="F11" s="23"/>
      <c r="G11" s="28">
        <f t="shared" si="0"/>
        <v>0</v>
      </c>
    </row>
    <row r="12" spans="2:7" ht="15.5" x14ac:dyDescent="0.35">
      <c r="B12" s="74" t="s">
        <v>43</v>
      </c>
      <c r="C12" s="75"/>
      <c r="D12" s="43" t="s">
        <v>27</v>
      </c>
      <c r="E12" s="67">
        <v>4130</v>
      </c>
      <c r="F12" s="23"/>
      <c r="G12" s="28">
        <f t="shared" si="0"/>
        <v>0</v>
      </c>
    </row>
    <row r="13" spans="2:7" ht="15.5" x14ac:dyDescent="0.35">
      <c r="B13" s="74" t="s">
        <v>52</v>
      </c>
      <c r="C13" s="75"/>
      <c r="D13" s="44" t="s">
        <v>28</v>
      </c>
      <c r="E13" s="67">
        <v>15</v>
      </c>
      <c r="F13" s="23"/>
      <c r="G13" s="24">
        <f t="shared" si="0"/>
        <v>0</v>
      </c>
    </row>
    <row r="14" spans="2:7" ht="15.5" x14ac:dyDescent="0.35">
      <c r="B14" s="74" t="s">
        <v>56</v>
      </c>
      <c r="C14" s="75"/>
      <c r="D14" s="43" t="s">
        <v>29</v>
      </c>
      <c r="E14" s="67">
        <v>10</v>
      </c>
      <c r="F14" s="23"/>
      <c r="G14" s="28">
        <f t="shared" si="0"/>
        <v>0</v>
      </c>
    </row>
    <row r="15" spans="2:7" ht="15.5" x14ac:dyDescent="0.35">
      <c r="B15" s="93" t="s">
        <v>55</v>
      </c>
      <c r="C15" s="94"/>
      <c r="D15" s="53" t="s">
        <v>30</v>
      </c>
      <c r="E15" s="68">
        <v>1</v>
      </c>
      <c r="F15" s="52"/>
      <c r="G15" s="24">
        <f t="shared" si="0"/>
        <v>0</v>
      </c>
    </row>
    <row r="16" spans="2:7" ht="15.5" x14ac:dyDescent="0.35">
      <c r="B16" s="93" t="s">
        <v>53</v>
      </c>
      <c r="C16" s="94"/>
      <c r="D16" s="53" t="s">
        <v>31</v>
      </c>
      <c r="E16" s="69">
        <v>18</v>
      </c>
      <c r="F16" s="52"/>
      <c r="G16" s="24">
        <f t="shared" si="0"/>
        <v>0</v>
      </c>
    </row>
    <row r="17" spans="2:7" ht="16" thickBot="1" x14ac:dyDescent="0.4">
      <c r="B17" s="76" t="s">
        <v>54</v>
      </c>
      <c r="C17" s="77"/>
      <c r="D17" s="47" t="s">
        <v>42</v>
      </c>
      <c r="E17" s="70">
        <v>0.8</v>
      </c>
      <c r="F17" s="25"/>
      <c r="G17" s="26">
        <f t="shared" si="0"/>
        <v>0</v>
      </c>
    </row>
    <row r="18" spans="2:7" ht="15" thickBot="1" x14ac:dyDescent="0.4">
      <c r="B18" s="6"/>
      <c r="F18" s="7"/>
      <c r="G18" s="7"/>
    </row>
    <row r="19" spans="2:7" ht="15" thickBot="1" x14ac:dyDescent="0.4">
      <c r="B19" s="81" t="s">
        <v>39</v>
      </c>
      <c r="C19" s="82"/>
      <c r="D19" s="83"/>
      <c r="E19" s="83"/>
      <c r="F19" s="84"/>
      <c r="G19" s="8">
        <f>SUM(G8:G18)</f>
        <v>0</v>
      </c>
    </row>
    <row r="20" spans="2:7" ht="16" thickBot="1" x14ac:dyDescent="0.4">
      <c r="B20" s="9"/>
      <c r="C20" s="10"/>
      <c r="D20" s="10"/>
      <c r="E20" s="10"/>
      <c r="F20" s="11"/>
      <c r="G20" s="11"/>
    </row>
    <row r="21" spans="2:7" ht="30.75" customHeight="1" x14ac:dyDescent="0.35">
      <c r="B21" s="131" t="s">
        <v>5</v>
      </c>
      <c r="C21" s="85" t="s">
        <v>44</v>
      </c>
      <c r="D21" s="86"/>
      <c r="E21" s="87"/>
      <c r="F21" s="88"/>
      <c r="G21" s="124" t="s">
        <v>4</v>
      </c>
    </row>
    <row r="22" spans="2:7" ht="15" thickBot="1" x14ac:dyDescent="0.4">
      <c r="B22" s="132"/>
      <c r="C22" s="89"/>
      <c r="D22" s="90"/>
      <c r="E22" s="91"/>
      <c r="F22" s="92"/>
      <c r="G22" s="125"/>
    </row>
    <row r="23" spans="2:7" ht="25.5" customHeight="1" x14ac:dyDescent="0.35">
      <c r="B23" s="113" t="s">
        <v>12</v>
      </c>
      <c r="C23" s="114"/>
      <c r="D23" s="115"/>
      <c r="E23" s="115"/>
      <c r="F23" s="116"/>
      <c r="G23" s="21">
        <v>0</v>
      </c>
    </row>
    <row r="24" spans="2:7" ht="25.5" customHeight="1" x14ac:dyDescent="0.35">
      <c r="B24" s="117" t="s">
        <v>13</v>
      </c>
      <c r="C24" s="118"/>
      <c r="D24" s="119"/>
      <c r="E24" s="119"/>
      <c r="F24" s="120"/>
      <c r="G24" s="21">
        <v>0</v>
      </c>
    </row>
    <row r="25" spans="2:7" ht="25.5" customHeight="1" x14ac:dyDescent="0.35">
      <c r="B25" s="117" t="s">
        <v>14</v>
      </c>
      <c r="C25" s="118"/>
      <c r="D25" s="119"/>
      <c r="E25" s="119"/>
      <c r="F25" s="120"/>
      <c r="G25" s="21">
        <v>0</v>
      </c>
    </row>
    <row r="26" spans="2:7" ht="25.5" customHeight="1" x14ac:dyDescent="0.35">
      <c r="B26" s="117" t="s">
        <v>11</v>
      </c>
      <c r="C26" s="118"/>
      <c r="D26" s="119"/>
      <c r="E26" s="119"/>
      <c r="F26" s="120"/>
      <c r="G26" s="21">
        <v>0</v>
      </c>
    </row>
    <row r="27" spans="2:7" ht="25.5" customHeight="1" x14ac:dyDescent="0.35">
      <c r="B27" s="117" t="s">
        <v>16</v>
      </c>
      <c r="C27" s="118"/>
      <c r="D27" s="119"/>
      <c r="E27" s="119"/>
      <c r="F27" s="120"/>
      <c r="G27" s="21">
        <v>0</v>
      </c>
    </row>
    <row r="28" spans="2:7" ht="25.5" customHeight="1" x14ac:dyDescent="0.35">
      <c r="B28" s="117" t="s">
        <v>17</v>
      </c>
      <c r="C28" s="118"/>
      <c r="D28" s="119"/>
      <c r="E28" s="119"/>
      <c r="F28" s="120"/>
      <c r="G28" s="21">
        <v>0</v>
      </c>
    </row>
    <row r="29" spans="2:7" ht="25.5" customHeight="1" x14ac:dyDescent="0.35">
      <c r="B29" s="117" t="s">
        <v>18</v>
      </c>
      <c r="C29" s="118"/>
      <c r="D29" s="119"/>
      <c r="E29" s="119"/>
      <c r="F29" s="120"/>
      <c r="G29" s="21">
        <v>0</v>
      </c>
    </row>
    <row r="30" spans="2:7" ht="25.5" customHeight="1" thickBot="1" x14ac:dyDescent="0.4">
      <c r="B30" s="133" t="s">
        <v>19</v>
      </c>
      <c r="C30" s="134"/>
      <c r="D30" s="135"/>
      <c r="E30" s="135"/>
      <c r="F30" s="136"/>
      <c r="G30" s="22">
        <v>0</v>
      </c>
    </row>
    <row r="31" spans="2:7" ht="15" thickBot="1" x14ac:dyDescent="0.4">
      <c r="B31" s="16"/>
      <c r="C31" s="16"/>
      <c r="D31" s="16"/>
      <c r="E31" s="17"/>
      <c r="F31" s="18"/>
      <c r="G31" s="19"/>
    </row>
    <row r="32" spans="2:7" ht="15" thickBot="1" x14ac:dyDescent="0.4">
      <c r="B32" s="101" t="s">
        <v>15</v>
      </c>
      <c r="C32" s="102"/>
      <c r="D32" s="83"/>
      <c r="E32" s="83"/>
      <c r="F32" s="84"/>
      <c r="G32" s="13">
        <f>SUM(G23:G31)</f>
        <v>0</v>
      </c>
    </row>
    <row r="33" spans="2:7" ht="15" thickBot="1" x14ac:dyDescent="0.4">
      <c r="B33" s="20"/>
      <c r="C33" s="20"/>
      <c r="D33" s="20"/>
      <c r="E33" s="17"/>
      <c r="F33" s="15"/>
      <c r="G33" s="12"/>
    </row>
    <row r="34" spans="2:7" ht="47.5" thickBot="1" x14ac:dyDescent="0.4">
      <c r="B34" s="31" t="s">
        <v>6</v>
      </c>
      <c r="C34" s="126" t="s">
        <v>45</v>
      </c>
      <c r="D34" s="127"/>
      <c r="E34" s="40" t="s">
        <v>37</v>
      </c>
      <c r="F34" s="32" t="s">
        <v>10</v>
      </c>
      <c r="G34" s="33" t="s">
        <v>4</v>
      </c>
    </row>
    <row r="35" spans="2:7" ht="25.5" customHeight="1" x14ac:dyDescent="0.35">
      <c r="B35" s="128" t="s">
        <v>12</v>
      </c>
      <c r="C35" s="129"/>
      <c r="D35" s="130"/>
      <c r="E35" s="41">
        <f>'#2 P-c specificatieblad'!O10</f>
        <v>0</v>
      </c>
      <c r="F35" s="29"/>
      <c r="G35" s="30">
        <f>SUM(E35*F35)</f>
        <v>0</v>
      </c>
    </row>
    <row r="36" spans="2:7" ht="25.5" customHeight="1" thickBot="1" x14ac:dyDescent="0.4">
      <c r="B36" s="78" t="s">
        <v>13</v>
      </c>
      <c r="C36" s="79"/>
      <c r="D36" s="80"/>
      <c r="E36" s="42">
        <f>'#2 P-c specificatieblad'!O11</f>
        <v>0</v>
      </c>
      <c r="F36" s="23"/>
      <c r="G36" s="24">
        <f t="shared" ref="G36:G43" si="1">SUM(E36*F36)</f>
        <v>0</v>
      </c>
    </row>
    <row r="37" spans="2:7" ht="25.5" customHeight="1" x14ac:dyDescent="0.35">
      <c r="B37" s="78" t="s">
        <v>14</v>
      </c>
      <c r="C37" s="79"/>
      <c r="D37" s="80"/>
      <c r="E37" s="42">
        <f>'#2 P-c specificatieblad'!O12</f>
        <v>0</v>
      </c>
      <c r="F37" s="23"/>
      <c r="G37" s="30">
        <f t="shared" si="1"/>
        <v>0</v>
      </c>
    </row>
    <row r="38" spans="2:7" ht="25.5" customHeight="1" thickBot="1" x14ac:dyDescent="0.4">
      <c r="B38" s="78" t="s">
        <v>11</v>
      </c>
      <c r="C38" s="79"/>
      <c r="D38" s="80"/>
      <c r="E38" s="42">
        <f>'#2 P-c specificatieblad'!O13</f>
        <v>0</v>
      </c>
      <c r="F38" s="23"/>
      <c r="G38" s="24">
        <f t="shared" si="1"/>
        <v>0</v>
      </c>
    </row>
    <row r="39" spans="2:7" ht="25.5" customHeight="1" x14ac:dyDescent="0.35">
      <c r="B39" s="78" t="s">
        <v>16</v>
      </c>
      <c r="C39" s="79"/>
      <c r="D39" s="80"/>
      <c r="E39" s="42">
        <f>'#2 P-c specificatieblad'!O14</f>
        <v>0</v>
      </c>
      <c r="F39" s="23"/>
      <c r="G39" s="30">
        <f t="shared" si="1"/>
        <v>0</v>
      </c>
    </row>
    <row r="40" spans="2:7" ht="25.5" customHeight="1" thickBot="1" x14ac:dyDescent="0.4">
      <c r="B40" s="78" t="s">
        <v>17</v>
      </c>
      <c r="C40" s="79"/>
      <c r="D40" s="80"/>
      <c r="E40" s="42">
        <f>'#2 P-c specificatieblad'!O15</f>
        <v>0</v>
      </c>
      <c r="F40" s="23"/>
      <c r="G40" s="24">
        <f t="shared" si="1"/>
        <v>0</v>
      </c>
    </row>
    <row r="41" spans="2:7" ht="25.5" customHeight="1" x14ac:dyDescent="0.35">
      <c r="B41" s="78" t="s">
        <v>18</v>
      </c>
      <c r="C41" s="79"/>
      <c r="D41" s="80"/>
      <c r="E41" s="42">
        <f>'#2 P-c specificatieblad'!O16</f>
        <v>0</v>
      </c>
      <c r="F41" s="23"/>
      <c r="G41" s="30">
        <f t="shared" si="1"/>
        <v>0</v>
      </c>
    </row>
    <row r="42" spans="2:7" ht="25.5" customHeight="1" thickBot="1" x14ac:dyDescent="0.4">
      <c r="B42" s="95" t="s">
        <v>19</v>
      </c>
      <c r="C42" s="96"/>
      <c r="D42" s="97"/>
      <c r="E42" s="58">
        <f>'#2 P-c specificatieblad'!O18</f>
        <v>0</v>
      </c>
      <c r="F42" s="52"/>
      <c r="G42" s="24">
        <f t="shared" si="1"/>
        <v>0</v>
      </c>
    </row>
    <row r="43" spans="2:7" ht="25.5" customHeight="1" x14ac:dyDescent="0.35">
      <c r="B43" s="71" t="s">
        <v>50</v>
      </c>
      <c r="C43" s="72"/>
      <c r="D43" s="73"/>
      <c r="E43" s="42">
        <v>0</v>
      </c>
      <c r="F43" s="23"/>
      <c r="G43" s="30">
        <f t="shared" si="1"/>
        <v>0</v>
      </c>
    </row>
    <row r="44" spans="2:7" ht="15" thickBot="1" x14ac:dyDescent="0.4">
      <c r="B44" s="16"/>
      <c r="C44" s="16"/>
      <c r="D44" s="16"/>
      <c r="E44" s="17"/>
      <c r="F44" s="18"/>
      <c r="G44" s="19"/>
    </row>
    <row r="45" spans="2:7" ht="15" thickBot="1" x14ac:dyDescent="0.4">
      <c r="B45" s="101" t="s">
        <v>20</v>
      </c>
      <c r="C45" s="102"/>
      <c r="D45" s="83"/>
      <c r="E45" s="83"/>
      <c r="F45" s="84"/>
      <c r="G45" s="13">
        <f>SUM(G35:G44)</f>
        <v>0</v>
      </c>
    </row>
    <row r="46" spans="2:7" s="18" customFormat="1" x14ac:dyDescent="0.35">
      <c r="B46" s="20"/>
      <c r="C46" s="20"/>
      <c r="D46" s="20"/>
      <c r="E46" s="17"/>
      <c r="F46" s="15"/>
      <c r="G46" s="15"/>
    </row>
    <row r="47" spans="2:7" ht="43" customHeight="1" thickBot="1" x14ac:dyDescent="0.4">
      <c r="B47" s="54"/>
      <c r="C47" s="54"/>
      <c r="D47" s="54"/>
      <c r="E47" s="55"/>
      <c r="F47" s="56"/>
      <c r="G47" s="56"/>
    </row>
    <row r="48" spans="2:7" ht="18.5" thickBot="1" x14ac:dyDescent="0.45">
      <c r="B48" s="98" t="s">
        <v>21</v>
      </c>
      <c r="C48" s="99"/>
      <c r="D48" s="99"/>
      <c r="E48" s="99"/>
      <c r="F48" s="100"/>
      <c r="G48" s="57">
        <f>SUM(G45,G32,G19)</f>
        <v>0</v>
      </c>
    </row>
    <row r="49" spans="2:7" x14ac:dyDescent="0.35">
      <c r="B49" s="6"/>
      <c r="F49" s="7"/>
      <c r="G49" s="7"/>
    </row>
    <row r="50" spans="2:7" x14ac:dyDescent="0.35">
      <c r="B50" s="4"/>
      <c r="C50" s="4"/>
      <c r="D50" s="4"/>
      <c r="E50" s="4"/>
      <c r="F50" s="4"/>
      <c r="G50" s="4"/>
    </row>
    <row r="51" spans="2:7" x14ac:dyDescent="0.35">
      <c r="B51" s="4" t="s">
        <v>7</v>
      </c>
      <c r="C51" s="4"/>
      <c r="D51" s="4"/>
      <c r="E51" s="4"/>
      <c r="F51" s="4"/>
      <c r="G51" s="4"/>
    </row>
  </sheetData>
  <sheetProtection algorithmName="SHA-512" hashValue="mcjeSRPoWhHy9QTbGD/vvsqC4FbVRmQJJEvzrAofyhAABJFysRyziu/6sARdJfdtmD6WPciCTalv4hyw0k3z+g==" saltValue="zNPrVRxRbRdoCB5GTahw5A==" spinCount="100000" sheet="1" objects="1" scenarios="1"/>
  <protectedRanges>
    <protectedRange sqref="F35:F43" name="Bereik3"/>
    <protectedRange sqref="G23:G30" name="Bereik2"/>
    <protectedRange sqref="F8:F17" name="Pa all in prijs per afvalstroom"/>
  </protectedRanges>
  <mergeCells count="40">
    <mergeCell ref="G21:G22"/>
    <mergeCell ref="C34:D34"/>
    <mergeCell ref="B35:D35"/>
    <mergeCell ref="B36:D36"/>
    <mergeCell ref="B21:B22"/>
    <mergeCell ref="B32:F32"/>
    <mergeCell ref="B28:F28"/>
    <mergeCell ref="B29:F29"/>
    <mergeCell ref="B30:F30"/>
    <mergeCell ref="B48:F48"/>
    <mergeCell ref="B45:F45"/>
    <mergeCell ref="B1:F1"/>
    <mergeCell ref="E3:G3"/>
    <mergeCell ref="E4:G4"/>
    <mergeCell ref="B6:C6"/>
    <mergeCell ref="B8:C8"/>
    <mergeCell ref="B23:F23"/>
    <mergeCell ref="B24:F24"/>
    <mergeCell ref="B25:F25"/>
    <mergeCell ref="B26:F26"/>
    <mergeCell ref="B27:F27"/>
    <mergeCell ref="B9:C9"/>
    <mergeCell ref="D6:E6"/>
    <mergeCell ref="B10:C10"/>
    <mergeCell ref="B14:C14"/>
    <mergeCell ref="B43:D43"/>
    <mergeCell ref="B11:C11"/>
    <mergeCell ref="B13:C13"/>
    <mergeCell ref="B12:C12"/>
    <mergeCell ref="B17:C17"/>
    <mergeCell ref="B37:D37"/>
    <mergeCell ref="B38:D38"/>
    <mergeCell ref="B39:D39"/>
    <mergeCell ref="B19:F19"/>
    <mergeCell ref="C21:F22"/>
    <mergeCell ref="B15:C15"/>
    <mergeCell ref="B40:D40"/>
    <mergeCell ref="B41:D41"/>
    <mergeCell ref="B42:D42"/>
    <mergeCell ref="B16:C16"/>
  </mergeCells>
  <phoneticPr fontId="15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C4C91-8354-435C-9654-D2BC54EAEB24}">
  <dimension ref="B1:O18"/>
  <sheetViews>
    <sheetView workbookViewId="0">
      <selection activeCell="E24" sqref="E24"/>
    </sheetView>
  </sheetViews>
  <sheetFormatPr defaultRowHeight="14.5" x14ac:dyDescent="0.35"/>
  <cols>
    <col min="1" max="1" width="18.1796875" customWidth="1"/>
    <col min="2" max="2" width="39.1796875" customWidth="1"/>
    <col min="15" max="15" width="12.453125" bestFit="1" customWidth="1"/>
  </cols>
  <sheetData>
    <row r="1" spans="2:15" ht="17.5" x14ac:dyDescent="0.35">
      <c r="B1" s="103" t="s">
        <v>40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</row>
    <row r="2" spans="2:15" ht="18" thickBot="1" x14ac:dyDescent="0.4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50"/>
      <c r="N2" s="51"/>
      <c r="O2" s="14"/>
    </row>
    <row r="3" spans="2:15" ht="15" thickBot="1" x14ac:dyDescent="0.4">
      <c r="B3" s="2" t="s">
        <v>0</v>
      </c>
      <c r="C3" s="3"/>
      <c r="D3" s="3"/>
      <c r="E3" s="105" t="s">
        <v>1</v>
      </c>
      <c r="F3" s="137"/>
      <c r="G3" s="137"/>
      <c r="H3" s="137"/>
      <c r="I3" s="137"/>
      <c r="J3" s="137"/>
      <c r="K3" s="137"/>
      <c r="L3" s="137"/>
      <c r="M3" s="137"/>
      <c r="N3" s="137"/>
      <c r="O3" s="107"/>
    </row>
    <row r="4" spans="2:15" ht="15" thickBot="1" x14ac:dyDescent="0.4">
      <c r="B4" s="2" t="s">
        <v>38</v>
      </c>
      <c r="C4" s="3"/>
      <c r="D4" s="3"/>
      <c r="E4" s="108" t="s">
        <v>2</v>
      </c>
      <c r="F4" s="138"/>
      <c r="G4" s="138"/>
      <c r="H4" s="138"/>
      <c r="I4" s="138"/>
      <c r="J4" s="138"/>
      <c r="K4" s="138"/>
      <c r="L4" s="138"/>
      <c r="M4" s="138"/>
      <c r="N4" s="138"/>
      <c r="O4" s="107"/>
    </row>
    <row r="5" spans="2:15" x14ac:dyDescent="0.3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7" spans="2:15" ht="15" thickBot="1" x14ac:dyDescent="0.4"/>
    <row r="8" spans="2:15" ht="33.75" customHeight="1" x14ac:dyDescent="0.35">
      <c r="B8" s="141" t="s">
        <v>33</v>
      </c>
      <c r="C8" s="142"/>
      <c r="D8" s="143"/>
      <c r="E8" s="147" t="s">
        <v>34</v>
      </c>
      <c r="F8" s="148"/>
      <c r="G8" s="148"/>
      <c r="H8" s="148"/>
      <c r="I8" s="148"/>
      <c r="J8" s="148"/>
      <c r="K8" s="148"/>
      <c r="L8" s="148"/>
      <c r="M8" s="148"/>
      <c r="N8" s="148"/>
      <c r="O8" s="139" t="s">
        <v>35</v>
      </c>
    </row>
    <row r="9" spans="2:15" ht="33.75" customHeight="1" thickBot="1" x14ac:dyDescent="0.4">
      <c r="B9" s="144"/>
      <c r="C9" s="145"/>
      <c r="D9" s="146"/>
      <c r="E9" s="48" t="s">
        <v>23</v>
      </c>
      <c r="F9" s="48" t="s">
        <v>24</v>
      </c>
      <c r="G9" s="48" t="s">
        <v>25</v>
      </c>
      <c r="H9" s="48" t="s">
        <v>26</v>
      </c>
      <c r="I9" s="48" t="s">
        <v>27</v>
      </c>
      <c r="J9" s="48" t="s">
        <v>28</v>
      </c>
      <c r="K9" s="48" t="s">
        <v>29</v>
      </c>
      <c r="L9" s="48" t="s">
        <v>30</v>
      </c>
      <c r="M9" s="48" t="s">
        <v>31</v>
      </c>
      <c r="N9" s="48" t="s">
        <v>42</v>
      </c>
      <c r="O9" s="140"/>
    </row>
    <row r="10" spans="2:15" x14ac:dyDescent="0.35">
      <c r="B10" s="128" t="s">
        <v>12</v>
      </c>
      <c r="C10" s="129"/>
      <c r="D10" s="130"/>
      <c r="E10" s="49"/>
      <c r="F10" s="49"/>
      <c r="G10" s="49"/>
      <c r="H10" s="49"/>
      <c r="I10" s="49"/>
      <c r="J10" s="49"/>
      <c r="K10" s="49"/>
      <c r="L10" s="49"/>
      <c r="M10" s="49"/>
      <c r="N10" s="59"/>
      <c r="O10" s="64">
        <f t="shared" ref="O10:O18" si="0">SUM(E10:N10)</f>
        <v>0</v>
      </c>
    </row>
    <row r="11" spans="2:15" x14ac:dyDescent="0.35">
      <c r="B11" s="78" t="s">
        <v>13</v>
      </c>
      <c r="C11" s="79"/>
      <c r="D11" s="80"/>
      <c r="E11" s="45"/>
      <c r="F11" s="45"/>
      <c r="G11" s="45"/>
      <c r="H11" s="45"/>
      <c r="I11" s="45"/>
      <c r="J11" s="45"/>
      <c r="K11" s="45"/>
      <c r="L11" s="45"/>
      <c r="M11" s="45"/>
      <c r="N11" s="60"/>
      <c r="O11" s="64">
        <f t="shared" si="0"/>
        <v>0</v>
      </c>
    </row>
    <row r="12" spans="2:15" x14ac:dyDescent="0.35">
      <c r="B12" s="78" t="s">
        <v>14</v>
      </c>
      <c r="C12" s="79"/>
      <c r="D12" s="80"/>
      <c r="E12" s="45"/>
      <c r="F12" s="45"/>
      <c r="G12" s="45"/>
      <c r="H12" s="45"/>
      <c r="I12" s="45"/>
      <c r="J12" s="45"/>
      <c r="K12" s="45"/>
      <c r="L12" s="45"/>
      <c r="M12" s="45"/>
      <c r="N12" s="60"/>
      <c r="O12" s="64">
        <f t="shared" si="0"/>
        <v>0</v>
      </c>
    </row>
    <row r="13" spans="2:15" x14ac:dyDescent="0.35">
      <c r="B13" s="78" t="s">
        <v>11</v>
      </c>
      <c r="C13" s="79"/>
      <c r="D13" s="80"/>
      <c r="E13" s="45"/>
      <c r="F13" s="45"/>
      <c r="G13" s="45"/>
      <c r="H13" s="45"/>
      <c r="I13" s="45"/>
      <c r="J13" s="45"/>
      <c r="K13" s="45"/>
      <c r="L13" s="45"/>
      <c r="M13" s="45"/>
      <c r="N13" s="60"/>
      <c r="O13" s="64">
        <f t="shared" si="0"/>
        <v>0</v>
      </c>
    </row>
    <row r="14" spans="2:15" x14ac:dyDescent="0.35">
      <c r="B14" s="78" t="s">
        <v>16</v>
      </c>
      <c r="C14" s="79"/>
      <c r="D14" s="80"/>
      <c r="E14" s="45"/>
      <c r="F14" s="45"/>
      <c r="G14" s="45"/>
      <c r="H14" s="45"/>
      <c r="I14" s="45"/>
      <c r="J14" s="45"/>
      <c r="K14" s="45"/>
      <c r="L14" s="45"/>
      <c r="M14" s="45"/>
      <c r="N14" s="60"/>
      <c r="O14" s="64">
        <f t="shared" si="0"/>
        <v>0</v>
      </c>
    </row>
    <row r="15" spans="2:15" x14ac:dyDescent="0.35">
      <c r="B15" s="78" t="s">
        <v>17</v>
      </c>
      <c r="C15" s="79"/>
      <c r="D15" s="80"/>
      <c r="E15" s="45"/>
      <c r="F15" s="45"/>
      <c r="G15" s="45"/>
      <c r="H15" s="45"/>
      <c r="I15" s="45"/>
      <c r="J15" s="45"/>
      <c r="K15" s="45"/>
      <c r="L15" s="45"/>
      <c r="M15" s="45"/>
      <c r="N15" s="60"/>
      <c r="O15" s="64">
        <f t="shared" si="0"/>
        <v>0</v>
      </c>
    </row>
    <row r="16" spans="2:15" x14ac:dyDescent="0.35">
      <c r="B16" s="78" t="s">
        <v>18</v>
      </c>
      <c r="C16" s="79"/>
      <c r="D16" s="80"/>
      <c r="E16" s="45"/>
      <c r="F16" s="45"/>
      <c r="G16" s="45"/>
      <c r="H16" s="45"/>
      <c r="I16" s="45"/>
      <c r="J16" s="45"/>
      <c r="K16" s="45"/>
      <c r="L16" s="45"/>
      <c r="M16" s="45"/>
      <c r="N16" s="60"/>
      <c r="O16" s="64">
        <f t="shared" si="0"/>
        <v>0</v>
      </c>
    </row>
    <row r="17" spans="2:15" x14ac:dyDescent="0.35">
      <c r="B17" s="78" t="s">
        <v>19</v>
      </c>
      <c r="C17" s="79"/>
      <c r="D17" s="80"/>
      <c r="E17" s="62"/>
      <c r="F17" s="62"/>
      <c r="G17" s="62"/>
      <c r="H17" s="62"/>
      <c r="I17" s="62"/>
      <c r="J17" s="62"/>
      <c r="K17" s="62"/>
      <c r="L17" s="62"/>
      <c r="M17" s="62"/>
      <c r="N17" s="63"/>
      <c r="O17" s="64">
        <f t="shared" si="0"/>
        <v>0</v>
      </c>
    </row>
    <row r="18" spans="2:15" ht="15" thickBot="1" x14ac:dyDescent="0.4">
      <c r="B18" s="149" t="s">
        <v>51</v>
      </c>
      <c r="C18" s="150"/>
      <c r="D18" s="151"/>
      <c r="E18" s="46"/>
      <c r="F18" s="46"/>
      <c r="G18" s="46"/>
      <c r="H18" s="46"/>
      <c r="I18" s="46"/>
      <c r="J18" s="46"/>
      <c r="K18" s="46"/>
      <c r="L18" s="46"/>
      <c r="M18" s="46"/>
      <c r="N18" s="61"/>
      <c r="O18" s="65">
        <f t="shared" si="0"/>
        <v>0</v>
      </c>
    </row>
  </sheetData>
  <sheetProtection algorithmName="SHA-512" hashValue="fkPwxYRI1vQgIkj28fMdrAmVn8dlzlvX8csWAolaoDn+aH7XZGglsB/aybs0n5oS17oO8QhRDgr84IGkW5e9lw==" saltValue="Xfnvm5+QeXvXLoN5BAZs2Q==" spinCount="100000" sheet="1" objects="1" scenarios="1"/>
  <protectedRanges>
    <protectedRange sqref="E10:N18" name="Bereik1"/>
  </protectedRanges>
  <mergeCells count="15">
    <mergeCell ref="B13:D13"/>
    <mergeCell ref="B14:D14"/>
    <mergeCell ref="B15:D15"/>
    <mergeCell ref="B16:D16"/>
    <mergeCell ref="B18:D18"/>
    <mergeCell ref="B17:D17"/>
    <mergeCell ref="B10:D10"/>
    <mergeCell ref="B11:D11"/>
    <mergeCell ref="B12:D12"/>
    <mergeCell ref="B1:O1"/>
    <mergeCell ref="E3:O3"/>
    <mergeCell ref="E4:O4"/>
    <mergeCell ref="O8:O9"/>
    <mergeCell ref="B8:D9"/>
    <mergeCell ref="E8:N8"/>
  </mergeCells>
  <phoneticPr fontId="15" type="noConversion"/>
  <pageMargins left="0.7" right="0.7" top="0.75" bottom="0.75" header="0.3" footer="0.3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F77F277D17004FB3858109CE7C84A1" ma:contentTypeVersion="4" ma:contentTypeDescription="Een nieuw document maken." ma:contentTypeScope="" ma:versionID="ccae72c23fb58853d3b2f2f6c839453c">
  <xsd:schema xmlns:xsd="http://www.w3.org/2001/XMLSchema" xmlns:xs="http://www.w3.org/2001/XMLSchema" xmlns:p="http://schemas.microsoft.com/office/2006/metadata/properties" xmlns:ns2="87303295-9936-41c2-91b3-eeb05219c68a" targetNamespace="http://schemas.microsoft.com/office/2006/metadata/properties" ma:root="true" ma:fieldsID="76c0f6d7be21604aaffbc6c5ac63329e" ns2:_="">
    <xsd:import namespace="87303295-9936-41c2-91b3-eeb05219c6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303295-9936-41c2-91b3-eeb05219c6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39A05A-DFDD-443F-9C13-89C4D3E6EBF0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87303295-9936-41c2-91b3-eeb05219c68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BC9132E-F795-4133-8C6D-51B5A780B5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303295-9936-41c2-91b3-eeb05219c6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C1E092-FB35-4920-AEA1-BB636480F1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#1 Prijsopgave afvalverwerking</vt:lpstr>
      <vt:lpstr>#2 P-c specificatieblad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Tuink, Stefan</dc:creator>
  <cp:lastModifiedBy>Irma</cp:lastModifiedBy>
  <dcterms:created xsi:type="dcterms:W3CDTF">2020-02-18T10:27:29Z</dcterms:created>
  <dcterms:modified xsi:type="dcterms:W3CDTF">2021-02-03T10:17:43Z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0x010100CEF77F277D17004FB3858109CE7C84A1</vt:lpwstr>
  </property>
  <property fmtid="{D5CDD505-2E9C-101B-9397-08002B2CF9AE}" pid="3" name="Order">
    <vt:r8>45400</vt:r8>
  </property>
</Properties>
</file>