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8_{96B0B85E-91AC-4C4A-AB03-07A85E502CB3}" xr6:coauthVersionLast="46" xr6:coauthVersionMax="46" xr10:uidLastSave="{00000000-0000-0000-0000-000000000000}"/>
  <bookViews>
    <workbookView xWindow="-120" yWindow="-120" windowWidth="23070" windowHeight="11490" xr2:uid="{00000000-000D-0000-FFFF-FFFF00000000}"/>
  </bookViews>
  <sheets>
    <sheet name="Prijsblad" sheetId="1" r:id="rId1"/>
  </sheets>
  <definedNames>
    <definedName name="_xlnm.Print_Area" localSheetId="0">Prijsblad!$A$1:$D$70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1" l="1"/>
  <c r="D42" i="1"/>
  <c r="D23" i="1"/>
  <c r="D22" i="1"/>
  <c r="D21" i="1"/>
  <c r="D20" i="1"/>
  <c r="D28" i="1"/>
  <c r="D57" i="1"/>
  <c r="D24" i="1" l="1"/>
  <c r="D52" i="1"/>
  <c r="D51" i="1"/>
  <c r="D46" i="1"/>
  <c r="D47" i="1" s="1"/>
  <c r="D41" i="1"/>
  <c r="D40" i="1"/>
  <c r="D39" i="1"/>
  <c r="D38" i="1"/>
  <c r="D37" i="1"/>
  <c r="D35" i="1"/>
  <c r="D34" i="1"/>
  <c r="D33" i="1"/>
  <c r="D32" i="1"/>
  <c r="D31" i="1"/>
  <c r="D30" i="1"/>
  <c r="D29" i="1"/>
  <c r="D53" i="1" l="1"/>
</calcChain>
</file>

<file path=xl/sharedStrings.xml><?xml version="1.0" encoding="utf-8"?>
<sst xmlns="http://schemas.openxmlformats.org/spreadsheetml/2006/main" count="83" uniqueCount="72">
  <si>
    <t>Prijssjabloon</t>
  </si>
  <si>
    <t>De Oplossing</t>
  </si>
  <si>
    <t>Oplossing</t>
  </si>
  <si>
    <t>…</t>
  </si>
  <si>
    <t>Totaal</t>
  </si>
  <si>
    <t>Koppelingen</t>
  </si>
  <si>
    <t>Koppeling</t>
  </si>
  <si>
    <t>Jaarlijks</t>
  </si>
  <si>
    <t>Trainingen</t>
  </si>
  <si>
    <t>Trainingen (incl. documentatie)</t>
  </si>
  <si>
    <t>Prijs per trainee</t>
  </si>
  <si>
    <t>Train-de-trainer</t>
  </si>
  <si>
    <t>Additionele ondersteunende uren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</si>
  <si>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</si>
  <si>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Rol</t>
  </si>
  <si>
    <t>Uurtarief</t>
  </si>
  <si>
    <t xml:space="preserve">Projectleider </t>
  </si>
  <si>
    <t>Adviseur / architect</t>
  </si>
  <si>
    <t>Trainer</t>
  </si>
  <si>
    <t>TOTAAL</t>
  </si>
  <si>
    <t>Functioneel consultant</t>
  </si>
  <si>
    <t>Technisch consultant</t>
  </si>
  <si>
    <t xml:space="preserve">Additionele ondersteuning (in uren) o.b.v. het gemiddelde uurtarief;
</t>
  </si>
  <si>
    <t xml:space="preserve">Trainingen (incl. documentatie) tbv eindgebruikers voor het volgende aantal trainers (train-de-trainer);
</t>
  </si>
  <si>
    <t xml:space="preserve">Afname van de Oplossing voor een periode van 4+2+2+2 jaren: </t>
  </si>
  <si>
    <t xml:space="preserve">Afname van de vereiste koppelingen voor een periode van 4+2+2+2 jaren: </t>
  </si>
  <si>
    <t>Training eindgebruikers</t>
  </si>
  <si>
    <t>Eindgebruikers</t>
  </si>
  <si>
    <t xml:space="preserve">De prijzen per gebruiker excl. BTW omvat de kosten voor de volledige training incl. documentatie. </t>
  </si>
  <si>
    <t>…..</t>
  </si>
  <si>
    <t xml:space="preserve"> </t>
  </si>
  <si>
    <t xml:space="preserve">Aantal medewerkers (personeel in loondienst (PIL)
</t>
  </si>
  <si>
    <t>Personeelsinformatie systeem PIL</t>
  </si>
  <si>
    <t>Personeelsinformatiesysteem (PNIL)</t>
  </si>
  <si>
    <t>Arbodienstverlener</t>
  </si>
  <si>
    <t>Gegevensuitwisseling met UWV</t>
  </si>
  <si>
    <t>Gegevensuitwisseling met APG (ABP)</t>
  </si>
  <si>
    <t>Gegevensuitwisseling met Belastingdienst</t>
  </si>
  <si>
    <t>Uren per maand</t>
  </si>
  <si>
    <t>Uurtarief beheer</t>
  </si>
  <si>
    <t>Totaal per jaar</t>
  </si>
  <si>
    <t>Functioneel applicatiebeheer</t>
  </si>
  <si>
    <t>Functioneel beheer</t>
  </si>
  <si>
    <t>HRM Processen</t>
  </si>
  <si>
    <t>Jaarlijks per gebruiker, exclusief functioneel beheer</t>
  </si>
  <si>
    <t>Prijscomponenten</t>
  </si>
  <si>
    <t xml:space="preserve">De opgegeven prijzen (in het prijssjabloon) zullen bij elkaar worden opgeteld, waarna het totaal van de opgegeven prijzen zal worden gehanteerd als de (beoordeling)prijs (P).   </t>
  </si>
  <si>
    <t>Totaal gehele looptijd incl. verlengingen</t>
  </si>
  <si>
    <t>De gemeente wil middels dit prijssjabloon een gedegen inzicht verkrijgen in de prijsstelling van de verschillende Oplossingen om deze goed te kunnen vergelijken. De gemeente vraagt om prijzen op basis van ‘fixed price’ en conform de uitgangspunten zoals opgenomen in onderstaande TCO berekening.
Onderstaande geeft geen enkele verplichting tot afname en dient slechts om een vergelijking te kunnen maken tussen de verschillende Oplossingen.</t>
  </si>
  <si>
    <t>De berekening van de prijs (P) excl. BTW zal plaatsvinden op basis van de volgende uitgangspunten:
Een sitelicentie voor de volledige Oplossing.
Alle prijzen zijn excl. BTW.</t>
  </si>
  <si>
    <t xml:space="preserve">Aantal medewerkers (personeel niet in loondienst (PNIL)
</t>
  </si>
  <si>
    <t>WAALWIJK01</t>
  </si>
  <si>
    <t>Civision (Pink Roccade)</t>
  </si>
  <si>
    <t>UMRA</t>
  </si>
  <si>
    <t>Werkenvoormiddenbrabant (Solutions factory)</t>
  </si>
  <si>
    <t>Waalwijk Academy LMS</t>
  </si>
  <si>
    <t>Wensen:</t>
  </si>
  <si>
    <t>Het functioneel applicatiebeheer wordt extern belegd bij de leverancier (opdrachtnemer) en worden door de opdrachtnemer uitgevoerd.                                                                                                                                                                                        U dient hier zelf het aantal uren per maand per proces te benoemen die benodigd zijn voor uw oplossing, op basis van ons programma van eisen en uw toezeggingen uit de beantwoording van het gunningcriteria Kwaliteit bestaande uit de beantwoording van de wensen, gebruiksvriendelijkheid, plan van aanpak implementatie, plan van aanpak innovatie en de SLA).                                                                                                                                                                                                                Het later aanpassen van het aantal uren per maand die, op basis van het programma van eisen noodzakelijk zijn, zijn voor uw eigen risico en voor uw kosten, tenzij dit in overleg wordt vastgesteld.</t>
  </si>
  <si>
    <t>Salarisadministrateur bij calamiteiten</t>
  </si>
  <si>
    <t>Formulier 4 Prijzenblad</t>
  </si>
  <si>
    <t>Personeels- en SalarisAdministratie (PSA)</t>
  </si>
  <si>
    <t>Kenmerk: 2020-063369</t>
  </si>
  <si>
    <t>De eenmalige prijs excl. BTW omvat de eenmalige kosten voor afname inclusief de kosten voor de gevende applicatie (eventuele ontwikkeling), installatie en configuratie van de voor uw oplossing noodzakelijke koppelingen (incl. alle eventuele add-ons, additionele applicatie(module)s en (configuratie)tools, etc.).                                                                                                                                           De jaarlijkse prijs excl. BTW omvat gebruik, onderhoud en ondersteuning per jaar (dus incl. noodzakelijk aanpassingen bij wijzigingen in versies van de te koppelen systemen) voor de daarop volgende jaren.
U dient hier zelf de koppelingen aan toe te voegen die benodigd zijn voor uw oplossing, op basis van ons programma van eisen en uw beantwoording van onze wensen. Het later toevoegen van koppelingen die, op basis van het programma van eisen noodzakelijk zijn, die u nu niet opneemt, zijn voor uw eigen risico en voor uw kosten.</t>
  </si>
  <si>
    <t>Organisatie</t>
  </si>
  <si>
    <t>Functie</t>
  </si>
  <si>
    <t>Handtekening</t>
  </si>
  <si>
    <t>Naam ondertekenaar (Penvoerder)</t>
  </si>
  <si>
    <t xml:space="preserve">De eenmalige prijs excl. BTW omvat de eenmalige kosten voor afname inclusief de implementatie, installatie en configuratie van de door u aangeboden Oplossing (incl. alle eventuele add-ons, additionele applicatie(module)s en (configuratie)tools, etc.). De jaarlijkse prijs excl. BTW omvat gebruik, onderhoud en ondersteuning per jaar voor de daarop volgende jaren.
In uw prijsopbouw biedt u ook de toezegging uit de wensenlijst en de toezegging uit uw plan van aanpak aan in de eenmalige en jaarlijkse prijzen.                                                                                                                                                      U maakt in uw prijsopgave onderscheid naar de kosten voor het registreren (en verlonen) van de PIL en het registreren van de PNIL.  
</t>
  </si>
  <si>
    <t>Eenmalig Lumpsum prijs</t>
  </si>
  <si>
    <t>Implementatie</t>
  </si>
  <si>
    <t>Aantal medewerkers die gebruik maken van de Roosterapplicatie</t>
  </si>
  <si>
    <t>Roosterapplicatie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</si>
</sst>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Calibri"/>
      <family val="2"/>
      <scheme val="minor"/>
    </font>
    <font>
      <sz val="11"/>
      <color theme="1"/>
      <name val="Calibri"/>
      <family val="2"/>
      <scheme val="minor"/>
    </font>
    <font>
      <sz val="9"/>
      <color theme="1"/>
      <name val="Verdana"/>
      <family val="2"/>
    </font>
    <font>
      <b/>
      <sz val="9"/>
      <name val="Verdana"/>
      <family val="2"/>
    </font>
    <font>
      <sz val="9"/>
      <name val="Verdana"/>
      <family val="2"/>
    </font>
    <font>
      <b/>
      <sz val="9"/>
      <color theme="0"/>
      <name val="Verdana"/>
      <family val="2"/>
    </font>
    <font>
      <sz val="9"/>
      <color rgb="FF0000CC"/>
      <name val="Verdana"/>
      <family val="2"/>
    </font>
    <font>
      <sz val="9"/>
      <color rgb="FF1F497D"/>
      <name val="Verdana"/>
      <family val="2"/>
    </font>
    <font>
      <sz val="9"/>
      <color theme="0"/>
      <name val="Verdana"/>
      <family val="2"/>
    </font>
    <font>
      <sz val="9"/>
      <color rgb="FFFF0000"/>
      <name val="Verdana"/>
      <family val="2"/>
    </font>
    <font>
      <b/>
      <sz val="9"/>
      <color theme="1"/>
      <name val="Verdana"/>
      <family val="2"/>
    </font>
    <font>
      <b/>
      <sz val="9"/>
      <color rgb="FFFFFFFF"/>
      <name val="Verdana"/>
      <family val="2"/>
    </font>
    <font>
      <b/>
      <sz val="16"/>
      <name val="Verdana"/>
      <family val="2"/>
    </font>
    <font>
      <b/>
      <sz val="14"/>
      <name val="Verdana"/>
      <family val="2"/>
    </font>
  </fonts>
  <fills count="9">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000099"/>
        <bgColor indexed="64"/>
      </patternFill>
    </fill>
    <fill>
      <patternFill patternType="solid">
        <fgColor rgb="FF28218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C000"/>
      </left>
      <right/>
      <top/>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4" fillId="0" borderId="0" xfId="0" applyFont="1" applyAlignment="1">
      <alignment horizontal="left" vertical="top"/>
    </xf>
    <xf numFmtId="0" fontId="5" fillId="3" borderId="1" xfId="0" applyFont="1" applyFill="1" applyBorder="1" applyAlignment="1">
      <alignment vertical="top" wrapText="1"/>
    </xf>
    <xf numFmtId="0" fontId="5" fillId="3" borderId="1" xfId="0" applyFont="1" applyFill="1" applyBorder="1" applyAlignment="1">
      <alignment horizontal="right" vertical="top" wrapText="1"/>
    </xf>
    <xf numFmtId="0" fontId="4" fillId="0" borderId="0" xfId="0" quotePrefix="1" applyFont="1" applyAlignment="1">
      <alignment horizontal="left" vertical="top"/>
    </xf>
    <xf numFmtId="0" fontId="9" fillId="0" borderId="0" xfId="0" applyFont="1" applyAlignment="1">
      <alignment horizontal="left" vertical="top"/>
    </xf>
    <xf numFmtId="0" fontId="4" fillId="0" borderId="0" xfId="0" applyFont="1" applyAlignment="1">
      <alignment horizontal="left" vertical="top" wrapText="1"/>
    </xf>
    <xf numFmtId="44" fontId="4" fillId="0" borderId="0" xfId="1"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2"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3" fillId="4" borderId="1" xfId="0" applyFont="1" applyFill="1" applyBorder="1" applyAlignment="1">
      <alignment vertical="top"/>
    </xf>
    <xf numFmtId="0" fontId="3" fillId="4" borderId="7" xfId="0" applyFont="1" applyFill="1" applyBorder="1" applyAlignment="1">
      <alignment horizontal="right" vertical="top"/>
    </xf>
    <xf numFmtId="0" fontId="3" fillId="4" borderId="7" xfId="0" applyFont="1" applyFill="1" applyBorder="1" applyAlignment="1">
      <alignment horizontal="right" vertical="top" wrapText="1"/>
    </xf>
    <xf numFmtId="0" fontId="3" fillId="4" borderId="1" xfId="0" applyFont="1" applyFill="1" applyBorder="1" applyAlignment="1">
      <alignment horizontal="right" vertical="top"/>
    </xf>
    <xf numFmtId="0" fontId="4" fillId="0" borderId="2" xfId="0" applyFont="1" applyBorder="1" applyAlignment="1">
      <alignment vertical="top"/>
    </xf>
    <xf numFmtId="164" fontId="4" fillId="5" borderId="9" xfId="0" applyNumberFormat="1" applyFont="1" applyFill="1" applyBorder="1" applyAlignment="1">
      <alignment vertical="top"/>
    </xf>
    <xf numFmtId="164" fontId="4" fillId="0" borderId="4" xfId="0" applyNumberFormat="1" applyFont="1" applyBorder="1" applyAlignment="1">
      <alignment vertical="top"/>
    </xf>
    <xf numFmtId="44" fontId="4" fillId="0" borderId="0" xfId="0" applyNumberFormat="1" applyFont="1" applyAlignment="1">
      <alignment vertical="top"/>
    </xf>
    <xf numFmtId="164" fontId="4" fillId="0" borderId="0" xfId="0" applyNumberFormat="1" applyFont="1" applyAlignment="1">
      <alignment vertical="top"/>
    </xf>
    <xf numFmtId="0" fontId="3" fillId="0" borderId="1" xfId="0" applyFont="1" applyBorder="1" applyAlignment="1">
      <alignment vertical="top"/>
    </xf>
    <xf numFmtId="0" fontId="3" fillId="0" borderId="8" xfId="0" applyFont="1" applyBorder="1" applyAlignment="1">
      <alignment vertical="top"/>
    </xf>
    <xf numFmtId="164" fontId="3" fillId="0" borderId="1" xfId="0" applyNumberFormat="1" applyFont="1" applyBorder="1" applyAlignment="1">
      <alignment vertical="top"/>
    </xf>
    <xf numFmtId="164" fontId="4" fillId="6" borderId="9" xfId="0" applyNumberFormat="1" applyFont="1" applyFill="1" applyBorder="1" applyAlignment="1">
      <alignment vertical="top"/>
    </xf>
    <xf numFmtId="0" fontId="4" fillId="0" borderId="8" xfId="0" applyFont="1" applyBorder="1" applyAlignment="1">
      <alignment vertical="top"/>
    </xf>
    <xf numFmtId="0" fontId="3" fillId="4" borderId="7" xfId="0" applyFont="1" applyFill="1" applyBorder="1" applyAlignment="1">
      <alignment vertical="top"/>
    </xf>
    <xf numFmtId="0" fontId="4" fillId="0" borderId="1" xfId="0" applyFont="1" applyBorder="1" applyAlignment="1">
      <alignment vertical="top" wrapText="1"/>
    </xf>
    <xf numFmtId="0" fontId="3" fillId="0" borderId="2" xfId="0" applyFont="1" applyBorder="1" applyAlignment="1">
      <alignment vertical="top"/>
    </xf>
    <xf numFmtId="0" fontId="4" fillId="0" borderId="11" xfId="0" applyFont="1" applyBorder="1" applyAlignment="1">
      <alignment vertical="top"/>
    </xf>
    <xf numFmtId="164" fontId="3" fillId="0" borderId="4" xfId="0" applyNumberFormat="1" applyFont="1" applyBorder="1" applyAlignment="1">
      <alignment vertical="top"/>
    </xf>
    <xf numFmtId="0" fontId="4" fillId="0" borderId="8" xfId="0" applyFont="1" applyBorder="1" applyAlignment="1">
      <alignment vertical="top" wrapText="1"/>
    </xf>
    <xf numFmtId="0" fontId="8" fillId="0" borderId="0" xfId="0" applyFont="1" applyAlignment="1">
      <alignment vertical="top"/>
    </xf>
    <xf numFmtId="4" fontId="4" fillId="5" borderId="9" xfId="0" applyNumberFormat="1" applyFont="1" applyFill="1" applyBorder="1" applyAlignment="1">
      <alignment vertical="top"/>
    </xf>
    <xf numFmtId="0" fontId="5" fillId="7" borderId="1" xfId="0" applyFont="1" applyFill="1" applyBorder="1" applyAlignment="1">
      <alignment vertical="top"/>
    </xf>
    <xf numFmtId="164" fontId="5" fillId="7" borderId="1" xfId="0" applyNumberFormat="1" applyFont="1" applyFill="1" applyBorder="1" applyAlignment="1">
      <alignment vertical="top"/>
    </xf>
    <xf numFmtId="0" fontId="2" fillId="0" borderId="0" xfId="0" applyFont="1" applyAlignment="1">
      <alignment vertical="center"/>
    </xf>
    <xf numFmtId="0" fontId="12" fillId="6" borderId="0" xfId="0" applyFont="1" applyFill="1" applyAlignment="1">
      <alignment vertical="top" wrapText="1"/>
    </xf>
    <xf numFmtId="0" fontId="12" fillId="6" borderId="0" xfId="0" applyFont="1" applyFill="1" applyAlignment="1">
      <alignment vertical="top"/>
    </xf>
    <xf numFmtId="0" fontId="4" fillId="6" borderId="0" xfId="0" applyFont="1" applyFill="1" applyAlignment="1">
      <alignment vertical="top"/>
    </xf>
    <xf numFmtId="0" fontId="4" fillId="6" borderId="0" xfId="0" applyFont="1" applyFill="1" applyAlignment="1">
      <alignment vertical="top" wrapText="1"/>
    </xf>
    <xf numFmtId="0" fontId="13" fillId="6" borderId="0" xfId="0" applyFont="1" applyFill="1" applyAlignment="1">
      <alignment vertical="top"/>
    </xf>
    <xf numFmtId="0" fontId="11" fillId="8" borderId="1" xfId="0" applyFont="1" applyFill="1" applyBorder="1" applyAlignment="1">
      <alignment horizontal="left" vertical="top" wrapText="1"/>
    </xf>
    <xf numFmtId="164" fontId="4" fillId="0" borderId="0" xfId="0" applyNumberFormat="1" applyFont="1" applyFill="1" applyBorder="1" applyAlignment="1">
      <alignment vertical="top"/>
    </xf>
    <xf numFmtId="164" fontId="4" fillId="0" borderId="1" xfId="0" applyNumberFormat="1" applyFont="1" applyBorder="1" applyAlignment="1">
      <alignment vertical="top"/>
    </xf>
    <xf numFmtId="164" fontId="4" fillId="5" borderId="9" xfId="0" applyNumberFormat="1" applyFont="1" applyFill="1" applyBorder="1" applyAlignment="1" applyProtection="1">
      <alignment vertical="top"/>
    </xf>
    <xf numFmtId="0" fontId="3" fillId="6" borderId="11" xfId="0" applyFont="1" applyFill="1" applyBorder="1" applyAlignment="1">
      <alignment horizontal="center" vertical="top" wrapText="1"/>
    </xf>
    <xf numFmtId="0" fontId="3" fillId="6" borderId="12" xfId="0" applyFont="1" applyFill="1" applyBorder="1" applyAlignment="1">
      <alignment horizontal="center" vertical="top" wrapText="1"/>
    </xf>
    <xf numFmtId="0" fontId="10" fillId="5" borderId="1"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164" fontId="3" fillId="0" borderId="5" xfId="0" applyNumberFormat="1" applyFont="1" applyBorder="1" applyAlignment="1">
      <alignment horizontal="right" vertical="center"/>
    </xf>
    <xf numFmtId="164" fontId="3" fillId="0" borderId="6" xfId="0" applyNumberFormat="1" applyFont="1" applyBorder="1" applyAlignment="1">
      <alignment horizontal="right" vertical="center"/>
    </xf>
    <xf numFmtId="164" fontId="3" fillId="0" borderId="12" xfId="0" applyNumberFormat="1" applyFont="1" applyBorder="1" applyAlignment="1">
      <alignment horizontal="right" vertical="center"/>
    </xf>
    <xf numFmtId="0" fontId="4" fillId="0" borderId="10" xfId="0" applyFont="1" applyBorder="1" applyAlignment="1">
      <alignment horizontal="left" vertical="top" wrapText="1"/>
    </xf>
    <xf numFmtId="164" fontId="3" fillId="6" borderId="13" xfId="0" applyNumberFormat="1" applyFont="1" applyFill="1" applyBorder="1" applyAlignment="1">
      <alignment horizontal="left" vertical="top"/>
    </xf>
    <xf numFmtId="164" fontId="3" fillId="6" borderId="0" xfId="0" applyNumberFormat="1" applyFont="1" applyFill="1" applyBorder="1" applyAlignment="1">
      <alignment horizontal="left" vertical="top"/>
    </xf>
    <xf numFmtId="164" fontId="3" fillId="6" borderId="6" xfId="0" applyNumberFormat="1"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4" xfId="0" applyFont="1" applyFill="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8" fillId="7" borderId="1" xfId="0" applyFont="1" applyFill="1" applyBorder="1" applyAlignment="1">
      <alignment vertical="top" wrapText="1"/>
    </xf>
    <xf numFmtId="0" fontId="8" fillId="7" borderId="2" xfId="0" applyFont="1" applyFill="1" applyBorder="1" applyAlignment="1">
      <alignment vertical="top" wrapText="1"/>
    </xf>
    <xf numFmtId="0" fontId="3" fillId="4" borderId="1" xfId="0" applyFont="1" applyFill="1" applyBorder="1" applyAlignment="1">
      <alignment vertical="top"/>
    </xf>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1" fillId="8" borderId="1" xfId="0" applyFont="1" applyFill="1" applyBorder="1" applyAlignment="1">
      <alignment horizontal="left" vertical="top" wrapText="1"/>
    </xf>
    <xf numFmtId="0" fontId="3" fillId="4" borderId="2" xfId="0" applyFont="1" applyFill="1" applyBorder="1" applyAlignment="1">
      <alignment horizontal="left" vertical="top"/>
    </xf>
    <xf numFmtId="0" fontId="3" fillId="4" borderId="4" xfId="0" applyFont="1" applyFill="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Medium9"/>
  <colors>
    <mruColors>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D63" sqref="D63"/>
    </sheetView>
  </sheetViews>
  <sheetFormatPr defaultRowHeight="11.25" x14ac:dyDescent="0.25"/>
  <cols>
    <col min="1" max="1" width="50.7109375" style="8" customWidth="1"/>
    <col min="2" max="4" width="28.7109375" style="8" customWidth="1"/>
    <col min="5" max="5" width="14" style="1" customWidth="1"/>
    <col min="6" max="6" width="14.28515625" style="8" bestFit="1" customWidth="1"/>
    <col min="7" max="7" width="11.85546875" style="8" bestFit="1" customWidth="1"/>
    <col min="8" max="8" width="13.140625" style="8" bestFit="1" customWidth="1"/>
    <col min="9" max="9" width="9.140625" style="8"/>
    <col min="10" max="10" width="13.140625" style="8" bestFit="1" customWidth="1"/>
    <col min="11" max="16384" width="9.140625" style="8"/>
  </cols>
  <sheetData>
    <row r="1" spans="1:10" ht="19.5" x14ac:dyDescent="0.25">
      <c r="A1" s="38" t="s">
        <v>59</v>
      </c>
      <c r="B1" s="39" t="s">
        <v>60</v>
      </c>
      <c r="C1" s="40"/>
      <c r="D1" s="40"/>
      <c r="E1" s="8"/>
    </row>
    <row r="2" spans="1:10" ht="18" x14ac:dyDescent="0.25">
      <c r="A2" s="41"/>
      <c r="B2" s="42" t="s">
        <v>61</v>
      </c>
      <c r="C2" s="40"/>
      <c r="D2" s="40"/>
      <c r="E2" s="8"/>
    </row>
    <row r="3" spans="1:10" ht="5.25" customHeight="1" x14ac:dyDescent="0.25">
      <c r="A3" s="47"/>
      <c r="B3" s="47"/>
      <c r="C3" s="47"/>
      <c r="D3" s="48"/>
      <c r="E3" s="8"/>
    </row>
    <row r="4" spans="1:10" x14ac:dyDescent="0.25">
      <c r="A4" s="63" t="s">
        <v>0</v>
      </c>
      <c r="B4" s="64"/>
      <c r="C4" s="64"/>
      <c r="D4" s="65"/>
    </row>
    <row r="5" spans="1:10" ht="51" customHeight="1" x14ac:dyDescent="0.25">
      <c r="A5" s="69" t="s">
        <v>48</v>
      </c>
      <c r="B5" s="69"/>
      <c r="C5" s="69"/>
      <c r="D5" s="69"/>
    </row>
    <row r="6" spans="1:10" x14ac:dyDescent="0.25">
      <c r="A6" s="66" t="s">
        <v>45</v>
      </c>
      <c r="B6" s="67"/>
      <c r="C6" s="67"/>
      <c r="D6" s="68"/>
    </row>
    <row r="7" spans="1:10" ht="34.5" customHeight="1" x14ac:dyDescent="0.25">
      <c r="A7" s="50" t="s">
        <v>49</v>
      </c>
      <c r="B7" s="51"/>
      <c r="C7" s="51"/>
      <c r="D7" s="52"/>
      <c r="E7" s="10"/>
    </row>
    <row r="8" spans="1:10" x14ac:dyDescent="0.25">
      <c r="A8" s="77" t="s">
        <v>31</v>
      </c>
      <c r="B8" s="78"/>
      <c r="C8" s="79"/>
      <c r="D8" s="2">
        <v>450</v>
      </c>
      <c r="J8" s="11"/>
    </row>
    <row r="9" spans="1:10" x14ac:dyDescent="0.25">
      <c r="A9" s="77" t="s">
        <v>50</v>
      </c>
      <c r="B9" s="78"/>
      <c r="C9" s="79"/>
      <c r="D9" s="2">
        <v>162</v>
      </c>
    </row>
    <row r="10" spans="1:10" x14ac:dyDescent="0.25">
      <c r="A10" s="77" t="s">
        <v>70</v>
      </c>
      <c r="B10" s="78"/>
      <c r="C10" s="79"/>
      <c r="D10" s="2">
        <v>110</v>
      </c>
    </row>
    <row r="11" spans="1:10" x14ac:dyDescent="0.25">
      <c r="A11" s="50" t="s">
        <v>24</v>
      </c>
      <c r="B11" s="51"/>
      <c r="C11" s="52"/>
      <c r="D11" s="3">
        <v>10</v>
      </c>
    </row>
    <row r="12" spans="1:10" x14ac:dyDescent="0.25">
      <c r="A12" s="50" t="s">
        <v>25</v>
      </c>
      <c r="B12" s="51"/>
      <c r="C12" s="52"/>
      <c r="D12" s="3">
        <v>10</v>
      </c>
      <c r="J12" s="11"/>
    </row>
    <row r="13" spans="1:10" x14ac:dyDescent="0.25">
      <c r="A13" s="50" t="s">
        <v>23</v>
      </c>
      <c r="B13" s="51"/>
      <c r="C13" s="52"/>
      <c r="D13" s="3">
        <v>3</v>
      </c>
      <c r="E13" s="5"/>
    </row>
    <row r="14" spans="1:10" x14ac:dyDescent="0.25">
      <c r="A14" s="50" t="s">
        <v>26</v>
      </c>
      <c r="B14" s="51"/>
      <c r="C14" s="52"/>
      <c r="D14" s="3">
        <v>5</v>
      </c>
    </row>
    <row r="15" spans="1:10" x14ac:dyDescent="0.25">
      <c r="A15" s="50" t="s">
        <v>22</v>
      </c>
      <c r="B15" s="51"/>
      <c r="C15" s="52"/>
      <c r="D15" s="2">
        <v>500</v>
      </c>
      <c r="E15" s="12"/>
    </row>
    <row r="16" spans="1:10" ht="24" customHeight="1" x14ac:dyDescent="0.25">
      <c r="A16" s="50" t="s">
        <v>46</v>
      </c>
      <c r="B16" s="51"/>
      <c r="C16" s="51"/>
      <c r="D16" s="52"/>
      <c r="E16" s="12"/>
    </row>
    <row r="17" spans="1:10" x14ac:dyDescent="0.25">
      <c r="A17" s="53" t="s">
        <v>1</v>
      </c>
      <c r="B17" s="54"/>
      <c r="C17" s="54"/>
      <c r="D17" s="55"/>
    </row>
    <row r="18" spans="1:10" ht="57.75" customHeight="1" x14ac:dyDescent="0.25">
      <c r="A18" s="69" t="s">
        <v>67</v>
      </c>
      <c r="B18" s="69"/>
      <c r="C18" s="69"/>
      <c r="D18" s="69"/>
      <c r="E18" s="8"/>
    </row>
    <row r="19" spans="1:10" ht="23.25" thickBot="1" x14ac:dyDescent="0.3">
      <c r="A19" s="13" t="s">
        <v>2</v>
      </c>
      <c r="B19" s="14" t="s">
        <v>68</v>
      </c>
      <c r="C19" s="15" t="s">
        <v>44</v>
      </c>
      <c r="D19" s="16" t="s">
        <v>4</v>
      </c>
      <c r="E19" s="6"/>
      <c r="F19" s="9"/>
      <c r="G19" s="70"/>
      <c r="H19" s="70"/>
    </row>
    <row r="20" spans="1:10" ht="12" thickBot="1" x14ac:dyDescent="0.3">
      <c r="A20" s="17" t="s">
        <v>32</v>
      </c>
      <c r="B20" s="18">
        <v>0</v>
      </c>
      <c r="C20" s="46">
        <v>0</v>
      </c>
      <c r="D20" s="19">
        <f>B20+($D$8*C20*$D$11)</f>
        <v>0</v>
      </c>
      <c r="E20" s="7"/>
      <c r="F20" s="20"/>
      <c r="G20" s="21"/>
      <c r="H20" s="21"/>
      <c r="J20" s="21"/>
    </row>
    <row r="21" spans="1:10" ht="12" thickBot="1" x14ac:dyDescent="0.3">
      <c r="A21" s="17" t="s">
        <v>33</v>
      </c>
      <c r="B21" s="46">
        <v>0</v>
      </c>
      <c r="C21" s="46">
        <v>0</v>
      </c>
      <c r="D21" s="19">
        <f>B21+($D$9*C21*$D$11)</f>
        <v>0</v>
      </c>
      <c r="J21" s="21"/>
    </row>
    <row r="22" spans="1:10" ht="12" thickBot="1" x14ac:dyDescent="0.3">
      <c r="A22" s="17" t="s">
        <v>71</v>
      </c>
      <c r="B22" s="46">
        <v>0</v>
      </c>
      <c r="C22" s="46">
        <v>0</v>
      </c>
      <c r="D22" s="19">
        <f>B22+($D$10*C22*$D$11)</f>
        <v>0</v>
      </c>
    </row>
    <row r="23" spans="1:10" ht="12" thickBot="1" x14ac:dyDescent="0.3">
      <c r="A23" s="17" t="s">
        <v>69</v>
      </c>
      <c r="B23" s="46">
        <v>0</v>
      </c>
      <c r="C23" s="44"/>
      <c r="D23" s="45">
        <f>B23</f>
        <v>0</v>
      </c>
    </row>
    <row r="24" spans="1:10" x14ac:dyDescent="0.25">
      <c r="A24" s="22" t="s">
        <v>4</v>
      </c>
      <c r="B24" s="23"/>
      <c r="C24" s="23"/>
      <c r="D24" s="24">
        <f>SUM(D20:D23)</f>
        <v>0</v>
      </c>
      <c r="F24" s="20"/>
    </row>
    <row r="25" spans="1:10" x14ac:dyDescent="0.25">
      <c r="A25" s="53" t="s">
        <v>5</v>
      </c>
      <c r="B25" s="54"/>
      <c r="C25" s="54"/>
      <c r="D25" s="55"/>
    </row>
    <row r="26" spans="1:10" ht="105" customHeight="1" x14ac:dyDescent="0.25">
      <c r="A26" s="69" t="s">
        <v>62</v>
      </c>
      <c r="B26" s="69"/>
      <c r="C26" s="69"/>
      <c r="D26" s="69"/>
    </row>
    <row r="27" spans="1:10" ht="21" customHeight="1" thickBot="1" x14ac:dyDescent="0.3">
      <c r="A27" s="13" t="s">
        <v>6</v>
      </c>
      <c r="B27" s="14" t="s">
        <v>68</v>
      </c>
      <c r="C27" s="14" t="s">
        <v>7</v>
      </c>
      <c r="D27" s="16" t="s">
        <v>4</v>
      </c>
    </row>
    <row r="28" spans="1:10" ht="12" thickBot="1" x14ac:dyDescent="0.3">
      <c r="A28" s="25" t="s">
        <v>52</v>
      </c>
      <c r="B28" s="46">
        <v>0</v>
      </c>
      <c r="C28" s="46">
        <v>0</v>
      </c>
      <c r="D28" s="19">
        <f>B28+(C28*$D$12)</f>
        <v>0</v>
      </c>
      <c r="E28" s="5"/>
    </row>
    <row r="29" spans="1:10" ht="12" thickBot="1" x14ac:dyDescent="0.3">
      <c r="A29" s="25" t="s">
        <v>53</v>
      </c>
      <c r="B29" s="46">
        <v>0</v>
      </c>
      <c r="C29" s="46">
        <v>0</v>
      </c>
      <c r="D29" s="19">
        <f t="shared" ref="D29:D41" si="0">B29+(C29*$D$12)</f>
        <v>0</v>
      </c>
      <c r="E29" s="5"/>
    </row>
    <row r="30" spans="1:10" ht="12" thickBot="1" x14ac:dyDescent="0.3">
      <c r="A30" s="25" t="s">
        <v>55</v>
      </c>
      <c r="B30" s="46">
        <v>0</v>
      </c>
      <c r="C30" s="46">
        <v>0</v>
      </c>
      <c r="D30" s="19">
        <f t="shared" si="0"/>
        <v>0</v>
      </c>
      <c r="E30" s="5"/>
    </row>
    <row r="31" spans="1:10" ht="12" thickBot="1" x14ac:dyDescent="0.3">
      <c r="A31" s="25" t="s">
        <v>54</v>
      </c>
      <c r="B31" s="46">
        <v>0</v>
      </c>
      <c r="C31" s="46">
        <v>0</v>
      </c>
      <c r="D31" s="19">
        <f t="shared" si="0"/>
        <v>0</v>
      </c>
      <c r="E31" s="5"/>
    </row>
    <row r="32" spans="1:10" ht="12" thickBot="1" x14ac:dyDescent="0.3">
      <c r="A32" s="25" t="s">
        <v>34</v>
      </c>
      <c r="B32" s="46">
        <v>0</v>
      </c>
      <c r="C32" s="46">
        <v>0</v>
      </c>
      <c r="D32" s="19">
        <f t="shared" si="0"/>
        <v>0</v>
      </c>
      <c r="E32" s="4"/>
      <c r="F32" s="8" t="s">
        <v>30</v>
      </c>
    </row>
    <row r="33" spans="1:4" ht="12" thickBot="1" x14ac:dyDescent="0.3">
      <c r="A33" s="25" t="s">
        <v>35</v>
      </c>
      <c r="B33" s="46">
        <v>0</v>
      </c>
      <c r="C33" s="46">
        <v>0</v>
      </c>
      <c r="D33" s="19">
        <f t="shared" si="0"/>
        <v>0</v>
      </c>
    </row>
    <row r="34" spans="1:4" ht="12" thickBot="1" x14ac:dyDescent="0.3">
      <c r="A34" s="25" t="s">
        <v>36</v>
      </c>
      <c r="B34" s="46">
        <v>0</v>
      </c>
      <c r="C34" s="46">
        <v>0</v>
      </c>
      <c r="D34" s="19">
        <f t="shared" si="0"/>
        <v>0</v>
      </c>
    </row>
    <row r="35" spans="1:4" ht="12" thickBot="1" x14ac:dyDescent="0.3">
      <c r="A35" s="25" t="s">
        <v>37</v>
      </c>
      <c r="B35" s="46">
        <v>0</v>
      </c>
      <c r="C35" s="46">
        <v>0</v>
      </c>
      <c r="D35" s="19">
        <f t="shared" si="0"/>
        <v>0</v>
      </c>
    </row>
    <row r="36" spans="1:4" ht="11.25" customHeight="1" thickBot="1" x14ac:dyDescent="0.3">
      <c r="A36" s="60" t="s">
        <v>56</v>
      </c>
      <c r="B36" s="61"/>
      <c r="C36" s="61"/>
      <c r="D36" s="62"/>
    </row>
    <row r="37" spans="1:4" ht="12" thickBot="1" x14ac:dyDescent="0.3">
      <c r="A37" s="18" t="s">
        <v>29</v>
      </c>
      <c r="B37" s="46"/>
      <c r="C37" s="46"/>
      <c r="D37" s="19">
        <f t="shared" si="0"/>
        <v>0</v>
      </c>
    </row>
    <row r="38" spans="1:4" ht="12" thickBot="1" x14ac:dyDescent="0.3">
      <c r="A38" s="18" t="s">
        <v>29</v>
      </c>
      <c r="B38" s="46"/>
      <c r="C38" s="46"/>
      <c r="D38" s="19">
        <f t="shared" si="0"/>
        <v>0</v>
      </c>
    </row>
    <row r="39" spans="1:4" ht="12" thickBot="1" x14ac:dyDescent="0.3">
      <c r="A39" s="18" t="s">
        <v>29</v>
      </c>
      <c r="B39" s="46"/>
      <c r="C39" s="46"/>
      <c r="D39" s="19">
        <f t="shared" si="0"/>
        <v>0</v>
      </c>
    </row>
    <row r="40" spans="1:4" ht="12" thickBot="1" x14ac:dyDescent="0.3">
      <c r="A40" s="18" t="s">
        <v>29</v>
      </c>
      <c r="B40" s="46"/>
      <c r="C40" s="46"/>
      <c r="D40" s="19">
        <f t="shared" si="0"/>
        <v>0</v>
      </c>
    </row>
    <row r="41" spans="1:4" ht="12" thickBot="1" x14ac:dyDescent="0.3">
      <c r="A41" s="18" t="s">
        <v>3</v>
      </c>
      <c r="B41" s="46"/>
      <c r="C41" s="46"/>
      <c r="D41" s="19">
        <f t="shared" si="0"/>
        <v>0</v>
      </c>
    </row>
    <row r="42" spans="1:4" ht="15.75" customHeight="1" x14ac:dyDescent="0.25">
      <c r="A42" s="22" t="s">
        <v>4</v>
      </c>
      <c r="B42" s="26"/>
      <c r="C42" s="26"/>
      <c r="D42" s="24">
        <f>SUM(D28:D41)</f>
        <v>0</v>
      </c>
    </row>
    <row r="43" spans="1:4" x14ac:dyDescent="0.25">
      <c r="A43" s="53" t="s">
        <v>41</v>
      </c>
      <c r="B43" s="54"/>
      <c r="C43" s="54"/>
      <c r="D43" s="55"/>
    </row>
    <row r="44" spans="1:4" ht="72" customHeight="1" x14ac:dyDescent="0.25">
      <c r="A44" s="69" t="s">
        <v>57</v>
      </c>
      <c r="B44" s="69"/>
      <c r="C44" s="69"/>
      <c r="D44" s="69"/>
    </row>
    <row r="45" spans="1:4" ht="12" thickBot="1" x14ac:dyDescent="0.3">
      <c r="A45" s="13" t="s">
        <v>42</v>
      </c>
      <c r="B45" s="13" t="s">
        <v>38</v>
      </c>
      <c r="C45" s="27" t="s">
        <v>39</v>
      </c>
      <c r="D45" s="16" t="s">
        <v>40</v>
      </c>
    </row>
    <row r="46" spans="1:4" ht="12" thickBot="1" x14ac:dyDescent="0.3">
      <c r="A46" s="28" t="s">
        <v>43</v>
      </c>
      <c r="B46" s="34"/>
      <c r="C46" s="46">
        <v>0</v>
      </c>
      <c r="D46" s="19">
        <f>B46*C46*12</f>
        <v>0</v>
      </c>
    </row>
    <row r="47" spans="1:4" x14ac:dyDescent="0.25">
      <c r="A47" s="29" t="s">
        <v>47</v>
      </c>
      <c r="B47" s="30"/>
      <c r="C47" s="30"/>
      <c r="D47" s="31">
        <f>D46*D11</f>
        <v>0</v>
      </c>
    </row>
    <row r="48" spans="1:4" x14ac:dyDescent="0.25">
      <c r="A48" s="53" t="s">
        <v>8</v>
      </c>
      <c r="B48" s="54"/>
      <c r="C48" s="54"/>
      <c r="D48" s="55"/>
    </row>
    <row r="49" spans="1:4" x14ac:dyDescent="0.25">
      <c r="A49" s="69" t="s">
        <v>28</v>
      </c>
      <c r="B49" s="69"/>
      <c r="C49" s="69"/>
      <c r="D49" s="69"/>
    </row>
    <row r="50" spans="1:4" ht="12" thickBot="1" x14ac:dyDescent="0.3">
      <c r="A50" s="81" t="s">
        <v>9</v>
      </c>
      <c r="B50" s="82"/>
      <c r="C50" s="27" t="s">
        <v>10</v>
      </c>
      <c r="D50" s="16" t="s">
        <v>4</v>
      </c>
    </row>
    <row r="51" spans="1:4" ht="12" thickBot="1" x14ac:dyDescent="0.3">
      <c r="A51" s="50" t="s">
        <v>11</v>
      </c>
      <c r="B51" s="59"/>
      <c r="C51" s="46">
        <v>0</v>
      </c>
      <c r="D51" s="19">
        <f>C51*D13</f>
        <v>0</v>
      </c>
    </row>
    <row r="52" spans="1:4" ht="12" thickBot="1" x14ac:dyDescent="0.3">
      <c r="A52" s="50" t="s">
        <v>27</v>
      </c>
      <c r="B52" s="59"/>
      <c r="C52" s="46">
        <v>0</v>
      </c>
      <c r="D52" s="19">
        <f>C52*D14</f>
        <v>0</v>
      </c>
    </row>
    <row r="53" spans="1:4" x14ac:dyDescent="0.25">
      <c r="A53" s="76" t="s">
        <v>4</v>
      </c>
      <c r="B53" s="76"/>
      <c r="C53" s="32"/>
      <c r="D53" s="24">
        <f>SUM(D51:D52)</f>
        <v>0</v>
      </c>
    </row>
    <row r="54" spans="1:4" x14ac:dyDescent="0.25">
      <c r="A54" s="53" t="s">
        <v>12</v>
      </c>
      <c r="B54" s="54"/>
      <c r="C54" s="54"/>
      <c r="D54" s="55"/>
    </row>
    <row r="55" spans="1:4" ht="39.75" customHeight="1" x14ac:dyDescent="0.25">
      <c r="A55" s="69" t="s">
        <v>13</v>
      </c>
      <c r="B55" s="69"/>
      <c r="C55" s="69"/>
      <c r="D55" s="69"/>
    </row>
    <row r="56" spans="1:4" ht="12" thickBot="1" x14ac:dyDescent="0.3">
      <c r="A56" s="75" t="s">
        <v>14</v>
      </c>
      <c r="B56" s="75"/>
      <c r="C56" s="27" t="s">
        <v>15</v>
      </c>
      <c r="D56" s="16" t="s">
        <v>4</v>
      </c>
    </row>
    <row r="57" spans="1:4" ht="12" thickBot="1" x14ac:dyDescent="0.3">
      <c r="A57" s="71" t="s">
        <v>16</v>
      </c>
      <c r="B57" s="72"/>
      <c r="C57" s="46">
        <v>0</v>
      </c>
      <c r="D57" s="56">
        <f>AVERAGE(C57:C62)*D15</f>
        <v>0</v>
      </c>
    </row>
    <row r="58" spans="1:4" ht="12" thickBot="1" x14ac:dyDescent="0.3">
      <c r="A58" s="71" t="s">
        <v>17</v>
      </c>
      <c r="B58" s="72"/>
      <c r="C58" s="46">
        <v>0</v>
      </c>
      <c r="D58" s="57"/>
    </row>
    <row r="59" spans="1:4" ht="12" thickBot="1" x14ac:dyDescent="0.3">
      <c r="A59" s="71" t="s">
        <v>18</v>
      </c>
      <c r="B59" s="72"/>
      <c r="C59" s="46">
        <v>0</v>
      </c>
      <c r="D59" s="57"/>
    </row>
    <row r="60" spans="1:4" ht="12" thickBot="1" x14ac:dyDescent="0.3">
      <c r="A60" s="50" t="s">
        <v>21</v>
      </c>
      <c r="B60" s="59"/>
      <c r="C60" s="46">
        <v>0</v>
      </c>
      <c r="D60" s="57"/>
    </row>
    <row r="61" spans="1:4" ht="12" thickBot="1" x14ac:dyDescent="0.3">
      <c r="A61" s="71" t="s">
        <v>20</v>
      </c>
      <c r="B61" s="72"/>
      <c r="C61" s="46">
        <v>0</v>
      </c>
      <c r="D61" s="57"/>
    </row>
    <row r="62" spans="1:4" ht="12" thickBot="1" x14ac:dyDescent="0.3">
      <c r="A62" s="50" t="s">
        <v>58</v>
      </c>
      <c r="B62" s="51"/>
      <c r="C62" s="46">
        <v>0</v>
      </c>
      <c r="D62" s="58"/>
    </row>
    <row r="63" spans="1:4" ht="18" customHeight="1" x14ac:dyDescent="0.25">
      <c r="A63" s="73"/>
      <c r="B63" s="74"/>
      <c r="C63" s="35" t="s">
        <v>19</v>
      </c>
      <c r="D63" s="36">
        <f>SUM(D24+D42+D47+D53+D57)</f>
        <v>0</v>
      </c>
    </row>
    <row r="64" spans="1:4" x14ac:dyDescent="0.25">
      <c r="A64" s="33" t="s">
        <v>51</v>
      </c>
    </row>
    <row r="65" spans="1:4" ht="24.95" customHeight="1" x14ac:dyDescent="0.25">
      <c r="A65" s="43" t="s">
        <v>63</v>
      </c>
      <c r="B65" s="49"/>
      <c r="C65" s="49"/>
      <c r="D65" s="8" t="s">
        <v>30</v>
      </c>
    </row>
    <row r="66" spans="1:4" ht="24.95" customHeight="1" x14ac:dyDescent="0.25">
      <c r="A66" s="43" t="s">
        <v>66</v>
      </c>
      <c r="B66" s="49"/>
      <c r="C66" s="49"/>
    </row>
    <row r="67" spans="1:4" ht="24.95" customHeight="1" x14ac:dyDescent="0.25">
      <c r="A67" s="43" t="s">
        <v>64</v>
      </c>
      <c r="B67" s="49"/>
      <c r="C67" s="49"/>
    </row>
    <row r="68" spans="1:4" ht="15" customHeight="1" x14ac:dyDescent="0.25">
      <c r="A68" s="80" t="s">
        <v>65</v>
      </c>
      <c r="B68" s="49"/>
      <c r="C68" s="49"/>
    </row>
    <row r="69" spans="1:4" ht="15" customHeight="1" x14ac:dyDescent="0.25">
      <c r="A69" s="80"/>
      <c r="B69" s="49"/>
      <c r="C69" s="49"/>
    </row>
    <row r="70" spans="1:4" ht="15.75" customHeight="1" x14ac:dyDescent="0.25">
      <c r="A70" s="80"/>
      <c r="B70" s="49"/>
      <c r="C70" s="49"/>
    </row>
    <row r="71" spans="1:4" ht="15" x14ac:dyDescent="0.25">
      <c r="A71" s="37"/>
      <c r="B71"/>
    </row>
    <row r="72" spans="1:4" ht="15" x14ac:dyDescent="0.25">
      <c r="A72" s="37"/>
      <c r="B72"/>
    </row>
  </sheetData>
  <sheetProtection algorithmName="SHA-512" hashValue="raNEb0fz2ntMt52QLDfZo4PtYZV3qHtH1tmZbGRr+ygWq1mnK2Vp2X3kvf7/j5wgc/9UuaNxAx2frXqLpAISDw==" saltValue="umUagZ+5F0MAUWGyWS/iaQ==" spinCount="100000" sheet="1" objects="1" scenarios="1"/>
  <protectedRanges>
    <protectedRange sqref="B65:C70" name="Bereik8"/>
    <protectedRange sqref="C57:C62" name="Bereik7"/>
    <protectedRange sqref="C51:C52" name="Bereik6"/>
    <protectedRange sqref="B46:C46" name="Bereik5"/>
    <protectedRange sqref="A37:C41" name="Bereik4"/>
    <protectedRange sqref="B28:C35" name="Bereik3"/>
    <protectedRange sqref="B20:B23 C20:C22" name="Bereik1"/>
  </protectedRanges>
  <mergeCells count="44">
    <mergeCell ref="A68:A70"/>
    <mergeCell ref="B68:C70"/>
    <mergeCell ref="A15:C15"/>
    <mergeCell ref="A16:D16"/>
    <mergeCell ref="A50:B50"/>
    <mergeCell ref="A8:C8"/>
    <mergeCell ref="A11:C11"/>
    <mergeCell ref="A12:C12"/>
    <mergeCell ref="A13:C13"/>
    <mergeCell ref="A17:D17"/>
    <mergeCell ref="A9:C9"/>
    <mergeCell ref="A10:C10"/>
    <mergeCell ref="G19:H19"/>
    <mergeCell ref="A57:B57"/>
    <mergeCell ref="A63:B63"/>
    <mergeCell ref="A58:B58"/>
    <mergeCell ref="A59:B59"/>
    <mergeCell ref="A61:B61"/>
    <mergeCell ref="A25:D25"/>
    <mergeCell ref="A26:D26"/>
    <mergeCell ref="A48:D48"/>
    <mergeCell ref="A49:D49"/>
    <mergeCell ref="A55:D55"/>
    <mergeCell ref="A56:B56"/>
    <mergeCell ref="A44:D44"/>
    <mergeCell ref="A53:B53"/>
    <mergeCell ref="A54:D54"/>
    <mergeCell ref="A51:B51"/>
    <mergeCell ref="A3:D3"/>
    <mergeCell ref="B65:C65"/>
    <mergeCell ref="B66:C66"/>
    <mergeCell ref="B67:C67"/>
    <mergeCell ref="A14:C14"/>
    <mergeCell ref="A43:D43"/>
    <mergeCell ref="A62:B62"/>
    <mergeCell ref="D57:D62"/>
    <mergeCell ref="A52:B52"/>
    <mergeCell ref="A36:D36"/>
    <mergeCell ref="A60:B60"/>
    <mergeCell ref="A4:D4"/>
    <mergeCell ref="A6:D6"/>
    <mergeCell ref="A5:D5"/>
    <mergeCell ref="A7:D7"/>
    <mergeCell ref="A18:D18"/>
  </mergeCells>
  <pageMargins left="0.23622047244094491" right="0.23622047244094491" top="0.55118110236220474" bottom="0.35433070866141736" header="0.31496062992125984" footer="0.31496062992125984"/>
  <pageSetup paperSize="8"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A3490B9E8D34F94260F13349A4B11" ma:contentTypeVersion="11" ma:contentTypeDescription="Een nieuw document maken." ma:contentTypeScope="" ma:versionID="e5c0633b413b6ac12859ef14ca9a8a6c">
  <xsd:schema xmlns:xsd="http://www.w3.org/2001/XMLSchema" xmlns:xs="http://www.w3.org/2001/XMLSchema" xmlns:p="http://schemas.microsoft.com/office/2006/metadata/properties" xmlns:ns3="a3aa1d29-5dd9-4cd4-974b-5b3e31c6d8f7" xmlns:ns4="8ad6875d-c1f7-4c47-a5b3-43f8066812fd" targetNamespace="http://schemas.microsoft.com/office/2006/metadata/properties" ma:root="true" ma:fieldsID="bf68e8dcdb4487236e030b5642d5aeb0" ns3:_="" ns4:_="">
    <xsd:import namespace="a3aa1d29-5dd9-4cd4-974b-5b3e31c6d8f7"/>
    <xsd:import namespace="8ad6875d-c1f7-4c47-a5b3-43f8066812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a1d29-5dd9-4cd4-974b-5b3e31c6d8f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d6875d-c1f7-4c47-a5b3-43f8066812f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9B2632-17A2-4FCB-AB49-8026F76D3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a1d29-5dd9-4cd4-974b-5b3e31c6d8f7"/>
    <ds:schemaRef ds:uri="8ad6875d-c1f7-4c47-a5b3-43f806681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A8F249-05A0-495F-A81B-B818A2820EDE}">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ad6875d-c1f7-4c47-a5b3-43f8066812fd"/>
    <ds:schemaRef ds:uri="a3aa1d29-5dd9-4cd4-974b-5b3e31c6d8f7"/>
    <ds:schemaRef ds:uri="http://www.w3.org/XML/1998/namespace"/>
  </ds:schemaRefs>
</ds:datastoreItem>
</file>

<file path=customXml/itemProps3.xml><?xml version="1.0" encoding="utf-8"?>
<ds:datastoreItem xmlns:ds="http://schemas.openxmlformats.org/officeDocument/2006/customXml" ds:itemID="{9220DEB2-E423-4F55-8A33-6E870F9554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Prijsblad</vt:lpstr>
      <vt:lpstr>Prijsblad!Afdrukbereik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2021-03-22T08:01:25Z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0x010100F22A3490B9E8D34F94260F13349A4B11</vt:lpwstr>
  </property>
</Properties>
</file>