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Hans\2021-4007 EU bodemonderzoeken milieukundig\4 nota van inlichtingen\nota 2\"/>
    </mc:Choice>
  </mc:AlternateContent>
  <bookViews>
    <workbookView xWindow="0" yWindow="0" windowWidth="19200" windowHeight="11640"/>
  </bookViews>
  <sheets>
    <sheet name="Blad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6" i="1" l="1"/>
  <c r="G85" i="1"/>
  <c r="G84" i="1"/>
  <c r="G33" i="1" l="1"/>
  <c r="G34" i="1"/>
  <c r="G35" i="1" l="1"/>
  <c r="G23" i="1"/>
  <c r="G36" i="1"/>
  <c r="G89" i="1"/>
  <c r="G88" i="1"/>
  <c r="G80" i="1"/>
  <c r="G79" i="1"/>
  <c r="G78" i="1"/>
  <c r="G77" i="1"/>
  <c r="G76" i="1"/>
  <c r="G75" i="1"/>
  <c r="G74" i="1"/>
  <c r="G73" i="1"/>
  <c r="G72" i="1"/>
  <c r="G71" i="1"/>
  <c r="G70" i="1"/>
  <c r="G69" i="1"/>
  <c r="G68" i="1"/>
  <c r="G67" i="1"/>
  <c r="G64" i="1"/>
  <c r="G63" i="1"/>
  <c r="G62" i="1"/>
  <c r="G61" i="1"/>
  <c r="G60" i="1"/>
  <c r="G59" i="1"/>
  <c r="G58" i="1"/>
  <c r="G57" i="1"/>
  <c r="G56" i="1"/>
  <c r="G55" i="1"/>
  <c r="G54" i="1"/>
  <c r="G53" i="1"/>
  <c r="G52" i="1"/>
  <c r="G51" i="1"/>
  <c r="G50" i="1"/>
  <c r="G49" i="1"/>
  <c r="G48" i="1"/>
  <c r="G47" i="1"/>
  <c r="G46" i="1"/>
  <c r="G45" i="1"/>
  <c r="G44" i="1"/>
  <c r="G43" i="1"/>
  <c r="G37" i="1"/>
  <c r="G29" i="1"/>
  <c r="G28" i="1"/>
  <c r="G27" i="1"/>
  <c r="G26" i="1"/>
  <c r="G25" i="1"/>
  <c r="G24" i="1"/>
  <c r="G22" i="1"/>
  <c r="G21" i="1"/>
  <c r="G20" i="1"/>
  <c r="G19" i="1"/>
  <c r="G18" i="1"/>
  <c r="G17" i="1"/>
  <c r="G16" i="1"/>
  <c r="G15" i="1"/>
  <c r="G14" i="1"/>
  <c r="G9" i="1"/>
  <c r="G8" i="1"/>
  <c r="G7" i="1"/>
  <c r="G6" i="1"/>
  <c r="G38" i="1" l="1"/>
  <c r="G31" i="1"/>
  <c r="G81" i="1"/>
  <c r="G10" i="1"/>
  <c r="G87" i="1" l="1"/>
  <c r="G90" i="1" s="1"/>
  <c r="G93" i="1" l="1"/>
  <c r="G95" i="1" s="1"/>
  <c r="G97" i="1" s="1"/>
</calcChain>
</file>

<file path=xl/sharedStrings.xml><?xml version="1.0" encoding="utf-8"?>
<sst xmlns="http://schemas.openxmlformats.org/spreadsheetml/2006/main" count="239" uniqueCount="168">
  <si>
    <t>Inschrijfstaat behorende bij aanbesteding raamcontract Bodemonderzoeken en partijkeuringen gemeente Meierijstad</t>
  </si>
  <si>
    <t>Omschrijving</t>
  </si>
  <si>
    <t>Eenheid</t>
  </si>
  <si>
    <t>Geschatte eenheden per jaar (=A)</t>
  </si>
  <si>
    <t>Inschrijvings- bedrag  per eenheid (€ ) (=B)</t>
  </si>
  <si>
    <t>Inschrijvings- bedrag per onderdeel per jaar (€) (=AxB)</t>
  </si>
  <si>
    <t>Posten van algemene aard</t>
  </si>
  <si>
    <t>1.1</t>
  </si>
  <si>
    <t xml:space="preserve"> Inventarisatie, onderzoeksvoorstel, locatiebezoek,    KLIC, prijsopgave en planning (NEN 5740)</t>
  </si>
  <si>
    <t>locatie</t>
  </si>
  <si>
    <t>1.2</t>
  </si>
  <si>
    <t>Historisch onderzoek (NEN 5725)</t>
  </si>
  <si>
    <t>1.3</t>
  </si>
  <si>
    <t>Aanvulling onderzoeksvoorstel t.b.v. Asbest in Bodem Onderzoek (NEN 5707 en/of NEN 5897)</t>
  </si>
  <si>
    <t>1.4</t>
  </si>
  <si>
    <t>Overleg op kantoor opdrachtgever (optioneel)</t>
  </si>
  <si>
    <t>stuk</t>
  </si>
  <si>
    <t xml:space="preserve">*eenheidsprijzen zijn inclusief reistijd, kosten en coordinatie. </t>
  </si>
  <si>
    <t>Subtotaal 1</t>
  </si>
  <si>
    <r>
      <t xml:space="preserve">Veldonderzoek </t>
    </r>
    <r>
      <rPr>
        <b/>
        <vertAlign val="superscript"/>
        <sz val="10"/>
        <rFont val="Arial"/>
        <family val="2"/>
      </rPr>
      <t>2</t>
    </r>
  </si>
  <si>
    <t>2.1</t>
  </si>
  <si>
    <t xml:space="preserve"> - boringen 0 tot 0,5 m</t>
  </si>
  <si>
    <t>2.2</t>
  </si>
  <si>
    <t xml:space="preserve"> - boringen 0 tot 1,0 m</t>
  </si>
  <si>
    <t>2.3</t>
  </si>
  <si>
    <t xml:space="preserve"> - boringen 0 tot 2,0 m</t>
  </si>
  <si>
    <t>2.4</t>
  </si>
  <si>
    <t xml:space="preserve"> - boringen 0 tot 3,0 m</t>
  </si>
  <si>
    <t>2.5</t>
  </si>
  <si>
    <t xml:space="preserve"> - boringen 0 tot 4,0 m</t>
  </si>
  <si>
    <t>2.6</t>
  </si>
  <si>
    <t xml:space="preserve"> - boringen 0 tot 4,0 m, met peilfilter van 3,0 tot 4,0 m</t>
  </si>
  <si>
    <t>2.7</t>
  </si>
  <si>
    <t xml:space="preserve"> - boringen 0 tot 5,0 m, met peilfilter van 4,0 tot 5,0 m</t>
  </si>
  <si>
    <t>2.10</t>
  </si>
  <si>
    <t xml:space="preserve"> - bemonsteren peilbuis (incl. veldfiltratie, pH en EC)</t>
  </si>
  <si>
    <t>2.11</t>
  </si>
  <si>
    <t xml:space="preserve"> - inmeten boringen en peilbuizen in  RD-coördinaten (0,1 m nauwkeurig)</t>
  </si>
  <si>
    <t>2.12</t>
  </si>
  <si>
    <t>2.13</t>
  </si>
  <si>
    <t xml:space="preserve"> - asbestonderzoek toplaag (NEN 5707 en/of NEN 5897) per 1.000 m²  (incl. sleuven 2,0x0,3x0,5), beoordeling en monstername  (5 sleuven per 1000 m²</t>
  </si>
  <si>
    <t>2.14</t>
  </si>
  <si>
    <t>-  Uitvoeren partijkeuring asbestverdacht (max. 2.000 ton)</t>
  </si>
  <si>
    <t>2.15</t>
  </si>
  <si>
    <t>-  starttarief betonboringen</t>
  </si>
  <si>
    <t>2.16</t>
  </si>
  <si>
    <t xml:space="preserve"> - betonboring (diameter 120 mm per 1 cm betondikte)</t>
  </si>
  <si>
    <r>
      <t>cm</t>
    </r>
    <r>
      <rPr>
        <vertAlign val="superscript"/>
        <sz val="10"/>
        <rFont val="Arial"/>
        <family val="2"/>
      </rPr>
      <t>1</t>
    </r>
  </si>
  <si>
    <t>2.17</t>
  </si>
  <si>
    <t>2.18</t>
  </si>
  <si>
    <t>2.19</t>
  </si>
  <si>
    <r>
      <t xml:space="preserve"> - bemonstering met steekbus</t>
    </r>
    <r>
      <rPr>
        <i/>
        <sz val="9"/>
        <rFont val="Arial"/>
        <family val="2"/>
      </rPr>
      <t xml:space="preserve"> (aanvullend op post 2.1-2.7)</t>
    </r>
  </si>
  <si>
    <t>2.20</t>
  </si>
  <si>
    <t>2.21</t>
  </si>
  <si>
    <t>-  Partijkeuring AP04 (max 10.000ton) incl. standaardpakket incl. PFAS, NEN5725 voorbereiding, veldinspectie en rapportage</t>
  </si>
  <si>
    <t>2.22</t>
  </si>
  <si>
    <t>Subtotaal 2</t>
  </si>
  <si>
    <t>3.</t>
  </si>
  <si>
    <t>Laboratorium</t>
  </si>
  <si>
    <t>a) Grond (inclusief droge stof)</t>
  </si>
  <si>
    <t>3.1</t>
  </si>
  <si>
    <t xml:space="preserve"> - Standaard stoffenpakket (incl. voorbehandeling, lutum en organische stof)</t>
  </si>
  <si>
    <t>3.2</t>
  </si>
  <si>
    <t xml:space="preserve"> - zware metalen standaard stoffenpakket (incl. voorbehandeling, lutum en organische stof)</t>
  </si>
  <si>
    <t>3.3</t>
  </si>
  <si>
    <t xml:space="preserve"> - individuele metalen uit st. stoffenpakket (incl. voorbehandeling)</t>
  </si>
  <si>
    <t>3.4</t>
  </si>
  <si>
    <t xml:space="preserve"> - lutum + organische stof</t>
  </si>
  <si>
    <t>3.5</t>
  </si>
  <si>
    <t xml:space="preserve"> - PAK-10</t>
  </si>
  <si>
    <t>3.6</t>
  </si>
  <si>
    <t xml:space="preserve"> - cyanide totaal </t>
  </si>
  <si>
    <t>3.7</t>
  </si>
  <si>
    <t xml:space="preserve"> - minerale olie GC</t>
  </si>
  <si>
    <t>3.8</t>
  </si>
  <si>
    <t xml:space="preserve"> - olie vluchtig</t>
  </si>
  <si>
    <t>3.9</t>
  </si>
  <si>
    <t xml:space="preserve"> - BTEXNS</t>
  </si>
  <si>
    <t>3.10</t>
  </si>
  <si>
    <t xml:space="preserve"> - BTEXNS en MTBE</t>
  </si>
  <si>
    <t>3.11</t>
  </si>
  <si>
    <t xml:space="preserve"> - tankstationpakket (minerale olie, olie vluchtig en BTEXNS)</t>
  </si>
  <si>
    <t>3.12</t>
  </si>
  <si>
    <t xml:space="preserve"> - VOCl (standaard pakket grond) en vinylchloride</t>
  </si>
  <si>
    <t>3.13</t>
  </si>
  <si>
    <t xml:space="preserve"> - BTEXNS en VOCl (standaard pakket grond) en vinylchloride</t>
  </si>
  <si>
    <t>3.14</t>
  </si>
  <si>
    <t xml:space="preserve"> - asbestanalyse grond (NEN 5707)</t>
  </si>
  <si>
    <t>3.15</t>
  </si>
  <si>
    <t xml:space="preserve"> - asbestanalyse puin (NEN 5897)</t>
  </si>
  <si>
    <t>3.16</t>
  </si>
  <si>
    <t xml:space="preserve"> - asbestanalyse plaatmateriaal (NEN 5896) (enkele stukken)</t>
  </si>
  <si>
    <t>3.17</t>
  </si>
  <si>
    <t xml:space="preserve"> - zeefkromme (SCG)</t>
  </si>
  <si>
    <t xml:space="preserve"> </t>
  </si>
  <si>
    <t>3.18</t>
  </si>
  <si>
    <t xml:space="preserve"> - fysische samenstelling &lt; 63 um</t>
  </si>
  <si>
    <t>3.19</t>
  </si>
  <si>
    <t xml:space="preserve"> - toeslag ARBO maatregelen analyses a.g.v. asbest</t>
  </si>
  <si>
    <t>3.20</t>
  </si>
  <si>
    <t xml:space="preserve"> - AS 3000-grond</t>
  </si>
  <si>
    <t>3.21</t>
  </si>
  <si>
    <t xml:space="preserve">Analyse PFAS </t>
  </si>
  <si>
    <t>3.22</t>
  </si>
  <si>
    <t>Analyse MTBE/ETBE</t>
  </si>
  <si>
    <t>b) Grondwater</t>
  </si>
  <si>
    <t xml:space="preserve"> - Standaard stoffenpakket grondwater</t>
  </si>
  <si>
    <t xml:space="preserve"> - cyanide totaal</t>
  </si>
  <si>
    <t>3.24</t>
  </si>
  <si>
    <t xml:space="preserve"> - minerale olie GC </t>
  </si>
  <si>
    <t>3.25</t>
  </si>
  <si>
    <t>3.26</t>
  </si>
  <si>
    <t>3.27</t>
  </si>
  <si>
    <t>3.28</t>
  </si>
  <si>
    <t>3.29</t>
  </si>
  <si>
    <t xml:space="preserve"> - VOCl (standaard pakket grondwater) en vinylchloride</t>
  </si>
  <si>
    <t>3.30</t>
  </si>
  <si>
    <t xml:space="preserve"> - BTEXN en VOCl (standaard pakket grondwater) en vinylchloride</t>
  </si>
  <si>
    <t>3.31</t>
  </si>
  <si>
    <t xml:space="preserve"> - chloorbenzenen (vluchtige en niet vluchtige)</t>
  </si>
  <si>
    <t>3.32</t>
  </si>
  <si>
    <t xml:space="preserve"> - fenol-index</t>
  </si>
  <si>
    <t>3.33</t>
  </si>
  <si>
    <t>-  bepaling lozingsparameter</t>
  </si>
  <si>
    <t>3.34</t>
  </si>
  <si>
    <t xml:space="preserve"> - AS 3000-grondwater</t>
  </si>
  <si>
    <t>Subtotaal 3</t>
  </si>
  <si>
    <t>Rapportage</t>
  </si>
  <si>
    <t>4.1</t>
  </si>
  <si>
    <t xml:space="preserve">basisbedrag: voorbereiden, opstellen en leveren rapport </t>
  </si>
  <si>
    <t>4.2</t>
  </si>
  <si>
    <t>aanvulling rapportage t.b.v. Asbest in Bodem Onderzoek (NEN 5707 en/of NEN 5897)</t>
  </si>
  <si>
    <t>4.3</t>
  </si>
  <si>
    <t xml:space="preserve">interpretatie, opstellen rapportage, verzorgen bijlagen en max. 5 tekeningen (max. A3, kleur) </t>
  </si>
  <si>
    <t>% van subtotaal 2 en 3</t>
  </si>
  <si>
    <t>%</t>
  </si>
  <si>
    <t>4.4</t>
  </si>
  <si>
    <t>overleg conceptrapport (optioneel)</t>
  </si>
  <si>
    <t>4.5</t>
  </si>
  <si>
    <t>Ondersteunen opdrachtgever bij BUS opdrachten</t>
  </si>
  <si>
    <t>uur</t>
  </si>
  <si>
    <t>Subtotaal 4</t>
  </si>
  <si>
    <t>INSCHRIJVING (subtotaal 1 -4 , excl. 21% btw) op jaarbasis</t>
  </si>
  <si>
    <t>Totaal inschrijving op basis van de maximale looptijd van de raamovereenkomst</t>
  </si>
  <si>
    <t>keer</t>
  </si>
  <si>
    <t>Belasting toegevoegde waarde</t>
  </si>
  <si>
    <t xml:space="preserve">Eenheidstarieven veldonderzoek zijn inclusief coördinatie, reistijd, reiskosten aan/afvoerkosten. </t>
  </si>
  <si>
    <t xml:space="preserve">Eenheidstarieven voor boringen, peilbuizen en metingen zijn inclusief coördinatie, de bijbehorende werkzaamheden (o.a. straatwerk, afvoer grond, boorbeschrijving, inmeten boorpunt, veldschets). Plaatsen peilbuis is inclusief afwerken, schoonpompen en aanbrengen  straatpot stalen deksel of PVC beschermkoker  </t>
  </si>
  <si>
    <t>Eenheidstarieven voor analyses zijn inclusief alle coördinatie, handeling monsters, bewaarkosten monsters (t/m akkoord conceptrapport), verwerking monsters</t>
  </si>
  <si>
    <t>plaats</t>
  </si>
  <si>
    <t xml:space="preserve">datum </t>
  </si>
  <si>
    <t>inschrijver</t>
  </si>
  <si>
    <t>naam</t>
  </si>
  <si>
    <t>functie</t>
  </si>
  <si>
    <t>Handtekening</t>
  </si>
  <si>
    <t>- Asfaltonderzoek (vooronderzoek, boorwerkzaamheden, laboratoriumonderzoek en rapportage), per 1.000 m2</t>
  </si>
  <si>
    <t xml:space="preserve"> - asbestonderzoek in grond (NEN 5707 en/of NEN 5897) toplaag per 1.000 m² (incl. gaten 0,3x0,3x0,5), beoordeling en monstername</t>
  </si>
  <si>
    <t xml:space="preserve"> - asbestonderzoek in puin (NEN 5707 en/of NEN 5897) toplaag per 1.000 m² (incl. gaten 0,3x0,3x0,5), beoordeling en monstername</t>
  </si>
  <si>
    <t>basisbedrag: rapportage aanvullend onderzoek</t>
  </si>
  <si>
    <t>-  Uitvoeren partijkeuring voor bouwstoffen conform protocol 1002 (incl. anlyses en rapportage)</t>
  </si>
  <si>
    <t>Subtotaal (posten 2.1 tot en met 2.18)</t>
  </si>
  <si>
    <t>4.6</t>
  </si>
  <si>
    <t>2.23</t>
  </si>
  <si>
    <t>- Samenstellingsonderzoek bouwstoffen AP04-SB: SB1 en SB5 (incl. analyses en rapportage)</t>
  </si>
  <si>
    <t>- Uitloogonderzoek grond, niet-vormgegeven en vormgegeven bouwstoffen AP04-U: U1 (incl. analyses en rapportage)</t>
  </si>
  <si>
    <t>Subtotaal (posten 2.19 tot en met 2.23)</t>
  </si>
  <si>
    <t>3.23a</t>
  </si>
  <si>
    <t>3.23b</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</si>
</sst>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quot;€&quot;\ * #,##0.00_ ;_ &quot;€&quot;\ * \-#,##0.00_ ;_ &quot;€&quot;\ * &quot;-&quot;??_ ;_ @_ "/>
    <numFmt numFmtId="164" formatCode="_-&quot;€&quot;\ * #,##0.00_-;_-&quot;€&quot;\ * #,##0.00\-;_-&quot;€&quot;\ * &quot;-&quot;??_-;_-@_-"/>
    <numFmt numFmtId="165" formatCode="&quot;€&quot;\ #,##0.00"/>
  </numFmts>
  <fonts count="14" x14ac:knownFonts="1">
    <font>
      <sz val="10"/>
      <color theme="1"/>
      <name val="Arial"/>
      <family val="2"/>
    </font>
    <font>
      <b/>
      <sz val="10"/>
      <color theme="1"/>
      <name val="Arial"/>
      <family val="2"/>
    </font>
    <font>
      <sz val="11"/>
      <color theme="1"/>
      <name val="Arial"/>
      <family val="2"/>
    </font>
    <font>
      <b/>
      <sz val="20"/>
      <name val="Arial"/>
      <family val="2"/>
    </font>
    <font>
      <b/>
      <sz val="11"/>
      <color theme="1"/>
      <name val="Arial"/>
      <family val="2"/>
    </font>
    <font>
      <sz val="11"/>
      <name val="Arial"/>
      <family val="2"/>
    </font>
    <font>
      <i/>
      <sz val="11"/>
      <color theme="1"/>
      <name val="Arial"/>
      <family val="2"/>
    </font>
    <font>
      <b/>
      <sz val="10"/>
      <name val="Arial"/>
      <family val="2"/>
    </font>
    <font>
      <b/>
      <vertAlign val="superscript"/>
      <sz val="10"/>
      <name val="Arial"/>
      <family val="2"/>
    </font>
    <font>
      <vertAlign val="superscript"/>
      <sz val="10"/>
      <name val="Arial"/>
      <family val="2"/>
    </font>
    <font>
      <i/>
      <sz val="9"/>
      <name val="Arial"/>
      <family val="2"/>
    </font>
    <font>
      <sz val="10"/>
      <name val="Arial"/>
      <family val="2"/>
    </font>
    <font>
      <i/>
      <sz val="10"/>
      <name val="Arial"/>
      <family val="2"/>
    </font>
    <font>
      <sz val="8"/>
      <name val="Arial"/>
      <family val="2"/>
    </font>
  </fonts>
  <fills count="5">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rgb="FFFFFF00"/>
        <bgColor indexed="64"/>
      </patternFill>
    </fill>
  </fills>
  <borders count="48">
    <border>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s>
  <cellStyleXfs count="1">
    <xf numFmtId="0" fontId="0" fillId="0" borderId="0"/>
  </cellStyleXfs>
  <cellXfs count="176">
    <xf numFmtId="0" fontId="0" fillId="0" borderId="0" xfId="0"/>
    <xf numFmtId="0" fontId="2" fillId="0" borderId="0" xfId="0" applyFont="1" applyFill="1" applyBorder="1" applyAlignment="1" applyProtection="1">
      <alignment horizontal="right"/>
    </xf>
    <xf numFmtId="0" fontId="2" fillId="0" borderId="0" xfId="0" applyFont="1" applyFill="1" applyBorder="1" applyProtection="1"/>
    <xf numFmtId="0" fontId="2" fillId="0" borderId="0" xfId="0" applyFont="1" applyFill="1" applyProtection="1"/>
    <xf numFmtId="0" fontId="4" fillId="0" borderId="0" xfId="0" applyFont="1" applyFill="1" applyBorder="1" applyAlignment="1" applyProtection="1">
      <alignment horizontal="right" vertical="center" textRotation="90"/>
    </xf>
    <xf numFmtId="0" fontId="2" fillId="0" borderId="0" xfId="0" applyFont="1" applyFill="1" applyBorder="1" applyAlignment="1" applyProtection="1">
      <alignment horizontal="right" vertical="top"/>
    </xf>
    <xf numFmtId="0" fontId="4" fillId="0" borderId="0" xfId="0" applyFont="1" applyFill="1" applyBorder="1" applyAlignment="1" applyProtection="1">
      <alignment horizontal="center" vertical="top"/>
    </xf>
    <xf numFmtId="0" fontId="1" fillId="0" borderId="0" xfId="0" applyFont="1" applyFill="1" applyBorder="1" applyAlignment="1" applyProtection="1">
      <alignment horizontal="center" vertical="top" textRotation="60" wrapText="1"/>
    </xf>
    <xf numFmtId="44" fontId="1" fillId="0" borderId="0" xfId="0" applyNumberFormat="1" applyFont="1" applyFill="1" applyBorder="1" applyAlignment="1" applyProtection="1">
      <alignment horizontal="center" vertical="top" textRotation="60" wrapText="1"/>
    </xf>
    <xf numFmtId="0" fontId="2"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4" fillId="0" borderId="0" xfId="0" applyFont="1" applyFill="1" applyBorder="1" applyAlignment="1" applyProtection="1">
      <alignment horizontal="right" vertical="top"/>
    </xf>
    <xf numFmtId="0" fontId="4" fillId="0" borderId="0" xfId="0" applyFont="1" applyFill="1" applyBorder="1" applyAlignment="1" applyProtection="1">
      <alignment horizontal="left" vertical="top"/>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xf>
    <xf numFmtId="164" fontId="5" fillId="0" borderId="0" xfId="0" applyNumberFormat="1" applyFont="1" applyFill="1" applyBorder="1" applyAlignment="1" applyProtection="1">
      <alignment horizontal="center" vertical="center" wrapText="1"/>
    </xf>
    <xf numFmtId="0" fontId="2" fillId="0" borderId="1" xfId="0" applyFont="1" applyFill="1" applyBorder="1" applyAlignment="1" applyProtection="1">
      <alignment horizontal="right" vertical="top"/>
    </xf>
    <xf numFmtId="0" fontId="2" fillId="0" borderId="2" xfId="0" applyFont="1" applyFill="1" applyBorder="1" applyAlignment="1" applyProtection="1">
      <alignment vertical="top" wrapText="1"/>
    </xf>
    <xf numFmtId="0" fontId="2" fillId="0" borderId="3" xfId="0" applyFont="1" applyFill="1" applyBorder="1" applyAlignment="1" applyProtection="1">
      <alignment horizontal="left" vertical="center"/>
    </xf>
    <xf numFmtId="0" fontId="2" fillId="0" borderId="3" xfId="0" applyFont="1" applyFill="1" applyBorder="1" applyAlignment="1" applyProtection="1">
      <alignment horizontal="right" vertical="center"/>
    </xf>
    <xf numFmtId="44" fontId="2" fillId="2" borderId="3" xfId="0" applyNumberFormat="1" applyFont="1" applyFill="1" applyBorder="1" applyAlignment="1" applyProtection="1">
      <alignment vertical="top"/>
      <protection locked="0"/>
    </xf>
    <xf numFmtId="44" fontId="2" fillId="0" borderId="4" xfId="0" applyNumberFormat="1" applyFont="1" applyFill="1" applyBorder="1" applyAlignment="1" applyProtection="1">
      <alignment vertical="top"/>
    </xf>
    <xf numFmtId="0" fontId="2" fillId="0" borderId="5" xfId="0" applyFont="1" applyFill="1" applyBorder="1" applyAlignment="1" applyProtection="1">
      <alignment horizontal="right" vertical="top"/>
    </xf>
    <xf numFmtId="0" fontId="2" fillId="0" borderId="6" xfId="0" applyFont="1" applyFill="1" applyBorder="1" applyAlignment="1" applyProtection="1">
      <alignment vertical="top" wrapText="1"/>
    </xf>
    <xf numFmtId="0" fontId="2" fillId="0" borderId="7" xfId="0" applyFont="1" applyFill="1" applyBorder="1" applyAlignment="1" applyProtection="1">
      <alignment horizontal="left" vertical="center"/>
    </xf>
    <xf numFmtId="0" fontId="2" fillId="0" borderId="7" xfId="0" applyFont="1" applyFill="1" applyBorder="1" applyAlignment="1" applyProtection="1">
      <alignment horizontal="right" vertical="center"/>
    </xf>
    <xf numFmtId="44" fontId="2" fillId="2" borderId="7" xfId="0" applyNumberFormat="1" applyFont="1" applyFill="1" applyBorder="1" applyAlignment="1" applyProtection="1">
      <alignment vertical="top"/>
      <protection locked="0"/>
    </xf>
    <xf numFmtId="44" fontId="2" fillId="0" borderId="8" xfId="0" applyNumberFormat="1" applyFont="1" applyFill="1" applyBorder="1" applyAlignment="1" applyProtection="1">
      <alignment vertical="top"/>
    </xf>
    <xf numFmtId="0" fontId="2" fillId="0" borderId="9" xfId="0" applyFont="1" applyFill="1" applyBorder="1" applyAlignment="1" applyProtection="1">
      <alignment horizontal="right" vertical="top"/>
    </xf>
    <xf numFmtId="0" fontId="2" fillId="0" borderId="10" xfId="0" applyFont="1" applyFill="1" applyBorder="1" applyAlignment="1" applyProtection="1">
      <alignment vertical="top" wrapText="1"/>
    </xf>
    <xf numFmtId="0" fontId="2" fillId="0" borderId="11" xfId="0" applyFont="1" applyFill="1" applyBorder="1" applyAlignment="1" applyProtection="1">
      <alignment horizontal="left" vertical="center"/>
    </xf>
    <xf numFmtId="0" fontId="2" fillId="0" borderId="11" xfId="0" applyFont="1" applyFill="1" applyBorder="1" applyAlignment="1" applyProtection="1">
      <alignment horizontal="right" vertical="center"/>
    </xf>
    <xf numFmtId="44" fontId="2" fillId="2" borderId="11" xfId="0" applyNumberFormat="1" applyFont="1" applyFill="1" applyBorder="1" applyAlignment="1" applyProtection="1">
      <alignment vertical="top"/>
      <protection locked="0"/>
    </xf>
    <xf numFmtId="44" fontId="2" fillId="0" borderId="12" xfId="0" applyNumberFormat="1" applyFont="1" applyFill="1" applyBorder="1" applyAlignment="1" applyProtection="1">
      <alignment vertical="top"/>
    </xf>
    <xf numFmtId="0" fontId="2" fillId="0" borderId="13" xfId="0" applyFont="1" applyFill="1" applyBorder="1" applyAlignment="1" applyProtection="1">
      <alignment horizontal="right" vertical="top"/>
    </xf>
    <xf numFmtId="0" fontId="6" fillId="0" borderId="14" xfId="0" applyFont="1" applyFill="1" applyBorder="1" applyAlignment="1" applyProtection="1">
      <alignment horizontal="left" vertical="top" wrapText="1"/>
    </xf>
    <xf numFmtId="0" fontId="1" fillId="0" borderId="14" xfId="0" applyFont="1" applyFill="1" applyBorder="1" applyAlignment="1" applyProtection="1">
      <alignment horizontal="left" vertical="top" textRotation="60" wrapText="1"/>
    </xf>
    <xf numFmtId="0" fontId="2" fillId="0" borderId="14" xfId="0" applyFont="1" applyFill="1" applyBorder="1" applyAlignment="1" applyProtection="1">
      <alignment horizontal="right" vertical="top"/>
    </xf>
    <xf numFmtId="0" fontId="2" fillId="0" borderId="14" xfId="0" applyFont="1" applyFill="1" applyBorder="1" applyAlignment="1" applyProtection="1">
      <alignment vertical="top"/>
    </xf>
    <xf numFmtId="44" fontId="4" fillId="0" borderId="15" xfId="0" applyNumberFormat="1" applyFont="1" applyFill="1" applyBorder="1" applyAlignment="1" applyProtection="1">
      <alignment vertical="top"/>
    </xf>
    <xf numFmtId="0" fontId="4" fillId="0" borderId="0" xfId="0" applyFont="1" applyFill="1" applyBorder="1" applyAlignment="1" applyProtection="1">
      <alignment horizontal="center" vertical="top" wrapText="1"/>
    </xf>
    <xf numFmtId="0" fontId="1" fillId="0" borderId="0" xfId="0" applyFont="1" applyFill="1" applyBorder="1" applyAlignment="1" applyProtection="1">
      <alignment horizontal="left" vertical="top" textRotation="60" wrapText="1"/>
    </xf>
    <xf numFmtId="0" fontId="1" fillId="0" borderId="0" xfId="0" applyFont="1" applyFill="1" applyBorder="1" applyAlignment="1" applyProtection="1">
      <alignment horizontal="right" vertical="top" textRotation="60" wrapText="1"/>
    </xf>
    <xf numFmtId="44" fontId="2" fillId="0" borderId="0" xfId="0" applyNumberFormat="1" applyFont="1" applyFill="1" applyBorder="1" applyAlignment="1" applyProtection="1">
      <alignment horizontal="center"/>
    </xf>
    <xf numFmtId="0" fontId="7" fillId="0" borderId="16" xfId="0" applyFont="1" applyFill="1" applyBorder="1" applyAlignment="1" applyProtection="1">
      <alignment horizontal="right"/>
    </xf>
    <xf numFmtId="0" fontId="7" fillId="0" borderId="0" xfId="0" applyFont="1" applyFill="1" applyAlignment="1" applyProtection="1">
      <alignment wrapText="1"/>
    </xf>
    <xf numFmtId="0" fontId="2" fillId="0" borderId="0" xfId="0" applyFont="1" applyFill="1" applyAlignment="1" applyProtection="1">
      <alignment horizontal="left"/>
    </xf>
    <xf numFmtId="0" fontId="2" fillId="0" borderId="0" xfId="0" applyFont="1" applyFill="1" applyAlignment="1" applyProtection="1">
      <alignment horizontal="right"/>
    </xf>
    <xf numFmtId="0" fontId="2" fillId="0" borderId="0" xfId="0" applyFont="1" applyFill="1" applyAlignment="1" applyProtection="1">
      <alignment horizontal="center"/>
    </xf>
    <xf numFmtId="0" fontId="2" fillId="0" borderId="1" xfId="0" applyFont="1" applyFill="1" applyBorder="1" applyAlignment="1" applyProtection="1">
      <alignment horizontal="right"/>
    </xf>
    <xf numFmtId="0" fontId="2" fillId="0" borderId="3" xfId="0" applyFont="1" applyFill="1" applyBorder="1" applyAlignment="1" applyProtection="1">
      <alignment wrapText="1"/>
    </xf>
    <xf numFmtId="0" fontId="2" fillId="0" borderId="3" xfId="0" applyFont="1" applyFill="1" applyBorder="1" applyAlignment="1" applyProtection="1">
      <alignment horizontal="left"/>
    </xf>
    <xf numFmtId="0" fontId="2" fillId="0" borderId="3" xfId="0" applyFont="1" applyFill="1" applyBorder="1" applyAlignment="1" applyProtection="1">
      <alignment horizontal="right"/>
    </xf>
    <xf numFmtId="164" fontId="2" fillId="2" borderId="17" xfId="0" applyNumberFormat="1" applyFont="1" applyFill="1" applyBorder="1" applyProtection="1">
      <protection locked="0"/>
    </xf>
    <xf numFmtId="0" fontId="2" fillId="0" borderId="5" xfId="0" applyFont="1" applyFill="1" applyBorder="1" applyAlignment="1" applyProtection="1">
      <alignment horizontal="right"/>
    </xf>
    <xf numFmtId="0" fontId="2" fillId="0" borderId="7" xfId="0" applyFont="1" applyFill="1" applyBorder="1" applyAlignment="1" applyProtection="1">
      <alignment wrapText="1"/>
    </xf>
    <xf numFmtId="0" fontId="2" fillId="0" borderId="7" xfId="0" applyFont="1" applyFill="1" applyBorder="1" applyAlignment="1" applyProtection="1">
      <alignment horizontal="left"/>
    </xf>
    <xf numFmtId="0" fontId="2" fillId="0" borderId="7" xfId="0" applyFont="1" applyFill="1" applyBorder="1" applyAlignment="1" applyProtection="1">
      <alignment horizontal="right"/>
    </xf>
    <xf numFmtId="164" fontId="2" fillId="2" borderId="16" xfId="0" applyNumberFormat="1" applyFont="1" applyFill="1" applyBorder="1" applyProtection="1">
      <protection locked="0"/>
    </xf>
    <xf numFmtId="0" fontId="5" fillId="0" borderId="7" xfId="0" applyFont="1" applyFill="1" applyBorder="1" applyAlignment="1" applyProtection="1">
      <alignment horizontal="right"/>
    </xf>
    <xf numFmtId="0" fontId="5" fillId="0" borderId="7" xfId="0" applyFont="1" applyFill="1" applyBorder="1" applyAlignment="1" applyProtection="1">
      <alignment wrapText="1"/>
    </xf>
    <xf numFmtId="0" fontId="5" fillId="0" borderId="7" xfId="0" quotePrefix="1" applyFont="1" applyFill="1" applyBorder="1" applyAlignment="1" applyProtection="1">
      <alignment wrapText="1"/>
    </xf>
    <xf numFmtId="0" fontId="2" fillId="0" borderId="7" xfId="0" quotePrefix="1" applyFont="1" applyFill="1" applyBorder="1" applyAlignment="1" applyProtection="1">
      <alignment wrapText="1"/>
    </xf>
    <xf numFmtId="0" fontId="2" fillId="0" borderId="11" xfId="0" applyFont="1" applyFill="1" applyBorder="1" applyAlignment="1" applyProtection="1">
      <alignment horizontal="left"/>
    </xf>
    <xf numFmtId="0" fontId="2" fillId="0" borderId="11" xfId="0" applyFont="1" applyFill="1" applyBorder="1" applyAlignment="1" applyProtection="1">
      <alignment horizontal="right"/>
    </xf>
    <xf numFmtId="0" fontId="11" fillId="0" borderId="13" xfId="0" applyFont="1" applyFill="1" applyBorder="1" applyAlignment="1" applyProtection="1">
      <alignment horizontal="right"/>
    </xf>
    <xf numFmtId="0" fontId="2" fillId="0" borderId="14" xfId="0" applyFont="1" applyFill="1" applyBorder="1" applyAlignment="1" applyProtection="1">
      <alignment wrapText="1"/>
    </xf>
    <xf numFmtId="0" fontId="11" fillId="0" borderId="14" xfId="0" applyFont="1" applyFill="1" applyBorder="1" applyAlignment="1" applyProtection="1">
      <alignment horizontal="left"/>
    </xf>
    <xf numFmtId="0" fontId="11" fillId="0" borderId="14" xfId="0" applyFont="1" applyFill="1" applyBorder="1" applyAlignment="1" applyProtection="1">
      <alignment horizontal="right"/>
    </xf>
    <xf numFmtId="0" fontId="11" fillId="0" borderId="14" xfId="0" applyFont="1" applyFill="1" applyBorder="1" applyProtection="1"/>
    <xf numFmtId="164" fontId="12" fillId="0" borderId="15" xfId="0" applyNumberFormat="1" applyFont="1" applyFill="1" applyBorder="1" applyProtection="1"/>
    <xf numFmtId="0" fontId="11" fillId="0" borderId="0" xfId="0" applyFont="1" applyFill="1" applyBorder="1" applyAlignment="1" applyProtection="1">
      <alignment horizontal="right"/>
    </xf>
    <xf numFmtId="0" fontId="2" fillId="0" borderId="0" xfId="0" applyFont="1" applyFill="1" applyBorder="1" applyAlignment="1" applyProtection="1">
      <alignment wrapText="1"/>
    </xf>
    <xf numFmtId="0" fontId="11" fillId="0" borderId="0" xfId="0" applyFont="1" applyFill="1" applyBorder="1" applyAlignment="1" applyProtection="1">
      <alignment horizontal="left"/>
    </xf>
    <xf numFmtId="0" fontId="11" fillId="0" borderId="0" xfId="0" applyFont="1" applyFill="1" applyBorder="1" applyProtection="1"/>
    <xf numFmtId="164" fontId="12" fillId="0" borderId="0" xfId="0" applyNumberFormat="1" applyFont="1" applyFill="1" applyBorder="1" applyProtection="1"/>
    <xf numFmtId="0" fontId="11" fillId="0" borderId="1" xfId="0" applyFont="1" applyFill="1" applyBorder="1" applyAlignment="1" applyProtection="1">
      <alignment horizontal="right"/>
    </xf>
    <xf numFmtId="0" fontId="11" fillId="0" borderId="18" xfId="0" applyFont="1" applyFill="1" applyBorder="1" applyProtection="1"/>
    <xf numFmtId="0" fontId="11" fillId="0" borderId="18" xfId="0" applyFont="1" applyFill="1" applyBorder="1" applyAlignment="1" applyProtection="1">
      <alignment horizontal="left"/>
    </xf>
    <xf numFmtId="0" fontId="11" fillId="0" borderId="18" xfId="0" applyFont="1" applyFill="1" applyBorder="1" applyAlignment="1" applyProtection="1">
      <alignment horizontal="right"/>
    </xf>
    <xf numFmtId="0" fontId="11" fillId="0" borderId="19" xfId="0" applyFont="1" applyFill="1" applyBorder="1" applyProtection="1"/>
    <xf numFmtId="0" fontId="11" fillId="0" borderId="0" xfId="0" applyFont="1" applyFill="1" applyAlignment="1" applyProtection="1">
      <alignment horizontal="center"/>
    </xf>
    <xf numFmtId="0" fontId="11" fillId="0" borderId="0" xfId="0" applyFont="1" applyFill="1" applyProtection="1"/>
    <xf numFmtId="0" fontId="11" fillId="0" borderId="6" xfId="0" applyFont="1" applyFill="1" applyBorder="1" applyProtection="1"/>
    <xf numFmtId="0" fontId="2" fillId="0" borderId="20" xfId="0" applyFont="1" applyFill="1" applyBorder="1" applyAlignment="1" applyProtection="1">
      <alignment horizontal="right"/>
    </xf>
    <xf numFmtId="0" fontId="2" fillId="0" borderId="21" xfId="0" applyFont="1" applyFill="1" applyBorder="1" applyAlignment="1" applyProtection="1">
      <alignment wrapText="1"/>
    </xf>
    <xf numFmtId="0" fontId="2" fillId="0" borderId="21" xfId="0" applyFont="1" applyFill="1" applyBorder="1" applyAlignment="1" applyProtection="1">
      <alignment horizontal="left"/>
    </xf>
    <xf numFmtId="0" fontId="5" fillId="0" borderId="21" xfId="0" applyFont="1" applyFill="1" applyBorder="1" applyAlignment="1" applyProtection="1">
      <alignment horizontal="right"/>
    </xf>
    <xf numFmtId="164" fontId="2" fillId="2" borderId="21" xfId="0" applyNumberFormat="1" applyFont="1" applyFill="1" applyBorder="1" applyProtection="1">
      <protection locked="0"/>
    </xf>
    <xf numFmtId="164" fontId="2" fillId="0" borderId="22" xfId="0" applyNumberFormat="1" applyFont="1" applyFill="1" applyBorder="1" applyProtection="1"/>
    <xf numFmtId="164" fontId="2" fillId="2" borderId="7" xfId="0" applyNumberFormat="1" applyFont="1" applyFill="1" applyBorder="1" applyProtection="1">
      <protection locked="0"/>
    </xf>
    <xf numFmtId="164" fontId="2" fillId="0" borderId="8" xfId="0" applyNumberFormat="1" applyFont="1" applyFill="1" applyBorder="1" applyProtection="1"/>
    <xf numFmtId="0" fontId="2" fillId="0" borderId="7" xfId="0" applyFont="1" applyFill="1" applyBorder="1" applyProtection="1"/>
    <xf numFmtId="0" fontId="2" fillId="0" borderId="23" xfId="0" applyFont="1" applyFill="1" applyBorder="1" applyAlignment="1" applyProtection="1">
      <alignment horizontal="right"/>
    </xf>
    <xf numFmtId="0" fontId="2" fillId="0" borderId="11" xfId="0" applyFont="1" applyFill="1" applyBorder="1" applyProtection="1"/>
    <xf numFmtId="0" fontId="5" fillId="0" borderId="11" xfId="0" applyFont="1" applyFill="1" applyBorder="1" applyAlignment="1" applyProtection="1">
      <alignment horizontal="right"/>
    </xf>
    <xf numFmtId="164" fontId="2" fillId="3" borderId="11" xfId="0" applyNumberFormat="1" applyFont="1" applyFill="1" applyBorder="1" applyProtection="1">
      <protection locked="0"/>
    </xf>
    <xf numFmtId="164" fontId="2" fillId="0" borderId="12" xfId="0" applyNumberFormat="1" applyFont="1" applyFill="1" applyBorder="1" applyProtection="1"/>
    <xf numFmtId="0" fontId="2" fillId="0" borderId="0" xfId="0" applyFont="1" applyFill="1" applyBorder="1" applyAlignment="1" applyProtection="1">
      <alignment horizontal="left"/>
    </xf>
    <xf numFmtId="164" fontId="2" fillId="0" borderId="0" xfId="0" applyNumberFormat="1" applyFont="1" applyFill="1" applyBorder="1" applyProtection="1"/>
    <xf numFmtId="164" fontId="2" fillId="0" borderId="24" xfId="0" applyNumberFormat="1" applyFont="1" applyFill="1" applyBorder="1" applyProtection="1"/>
    <xf numFmtId="0" fontId="11" fillId="0" borderId="5" xfId="0" applyFont="1" applyFill="1" applyBorder="1" applyAlignment="1" applyProtection="1">
      <alignment horizontal="right"/>
    </xf>
    <xf numFmtId="0" fontId="11" fillId="0" borderId="24" xfId="0" applyFont="1" applyFill="1" applyBorder="1" applyProtection="1"/>
    <xf numFmtId="0" fontId="2" fillId="0" borderId="21" xfId="0" applyFont="1" applyFill="1" applyBorder="1" applyProtection="1"/>
    <xf numFmtId="0" fontId="11" fillId="0" borderId="21" xfId="0" applyFont="1" applyFill="1" applyBorder="1" applyAlignment="1" applyProtection="1">
      <alignment horizontal="right"/>
    </xf>
    <xf numFmtId="0" fontId="2" fillId="0" borderId="25" xfId="0" applyFont="1" applyFill="1" applyBorder="1" applyAlignment="1" applyProtection="1">
      <alignment horizontal="right"/>
    </xf>
    <xf numFmtId="0" fontId="11" fillId="0" borderId="7" xfId="0" applyFont="1" applyFill="1" applyBorder="1" applyProtection="1"/>
    <xf numFmtId="0" fontId="11" fillId="0" borderId="7" xfId="0" applyFont="1" applyFill="1" applyBorder="1" applyAlignment="1" applyProtection="1">
      <alignment horizontal="right"/>
    </xf>
    <xf numFmtId="0" fontId="2" fillId="0" borderId="7" xfId="0" quotePrefix="1" applyFont="1" applyFill="1" applyBorder="1" applyProtection="1"/>
    <xf numFmtId="164" fontId="2" fillId="2" borderId="11" xfId="0" applyNumberFormat="1" applyFont="1" applyFill="1" applyBorder="1" applyProtection="1">
      <protection locked="0"/>
    </xf>
    <xf numFmtId="0" fontId="2" fillId="0" borderId="13" xfId="0" applyFont="1" applyFill="1" applyBorder="1" applyAlignment="1" applyProtection="1">
      <alignment horizontal="right"/>
    </xf>
    <xf numFmtId="0" fontId="12" fillId="0" borderId="14" xfId="0" applyFont="1" applyFill="1" applyBorder="1" applyProtection="1"/>
    <xf numFmtId="164" fontId="12" fillId="0" borderId="26" xfId="0" applyNumberFormat="1" applyFont="1" applyFill="1" applyBorder="1" applyProtection="1"/>
    <xf numFmtId="0" fontId="2" fillId="0" borderId="16" xfId="0" applyFont="1" applyFill="1" applyBorder="1" applyAlignment="1" applyProtection="1">
      <alignment horizontal="right"/>
    </xf>
    <xf numFmtId="0" fontId="12" fillId="0" borderId="0" xfId="0" applyFont="1" applyFill="1" applyProtection="1"/>
    <xf numFmtId="0" fontId="11" fillId="0" borderId="0" xfId="0" applyFont="1" applyFill="1" applyAlignment="1" applyProtection="1">
      <alignment horizontal="left"/>
    </xf>
    <xf numFmtId="0" fontId="11" fillId="0" borderId="0" xfId="0" applyFont="1" applyFill="1" applyAlignment="1" applyProtection="1">
      <alignment horizontal="right"/>
    </xf>
    <xf numFmtId="0" fontId="7" fillId="0" borderId="0" xfId="0" applyFont="1" applyFill="1" applyProtection="1"/>
    <xf numFmtId="164" fontId="2" fillId="2" borderId="3" xfId="0" applyNumberFormat="1" applyFont="1" applyFill="1" applyBorder="1" applyProtection="1">
      <protection locked="0"/>
    </xf>
    <xf numFmtId="164" fontId="2" fillId="0" borderId="4" xfId="0" applyNumberFormat="1" applyFont="1" applyFill="1" applyBorder="1" applyProtection="1"/>
    <xf numFmtId="0" fontId="2" fillId="0" borderId="7" xfId="0" quotePrefix="1" applyFont="1" applyFill="1" applyBorder="1" applyAlignment="1" applyProtection="1">
      <alignment horizontal="left" wrapText="1"/>
    </xf>
    <xf numFmtId="9" fontId="2" fillId="2" borderId="7" xfId="0" applyNumberFormat="1" applyFont="1" applyFill="1" applyBorder="1" applyProtection="1">
      <protection locked="0"/>
    </xf>
    <xf numFmtId="0" fontId="2" fillId="0" borderId="23" xfId="0" applyFont="1" applyFill="1" applyBorder="1" applyAlignment="1" applyProtection="1">
      <alignment horizontal="right" vertical="top"/>
    </xf>
    <xf numFmtId="0" fontId="2" fillId="0" borderId="11" xfId="0" applyFont="1" applyFill="1" applyBorder="1" applyAlignment="1" applyProtection="1">
      <alignment wrapText="1"/>
    </xf>
    <xf numFmtId="0" fontId="11" fillId="0" borderId="14" xfId="0" applyFont="1" applyFill="1" applyBorder="1" applyAlignment="1" applyProtection="1">
      <alignment horizontal="center"/>
    </xf>
    <xf numFmtId="0" fontId="2" fillId="0" borderId="0" xfId="0" applyFont="1" applyFill="1" applyBorder="1" applyAlignment="1" applyProtection="1">
      <alignment horizontal="center" vertical="center"/>
    </xf>
    <xf numFmtId="44" fontId="2" fillId="0" borderId="0" xfId="0" applyNumberFormat="1" applyFont="1" applyFill="1" applyBorder="1" applyProtection="1"/>
    <xf numFmtId="165" fontId="2" fillId="0" borderId="0" xfId="0" applyNumberFormat="1" applyFont="1" applyFill="1" applyBorder="1" applyAlignment="1" applyProtection="1">
      <alignment horizontal="right"/>
    </xf>
    <xf numFmtId="0" fontId="7" fillId="0" borderId="27" xfId="0" applyFont="1" applyFill="1" applyBorder="1" applyProtection="1"/>
    <xf numFmtId="0" fontId="7" fillId="0" borderId="28" xfId="0" applyFont="1" applyFill="1" applyBorder="1" applyProtection="1"/>
    <xf numFmtId="0" fontId="7" fillId="0" borderId="29" xfId="0" applyFont="1" applyFill="1" applyBorder="1" applyProtection="1"/>
    <xf numFmtId="44" fontId="7" fillId="0" borderId="30" xfId="0" applyNumberFormat="1" applyFont="1" applyFill="1" applyBorder="1" applyProtection="1"/>
    <xf numFmtId="0" fontId="7" fillId="0" borderId="5" xfId="0" applyFont="1" applyFill="1" applyBorder="1" applyProtection="1"/>
    <xf numFmtId="0" fontId="7" fillId="0" borderId="7" xfId="0" applyFont="1" applyFill="1" applyBorder="1" applyProtection="1"/>
    <xf numFmtId="0" fontId="7" fillId="0" borderId="0" xfId="0" applyFont="1" applyFill="1" applyBorder="1" applyProtection="1"/>
    <xf numFmtId="44" fontId="7" fillId="0" borderId="24" xfId="0" applyNumberFormat="1" applyFont="1" applyFill="1" applyBorder="1" applyProtection="1"/>
    <xf numFmtId="0" fontId="7" fillId="4" borderId="31" xfId="0" applyFont="1" applyFill="1" applyBorder="1" applyProtection="1"/>
    <xf numFmtId="0" fontId="7" fillId="4" borderId="32" xfId="0" applyFont="1" applyFill="1" applyBorder="1" applyProtection="1"/>
    <xf numFmtId="0" fontId="7" fillId="4" borderId="33" xfId="0" applyFont="1" applyFill="1" applyBorder="1" applyProtection="1"/>
    <xf numFmtId="44" fontId="7" fillId="4" borderId="34" xfId="0" applyNumberFormat="1" applyFont="1" applyFill="1" applyBorder="1" applyProtection="1"/>
    <xf numFmtId="0" fontId="7" fillId="0" borderId="35" xfId="0" applyFont="1" applyFill="1" applyBorder="1" applyProtection="1"/>
    <xf numFmtId="0" fontId="7" fillId="0" borderId="36" xfId="0" applyFont="1" applyFill="1" applyBorder="1" applyProtection="1"/>
    <xf numFmtId="0" fontId="7" fillId="0" borderId="37" xfId="0" applyFont="1" applyFill="1" applyBorder="1" applyProtection="1"/>
    <xf numFmtId="44" fontId="7" fillId="0" borderId="38" xfId="0" applyNumberFormat="1" applyFont="1" applyFill="1" applyBorder="1" applyProtection="1"/>
    <xf numFmtId="44" fontId="7" fillId="0" borderId="0" xfId="0" applyNumberFormat="1" applyFont="1" applyFill="1" applyBorder="1" applyProtection="1"/>
    <xf numFmtId="20" fontId="13" fillId="0" borderId="0" xfId="0" applyNumberFormat="1" applyFont="1" applyFill="1" applyAlignment="1" applyProtection="1">
      <alignment horizontal="left"/>
    </xf>
    <xf numFmtId="0" fontId="2" fillId="0" borderId="0" xfId="0" applyFont="1" applyProtection="1"/>
    <xf numFmtId="49" fontId="2" fillId="0" borderId="7" xfId="0" applyNumberFormat="1" applyFont="1" applyFill="1" applyBorder="1" applyAlignment="1" applyProtection="1">
      <alignment wrapText="1"/>
    </xf>
    <xf numFmtId="49" fontId="2" fillId="0" borderId="3" xfId="0" applyNumberFormat="1" applyFont="1" applyFill="1" applyBorder="1" applyAlignment="1" applyProtection="1">
      <alignment wrapText="1"/>
    </xf>
    <xf numFmtId="0" fontId="5" fillId="0" borderId="3" xfId="0" applyFont="1" applyFill="1" applyBorder="1" applyAlignment="1" applyProtection="1">
      <alignment horizontal="right"/>
    </xf>
    <xf numFmtId="0" fontId="2" fillId="0" borderId="44" xfId="0" applyFont="1" applyFill="1" applyBorder="1" applyAlignment="1" applyProtection="1">
      <alignment horizontal="right"/>
    </xf>
    <xf numFmtId="0" fontId="2" fillId="0" borderId="45" xfId="0" applyFont="1" applyFill="1" applyBorder="1" applyAlignment="1" applyProtection="1">
      <alignment wrapText="1"/>
    </xf>
    <xf numFmtId="0" fontId="2" fillId="0" borderId="45" xfId="0" applyFont="1" applyFill="1" applyBorder="1" applyAlignment="1" applyProtection="1">
      <alignment horizontal="left"/>
    </xf>
    <xf numFmtId="0" fontId="5" fillId="0" borderId="45" xfId="0" applyFont="1" applyFill="1" applyBorder="1" applyAlignment="1" applyProtection="1">
      <alignment horizontal="right"/>
    </xf>
    <xf numFmtId="44" fontId="2" fillId="0" borderId="46" xfId="0" applyNumberFormat="1" applyFont="1" applyFill="1" applyBorder="1" applyAlignment="1" applyProtection="1">
      <alignment vertical="top"/>
    </xf>
    <xf numFmtId="0" fontId="2" fillId="0" borderId="35" xfId="0" applyFont="1" applyFill="1" applyBorder="1" applyAlignment="1" applyProtection="1">
      <alignment horizontal="right"/>
    </xf>
    <xf numFmtId="0" fontId="4" fillId="0" borderId="36" xfId="0" applyFont="1" applyFill="1" applyBorder="1" applyAlignment="1" applyProtection="1">
      <alignment wrapText="1"/>
    </xf>
    <xf numFmtId="0" fontId="2" fillId="0" borderId="36" xfId="0" applyFont="1" applyFill="1" applyBorder="1" applyAlignment="1" applyProtection="1">
      <alignment horizontal="left"/>
    </xf>
    <xf numFmtId="0" fontId="5" fillId="0" borderId="36" xfId="0" applyFont="1" applyFill="1" applyBorder="1" applyAlignment="1" applyProtection="1">
      <alignment horizontal="right"/>
    </xf>
    <xf numFmtId="44" fontId="2" fillId="0" borderId="26" xfId="0" applyNumberFormat="1" applyFont="1" applyFill="1" applyBorder="1" applyAlignment="1" applyProtection="1">
      <alignment vertical="top"/>
    </xf>
    <xf numFmtId="0" fontId="2" fillId="2" borderId="0" xfId="0" applyFont="1" applyFill="1" applyProtection="1">
      <protection locked="0"/>
    </xf>
    <xf numFmtId="164" fontId="2" fillId="0" borderId="16" xfId="0" applyNumberFormat="1" applyFont="1" applyFill="1" applyBorder="1" applyProtection="1"/>
    <xf numFmtId="164" fontId="2" fillId="0" borderId="47" xfId="0" applyNumberFormat="1" applyFont="1" applyFill="1" applyBorder="1" applyProtection="1"/>
    <xf numFmtId="164" fontId="2" fillId="0" borderId="45" xfId="0" applyNumberFormat="1" applyFont="1" applyFill="1" applyBorder="1" applyProtection="1"/>
    <xf numFmtId="0" fontId="3" fillId="0" borderId="0" xfId="0" applyFont="1" applyFill="1" applyBorder="1" applyAlignment="1" applyProtection="1">
      <alignment horizontal="left" vertical="top" wrapText="1"/>
    </xf>
    <xf numFmtId="20" fontId="13" fillId="0" borderId="39" xfId="0" applyNumberFormat="1" applyFont="1" applyFill="1" applyBorder="1" applyAlignment="1" applyProtection="1">
      <alignment horizontal="left" vertical="top" wrapText="1"/>
    </xf>
    <xf numFmtId="20" fontId="13" fillId="0" borderId="40" xfId="0" applyNumberFormat="1" applyFont="1" applyFill="1" applyBorder="1" applyAlignment="1" applyProtection="1">
      <alignment horizontal="left" vertical="top" wrapText="1"/>
    </xf>
    <xf numFmtId="20" fontId="13" fillId="0" borderId="41" xfId="0" applyNumberFormat="1" applyFont="1" applyFill="1" applyBorder="1" applyAlignment="1" applyProtection="1">
      <alignment horizontal="left" vertical="top" wrapText="1"/>
    </xf>
    <xf numFmtId="0" fontId="13" fillId="0" borderId="42" xfId="0" applyFont="1" applyFill="1" applyBorder="1" applyAlignment="1" applyProtection="1">
      <alignment horizontal="left" vertical="top" wrapText="1"/>
    </xf>
    <xf numFmtId="0" fontId="13" fillId="0" borderId="33" xfId="0" applyFont="1" applyFill="1" applyBorder="1" applyAlignment="1" applyProtection="1">
      <alignment horizontal="left" vertical="top" wrapText="1"/>
    </xf>
    <xf numFmtId="0" fontId="13" fillId="0" borderId="43" xfId="0" applyFont="1" applyFill="1" applyBorder="1" applyAlignment="1" applyProtection="1">
      <alignment horizontal="left" vertical="top" wrapText="1"/>
    </xf>
    <xf numFmtId="20" fontId="13" fillId="0" borderId="42" xfId="0" applyNumberFormat="1" applyFont="1" applyFill="1" applyBorder="1" applyAlignment="1" applyProtection="1">
      <alignment horizontal="left"/>
    </xf>
    <xf numFmtId="20" fontId="13" fillId="0" borderId="33" xfId="0" applyNumberFormat="1" applyFont="1" applyFill="1" applyBorder="1" applyAlignment="1" applyProtection="1">
      <alignment horizontal="left"/>
    </xf>
    <xf numFmtId="20" fontId="13" fillId="0" borderId="43" xfId="0" applyNumberFormat="1" applyFont="1" applyFill="1" applyBorder="1" applyAlignment="1" applyProtection="1">
      <alignment horizontal="left"/>
    </xf>
    <xf numFmtId="0" fontId="2" fillId="2" borderId="0" xfId="0" applyFont="1" applyFill="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230186</xdr:colOff>
      <xdr:row>1</xdr:row>
      <xdr:rowOff>53976</xdr:rowOff>
    </xdr:from>
    <xdr:to>
      <xdr:col>6</xdr:col>
      <xdr:colOff>1323975</xdr:colOff>
      <xdr:row>1</xdr:row>
      <xdr:rowOff>866776</xdr:rowOff>
    </xdr:to>
    <xdr:pic>
      <xdr:nvPicPr>
        <xdr:cNvPr id="2" name="Afbeelding 1">
          <a:extLst>
            <a:ext uri="{FF2B5EF4-FFF2-40B4-BE49-F238E27FC236}">
              <a16:creationId xmlns:a16="http://schemas.microsoft.com/office/drawing/2014/main" xmlns="" id="{BACEB0CF-A943-47CC-AC6E-C3E1BB107CE1}"/>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512" t="16860" r="52147" b="7997"/>
        <a:stretch/>
      </xdr:blipFill>
      <xdr:spPr>
        <a:xfrm>
          <a:off x="10126661" y="234951"/>
          <a:ext cx="1093789" cy="81280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139"/>
  <sheetViews>
    <sheetView tabSelected="1" topLeftCell="A13" zoomScale="85" zoomScaleNormal="85" workbookViewId="0">
      <selection activeCell="E24" sqref="E24"/>
    </sheetView>
  </sheetViews>
  <sheetFormatPr defaultRowHeight="14.25" x14ac:dyDescent="0.2"/>
  <cols>
    <col min="1" max="1" width="3" style="3" customWidth="1"/>
    <col min="2" max="2" width="15" style="48" bestFit="1" customWidth="1"/>
    <col min="3" max="3" width="82.28515625" style="3" customWidth="1"/>
    <col min="4" max="5" width="12.5703125" style="3" customWidth="1"/>
    <col min="6" max="7" width="23" style="3" customWidth="1"/>
    <col min="8" max="10" width="9.140625" style="3"/>
    <col min="11" max="11" width="112.140625" style="3" customWidth="1"/>
    <col min="12" max="12" width="18.28515625" style="3" customWidth="1"/>
    <col min="13" max="13" width="24.7109375" style="3" customWidth="1"/>
    <col min="14" max="14" width="29.5703125" style="3" customWidth="1"/>
    <col min="15" max="16384" width="9.140625" style="3"/>
  </cols>
  <sheetData>
    <row r="1" spans="2:14" x14ac:dyDescent="0.2">
      <c r="B1" s="1"/>
      <c r="C1" s="2"/>
      <c r="D1" s="2"/>
      <c r="E1" s="2"/>
      <c r="F1" s="2"/>
      <c r="G1" s="2"/>
      <c r="H1" s="2"/>
      <c r="I1" s="2"/>
    </row>
    <row r="2" spans="2:14" ht="71.25" customHeight="1" x14ac:dyDescent="0.2">
      <c r="B2" s="1"/>
      <c r="C2" s="165" t="s">
        <v>0</v>
      </c>
      <c r="D2" s="165"/>
      <c r="E2" s="165"/>
      <c r="F2" s="165"/>
      <c r="G2" s="4"/>
      <c r="H2" s="2"/>
      <c r="I2" s="2"/>
    </row>
    <row r="3" spans="2:14" ht="93" customHeight="1" x14ac:dyDescent="0.2">
      <c r="B3" s="5"/>
      <c r="C3" s="6" t="s">
        <v>1</v>
      </c>
      <c r="D3" s="7" t="s">
        <v>2</v>
      </c>
      <c r="E3" s="7" t="s">
        <v>3</v>
      </c>
      <c r="F3" s="8" t="s">
        <v>4</v>
      </c>
      <c r="G3" s="7" t="s">
        <v>5</v>
      </c>
      <c r="H3" s="9"/>
      <c r="I3" s="9"/>
      <c r="J3" s="2"/>
      <c r="K3" s="2"/>
      <c r="L3" s="2"/>
      <c r="M3" s="10"/>
      <c r="N3" s="2"/>
    </row>
    <row r="4" spans="2:14" ht="15" x14ac:dyDescent="0.2">
      <c r="B4" s="5"/>
      <c r="C4" s="6"/>
      <c r="D4" s="7"/>
      <c r="E4" s="7"/>
      <c r="F4" s="8"/>
      <c r="G4" s="7"/>
      <c r="H4" s="9"/>
      <c r="I4" s="9"/>
      <c r="J4" s="2"/>
      <c r="K4" s="2"/>
      <c r="L4" s="2"/>
      <c r="M4" s="2"/>
      <c r="N4" s="2"/>
    </row>
    <row r="5" spans="2:14" ht="15.75" thickBot="1" x14ac:dyDescent="0.25">
      <c r="B5" s="11">
        <v>1</v>
      </c>
      <c r="C5" s="12" t="s">
        <v>6</v>
      </c>
      <c r="D5" s="7"/>
      <c r="E5" s="7"/>
      <c r="F5" s="8"/>
      <c r="G5" s="7"/>
      <c r="H5" s="9"/>
      <c r="I5" s="9"/>
      <c r="J5" s="2"/>
      <c r="K5" s="13"/>
      <c r="L5" s="14"/>
      <c r="M5" s="15"/>
      <c r="N5" s="16"/>
    </row>
    <row r="6" spans="2:14" ht="28.5" x14ac:dyDescent="0.2">
      <c r="B6" s="17" t="s">
        <v>7</v>
      </c>
      <c r="C6" s="18" t="s">
        <v>8</v>
      </c>
      <c r="D6" s="19" t="s">
        <v>9</v>
      </c>
      <c r="E6" s="20">
        <v>50</v>
      </c>
      <c r="F6" s="21"/>
      <c r="G6" s="22">
        <f>+E6*F6</f>
        <v>0</v>
      </c>
      <c r="H6" s="9"/>
      <c r="I6" s="9"/>
      <c r="J6" s="2"/>
      <c r="K6" s="13"/>
      <c r="L6" s="14"/>
      <c r="M6" s="15"/>
      <c r="N6" s="16"/>
    </row>
    <row r="7" spans="2:14" x14ac:dyDescent="0.2">
      <c r="B7" s="23" t="s">
        <v>10</v>
      </c>
      <c r="C7" s="24" t="s">
        <v>11</v>
      </c>
      <c r="D7" s="25" t="s">
        <v>9</v>
      </c>
      <c r="E7" s="26">
        <v>50</v>
      </c>
      <c r="F7" s="27"/>
      <c r="G7" s="28">
        <f>+E7*F7</f>
        <v>0</v>
      </c>
      <c r="H7" s="9"/>
      <c r="I7" s="9"/>
      <c r="J7" s="2"/>
      <c r="K7" s="13"/>
      <c r="L7" s="14"/>
      <c r="M7" s="15"/>
      <c r="N7" s="16"/>
    </row>
    <row r="8" spans="2:14" ht="28.5" x14ac:dyDescent="0.2">
      <c r="B8" s="23" t="s">
        <v>12</v>
      </c>
      <c r="C8" s="24" t="s">
        <v>13</v>
      </c>
      <c r="D8" s="25" t="s">
        <v>9</v>
      </c>
      <c r="E8" s="26">
        <v>30</v>
      </c>
      <c r="F8" s="27"/>
      <c r="G8" s="28">
        <f>+E8*F8</f>
        <v>0</v>
      </c>
      <c r="H8" s="9"/>
      <c r="I8" s="9"/>
      <c r="J8" s="2"/>
      <c r="K8" s="13"/>
      <c r="L8" s="14"/>
      <c r="M8" s="15"/>
      <c r="N8" s="16"/>
    </row>
    <row r="9" spans="2:14" x14ac:dyDescent="0.2">
      <c r="B9" s="29" t="s">
        <v>14</v>
      </c>
      <c r="C9" s="30" t="s">
        <v>15</v>
      </c>
      <c r="D9" s="31" t="s">
        <v>16</v>
      </c>
      <c r="E9" s="32">
        <v>15</v>
      </c>
      <c r="F9" s="33"/>
      <c r="G9" s="34">
        <f>+E9*F9</f>
        <v>0</v>
      </c>
      <c r="H9" s="9"/>
      <c r="I9" s="9"/>
      <c r="J9" s="2"/>
      <c r="K9" s="13"/>
      <c r="L9" s="14"/>
      <c r="M9" s="15"/>
      <c r="N9" s="16"/>
    </row>
    <row r="10" spans="2:14" ht="15.75" thickBot="1" x14ac:dyDescent="0.25">
      <c r="B10" s="35"/>
      <c r="C10" s="36" t="s">
        <v>17</v>
      </c>
      <c r="D10" s="37"/>
      <c r="E10" s="38"/>
      <c r="F10" s="39" t="s">
        <v>18</v>
      </c>
      <c r="G10" s="40">
        <f>SUM(G6:G9)</f>
        <v>0</v>
      </c>
      <c r="H10" s="9"/>
      <c r="I10" s="9"/>
      <c r="J10" s="2"/>
      <c r="K10" s="13"/>
      <c r="L10" s="14"/>
      <c r="M10" s="15"/>
      <c r="N10" s="16"/>
    </row>
    <row r="11" spans="2:14" ht="15" x14ac:dyDescent="0.2">
      <c r="B11" s="5"/>
      <c r="C11" s="41"/>
      <c r="D11" s="42"/>
      <c r="E11" s="43"/>
      <c r="F11" s="8"/>
      <c r="G11" s="7"/>
      <c r="H11" s="9"/>
      <c r="I11" s="9"/>
      <c r="J11" s="2"/>
      <c r="K11" s="2"/>
      <c r="L11" s="10"/>
      <c r="M11" s="10"/>
      <c r="N11" s="10"/>
    </row>
    <row r="12" spans="2:14" ht="15" x14ac:dyDescent="0.2">
      <c r="B12" s="5"/>
      <c r="C12" s="41"/>
      <c r="D12" s="42"/>
      <c r="E12" s="43"/>
      <c r="F12" s="8"/>
      <c r="G12" s="7"/>
      <c r="H12" s="9"/>
      <c r="I12" s="9"/>
      <c r="J12" s="2"/>
      <c r="K12" s="13"/>
      <c r="L12" s="10"/>
      <c r="M12" s="10"/>
      <c r="N12" s="44"/>
    </row>
    <row r="13" spans="2:14" ht="15" thickBot="1" x14ac:dyDescent="0.25">
      <c r="B13" s="45">
        <v>2</v>
      </c>
      <c r="C13" s="46" t="s">
        <v>19</v>
      </c>
      <c r="D13" s="47"/>
      <c r="E13" s="48"/>
      <c r="H13" s="49"/>
      <c r="I13" s="49"/>
      <c r="J13" s="10"/>
      <c r="K13" s="2"/>
      <c r="L13" s="10"/>
      <c r="M13" s="10"/>
      <c r="N13" s="44"/>
    </row>
    <row r="14" spans="2:14" x14ac:dyDescent="0.2">
      <c r="B14" s="50" t="s">
        <v>20</v>
      </c>
      <c r="C14" s="51" t="s">
        <v>21</v>
      </c>
      <c r="D14" s="52" t="s">
        <v>16</v>
      </c>
      <c r="E14" s="53">
        <v>150</v>
      </c>
      <c r="F14" s="54"/>
      <c r="G14" s="22">
        <f t="shared" ref="G14:G37" si="0">+E14*F14</f>
        <v>0</v>
      </c>
      <c r="J14" s="2"/>
      <c r="K14" s="2"/>
      <c r="L14" s="2"/>
      <c r="M14" s="2"/>
      <c r="N14" s="2"/>
    </row>
    <row r="15" spans="2:14" x14ac:dyDescent="0.2">
      <c r="B15" s="55" t="s">
        <v>22</v>
      </c>
      <c r="C15" s="56" t="s">
        <v>23</v>
      </c>
      <c r="D15" s="57" t="s">
        <v>16</v>
      </c>
      <c r="E15" s="58">
        <v>150</v>
      </c>
      <c r="F15" s="59"/>
      <c r="G15" s="28">
        <f t="shared" si="0"/>
        <v>0</v>
      </c>
      <c r="J15" s="2"/>
      <c r="K15" s="2"/>
      <c r="L15" s="2"/>
      <c r="M15" s="2"/>
      <c r="N15" s="2"/>
    </row>
    <row r="16" spans="2:14" x14ac:dyDescent="0.2">
      <c r="B16" s="55" t="s">
        <v>24</v>
      </c>
      <c r="C16" s="56" t="s">
        <v>25</v>
      </c>
      <c r="D16" s="57" t="s">
        <v>16</v>
      </c>
      <c r="E16" s="58">
        <v>25</v>
      </c>
      <c r="F16" s="59"/>
      <c r="G16" s="28">
        <f t="shared" si="0"/>
        <v>0</v>
      </c>
      <c r="J16" s="2"/>
      <c r="K16" s="2"/>
      <c r="L16" s="2"/>
      <c r="M16" s="2"/>
      <c r="N16" s="2"/>
    </row>
    <row r="17" spans="2:14" x14ac:dyDescent="0.2">
      <c r="B17" s="55" t="s">
        <v>26</v>
      </c>
      <c r="C17" s="56" t="s">
        <v>27</v>
      </c>
      <c r="D17" s="57" t="s">
        <v>16</v>
      </c>
      <c r="E17" s="58">
        <v>15</v>
      </c>
      <c r="F17" s="59"/>
      <c r="G17" s="28">
        <f t="shared" si="0"/>
        <v>0</v>
      </c>
      <c r="J17" s="2"/>
      <c r="K17" s="2"/>
      <c r="L17" s="2"/>
      <c r="M17" s="2"/>
      <c r="N17" s="2"/>
    </row>
    <row r="18" spans="2:14" x14ac:dyDescent="0.2">
      <c r="B18" s="55" t="s">
        <v>28</v>
      </c>
      <c r="C18" s="56" t="s">
        <v>29</v>
      </c>
      <c r="D18" s="57" t="s">
        <v>16</v>
      </c>
      <c r="E18" s="60">
        <v>15</v>
      </c>
      <c r="F18" s="59"/>
      <c r="G18" s="28">
        <f t="shared" si="0"/>
        <v>0</v>
      </c>
      <c r="J18" s="2"/>
      <c r="K18" s="2"/>
      <c r="L18" s="2"/>
      <c r="M18" s="2"/>
      <c r="N18" s="2"/>
    </row>
    <row r="19" spans="2:14" x14ac:dyDescent="0.2">
      <c r="B19" s="55" t="s">
        <v>30</v>
      </c>
      <c r="C19" s="56" t="s">
        <v>31</v>
      </c>
      <c r="D19" s="57" t="s">
        <v>16</v>
      </c>
      <c r="E19" s="58">
        <v>25</v>
      </c>
      <c r="F19" s="59"/>
      <c r="G19" s="28">
        <f t="shared" si="0"/>
        <v>0</v>
      </c>
      <c r="J19" s="2"/>
      <c r="K19" s="2"/>
      <c r="L19" s="2"/>
      <c r="M19" s="2"/>
      <c r="N19" s="2"/>
    </row>
    <row r="20" spans="2:14" x14ac:dyDescent="0.2">
      <c r="B20" s="55" t="s">
        <v>32</v>
      </c>
      <c r="C20" s="56" t="s">
        <v>33</v>
      </c>
      <c r="D20" s="57" t="s">
        <v>16</v>
      </c>
      <c r="E20" s="58">
        <v>25</v>
      </c>
      <c r="F20" s="59"/>
      <c r="G20" s="28">
        <f t="shared" si="0"/>
        <v>0</v>
      </c>
    </row>
    <row r="21" spans="2:14" x14ac:dyDescent="0.2">
      <c r="B21" s="55" t="s">
        <v>34</v>
      </c>
      <c r="C21" s="56" t="s">
        <v>35</v>
      </c>
      <c r="D21" s="57" t="s">
        <v>16</v>
      </c>
      <c r="E21" s="58">
        <v>50</v>
      </c>
      <c r="F21" s="59"/>
      <c r="G21" s="28">
        <f t="shared" si="0"/>
        <v>0</v>
      </c>
    </row>
    <row r="22" spans="2:14" x14ac:dyDescent="0.2">
      <c r="B22" s="55" t="s">
        <v>36</v>
      </c>
      <c r="C22" s="56" t="s">
        <v>37</v>
      </c>
      <c r="D22" s="57" t="s">
        <v>16</v>
      </c>
      <c r="E22" s="58">
        <v>400</v>
      </c>
      <c r="F22" s="59"/>
      <c r="G22" s="28">
        <f t="shared" si="0"/>
        <v>0</v>
      </c>
    </row>
    <row r="23" spans="2:14" ht="28.5" x14ac:dyDescent="0.2">
      <c r="B23" s="55" t="s">
        <v>38</v>
      </c>
      <c r="C23" s="61" t="s">
        <v>156</v>
      </c>
      <c r="D23" s="57" t="s">
        <v>9</v>
      </c>
      <c r="E23" s="58">
        <v>20</v>
      </c>
      <c r="F23" s="59"/>
      <c r="G23" s="28">
        <f t="shared" si="0"/>
        <v>0</v>
      </c>
    </row>
    <row r="24" spans="2:14" ht="28.5" x14ac:dyDescent="0.2">
      <c r="B24" s="55" t="s">
        <v>39</v>
      </c>
      <c r="C24" s="61" t="s">
        <v>157</v>
      </c>
      <c r="D24" s="57" t="s">
        <v>9</v>
      </c>
      <c r="E24" s="60">
        <v>5</v>
      </c>
      <c r="F24" s="59"/>
      <c r="G24" s="28">
        <f t="shared" si="0"/>
        <v>0</v>
      </c>
    </row>
    <row r="25" spans="2:14" ht="28.5" x14ac:dyDescent="0.2">
      <c r="B25" s="55" t="s">
        <v>41</v>
      </c>
      <c r="C25" s="61" t="s">
        <v>40</v>
      </c>
      <c r="D25" s="57" t="s">
        <v>9</v>
      </c>
      <c r="E25" s="60">
        <v>15</v>
      </c>
      <c r="F25" s="59"/>
      <c r="G25" s="28">
        <f t="shared" si="0"/>
        <v>0</v>
      </c>
    </row>
    <row r="26" spans="2:14" x14ac:dyDescent="0.2">
      <c r="B26" s="55" t="s">
        <v>43</v>
      </c>
      <c r="C26" s="62" t="s">
        <v>42</v>
      </c>
      <c r="D26" s="57" t="s">
        <v>16</v>
      </c>
      <c r="E26" s="60">
        <v>10</v>
      </c>
      <c r="F26" s="59"/>
      <c r="G26" s="28">
        <f t="shared" si="0"/>
        <v>0</v>
      </c>
    </row>
    <row r="27" spans="2:14" x14ac:dyDescent="0.2">
      <c r="B27" s="55" t="s">
        <v>45</v>
      </c>
      <c r="C27" s="63" t="s">
        <v>44</v>
      </c>
      <c r="D27" s="57" t="s">
        <v>16</v>
      </c>
      <c r="E27" s="60">
        <v>10</v>
      </c>
      <c r="F27" s="59"/>
      <c r="G27" s="28">
        <f t="shared" si="0"/>
        <v>0</v>
      </c>
    </row>
    <row r="28" spans="2:14" x14ac:dyDescent="0.2">
      <c r="B28" s="55" t="s">
        <v>48</v>
      </c>
      <c r="C28" s="56" t="s">
        <v>46</v>
      </c>
      <c r="D28" s="57" t="s">
        <v>47</v>
      </c>
      <c r="E28" s="60">
        <v>250</v>
      </c>
      <c r="F28" s="59"/>
      <c r="G28" s="28">
        <f t="shared" si="0"/>
        <v>0</v>
      </c>
    </row>
    <row r="29" spans="2:14" x14ac:dyDescent="0.2">
      <c r="B29" s="55" t="s">
        <v>49</v>
      </c>
      <c r="C29" s="56" t="s">
        <v>51</v>
      </c>
      <c r="D29" s="57" t="s">
        <v>16</v>
      </c>
      <c r="E29" s="60">
        <v>125</v>
      </c>
      <c r="F29" s="59"/>
      <c r="G29" s="28">
        <f t="shared" si="0"/>
        <v>0</v>
      </c>
    </row>
    <row r="30" spans="2:14" x14ac:dyDescent="0.2">
      <c r="B30" s="55"/>
      <c r="C30" s="56"/>
      <c r="D30" s="57"/>
      <c r="E30" s="60"/>
      <c r="F30" s="162"/>
      <c r="G30" s="28"/>
    </row>
    <row r="31" spans="2:14" ht="15.75" thickBot="1" x14ac:dyDescent="0.3">
      <c r="B31" s="156"/>
      <c r="C31" s="157" t="s">
        <v>160</v>
      </c>
      <c r="D31" s="158"/>
      <c r="E31" s="159"/>
      <c r="F31" s="163"/>
      <c r="G31" s="160">
        <f>SUM(G14:G30)</f>
        <v>0</v>
      </c>
    </row>
    <row r="32" spans="2:14" ht="15" thickBot="1" x14ac:dyDescent="0.25">
      <c r="B32" s="151"/>
      <c r="C32" s="152"/>
      <c r="D32" s="153"/>
      <c r="E32" s="154"/>
      <c r="F32" s="164"/>
      <c r="G32" s="155"/>
    </row>
    <row r="33" spans="2:12" ht="28.5" x14ac:dyDescent="0.2">
      <c r="B33" s="50" t="s">
        <v>50</v>
      </c>
      <c r="C33" s="149" t="s">
        <v>155</v>
      </c>
      <c r="D33" s="52" t="s">
        <v>16</v>
      </c>
      <c r="E33" s="150">
        <v>10</v>
      </c>
      <c r="F33" s="54"/>
      <c r="G33" s="22">
        <f t="shared" si="0"/>
        <v>0</v>
      </c>
    </row>
    <row r="34" spans="2:12" ht="28.5" x14ac:dyDescent="0.2">
      <c r="B34" s="55" t="s">
        <v>52</v>
      </c>
      <c r="C34" s="148" t="s">
        <v>163</v>
      </c>
      <c r="D34" s="57" t="s">
        <v>16</v>
      </c>
      <c r="E34" s="60">
        <v>5</v>
      </c>
      <c r="F34" s="59"/>
      <c r="G34" s="28">
        <f t="shared" si="0"/>
        <v>0</v>
      </c>
    </row>
    <row r="35" spans="2:12" ht="28.5" x14ac:dyDescent="0.2">
      <c r="B35" s="55" t="s">
        <v>53</v>
      </c>
      <c r="C35" s="148" t="s">
        <v>164</v>
      </c>
      <c r="D35" s="57" t="s">
        <v>16</v>
      </c>
      <c r="E35" s="60">
        <v>5</v>
      </c>
      <c r="F35" s="59"/>
      <c r="G35" s="28">
        <f t="shared" si="0"/>
        <v>0</v>
      </c>
    </row>
    <row r="36" spans="2:12" ht="28.5" x14ac:dyDescent="0.2">
      <c r="B36" s="55" t="s">
        <v>55</v>
      </c>
      <c r="C36" s="63" t="s">
        <v>159</v>
      </c>
      <c r="D36" s="57" t="s">
        <v>16</v>
      </c>
      <c r="E36" s="60">
        <v>25</v>
      </c>
      <c r="F36" s="59"/>
      <c r="G36" s="28">
        <f t="shared" si="0"/>
        <v>0</v>
      </c>
    </row>
    <row r="37" spans="2:12" ht="28.5" x14ac:dyDescent="0.2">
      <c r="B37" s="55" t="s">
        <v>162</v>
      </c>
      <c r="C37" s="30" t="s">
        <v>54</v>
      </c>
      <c r="D37" s="31" t="s">
        <v>16</v>
      </c>
      <c r="E37" s="32">
        <v>25</v>
      </c>
      <c r="F37" s="33"/>
      <c r="G37" s="34">
        <f t="shared" si="0"/>
        <v>0</v>
      </c>
    </row>
    <row r="38" spans="2:12" ht="15" thickBot="1" x14ac:dyDescent="0.25">
      <c r="B38" s="66"/>
      <c r="C38" s="67" t="s">
        <v>165</v>
      </c>
      <c r="D38" s="68"/>
      <c r="E38" s="69"/>
      <c r="F38" s="70" t="s">
        <v>56</v>
      </c>
      <c r="G38" s="71">
        <f>SUM(G33:G37)</f>
        <v>0</v>
      </c>
      <c r="H38" s="2"/>
    </row>
    <row r="39" spans="2:12" x14ac:dyDescent="0.2">
      <c r="B39" s="72"/>
      <c r="C39" s="73"/>
      <c r="D39" s="74"/>
      <c r="E39" s="72"/>
      <c r="F39" s="75"/>
      <c r="G39" s="76"/>
      <c r="H39" s="2"/>
    </row>
    <row r="40" spans="2:12" x14ac:dyDescent="0.2">
      <c r="B40" s="72"/>
      <c r="C40" s="73"/>
      <c r="D40" s="74"/>
      <c r="E40" s="72"/>
      <c r="F40" s="75"/>
      <c r="G40" s="76"/>
      <c r="H40" s="2"/>
    </row>
    <row r="41" spans="2:12" ht="15.75" thickBot="1" x14ac:dyDescent="0.25">
      <c r="B41" s="11" t="s">
        <v>57</v>
      </c>
      <c r="C41" s="12" t="s">
        <v>58</v>
      </c>
      <c r="D41" s="42"/>
      <c r="E41" s="43"/>
      <c r="F41" s="8"/>
      <c r="G41" s="7"/>
      <c r="H41" s="9"/>
      <c r="I41" s="9"/>
    </row>
    <row r="42" spans="2:12" x14ac:dyDescent="0.2">
      <c r="B42" s="77"/>
      <c r="C42" s="78" t="s">
        <v>59</v>
      </c>
      <c r="D42" s="79"/>
      <c r="E42" s="80"/>
      <c r="F42" s="78"/>
      <c r="G42" s="81"/>
      <c r="H42" s="82"/>
      <c r="I42" s="82"/>
      <c r="J42" s="83"/>
      <c r="K42" s="83"/>
      <c r="L42" s="84"/>
    </row>
    <row r="43" spans="2:12" x14ac:dyDescent="0.2">
      <c r="B43" s="85" t="s">
        <v>60</v>
      </c>
      <c r="C43" s="86" t="s">
        <v>61</v>
      </c>
      <c r="D43" s="87" t="s">
        <v>16</v>
      </c>
      <c r="E43" s="88">
        <v>150</v>
      </c>
      <c r="F43" s="89"/>
      <c r="G43" s="90">
        <f t="shared" ref="G43:G62" si="1">+E43*F43</f>
        <v>0</v>
      </c>
    </row>
    <row r="44" spans="2:12" ht="28.5" x14ac:dyDescent="0.2">
      <c r="B44" s="55" t="s">
        <v>62</v>
      </c>
      <c r="C44" s="56" t="s">
        <v>63</v>
      </c>
      <c r="D44" s="57" t="s">
        <v>16</v>
      </c>
      <c r="E44" s="60">
        <v>25</v>
      </c>
      <c r="F44" s="91"/>
      <c r="G44" s="92">
        <f t="shared" si="1"/>
        <v>0</v>
      </c>
    </row>
    <row r="45" spans="2:12" x14ac:dyDescent="0.2">
      <c r="B45" s="55" t="s">
        <v>64</v>
      </c>
      <c r="C45" s="61" t="s">
        <v>65</v>
      </c>
      <c r="D45" s="57" t="s">
        <v>16</v>
      </c>
      <c r="E45" s="60">
        <v>25</v>
      </c>
      <c r="F45" s="91"/>
      <c r="G45" s="92">
        <f t="shared" si="1"/>
        <v>0</v>
      </c>
    </row>
    <row r="46" spans="2:12" x14ac:dyDescent="0.2">
      <c r="B46" s="55" t="s">
        <v>66</v>
      </c>
      <c r="C46" s="56" t="s">
        <v>67</v>
      </c>
      <c r="D46" s="57" t="s">
        <v>16</v>
      </c>
      <c r="E46" s="60">
        <v>25</v>
      </c>
      <c r="F46" s="91"/>
      <c r="G46" s="92">
        <f t="shared" si="1"/>
        <v>0</v>
      </c>
    </row>
    <row r="47" spans="2:12" x14ac:dyDescent="0.2">
      <c r="B47" s="55" t="s">
        <v>68</v>
      </c>
      <c r="C47" s="56" t="s">
        <v>69</v>
      </c>
      <c r="D47" s="57" t="s">
        <v>16</v>
      </c>
      <c r="E47" s="60">
        <v>25</v>
      </c>
      <c r="F47" s="91"/>
      <c r="G47" s="92">
        <f t="shared" si="1"/>
        <v>0</v>
      </c>
    </row>
    <row r="48" spans="2:12" x14ac:dyDescent="0.2">
      <c r="B48" s="55" t="s">
        <v>70</v>
      </c>
      <c r="C48" s="56" t="s">
        <v>71</v>
      </c>
      <c r="D48" s="57" t="s">
        <v>16</v>
      </c>
      <c r="E48" s="60">
        <v>10</v>
      </c>
      <c r="F48" s="91"/>
      <c r="G48" s="92">
        <f t="shared" si="1"/>
        <v>0</v>
      </c>
    </row>
    <row r="49" spans="2:9" x14ac:dyDescent="0.2">
      <c r="B49" s="55" t="s">
        <v>72</v>
      </c>
      <c r="C49" s="56" t="s">
        <v>73</v>
      </c>
      <c r="D49" s="57" t="s">
        <v>16</v>
      </c>
      <c r="E49" s="60">
        <v>25</v>
      </c>
      <c r="F49" s="91"/>
      <c r="G49" s="92">
        <f t="shared" si="1"/>
        <v>0</v>
      </c>
    </row>
    <row r="50" spans="2:9" x14ac:dyDescent="0.2">
      <c r="B50" s="55" t="s">
        <v>74</v>
      </c>
      <c r="C50" s="56" t="s">
        <v>75</v>
      </c>
      <c r="D50" s="57" t="s">
        <v>16</v>
      </c>
      <c r="E50" s="60">
        <v>15</v>
      </c>
      <c r="F50" s="91"/>
      <c r="G50" s="92">
        <f t="shared" si="1"/>
        <v>0</v>
      </c>
    </row>
    <row r="51" spans="2:9" x14ac:dyDescent="0.2">
      <c r="B51" s="55" t="s">
        <v>76</v>
      </c>
      <c r="C51" s="56" t="s">
        <v>77</v>
      </c>
      <c r="D51" s="57" t="s">
        <v>16</v>
      </c>
      <c r="E51" s="60">
        <v>25</v>
      </c>
      <c r="F51" s="91"/>
      <c r="G51" s="92">
        <f t="shared" si="1"/>
        <v>0</v>
      </c>
    </row>
    <row r="52" spans="2:9" x14ac:dyDescent="0.2">
      <c r="B52" s="55" t="s">
        <v>78</v>
      </c>
      <c r="C52" s="56" t="s">
        <v>79</v>
      </c>
      <c r="D52" s="57" t="s">
        <v>16</v>
      </c>
      <c r="E52" s="60">
        <v>10</v>
      </c>
      <c r="F52" s="91"/>
      <c r="G52" s="92">
        <f t="shared" si="1"/>
        <v>0</v>
      </c>
    </row>
    <row r="53" spans="2:9" x14ac:dyDescent="0.2">
      <c r="B53" s="55" t="s">
        <v>80</v>
      </c>
      <c r="C53" s="56" t="s">
        <v>81</v>
      </c>
      <c r="D53" s="57" t="s">
        <v>16</v>
      </c>
      <c r="E53" s="60">
        <v>10</v>
      </c>
      <c r="F53" s="91"/>
      <c r="G53" s="92">
        <f t="shared" si="1"/>
        <v>0</v>
      </c>
    </row>
    <row r="54" spans="2:9" x14ac:dyDescent="0.2">
      <c r="B54" s="55" t="s">
        <v>82</v>
      </c>
      <c r="C54" s="56" t="s">
        <v>83</v>
      </c>
      <c r="D54" s="57" t="s">
        <v>16</v>
      </c>
      <c r="E54" s="60">
        <v>15</v>
      </c>
      <c r="F54" s="91"/>
      <c r="G54" s="92">
        <f t="shared" si="1"/>
        <v>0</v>
      </c>
    </row>
    <row r="55" spans="2:9" x14ac:dyDescent="0.2">
      <c r="B55" s="55" t="s">
        <v>84</v>
      </c>
      <c r="C55" s="56" t="s">
        <v>85</v>
      </c>
      <c r="D55" s="57" t="s">
        <v>16</v>
      </c>
      <c r="E55" s="60">
        <v>15</v>
      </c>
      <c r="F55" s="91"/>
      <c r="G55" s="92">
        <f t="shared" si="1"/>
        <v>0</v>
      </c>
    </row>
    <row r="56" spans="2:9" x14ac:dyDescent="0.2">
      <c r="B56" s="55" t="s">
        <v>86</v>
      </c>
      <c r="C56" s="56" t="s">
        <v>87</v>
      </c>
      <c r="D56" s="57" t="s">
        <v>16</v>
      </c>
      <c r="E56" s="60">
        <v>75</v>
      </c>
      <c r="F56" s="91"/>
      <c r="G56" s="92">
        <f t="shared" si="1"/>
        <v>0</v>
      </c>
    </row>
    <row r="57" spans="2:9" x14ac:dyDescent="0.2">
      <c r="B57" s="55" t="s">
        <v>88</v>
      </c>
      <c r="C57" s="61" t="s">
        <v>89</v>
      </c>
      <c r="D57" s="57" t="s">
        <v>16</v>
      </c>
      <c r="E57" s="60">
        <v>25</v>
      </c>
      <c r="F57" s="91"/>
      <c r="G57" s="92">
        <f t="shared" si="1"/>
        <v>0</v>
      </c>
    </row>
    <row r="58" spans="2:9" x14ac:dyDescent="0.2">
      <c r="B58" s="55" t="s">
        <v>90</v>
      </c>
      <c r="C58" s="61" t="s">
        <v>91</v>
      </c>
      <c r="D58" s="57" t="s">
        <v>16</v>
      </c>
      <c r="E58" s="60">
        <v>75</v>
      </c>
      <c r="F58" s="91"/>
      <c r="G58" s="92">
        <f t="shared" si="1"/>
        <v>0</v>
      </c>
    </row>
    <row r="59" spans="2:9" x14ac:dyDescent="0.2">
      <c r="B59" s="55" t="s">
        <v>92</v>
      </c>
      <c r="C59" s="56" t="s">
        <v>93</v>
      </c>
      <c r="D59" s="57" t="s">
        <v>16</v>
      </c>
      <c r="E59" s="60">
        <v>15</v>
      </c>
      <c r="F59" s="91"/>
      <c r="G59" s="92">
        <f t="shared" si="1"/>
        <v>0</v>
      </c>
      <c r="I59" s="3" t="s">
        <v>94</v>
      </c>
    </row>
    <row r="60" spans="2:9" x14ac:dyDescent="0.2">
      <c r="B60" s="55" t="s">
        <v>95</v>
      </c>
      <c r="C60" s="61" t="s">
        <v>96</v>
      </c>
      <c r="D60" s="57" t="s">
        <v>16</v>
      </c>
      <c r="E60" s="60">
        <v>25</v>
      </c>
      <c r="F60" s="91"/>
      <c r="G60" s="92">
        <f t="shared" si="1"/>
        <v>0</v>
      </c>
    </row>
    <row r="61" spans="2:9" x14ac:dyDescent="0.2">
      <c r="B61" s="55" t="s">
        <v>97</v>
      </c>
      <c r="C61" s="61" t="s">
        <v>98</v>
      </c>
      <c r="D61" s="57" t="s">
        <v>16</v>
      </c>
      <c r="E61" s="60">
        <v>25</v>
      </c>
      <c r="F61" s="91"/>
      <c r="G61" s="92">
        <f t="shared" si="1"/>
        <v>0</v>
      </c>
    </row>
    <row r="62" spans="2:9" x14ac:dyDescent="0.2">
      <c r="B62" s="55" t="s">
        <v>99</v>
      </c>
      <c r="C62" s="93" t="s">
        <v>100</v>
      </c>
      <c r="D62" s="57" t="s">
        <v>16</v>
      </c>
      <c r="E62" s="60">
        <v>500</v>
      </c>
      <c r="F62" s="91"/>
      <c r="G62" s="92">
        <f t="shared" si="1"/>
        <v>0</v>
      </c>
    </row>
    <row r="63" spans="2:9" x14ac:dyDescent="0.2">
      <c r="B63" s="55" t="s">
        <v>101</v>
      </c>
      <c r="C63" s="93" t="s">
        <v>102</v>
      </c>
      <c r="D63" s="57" t="s">
        <v>16</v>
      </c>
      <c r="E63" s="60">
        <v>125</v>
      </c>
      <c r="F63" s="91"/>
      <c r="G63" s="92">
        <f>+E63*F63</f>
        <v>0</v>
      </c>
    </row>
    <row r="64" spans="2:9" x14ac:dyDescent="0.2">
      <c r="B64" s="94" t="s">
        <v>103</v>
      </c>
      <c r="C64" s="95" t="s">
        <v>104</v>
      </c>
      <c r="D64" s="64" t="s">
        <v>16</v>
      </c>
      <c r="E64" s="96">
        <v>5</v>
      </c>
      <c r="F64" s="97"/>
      <c r="G64" s="98">
        <f>+E64*F64</f>
        <v>0</v>
      </c>
    </row>
    <row r="65" spans="2:8" x14ac:dyDescent="0.2">
      <c r="B65" s="55"/>
      <c r="C65" s="2"/>
      <c r="D65" s="99"/>
      <c r="E65" s="72"/>
      <c r="F65" s="100"/>
      <c r="G65" s="101"/>
    </row>
    <row r="66" spans="2:8" x14ac:dyDescent="0.2">
      <c r="B66" s="102"/>
      <c r="C66" s="75" t="s">
        <v>105</v>
      </c>
      <c r="D66" s="74"/>
      <c r="E66" s="72"/>
      <c r="F66" s="75"/>
      <c r="G66" s="103"/>
      <c r="H66" s="2"/>
    </row>
    <row r="67" spans="2:8" x14ac:dyDescent="0.2">
      <c r="B67" s="85" t="s">
        <v>103</v>
      </c>
      <c r="C67" s="104" t="s">
        <v>106</v>
      </c>
      <c r="D67" s="87" t="s">
        <v>16</v>
      </c>
      <c r="E67" s="105">
        <v>50</v>
      </c>
      <c r="F67" s="89"/>
      <c r="G67" s="90">
        <f t="shared" ref="G67:G80" si="2">+E67*F67</f>
        <v>0</v>
      </c>
    </row>
    <row r="68" spans="2:8" x14ac:dyDescent="0.2">
      <c r="B68" s="106" t="s">
        <v>166</v>
      </c>
      <c r="C68" s="107" t="s">
        <v>65</v>
      </c>
      <c r="D68" s="57" t="s">
        <v>16</v>
      </c>
      <c r="E68" s="108">
        <v>25</v>
      </c>
      <c r="F68" s="91"/>
      <c r="G68" s="92">
        <f t="shared" si="2"/>
        <v>0</v>
      </c>
    </row>
    <row r="69" spans="2:8" x14ac:dyDescent="0.2">
      <c r="B69" s="106" t="s">
        <v>167</v>
      </c>
      <c r="C69" s="93" t="s">
        <v>107</v>
      </c>
      <c r="D69" s="57" t="s">
        <v>16</v>
      </c>
      <c r="E69" s="108">
        <v>10</v>
      </c>
      <c r="F69" s="91"/>
      <c r="G69" s="92">
        <f t="shared" si="2"/>
        <v>0</v>
      </c>
    </row>
    <row r="70" spans="2:8" x14ac:dyDescent="0.2">
      <c r="B70" s="106" t="s">
        <v>108</v>
      </c>
      <c r="C70" s="93" t="s">
        <v>109</v>
      </c>
      <c r="D70" s="57" t="s">
        <v>16</v>
      </c>
      <c r="E70" s="108">
        <v>25</v>
      </c>
      <c r="F70" s="91"/>
      <c r="G70" s="92">
        <f t="shared" si="2"/>
        <v>0</v>
      </c>
    </row>
    <row r="71" spans="2:8" x14ac:dyDescent="0.2">
      <c r="B71" s="106" t="s">
        <v>110</v>
      </c>
      <c r="C71" s="93" t="s">
        <v>75</v>
      </c>
      <c r="D71" s="57" t="s">
        <v>16</v>
      </c>
      <c r="E71" s="108">
        <v>15</v>
      </c>
      <c r="F71" s="91"/>
      <c r="G71" s="92">
        <f t="shared" si="2"/>
        <v>0</v>
      </c>
    </row>
    <row r="72" spans="2:8" x14ac:dyDescent="0.2">
      <c r="B72" s="106" t="s">
        <v>111</v>
      </c>
      <c r="C72" s="93" t="s">
        <v>77</v>
      </c>
      <c r="D72" s="57" t="s">
        <v>16</v>
      </c>
      <c r="E72" s="108">
        <v>25</v>
      </c>
      <c r="F72" s="91"/>
      <c r="G72" s="92">
        <f t="shared" si="2"/>
        <v>0</v>
      </c>
    </row>
    <row r="73" spans="2:8" x14ac:dyDescent="0.2">
      <c r="B73" s="106" t="s">
        <v>112</v>
      </c>
      <c r="C73" s="93" t="s">
        <v>79</v>
      </c>
      <c r="D73" s="57" t="s">
        <v>16</v>
      </c>
      <c r="E73" s="108">
        <v>10</v>
      </c>
      <c r="F73" s="91"/>
      <c r="G73" s="92">
        <f t="shared" si="2"/>
        <v>0</v>
      </c>
    </row>
    <row r="74" spans="2:8" x14ac:dyDescent="0.2">
      <c r="B74" s="106" t="s">
        <v>113</v>
      </c>
      <c r="C74" s="93" t="s">
        <v>81</v>
      </c>
      <c r="D74" s="57" t="s">
        <v>16</v>
      </c>
      <c r="E74" s="108">
        <v>10</v>
      </c>
      <c r="F74" s="91"/>
      <c r="G74" s="92">
        <f t="shared" si="2"/>
        <v>0</v>
      </c>
    </row>
    <row r="75" spans="2:8" x14ac:dyDescent="0.2">
      <c r="B75" s="106" t="s">
        <v>114</v>
      </c>
      <c r="C75" s="93" t="s">
        <v>115</v>
      </c>
      <c r="D75" s="57" t="s">
        <v>16</v>
      </c>
      <c r="E75" s="108">
        <v>15</v>
      </c>
      <c r="F75" s="91"/>
      <c r="G75" s="92">
        <f t="shared" si="2"/>
        <v>0</v>
      </c>
    </row>
    <row r="76" spans="2:8" x14ac:dyDescent="0.2">
      <c r="B76" s="106" t="s">
        <v>116</v>
      </c>
      <c r="C76" s="93" t="s">
        <v>117</v>
      </c>
      <c r="D76" s="57" t="s">
        <v>16</v>
      </c>
      <c r="E76" s="108">
        <v>15</v>
      </c>
      <c r="F76" s="91"/>
      <c r="G76" s="92">
        <f t="shared" si="2"/>
        <v>0</v>
      </c>
    </row>
    <row r="77" spans="2:8" x14ac:dyDescent="0.2">
      <c r="B77" s="106" t="s">
        <v>118</v>
      </c>
      <c r="C77" s="93" t="s">
        <v>119</v>
      </c>
      <c r="D77" s="57" t="s">
        <v>16</v>
      </c>
      <c r="E77" s="108">
        <v>10</v>
      </c>
      <c r="F77" s="91"/>
      <c r="G77" s="92">
        <f t="shared" si="2"/>
        <v>0</v>
      </c>
    </row>
    <row r="78" spans="2:8" x14ac:dyDescent="0.2">
      <c r="B78" s="106" t="s">
        <v>120</v>
      </c>
      <c r="C78" s="93" t="s">
        <v>121</v>
      </c>
      <c r="D78" s="57" t="s">
        <v>16</v>
      </c>
      <c r="E78" s="108">
        <v>10</v>
      </c>
      <c r="F78" s="91"/>
      <c r="G78" s="92">
        <f t="shared" si="2"/>
        <v>0</v>
      </c>
    </row>
    <row r="79" spans="2:8" x14ac:dyDescent="0.2">
      <c r="B79" s="106" t="s">
        <v>122</v>
      </c>
      <c r="C79" s="109" t="s">
        <v>123</v>
      </c>
      <c r="D79" s="57" t="s">
        <v>16</v>
      </c>
      <c r="E79" s="108">
        <v>10</v>
      </c>
      <c r="F79" s="91"/>
      <c r="G79" s="92">
        <f>+E79*F79</f>
        <v>0</v>
      </c>
    </row>
    <row r="80" spans="2:8" x14ac:dyDescent="0.2">
      <c r="B80" s="94" t="s">
        <v>124</v>
      </c>
      <c r="C80" s="95" t="s">
        <v>125</v>
      </c>
      <c r="D80" s="64" t="s">
        <v>16</v>
      </c>
      <c r="E80" s="65">
        <v>250</v>
      </c>
      <c r="F80" s="110"/>
      <c r="G80" s="98">
        <f t="shared" si="2"/>
        <v>0</v>
      </c>
    </row>
    <row r="81" spans="2:9" ht="15" thickBot="1" x14ac:dyDescent="0.25">
      <c r="B81" s="111"/>
      <c r="C81" s="112" t="s">
        <v>94</v>
      </c>
      <c r="D81" s="68"/>
      <c r="E81" s="69"/>
      <c r="F81" s="70" t="s">
        <v>126</v>
      </c>
      <c r="G81" s="113">
        <f>SUM(G43:G80)</f>
        <v>0</v>
      </c>
      <c r="H81" s="2"/>
    </row>
    <row r="82" spans="2:9" x14ac:dyDescent="0.2">
      <c r="B82" s="114"/>
      <c r="C82" s="115"/>
      <c r="D82" s="116"/>
      <c r="E82" s="117"/>
      <c r="F82" s="83"/>
      <c r="G82" s="76"/>
      <c r="H82" s="2"/>
    </row>
    <row r="83" spans="2:9" ht="15" thickBot="1" x14ac:dyDescent="0.25">
      <c r="B83" s="45">
        <v>4</v>
      </c>
      <c r="C83" s="118" t="s">
        <v>127</v>
      </c>
      <c r="D83" s="47"/>
      <c r="E83" s="48"/>
      <c r="G83" s="2"/>
      <c r="H83" s="2"/>
    </row>
    <row r="84" spans="2:9" x14ac:dyDescent="0.2">
      <c r="B84" s="50" t="s">
        <v>128</v>
      </c>
      <c r="C84" s="51" t="s">
        <v>129</v>
      </c>
      <c r="D84" s="52" t="s">
        <v>9</v>
      </c>
      <c r="E84" s="53">
        <v>50</v>
      </c>
      <c r="F84" s="119"/>
      <c r="G84" s="120">
        <f>+E84*F84</f>
        <v>0</v>
      </c>
    </row>
    <row r="85" spans="2:9" x14ac:dyDescent="0.2">
      <c r="B85" s="55" t="s">
        <v>130</v>
      </c>
      <c r="C85" s="56" t="s">
        <v>158</v>
      </c>
      <c r="D85" s="57" t="s">
        <v>9</v>
      </c>
      <c r="E85" s="58">
        <v>10</v>
      </c>
      <c r="F85" s="91"/>
      <c r="G85" s="92">
        <f>+E85*F85</f>
        <v>0</v>
      </c>
    </row>
    <row r="86" spans="2:9" x14ac:dyDescent="0.2">
      <c r="B86" s="55" t="s">
        <v>132</v>
      </c>
      <c r="C86" s="56" t="s">
        <v>131</v>
      </c>
      <c r="D86" s="57" t="s">
        <v>9</v>
      </c>
      <c r="E86" s="58">
        <v>35</v>
      </c>
      <c r="F86" s="91"/>
      <c r="G86" s="92">
        <f>+E86*F86</f>
        <v>0</v>
      </c>
    </row>
    <row r="87" spans="2:9" ht="42.75" x14ac:dyDescent="0.2">
      <c r="B87" s="55" t="s">
        <v>136</v>
      </c>
      <c r="C87" s="61" t="s">
        <v>133</v>
      </c>
      <c r="D87" s="121" t="s">
        <v>134</v>
      </c>
      <c r="E87" s="58" t="s">
        <v>135</v>
      </c>
      <c r="F87" s="122"/>
      <c r="G87" s="92">
        <f>(+G31+G81+G38)*F87</f>
        <v>0</v>
      </c>
    </row>
    <row r="88" spans="2:9" x14ac:dyDescent="0.2">
      <c r="B88" s="55" t="s">
        <v>138</v>
      </c>
      <c r="C88" s="56" t="s">
        <v>137</v>
      </c>
      <c r="D88" s="57" t="s">
        <v>16</v>
      </c>
      <c r="E88" s="58">
        <v>10</v>
      </c>
      <c r="F88" s="91"/>
      <c r="G88" s="92">
        <f>+E88*F88</f>
        <v>0</v>
      </c>
    </row>
    <row r="89" spans="2:9" x14ac:dyDescent="0.2">
      <c r="B89" s="123" t="s">
        <v>161</v>
      </c>
      <c r="C89" s="124" t="s">
        <v>139</v>
      </c>
      <c r="D89" s="64" t="s">
        <v>140</v>
      </c>
      <c r="E89" s="65">
        <v>20</v>
      </c>
      <c r="F89" s="110"/>
      <c r="G89" s="98">
        <f>+E89*F89</f>
        <v>0</v>
      </c>
    </row>
    <row r="90" spans="2:9" ht="15" thickBot="1" x14ac:dyDescent="0.25">
      <c r="B90" s="66"/>
      <c r="C90" s="112" t="s">
        <v>94</v>
      </c>
      <c r="D90" s="125"/>
      <c r="E90" s="125"/>
      <c r="F90" s="70" t="s">
        <v>141</v>
      </c>
      <c r="G90" s="71">
        <f>SUM(G84:G89)</f>
        <v>0</v>
      </c>
      <c r="H90" s="2"/>
    </row>
    <row r="91" spans="2:9" x14ac:dyDescent="0.2">
      <c r="B91" s="1"/>
      <c r="C91" s="99"/>
      <c r="D91" s="10"/>
      <c r="E91" s="126"/>
      <c r="F91" s="127"/>
      <c r="G91" s="128"/>
      <c r="H91" s="2"/>
      <c r="I91" s="2"/>
    </row>
    <row r="92" spans="2:9" ht="15" thickBot="1" x14ac:dyDescent="0.25">
      <c r="B92" s="1"/>
      <c r="C92" s="99"/>
      <c r="D92" s="10"/>
      <c r="E92" s="126"/>
      <c r="F92" s="127"/>
      <c r="G92" s="128"/>
      <c r="H92" s="2"/>
      <c r="I92" s="2"/>
    </row>
    <row r="93" spans="2:9" x14ac:dyDescent="0.2">
      <c r="B93" s="1"/>
      <c r="C93" s="129" t="s">
        <v>142</v>
      </c>
      <c r="D93" s="130"/>
      <c r="E93" s="131"/>
      <c r="F93" s="130"/>
      <c r="G93" s="132">
        <f>G90+G81+G38+G10+G31</f>
        <v>0</v>
      </c>
      <c r="H93" s="2"/>
      <c r="I93" s="2"/>
    </row>
    <row r="94" spans="2:9" x14ac:dyDescent="0.2">
      <c r="B94" s="1"/>
      <c r="C94" s="133"/>
      <c r="D94" s="134"/>
      <c r="E94" s="135"/>
      <c r="F94" s="134"/>
      <c r="G94" s="136"/>
      <c r="H94" s="2"/>
      <c r="I94" s="2"/>
    </row>
    <row r="95" spans="2:9" x14ac:dyDescent="0.2">
      <c r="B95" s="1"/>
      <c r="C95" s="137" t="s">
        <v>143</v>
      </c>
      <c r="D95" s="138" t="s">
        <v>144</v>
      </c>
      <c r="E95" s="139">
        <v>4</v>
      </c>
      <c r="F95" s="138"/>
      <c r="G95" s="140">
        <f>+G93*E95</f>
        <v>0</v>
      </c>
      <c r="H95" s="2"/>
      <c r="I95" s="2"/>
    </row>
    <row r="96" spans="2:9" x14ac:dyDescent="0.2">
      <c r="B96" s="1"/>
      <c r="C96" s="133"/>
      <c r="D96" s="134"/>
      <c r="E96" s="135"/>
      <c r="F96" s="134"/>
      <c r="G96" s="136"/>
      <c r="H96" s="2"/>
      <c r="I96" s="2"/>
    </row>
    <row r="97" spans="2:9" ht="15" thickBot="1" x14ac:dyDescent="0.25">
      <c r="B97" s="1"/>
      <c r="C97" s="141" t="s">
        <v>145</v>
      </c>
      <c r="D97" s="142" t="s">
        <v>135</v>
      </c>
      <c r="E97" s="143">
        <v>21</v>
      </c>
      <c r="F97" s="142"/>
      <c r="G97" s="144">
        <f>+G95*E97/100</f>
        <v>0</v>
      </c>
      <c r="H97" s="2"/>
      <c r="I97" s="2"/>
    </row>
    <row r="98" spans="2:9" x14ac:dyDescent="0.2">
      <c r="B98" s="1"/>
      <c r="C98" s="135"/>
      <c r="D98" s="135"/>
      <c r="E98" s="135"/>
      <c r="F98" s="135"/>
      <c r="G98" s="145"/>
      <c r="H98" s="2"/>
      <c r="I98" s="2"/>
    </row>
    <row r="99" spans="2:9" x14ac:dyDescent="0.2">
      <c r="B99" s="1"/>
      <c r="C99" s="135"/>
      <c r="D99" s="135"/>
      <c r="E99" s="135"/>
      <c r="F99" s="135"/>
      <c r="G99" s="145"/>
      <c r="H99" s="2"/>
      <c r="I99" s="2"/>
    </row>
    <row r="100" spans="2:9" x14ac:dyDescent="0.2">
      <c r="B100" s="1"/>
      <c r="C100" s="99"/>
      <c r="D100" s="10"/>
      <c r="E100" s="126"/>
      <c r="F100" s="127"/>
      <c r="G100" s="128"/>
      <c r="H100" s="2"/>
      <c r="I100" s="2"/>
    </row>
    <row r="101" spans="2:9" x14ac:dyDescent="0.2">
      <c r="B101" s="1"/>
      <c r="C101" s="166" t="s">
        <v>146</v>
      </c>
      <c r="D101" s="167"/>
      <c r="E101" s="167"/>
      <c r="F101" s="167"/>
      <c r="G101" s="168"/>
      <c r="H101" s="2"/>
      <c r="I101" s="2"/>
    </row>
    <row r="102" spans="2:9" ht="23.25" customHeight="1" x14ac:dyDescent="0.2">
      <c r="B102" s="1"/>
      <c r="C102" s="169" t="s">
        <v>147</v>
      </c>
      <c r="D102" s="170"/>
      <c r="E102" s="170"/>
      <c r="F102" s="170"/>
      <c r="G102" s="171"/>
      <c r="H102" s="2"/>
      <c r="I102" s="2"/>
    </row>
    <row r="103" spans="2:9" x14ac:dyDescent="0.2">
      <c r="B103" s="1"/>
      <c r="C103" s="172" t="s">
        <v>148</v>
      </c>
      <c r="D103" s="173"/>
      <c r="E103" s="173"/>
      <c r="F103" s="173"/>
      <c r="G103" s="174"/>
      <c r="H103" s="2"/>
      <c r="I103" s="2"/>
    </row>
    <row r="104" spans="2:9" x14ac:dyDescent="0.2">
      <c r="B104" s="1"/>
      <c r="C104" s="146"/>
      <c r="D104" s="10"/>
      <c r="E104" s="126"/>
      <c r="F104" s="127"/>
      <c r="G104" s="128"/>
      <c r="H104" s="2"/>
      <c r="I104" s="2"/>
    </row>
    <row r="105" spans="2:9" x14ac:dyDescent="0.2">
      <c r="H105" s="2"/>
      <c r="I105" s="2"/>
    </row>
    <row r="106" spans="2:9" x14ac:dyDescent="0.2">
      <c r="B106" s="47" t="s">
        <v>149</v>
      </c>
      <c r="C106" s="161"/>
      <c r="H106" s="2"/>
      <c r="I106" s="2"/>
    </row>
    <row r="107" spans="2:9" x14ac:dyDescent="0.2">
      <c r="B107" s="47" t="s">
        <v>150</v>
      </c>
      <c r="C107" s="161"/>
      <c r="H107" s="2"/>
      <c r="I107" s="2"/>
    </row>
    <row r="108" spans="2:9" x14ac:dyDescent="0.2">
      <c r="B108" s="47"/>
      <c r="H108" s="2"/>
      <c r="I108" s="2"/>
    </row>
    <row r="109" spans="2:9" x14ac:dyDescent="0.2">
      <c r="B109" s="147" t="s">
        <v>151</v>
      </c>
      <c r="C109" s="161"/>
      <c r="D109" s="147"/>
      <c r="E109" s="47"/>
      <c r="F109" s="47"/>
      <c r="G109" s="47"/>
      <c r="H109" s="2"/>
      <c r="I109" s="2"/>
    </row>
    <row r="110" spans="2:9" x14ac:dyDescent="0.2">
      <c r="B110" s="147"/>
      <c r="C110" s="147"/>
      <c r="D110" s="147"/>
      <c r="E110" s="47"/>
      <c r="F110" s="47"/>
      <c r="G110" s="47"/>
      <c r="H110" s="2"/>
      <c r="I110" s="2"/>
    </row>
    <row r="111" spans="2:9" x14ac:dyDescent="0.2">
      <c r="B111" s="147" t="s">
        <v>152</v>
      </c>
      <c r="C111" s="161"/>
      <c r="D111" s="147"/>
      <c r="E111" s="47"/>
      <c r="F111" s="47"/>
      <c r="G111" s="47"/>
      <c r="H111" s="2"/>
      <c r="I111" s="2"/>
    </row>
    <row r="112" spans="2:9" x14ac:dyDescent="0.2">
      <c r="B112" s="147" t="s">
        <v>153</v>
      </c>
      <c r="C112" s="161"/>
      <c r="D112" s="147"/>
      <c r="E112" s="47"/>
      <c r="F112" s="47"/>
      <c r="G112" s="47"/>
      <c r="H112" s="2"/>
      <c r="I112" s="2"/>
    </row>
    <row r="113" spans="2:9" x14ac:dyDescent="0.2">
      <c r="B113" s="147"/>
      <c r="C113" s="147"/>
      <c r="D113" s="147"/>
      <c r="E113" s="47"/>
      <c r="F113" s="47"/>
      <c r="G113" s="47"/>
      <c r="H113" s="2"/>
      <c r="I113" s="2"/>
    </row>
    <row r="114" spans="2:9" x14ac:dyDescent="0.2">
      <c r="B114" s="147" t="s">
        <v>154</v>
      </c>
      <c r="C114" s="175"/>
      <c r="D114" s="147"/>
      <c r="E114" s="49"/>
      <c r="F114" s="49"/>
      <c r="G114" s="49"/>
      <c r="H114" s="2"/>
      <c r="I114" s="2"/>
    </row>
    <row r="115" spans="2:9" x14ac:dyDescent="0.2">
      <c r="B115" s="147"/>
      <c r="C115" s="175"/>
      <c r="D115" s="147"/>
      <c r="E115" s="49"/>
      <c r="F115" s="49"/>
      <c r="G115" s="49"/>
      <c r="H115" s="2"/>
      <c r="I115" s="2"/>
    </row>
    <row r="116" spans="2:9" x14ac:dyDescent="0.2">
      <c r="B116" s="147"/>
      <c r="C116" s="175"/>
      <c r="D116" s="147"/>
      <c r="E116" s="49"/>
      <c r="F116" s="49"/>
      <c r="G116" s="49"/>
      <c r="H116" s="2"/>
      <c r="I116" s="2"/>
    </row>
    <row r="117" spans="2:9" x14ac:dyDescent="0.2">
      <c r="B117" s="147"/>
      <c r="C117" s="175"/>
      <c r="D117" s="147"/>
      <c r="E117" s="49"/>
      <c r="F117" s="49"/>
      <c r="G117" s="49"/>
      <c r="H117" s="2"/>
      <c r="I117" s="2"/>
    </row>
    <row r="118" spans="2:9" x14ac:dyDescent="0.2">
      <c r="B118" s="147"/>
      <c r="C118" s="175"/>
      <c r="D118" s="147"/>
      <c r="E118" s="49"/>
      <c r="F118" s="49"/>
      <c r="G118" s="49"/>
      <c r="H118" s="2"/>
      <c r="I118" s="2"/>
    </row>
    <row r="119" spans="2:9" x14ac:dyDescent="0.2">
      <c r="H119" s="2"/>
      <c r="I119" s="2"/>
    </row>
    <row r="120" spans="2:9" x14ac:dyDescent="0.2">
      <c r="H120" s="2"/>
      <c r="I120" s="2"/>
    </row>
    <row r="121" spans="2:9" x14ac:dyDescent="0.2">
      <c r="H121" s="2"/>
      <c r="I121" s="2"/>
    </row>
    <row r="122" spans="2:9" x14ac:dyDescent="0.2">
      <c r="H122" s="2"/>
      <c r="I122" s="2"/>
    </row>
    <row r="123" spans="2:9" x14ac:dyDescent="0.2">
      <c r="H123" s="2"/>
      <c r="I123" s="2"/>
    </row>
    <row r="124" spans="2:9" x14ac:dyDescent="0.2">
      <c r="H124" s="2"/>
      <c r="I124" s="2"/>
    </row>
    <row r="125" spans="2:9" x14ac:dyDescent="0.2">
      <c r="H125" s="2"/>
      <c r="I125" s="2"/>
    </row>
    <row r="126" spans="2:9" x14ac:dyDescent="0.2">
      <c r="H126" s="2"/>
      <c r="I126" s="2"/>
    </row>
    <row r="127" spans="2:9" x14ac:dyDescent="0.2">
      <c r="H127" s="2"/>
      <c r="I127" s="2"/>
    </row>
    <row r="128" spans="2:9" x14ac:dyDescent="0.2">
      <c r="H128" s="2"/>
      <c r="I128" s="2"/>
    </row>
    <row r="129" spans="2:9" x14ac:dyDescent="0.2">
      <c r="H129" s="2"/>
      <c r="I129" s="2"/>
    </row>
    <row r="130" spans="2:9" x14ac:dyDescent="0.2">
      <c r="H130" s="2"/>
      <c r="I130" s="2"/>
    </row>
    <row r="131" spans="2:9" x14ac:dyDescent="0.2">
      <c r="H131" s="2"/>
      <c r="I131" s="2"/>
    </row>
    <row r="132" spans="2:9" x14ac:dyDescent="0.2">
      <c r="H132" s="2"/>
      <c r="I132" s="2"/>
    </row>
    <row r="133" spans="2:9" x14ac:dyDescent="0.2">
      <c r="H133" s="2"/>
      <c r="I133" s="2"/>
    </row>
    <row r="134" spans="2:9" x14ac:dyDescent="0.2">
      <c r="B134" s="1"/>
      <c r="C134" s="2"/>
      <c r="D134" s="2"/>
      <c r="E134" s="2"/>
      <c r="F134" s="2"/>
      <c r="G134" s="2"/>
      <c r="H134" s="2"/>
      <c r="I134" s="2"/>
    </row>
    <row r="135" spans="2:9" x14ac:dyDescent="0.2">
      <c r="B135" s="1"/>
      <c r="C135" s="2"/>
      <c r="D135" s="2"/>
      <c r="E135" s="2"/>
      <c r="F135" s="2"/>
      <c r="G135" s="2"/>
      <c r="H135" s="2"/>
      <c r="I135" s="2"/>
    </row>
    <row r="136" spans="2:9" x14ac:dyDescent="0.2">
      <c r="B136" s="1"/>
      <c r="C136" s="2"/>
      <c r="D136" s="2"/>
      <c r="E136" s="2"/>
      <c r="F136" s="2"/>
      <c r="G136" s="2"/>
      <c r="H136" s="2"/>
      <c r="I136" s="2"/>
    </row>
    <row r="137" spans="2:9" x14ac:dyDescent="0.2">
      <c r="B137" s="1"/>
      <c r="C137" s="2"/>
      <c r="D137" s="2"/>
      <c r="E137" s="2"/>
      <c r="F137" s="2"/>
      <c r="G137" s="2"/>
      <c r="H137" s="2"/>
      <c r="I137" s="2"/>
    </row>
    <row r="138" spans="2:9" x14ac:dyDescent="0.2">
      <c r="B138" s="1"/>
      <c r="C138" s="2"/>
      <c r="D138" s="2"/>
      <c r="E138" s="2"/>
      <c r="F138" s="2"/>
      <c r="G138" s="2"/>
      <c r="H138" s="2"/>
      <c r="I138" s="2"/>
    </row>
    <row r="139" spans="2:9" x14ac:dyDescent="0.2">
      <c r="B139" s="1"/>
      <c r="C139" s="2"/>
      <c r="D139" s="2"/>
      <c r="E139" s="2"/>
      <c r="F139" s="2"/>
      <c r="G139" s="2"/>
      <c r="H139" s="2"/>
      <c r="I139" s="2"/>
    </row>
  </sheetData>
  <sheetProtection algorithmName="SHA-512" hashValue="q3W5Ltb+cjwajx1gxSxtNcTGvMZ+vkEIag2r56WehdRmvoNCifckZQNMIJf4svKTkj20nS/S8bVHQxI6dcGjQw==" saltValue="ExCvzCE6BdOszUU/Hf2l0g==" spinCount="100000" sheet="1" objects="1" scenarios="1"/>
  <protectedRanges>
    <protectedRange sqref="F91:F104" name="Bereik3"/>
  </protectedRanges>
  <mergeCells count="5">
    <mergeCell ref="C2:F2"/>
    <mergeCell ref="C101:G101"/>
    <mergeCell ref="C102:G102"/>
    <mergeCell ref="C103:G103"/>
    <mergeCell ref="C114:C118"/>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Meierijstad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rkinde</dc:creator>
  <cp:lastModifiedBy>hwijng</cp:lastModifiedBy>
  <dcterms:created xsi:type="dcterms:W3CDTF">2021-03-01T14:06:57Z</dcterms:created>
  <dcterms:modified xsi:type="dcterms:W3CDTF">2021-03-10T10:46:54Z</dcterms:modified>
</cp:coreProperties>
</file>