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iconnl.sharepoint.com/sites/HCEALevensmiddelen/Gedeelde documenten/General/03. Nota van inlichtingen/"/>
    </mc:Choice>
  </mc:AlternateContent>
  <xr:revisionPtr revIDLastSave="191" documentId="8_{E362F738-76D5-469C-BAD3-09D5751EFDC5}" xr6:coauthVersionLast="46" xr6:coauthVersionMax="46" xr10:uidLastSave="{C53A8181-EA4B-49E8-A125-569C230BE97C}"/>
  <bookViews>
    <workbookView xWindow="28680" yWindow="-120" windowWidth="29040" windowHeight="15840" activeTab="1" xr2:uid="{E55152E5-F44C-4082-A122-CA7DE1F18811}"/>
  </bookViews>
  <sheets>
    <sheet name="Perceel 1 Foodservice" sheetId="1" r:id="rId1"/>
    <sheet name="Perceel 2 Foodretail" sheetId="2" r:id="rId2"/>
  </sheets>
  <definedNames>
    <definedName name="_xlnm._FilterDatabase" localSheetId="1" hidden="1">'Perceel 2 Foodretail'!$A$3:$D$4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F27" i="1"/>
  <c r="F28" i="1"/>
  <c r="F29" i="1"/>
  <c r="F30" i="1"/>
  <c r="F31" i="1"/>
  <c r="F32" i="1"/>
  <c r="F33" i="1"/>
  <c r="F34" i="1"/>
  <c r="F35" i="1"/>
  <c r="F36" i="1"/>
  <c r="F38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4" i="2"/>
  <c r="D52" i="2" l="1"/>
  <c r="C52" i="2"/>
  <c r="E52" i="2" s="1"/>
</calcChain>
</file>

<file path=xl/sharedStrings.xml><?xml version="1.0" encoding="utf-8"?>
<sst xmlns="http://schemas.openxmlformats.org/spreadsheetml/2006/main" count="177" uniqueCount="118">
  <si>
    <t>Wellantcollege Aalsmeer</t>
  </si>
  <si>
    <t>Wellantcollege de Groenstrook</t>
  </si>
  <si>
    <t>Wellantcollege Westplas</t>
  </si>
  <si>
    <t>Wellantcollege Alphen aan den Rijn</t>
  </si>
  <si>
    <t>Wellantcollege Amersfoort</t>
  </si>
  <si>
    <t>Wellantcollege Linnaeus MBO</t>
  </si>
  <si>
    <t>Wellantcollege Linnaeus VMBO</t>
  </si>
  <si>
    <t>Wellantcollege Sloten</t>
  </si>
  <si>
    <t>Wellantcollege VMBO Houten</t>
  </si>
  <si>
    <t>Wellantcollege Boskoop</t>
  </si>
  <si>
    <t>Wellantcollege Brielle Anna Hoeve</t>
  </si>
  <si>
    <t>Wellantcollege Dordrecht Mavo Stek</t>
  </si>
  <si>
    <t>Wellantcollege Dordrecht MBO</t>
  </si>
  <si>
    <t>Wellantcollege Dordrecht Vmbo</t>
  </si>
  <si>
    <t>Wellantcollege DNA</t>
  </si>
  <si>
    <t>Wellantcollege Gouda MBO</t>
  </si>
  <si>
    <t>Wellantcollege Gouda VMBO</t>
  </si>
  <si>
    <t>Wellantcollege College van Bestuur en Ondersteunende Diensten</t>
  </si>
  <si>
    <t>Wellantcollege Houten Mbo</t>
  </si>
  <si>
    <t>Wellantcollege Houten vmbo</t>
  </si>
  <si>
    <t>Wellantcollege Klaaswaal</t>
  </si>
  <si>
    <t>Wellantcollege Montfoort</t>
  </si>
  <si>
    <t>Wellantcollege Naarden</t>
  </si>
  <si>
    <t>Wellantcollege Oegstgeest</t>
  </si>
  <si>
    <t>Wellantcollege Rijnsburg MBO</t>
  </si>
  <si>
    <t>Wellantcollege Rijnsburg VMBO</t>
  </si>
  <si>
    <t>Wellantcollege Rijswijk</t>
  </si>
  <si>
    <t>Wellantcollege Rotterdam</t>
  </si>
  <si>
    <t>Wellantcollege Madestein</t>
  </si>
  <si>
    <t>Wellantcollege Westvliet</t>
  </si>
  <si>
    <t>Wellantcollege Utrecht</t>
  </si>
  <si>
    <t>Helicon Opleidingen</t>
  </si>
  <si>
    <t>Helicon</t>
  </si>
  <si>
    <t>Helicon MBO Den Bosch</t>
  </si>
  <si>
    <t>Helicon VMBO Den Bosch</t>
  </si>
  <si>
    <t>Helicon VMBO Nijmegen</t>
  </si>
  <si>
    <t>Helicon MBO Velp</t>
  </si>
  <si>
    <t>Industrieweg 4, 4041 CR KESTEREN</t>
  </si>
  <si>
    <t>Larensteinselaan 26 6882 CT VELP GLD</t>
  </si>
  <si>
    <t>Energieweg 19 6541 CW NIJMEGEN</t>
  </si>
  <si>
    <t>Marga Klompelaan 37 6532 SB NIJMEGEN</t>
  </si>
  <si>
    <t>Scheepsboulevard 1 5705 KZ HELMOND</t>
  </si>
  <si>
    <t>Locatellistraat 5 5654 JB EINDHOVEN</t>
  </si>
  <si>
    <t>Hervensebaan 7 5232 JL 'S-HERTOGENBOSCH</t>
  </si>
  <si>
    <t>Kooikersweg 2 5223 KA 'S-HERTOGENBOSCH</t>
  </si>
  <si>
    <t>Vlijmenseweg 1 5223 GW 'S-HERTOGENBOSCH</t>
  </si>
  <si>
    <t>Akkerstraat 46 5076 HG HAAREN</t>
  </si>
  <si>
    <t>Spoorlaan 21 5038 CB TILBURG</t>
  </si>
  <si>
    <t>Burg Roozeveld vd Venln 74191 PL GELDERMALSEN</t>
  </si>
  <si>
    <t>Adres</t>
  </si>
  <si>
    <t>TOTAAL</t>
  </si>
  <si>
    <t>Perceel 2: Foodretail Wellant en Helicon 2019</t>
  </si>
  <si>
    <t>Citaverde</t>
  </si>
  <si>
    <t>Onbekend</t>
  </si>
  <si>
    <t>Locatie</t>
  </si>
  <si>
    <t>WELLANT</t>
  </si>
  <si>
    <t>MONTFOORT</t>
  </si>
  <si>
    <t>OTTOLAND</t>
  </si>
  <si>
    <t>HOUTEN</t>
  </si>
  <si>
    <t>AMERSFOORT</t>
  </si>
  <si>
    <t>AALSMEER</t>
  </si>
  <si>
    <t>DORDRECHT</t>
  </si>
  <si>
    <t>BOSKOOP</t>
  </si>
  <si>
    <t>UTRECHT</t>
  </si>
  <si>
    <t>OEGSTGEEST</t>
  </si>
  <si>
    <t>GOUDA</t>
  </si>
  <si>
    <t>NAARDEN</t>
  </si>
  <si>
    <t>KLAASWAAL</t>
  </si>
  <si>
    <t>AMSTERDAM</t>
  </si>
  <si>
    <t>RYNSBURG</t>
  </si>
  <si>
    <t>ROTTERDAM</t>
  </si>
  <si>
    <t>S GRAVENHAGE</t>
  </si>
  <si>
    <t>RYSWYK ZH</t>
  </si>
  <si>
    <t>ALPHEN AAN DEN RYN</t>
  </si>
  <si>
    <t>DE BOSSEKAMP VMBO</t>
  </si>
  <si>
    <t>MONTFOORT VMBO</t>
  </si>
  <si>
    <t>Perceel 2: Foodservice Wellant en Helicon 2020 (tot en met september)</t>
  </si>
  <si>
    <t>Drops tot M10 2020</t>
  </si>
  <si>
    <t>Afname tot M10 2020</t>
  </si>
  <si>
    <t>Gem dropgrootte tot 10 2020</t>
  </si>
  <si>
    <t>HOUTEN VMBO</t>
  </si>
  <si>
    <t>AMERSFOORT VMBO</t>
  </si>
  <si>
    <t>DE GROENSTROOK VMBO</t>
  </si>
  <si>
    <t>WESTVLIET VMBO</t>
  </si>
  <si>
    <t>HOUTEN MBO</t>
  </si>
  <si>
    <t>DORDRECHT PRAKTIJK</t>
  </si>
  <si>
    <t>BOSKOOP VMBO</t>
  </si>
  <si>
    <t>DORDRECHT  VMBO</t>
  </si>
  <si>
    <t>MADESTEIN VMBO</t>
  </si>
  <si>
    <t>UTRECHT VMBO</t>
  </si>
  <si>
    <t>OEGSTGEEST VMBO</t>
  </si>
  <si>
    <t>GOUDA VMBO</t>
  </si>
  <si>
    <t>NAARDEN VMBO</t>
  </si>
  <si>
    <t>ALPHEN A/D RIJN VMBO</t>
  </si>
  <si>
    <t>KLAASWAAL VMBO</t>
  </si>
  <si>
    <t>LINNAEUS VMBO</t>
  </si>
  <si>
    <t>RIJNSBURG VMBO</t>
  </si>
  <si>
    <t>SLOTEN VMBO</t>
  </si>
  <si>
    <t>WESTPLAS MAVO</t>
  </si>
  <si>
    <t>ROTTERDAM MBO</t>
  </si>
  <si>
    <t>RIJSWIJK MBO</t>
  </si>
  <si>
    <t>Stad</t>
  </si>
  <si>
    <t>Instelling</t>
  </si>
  <si>
    <t>HELICON</t>
  </si>
  <si>
    <t>Afname 2019</t>
  </si>
  <si>
    <t>Gem dropgrootte 2019</t>
  </si>
  <si>
    <t>Aantal drops 2019</t>
  </si>
  <si>
    <t>CITAVERDE</t>
  </si>
  <si>
    <t>MBO Boxtel</t>
  </si>
  <si>
    <t>MBO Den Bosch</t>
  </si>
  <si>
    <t>MBO Helmond</t>
  </si>
  <si>
    <t>MBO Nijmegen</t>
  </si>
  <si>
    <t>MBO Tilburg</t>
  </si>
  <si>
    <t>MBO Velp</t>
  </si>
  <si>
    <t>VMBO Den Bosch</t>
  </si>
  <si>
    <t>VMBO Eindhoven</t>
  </si>
  <si>
    <t>VMBO Kesteren</t>
  </si>
  <si>
    <t>VMBO Nijmegen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</si>
</sst>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73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0" fillId="0" borderId="0" xfId="0" applyNumberFormat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top" wrapText="1"/>
    </xf>
    <xf numFmtId="173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B89A-0513-49A7-832B-852798C44447}">
  <dimension ref="A1:F72"/>
  <sheetViews>
    <sheetView workbookViewId="0">
      <selection activeCell="L26" sqref="L26"/>
    </sheetView>
  </sheetViews>
  <sheetFormatPr defaultRowHeight="14.4" x14ac:dyDescent="0.3"/>
  <cols>
    <col min="1" max="1" width="10.5546875" style="2" customWidth="1"/>
    <col min="2" max="2" width="34.44140625" style="2" customWidth="1"/>
    <col min="3" max="3" width="26.109375" style="2" customWidth="1"/>
    <col min="4" max="4" width="18.21875" style="2" customWidth="1"/>
    <col min="5" max="5" width="21.6640625" style="11" customWidth="1"/>
    <col min="6" max="6" width="20.77734375" style="11" customWidth="1"/>
    <col min="7" max="16384" width="8.88671875" style="2"/>
  </cols>
  <sheetData>
    <row r="1" spans="1:6" s="6" customFormat="1" x14ac:dyDescent="0.3">
      <c r="A1" s="4" t="s">
        <v>76</v>
      </c>
      <c r="B1" s="3"/>
      <c r="E1" s="12"/>
      <c r="F1" s="12"/>
    </row>
    <row r="3" spans="1:6" s="18" customFormat="1" ht="28.8" x14ac:dyDescent="0.3">
      <c r="A3" s="16" t="s">
        <v>102</v>
      </c>
      <c r="B3" s="16" t="s">
        <v>54</v>
      </c>
      <c r="C3" s="16" t="s">
        <v>101</v>
      </c>
      <c r="D3" s="16" t="s">
        <v>77</v>
      </c>
      <c r="E3" s="17" t="s">
        <v>78</v>
      </c>
      <c r="F3" s="17" t="s">
        <v>79</v>
      </c>
    </row>
    <row r="4" spans="1:6" s="18" customFormat="1" x14ac:dyDescent="0.3">
      <c r="A4" s="19" t="s">
        <v>55</v>
      </c>
      <c r="B4" s="19" t="s">
        <v>75</v>
      </c>
      <c r="C4" s="19" t="s">
        <v>56</v>
      </c>
      <c r="D4" s="19">
        <v>32</v>
      </c>
      <c r="E4" s="20">
        <v>20299</v>
      </c>
      <c r="F4" s="20">
        <f>E4/D4</f>
        <v>634.34375</v>
      </c>
    </row>
    <row r="5" spans="1:6" s="18" customFormat="1" x14ac:dyDescent="0.3">
      <c r="A5" s="19" t="s">
        <v>55</v>
      </c>
      <c r="B5" s="19" t="s">
        <v>74</v>
      </c>
      <c r="C5" s="19" t="s">
        <v>57</v>
      </c>
      <c r="D5" s="19">
        <v>30</v>
      </c>
      <c r="E5" s="20">
        <v>19268</v>
      </c>
      <c r="F5" s="20">
        <f t="shared" ref="F5:F36" si="0">E5/D5</f>
        <v>642.26666666666665</v>
      </c>
    </row>
    <row r="6" spans="1:6" s="18" customFormat="1" x14ac:dyDescent="0.3">
      <c r="A6" s="19" t="s">
        <v>55</v>
      </c>
      <c r="B6" s="19" t="s">
        <v>80</v>
      </c>
      <c r="C6" s="19" t="s">
        <v>58</v>
      </c>
      <c r="D6" s="19">
        <v>43</v>
      </c>
      <c r="E6" s="20">
        <v>12121</v>
      </c>
      <c r="F6" s="20">
        <f t="shared" si="0"/>
        <v>281.88372093023258</v>
      </c>
    </row>
    <row r="7" spans="1:6" s="18" customFormat="1" x14ac:dyDescent="0.3">
      <c r="A7" s="19" t="s">
        <v>55</v>
      </c>
      <c r="B7" s="19" t="s">
        <v>81</v>
      </c>
      <c r="C7" s="19" t="s">
        <v>59</v>
      </c>
      <c r="D7" s="19">
        <v>36</v>
      </c>
      <c r="E7" s="20">
        <v>11871</v>
      </c>
      <c r="F7" s="20">
        <f t="shared" si="0"/>
        <v>329.75</v>
      </c>
    </row>
    <row r="8" spans="1:6" s="18" customFormat="1" x14ac:dyDescent="0.3">
      <c r="A8" s="19" t="s">
        <v>55</v>
      </c>
      <c r="B8" s="19" t="s">
        <v>82</v>
      </c>
      <c r="C8" s="19" t="s">
        <v>60</v>
      </c>
      <c r="D8" s="19">
        <v>22</v>
      </c>
      <c r="E8" s="20">
        <v>9566</v>
      </c>
      <c r="F8" s="20">
        <f t="shared" si="0"/>
        <v>434.81818181818181</v>
      </c>
    </row>
    <row r="9" spans="1:6" s="18" customFormat="1" x14ac:dyDescent="0.3">
      <c r="A9" s="19" t="s">
        <v>55</v>
      </c>
      <c r="B9" s="19" t="s">
        <v>83</v>
      </c>
      <c r="C9" s="19" t="s">
        <v>71</v>
      </c>
      <c r="D9" s="19">
        <v>22</v>
      </c>
      <c r="E9" s="20">
        <v>8651</v>
      </c>
      <c r="F9" s="20">
        <f t="shared" si="0"/>
        <v>393.22727272727275</v>
      </c>
    </row>
    <row r="10" spans="1:6" s="18" customFormat="1" x14ac:dyDescent="0.3">
      <c r="A10" s="19" t="s">
        <v>55</v>
      </c>
      <c r="B10" s="19" t="s">
        <v>84</v>
      </c>
      <c r="C10" s="19" t="s">
        <v>58</v>
      </c>
      <c r="D10" s="19">
        <v>12</v>
      </c>
      <c r="E10" s="20">
        <v>5445</v>
      </c>
      <c r="F10" s="20">
        <f t="shared" si="0"/>
        <v>453.75</v>
      </c>
    </row>
    <row r="11" spans="1:6" s="18" customFormat="1" x14ac:dyDescent="0.3">
      <c r="A11" s="19" t="s">
        <v>55</v>
      </c>
      <c r="B11" s="19" t="s">
        <v>85</v>
      </c>
      <c r="C11" s="19" t="s">
        <v>61</v>
      </c>
      <c r="D11" s="19">
        <v>18</v>
      </c>
      <c r="E11" s="20">
        <v>5361</v>
      </c>
      <c r="F11" s="20">
        <f t="shared" si="0"/>
        <v>297.83333333333331</v>
      </c>
    </row>
    <row r="12" spans="1:6" s="18" customFormat="1" x14ac:dyDescent="0.3">
      <c r="A12" s="19" t="s">
        <v>55</v>
      </c>
      <c r="B12" s="19" t="s">
        <v>86</v>
      </c>
      <c r="C12" s="19" t="s">
        <v>62</v>
      </c>
      <c r="D12" s="19">
        <v>22</v>
      </c>
      <c r="E12" s="20">
        <v>4644</v>
      </c>
      <c r="F12" s="20">
        <f t="shared" si="0"/>
        <v>211.09090909090909</v>
      </c>
    </row>
    <row r="13" spans="1:6" s="18" customFormat="1" x14ac:dyDescent="0.3">
      <c r="A13" s="19" t="s">
        <v>55</v>
      </c>
      <c r="B13" s="19" t="s">
        <v>87</v>
      </c>
      <c r="C13" s="19" t="s">
        <v>61</v>
      </c>
      <c r="D13" s="19">
        <v>10</v>
      </c>
      <c r="E13" s="20">
        <v>3797</v>
      </c>
      <c r="F13" s="20">
        <f t="shared" si="0"/>
        <v>379.7</v>
      </c>
    </row>
    <row r="14" spans="1:6" s="18" customFormat="1" x14ac:dyDescent="0.3">
      <c r="A14" s="19" t="s">
        <v>55</v>
      </c>
      <c r="B14" s="19" t="s">
        <v>88</v>
      </c>
      <c r="C14" s="19" t="s">
        <v>71</v>
      </c>
      <c r="D14" s="19">
        <v>35</v>
      </c>
      <c r="E14" s="20">
        <v>3138</v>
      </c>
      <c r="F14" s="20">
        <f t="shared" si="0"/>
        <v>89.657142857142858</v>
      </c>
    </row>
    <row r="15" spans="1:6" s="18" customFormat="1" x14ac:dyDescent="0.3">
      <c r="A15" s="19" t="s">
        <v>55</v>
      </c>
      <c r="B15" s="19" t="s">
        <v>89</v>
      </c>
      <c r="C15" s="19" t="s">
        <v>63</v>
      </c>
      <c r="D15" s="19">
        <v>8</v>
      </c>
      <c r="E15" s="20">
        <v>2890</v>
      </c>
      <c r="F15" s="20">
        <f t="shared" si="0"/>
        <v>361.25</v>
      </c>
    </row>
    <row r="16" spans="1:6" s="18" customFormat="1" x14ac:dyDescent="0.3">
      <c r="A16" s="19" t="s">
        <v>55</v>
      </c>
      <c r="B16" s="19" t="s">
        <v>90</v>
      </c>
      <c r="C16" s="19" t="s">
        <v>64</v>
      </c>
      <c r="D16" s="19">
        <v>4</v>
      </c>
      <c r="E16" s="20">
        <v>2598</v>
      </c>
      <c r="F16" s="20">
        <f t="shared" si="0"/>
        <v>649.5</v>
      </c>
    </row>
    <row r="17" spans="1:6" s="18" customFormat="1" x14ac:dyDescent="0.3">
      <c r="A17" s="19" t="s">
        <v>55</v>
      </c>
      <c r="B17" s="19" t="s">
        <v>91</v>
      </c>
      <c r="C17" s="19" t="s">
        <v>65</v>
      </c>
      <c r="D17" s="19">
        <v>6</v>
      </c>
      <c r="E17" s="20">
        <v>2532</v>
      </c>
      <c r="F17" s="20">
        <f t="shared" si="0"/>
        <v>422</v>
      </c>
    </row>
    <row r="18" spans="1:6" s="18" customFormat="1" x14ac:dyDescent="0.3">
      <c r="A18" s="19" t="s">
        <v>55</v>
      </c>
      <c r="B18" s="19" t="s">
        <v>92</v>
      </c>
      <c r="C18" s="19" t="s">
        <v>66</v>
      </c>
      <c r="D18" s="19">
        <v>7</v>
      </c>
      <c r="E18" s="20">
        <v>2416</v>
      </c>
      <c r="F18" s="20">
        <f t="shared" si="0"/>
        <v>345.14285714285717</v>
      </c>
    </row>
    <row r="19" spans="1:6" s="18" customFormat="1" x14ac:dyDescent="0.3">
      <c r="A19" s="19" t="s">
        <v>55</v>
      </c>
      <c r="B19" s="19" t="s">
        <v>93</v>
      </c>
      <c r="C19" s="19" t="s">
        <v>73</v>
      </c>
      <c r="D19" s="19">
        <v>6</v>
      </c>
      <c r="E19" s="20">
        <v>1660</v>
      </c>
      <c r="F19" s="20">
        <f t="shared" si="0"/>
        <v>276.66666666666669</v>
      </c>
    </row>
    <row r="20" spans="1:6" s="18" customFormat="1" x14ac:dyDescent="0.3">
      <c r="A20" s="19" t="s">
        <v>55</v>
      </c>
      <c r="B20" s="19" t="s">
        <v>94</v>
      </c>
      <c r="C20" s="19" t="s">
        <v>67</v>
      </c>
      <c r="D20" s="19">
        <v>6</v>
      </c>
      <c r="E20" s="20">
        <v>1303</v>
      </c>
      <c r="F20" s="20">
        <f t="shared" si="0"/>
        <v>217.16666666666666</v>
      </c>
    </row>
    <row r="21" spans="1:6" s="18" customFormat="1" x14ac:dyDescent="0.3">
      <c r="A21" s="19" t="s">
        <v>55</v>
      </c>
      <c r="B21" s="19" t="s">
        <v>95</v>
      </c>
      <c r="C21" s="19" t="s">
        <v>68</v>
      </c>
      <c r="D21" s="19">
        <v>7</v>
      </c>
      <c r="E21" s="20">
        <v>1181</v>
      </c>
      <c r="F21" s="20">
        <f t="shared" si="0"/>
        <v>168.71428571428572</v>
      </c>
    </row>
    <row r="22" spans="1:6" s="18" customFormat="1" x14ac:dyDescent="0.3">
      <c r="A22" s="19" t="s">
        <v>55</v>
      </c>
      <c r="B22" s="19" t="s">
        <v>100</v>
      </c>
      <c r="C22" s="19" t="s">
        <v>72</v>
      </c>
      <c r="D22" s="19">
        <v>5</v>
      </c>
      <c r="E22" s="20">
        <v>1084</v>
      </c>
      <c r="F22" s="20">
        <f t="shared" si="0"/>
        <v>216.8</v>
      </c>
    </row>
    <row r="23" spans="1:6" s="18" customFormat="1" x14ac:dyDescent="0.3">
      <c r="A23" s="19" t="s">
        <v>55</v>
      </c>
      <c r="B23" s="19" t="s">
        <v>96</v>
      </c>
      <c r="C23" s="19" t="s">
        <v>69</v>
      </c>
      <c r="D23" s="19">
        <v>3</v>
      </c>
      <c r="E23" s="20">
        <v>1046</v>
      </c>
      <c r="F23" s="20">
        <f t="shared" si="0"/>
        <v>348.66666666666669</v>
      </c>
    </row>
    <row r="24" spans="1:6" s="18" customFormat="1" x14ac:dyDescent="0.3">
      <c r="A24" s="19" t="s">
        <v>55</v>
      </c>
      <c r="B24" s="19" t="s">
        <v>99</v>
      </c>
      <c r="C24" s="19" t="s">
        <v>70</v>
      </c>
      <c r="D24" s="19">
        <v>4</v>
      </c>
      <c r="E24" s="20">
        <v>824</v>
      </c>
      <c r="F24" s="20">
        <f t="shared" si="0"/>
        <v>206</v>
      </c>
    </row>
    <row r="25" spans="1:6" s="18" customFormat="1" x14ac:dyDescent="0.3">
      <c r="A25" s="19" t="s">
        <v>55</v>
      </c>
      <c r="B25" s="19" t="s">
        <v>97</v>
      </c>
      <c r="C25" s="19" t="s">
        <v>68</v>
      </c>
      <c r="D25" s="19">
        <v>2</v>
      </c>
      <c r="E25" s="20">
        <v>339</v>
      </c>
      <c r="F25" s="20">
        <f t="shared" si="0"/>
        <v>169.5</v>
      </c>
    </row>
    <row r="26" spans="1:6" s="18" customFormat="1" x14ac:dyDescent="0.3">
      <c r="A26" s="19" t="s">
        <v>55</v>
      </c>
      <c r="B26" s="19" t="s">
        <v>98</v>
      </c>
      <c r="C26" s="19" t="s">
        <v>60</v>
      </c>
      <c r="D26" s="19">
        <v>3</v>
      </c>
      <c r="E26" s="20">
        <v>291</v>
      </c>
      <c r="F26" s="20">
        <f t="shared" si="0"/>
        <v>97</v>
      </c>
    </row>
    <row r="27" spans="1:6" s="18" customFormat="1" x14ac:dyDescent="0.3">
      <c r="A27" s="24" t="s">
        <v>103</v>
      </c>
      <c r="B27" s="25" t="s">
        <v>108</v>
      </c>
      <c r="C27" s="24"/>
      <c r="D27" s="25">
        <v>8</v>
      </c>
      <c r="E27" s="26">
        <v>5214.2400000000007</v>
      </c>
      <c r="F27" s="20">
        <f t="shared" si="0"/>
        <v>651.78000000000009</v>
      </c>
    </row>
    <row r="28" spans="1:6" s="18" customFormat="1" x14ac:dyDescent="0.3">
      <c r="A28" s="24" t="s">
        <v>103</v>
      </c>
      <c r="B28" s="25" t="s">
        <v>109</v>
      </c>
      <c r="C28" s="24"/>
      <c r="D28" s="25">
        <v>8</v>
      </c>
      <c r="E28" s="26">
        <v>5411.71</v>
      </c>
      <c r="F28" s="20">
        <f t="shared" si="0"/>
        <v>676.46375</v>
      </c>
    </row>
    <row r="29" spans="1:6" s="18" customFormat="1" x14ac:dyDescent="0.3">
      <c r="A29" s="24" t="s">
        <v>103</v>
      </c>
      <c r="B29" s="25" t="s">
        <v>110</v>
      </c>
      <c r="C29" s="24"/>
      <c r="D29" s="25">
        <v>5</v>
      </c>
      <c r="E29" s="26">
        <v>3155.43</v>
      </c>
      <c r="F29" s="20">
        <f t="shared" si="0"/>
        <v>631.08600000000001</v>
      </c>
    </row>
    <row r="30" spans="1:6" s="18" customFormat="1" x14ac:dyDescent="0.3">
      <c r="A30" s="24" t="s">
        <v>103</v>
      </c>
      <c r="B30" s="25" t="s">
        <v>111</v>
      </c>
      <c r="C30" s="24"/>
      <c r="D30" s="25">
        <v>4</v>
      </c>
      <c r="E30" s="26">
        <v>2023.66</v>
      </c>
      <c r="F30" s="20">
        <f t="shared" si="0"/>
        <v>505.91500000000002</v>
      </c>
    </row>
    <row r="31" spans="1:6" s="18" customFormat="1" x14ac:dyDescent="0.3">
      <c r="A31" s="24" t="s">
        <v>103</v>
      </c>
      <c r="B31" s="25" t="s">
        <v>112</v>
      </c>
      <c r="C31" s="24"/>
      <c r="D31" s="25">
        <v>1</v>
      </c>
      <c r="E31" s="26">
        <v>584.26</v>
      </c>
      <c r="F31" s="20">
        <f t="shared" si="0"/>
        <v>584.26</v>
      </c>
    </row>
    <row r="32" spans="1:6" s="18" customFormat="1" x14ac:dyDescent="0.3">
      <c r="A32" s="24" t="s">
        <v>103</v>
      </c>
      <c r="B32" s="25" t="s">
        <v>113</v>
      </c>
      <c r="C32" s="24"/>
      <c r="D32" s="25">
        <v>1</v>
      </c>
      <c r="E32" s="26">
        <v>911.6</v>
      </c>
      <c r="F32" s="20">
        <f t="shared" si="0"/>
        <v>911.6</v>
      </c>
    </row>
    <row r="33" spans="1:6" s="18" customFormat="1" x14ac:dyDescent="0.3">
      <c r="A33" s="24" t="s">
        <v>103</v>
      </c>
      <c r="B33" s="25" t="s">
        <v>114</v>
      </c>
      <c r="C33" s="24"/>
      <c r="D33" s="25">
        <v>6</v>
      </c>
      <c r="E33" s="26">
        <v>3738.25</v>
      </c>
      <c r="F33" s="20">
        <f t="shared" si="0"/>
        <v>623.04166666666663</v>
      </c>
    </row>
    <row r="34" spans="1:6" s="18" customFormat="1" x14ac:dyDescent="0.3">
      <c r="A34" s="24" t="s">
        <v>103</v>
      </c>
      <c r="B34" s="25" t="s">
        <v>115</v>
      </c>
      <c r="C34" s="24"/>
      <c r="D34" s="25">
        <v>6</v>
      </c>
      <c r="E34" s="26">
        <v>4392.57</v>
      </c>
      <c r="F34" s="20">
        <f t="shared" si="0"/>
        <v>732.09499999999991</v>
      </c>
    </row>
    <row r="35" spans="1:6" s="18" customFormat="1" x14ac:dyDescent="0.3">
      <c r="A35" s="24" t="s">
        <v>103</v>
      </c>
      <c r="B35" s="25" t="s">
        <v>116</v>
      </c>
      <c r="C35" s="24"/>
      <c r="D35" s="25">
        <v>4</v>
      </c>
      <c r="E35" s="26">
        <v>1286.1600000000003</v>
      </c>
      <c r="F35" s="20">
        <f t="shared" si="0"/>
        <v>321.54000000000008</v>
      </c>
    </row>
    <row r="36" spans="1:6" s="18" customFormat="1" x14ac:dyDescent="0.3">
      <c r="A36" s="24" t="s">
        <v>103</v>
      </c>
      <c r="B36" s="25" t="s">
        <v>117</v>
      </c>
      <c r="C36" s="24"/>
      <c r="D36" s="25">
        <v>13</v>
      </c>
      <c r="E36" s="26">
        <v>10880.17</v>
      </c>
      <c r="F36" s="20">
        <f t="shared" si="0"/>
        <v>836.93615384615384</v>
      </c>
    </row>
    <row r="37" spans="1:6" s="18" customFormat="1" x14ac:dyDescent="0.3">
      <c r="A37" s="19" t="s">
        <v>107</v>
      </c>
      <c r="B37" s="19" t="s">
        <v>53</v>
      </c>
      <c r="C37" s="19" t="s">
        <v>53</v>
      </c>
      <c r="D37" s="19" t="s">
        <v>53</v>
      </c>
      <c r="E37" s="20" t="s">
        <v>53</v>
      </c>
      <c r="F37" s="19" t="s">
        <v>53</v>
      </c>
    </row>
    <row r="38" spans="1:6" s="18" customFormat="1" x14ac:dyDescent="0.3">
      <c r="A38" s="21"/>
      <c r="B38" s="21"/>
      <c r="C38" s="21" t="s">
        <v>50</v>
      </c>
      <c r="D38" s="21">
        <f>SUM(D4:D37)</f>
        <v>399</v>
      </c>
      <c r="E38" s="22">
        <f>SUM(E4:E36)</f>
        <v>159923.05000000005</v>
      </c>
      <c r="F38" s="22">
        <f>E38/D38</f>
        <v>400.80964912280712</v>
      </c>
    </row>
    <row r="39" spans="1:6" s="18" customFormat="1" x14ac:dyDescent="0.3">
      <c r="E39" s="23"/>
      <c r="F39" s="23"/>
    </row>
    <row r="40" spans="1:6" x14ac:dyDescent="0.3">
      <c r="D40" s="27"/>
    </row>
    <row r="65" spans="1:3" x14ac:dyDescent="0.3">
      <c r="C65" s="8"/>
    </row>
    <row r="66" spans="1:3" x14ac:dyDescent="0.3">
      <c r="A66" s="8"/>
      <c r="B66" s="8"/>
      <c r="C66" s="8"/>
    </row>
    <row r="67" spans="1:3" x14ac:dyDescent="0.3">
      <c r="A67" s="8"/>
      <c r="B67" s="8"/>
      <c r="C67" s="8"/>
    </row>
    <row r="68" spans="1:3" x14ac:dyDescent="0.3">
      <c r="A68" s="8"/>
      <c r="B68" s="8"/>
      <c r="C68" s="8"/>
    </row>
    <row r="69" spans="1:3" x14ac:dyDescent="0.3">
      <c r="A69" s="8"/>
      <c r="B69" s="8"/>
      <c r="C69" s="8"/>
    </row>
    <row r="70" spans="1:3" x14ac:dyDescent="0.3">
      <c r="A70" s="7"/>
      <c r="B70" s="7"/>
      <c r="C70" s="8"/>
    </row>
    <row r="71" spans="1:3" x14ac:dyDescent="0.3">
      <c r="A71" s="7"/>
      <c r="B71" s="7"/>
      <c r="C71" s="8"/>
    </row>
    <row r="72" spans="1:3" x14ac:dyDescent="0.3">
      <c r="A72" s="8"/>
      <c r="B72" s="8"/>
    </row>
  </sheetData>
  <sheetProtection algorithmName="SHA-512" hashValue="W+aghSJ+h3O2Crh3GqgoHPlGcNM9E1xVm5cNQEKthRRdieDesPc3Ev2g2wKiPoAngzD0TfaCTXF1POBhySdQ+g==" saltValue="VbBdv9qVG7W0/lMNt4PqMA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5E5B-F9D8-4CF1-827A-4616543A63FD}">
  <dimension ref="A1:F52"/>
  <sheetViews>
    <sheetView tabSelected="1" workbookViewId="0">
      <selection activeCell="E15" sqref="E15"/>
    </sheetView>
  </sheetViews>
  <sheetFormatPr defaultColWidth="35.6640625" defaultRowHeight="14.4" x14ac:dyDescent="0.3"/>
  <cols>
    <col min="1" max="1" width="40.109375" style="2" customWidth="1"/>
    <col min="2" max="2" width="45.109375" style="2" bestFit="1" customWidth="1"/>
    <col min="3" max="3" width="14.33203125" style="2" bestFit="1" customWidth="1"/>
    <col min="4" max="4" width="18.44140625" style="2" bestFit="1" customWidth="1"/>
    <col min="5" max="5" width="20.5546875" style="2" bestFit="1" customWidth="1"/>
    <col min="6" max="16384" width="35.6640625" style="2"/>
  </cols>
  <sheetData>
    <row r="1" spans="1:6" s="6" customFormat="1" x14ac:dyDescent="0.3">
      <c r="A1" s="4" t="s">
        <v>51</v>
      </c>
      <c r="B1" s="3"/>
      <c r="C1" s="5"/>
      <c r="D1" s="5"/>
    </row>
    <row r="2" spans="1:6" x14ac:dyDescent="0.3">
      <c r="A2" s="1"/>
      <c r="B2" s="9"/>
      <c r="C2" s="10"/>
      <c r="D2" s="10"/>
      <c r="E2" s="9"/>
      <c r="F2" s="9"/>
    </row>
    <row r="3" spans="1:6" s="28" customFormat="1" x14ac:dyDescent="0.3">
      <c r="A3" s="16" t="s">
        <v>54</v>
      </c>
      <c r="B3" s="16" t="s">
        <v>49</v>
      </c>
      <c r="C3" s="16" t="s">
        <v>104</v>
      </c>
      <c r="D3" s="16" t="s">
        <v>106</v>
      </c>
      <c r="E3" s="16" t="s">
        <v>105</v>
      </c>
    </row>
    <row r="4" spans="1:6" s="18" customFormat="1" x14ac:dyDescent="0.3">
      <c r="A4" s="19" t="s">
        <v>0</v>
      </c>
      <c r="B4" s="19"/>
      <c r="C4" s="20">
        <v>815.77</v>
      </c>
      <c r="D4" s="19">
        <v>8</v>
      </c>
      <c r="E4" s="20">
        <f>C4/D4</f>
        <v>101.97125</v>
      </c>
    </row>
    <row r="5" spans="1:6" s="18" customFormat="1" x14ac:dyDescent="0.3">
      <c r="A5" s="19" t="s">
        <v>1</v>
      </c>
      <c r="B5" s="19"/>
      <c r="C5" s="20">
        <v>1459.44</v>
      </c>
      <c r="D5" s="19">
        <v>14</v>
      </c>
      <c r="E5" s="20">
        <f>C5/D5</f>
        <v>104.24571428571429</v>
      </c>
    </row>
    <row r="6" spans="1:6" s="18" customFormat="1" x14ac:dyDescent="0.3">
      <c r="A6" s="19" t="s">
        <v>2</v>
      </c>
      <c r="B6" s="19"/>
      <c r="C6" s="20">
        <v>2686.9</v>
      </c>
      <c r="D6" s="19">
        <v>13</v>
      </c>
      <c r="E6" s="20">
        <f>C6/D6</f>
        <v>206.6846153846154</v>
      </c>
    </row>
    <row r="7" spans="1:6" s="18" customFormat="1" x14ac:dyDescent="0.3">
      <c r="A7" s="19" t="s">
        <v>3</v>
      </c>
      <c r="B7" s="19"/>
      <c r="C7" s="20">
        <v>10083.27</v>
      </c>
      <c r="D7" s="19">
        <v>53</v>
      </c>
      <c r="E7" s="20">
        <f>C7/D7</f>
        <v>190.25037735849057</v>
      </c>
    </row>
    <row r="8" spans="1:6" s="18" customFormat="1" x14ac:dyDescent="0.3">
      <c r="A8" s="19" t="s">
        <v>4</v>
      </c>
      <c r="B8" s="19"/>
      <c r="C8" s="20">
        <v>1473.11</v>
      </c>
      <c r="D8" s="19">
        <v>19</v>
      </c>
      <c r="E8" s="20">
        <f>C8/D8</f>
        <v>77.532105263157888</v>
      </c>
    </row>
    <row r="9" spans="1:6" s="18" customFormat="1" x14ac:dyDescent="0.3">
      <c r="A9" s="19" t="s">
        <v>5</v>
      </c>
      <c r="B9" s="19"/>
      <c r="C9" s="20">
        <v>3122.39</v>
      </c>
      <c r="D9" s="19">
        <v>21</v>
      </c>
      <c r="E9" s="20">
        <f>C9/D9</f>
        <v>148.68523809523808</v>
      </c>
    </row>
    <row r="10" spans="1:6" s="18" customFormat="1" x14ac:dyDescent="0.3">
      <c r="A10" s="19" t="s">
        <v>6</v>
      </c>
      <c r="B10" s="19"/>
      <c r="C10" s="20">
        <v>2917.31</v>
      </c>
      <c r="D10" s="19">
        <v>32</v>
      </c>
      <c r="E10" s="20">
        <f>C10/D10</f>
        <v>91.165937499999998</v>
      </c>
    </row>
    <row r="11" spans="1:6" s="18" customFormat="1" x14ac:dyDescent="0.3">
      <c r="A11" s="19" t="s">
        <v>7</v>
      </c>
      <c r="B11" s="19"/>
      <c r="C11" s="20">
        <v>4932.1899999999996</v>
      </c>
      <c r="D11" s="19">
        <v>33</v>
      </c>
      <c r="E11" s="20">
        <f>C11/D11</f>
        <v>149.46030303030301</v>
      </c>
    </row>
    <row r="12" spans="1:6" s="18" customFormat="1" x14ac:dyDescent="0.3">
      <c r="A12" s="19" t="s">
        <v>8</v>
      </c>
      <c r="B12" s="19"/>
      <c r="C12" s="20">
        <v>64.91</v>
      </c>
      <c r="D12" s="19">
        <v>1</v>
      </c>
      <c r="E12" s="20">
        <f>C12/D12</f>
        <v>64.91</v>
      </c>
    </row>
    <row r="13" spans="1:6" s="18" customFormat="1" x14ac:dyDescent="0.3">
      <c r="A13" s="19" t="s">
        <v>9</v>
      </c>
      <c r="B13" s="19"/>
      <c r="C13" s="20">
        <v>5714.84</v>
      </c>
      <c r="D13" s="19">
        <v>44</v>
      </c>
      <c r="E13" s="20">
        <f>C13/D13</f>
        <v>129.88272727272727</v>
      </c>
    </row>
    <row r="14" spans="1:6" s="18" customFormat="1" x14ac:dyDescent="0.3">
      <c r="A14" s="19" t="s">
        <v>10</v>
      </c>
      <c r="B14" s="19"/>
      <c r="C14" s="20">
        <v>10001.81</v>
      </c>
      <c r="D14" s="19">
        <v>61</v>
      </c>
      <c r="E14" s="20">
        <f>C14/D14</f>
        <v>163.96409836065573</v>
      </c>
    </row>
    <row r="15" spans="1:6" s="18" customFormat="1" x14ac:dyDescent="0.3">
      <c r="A15" s="19" t="s">
        <v>11</v>
      </c>
      <c r="B15" s="19"/>
      <c r="C15" s="20">
        <v>1037.23</v>
      </c>
      <c r="D15" s="19">
        <v>6</v>
      </c>
      <c r="E15" s="20">
        <f>C15/D15</f>
        <v>172.87166666666667</v>
      </c>
    </row>
    <row r="16" spans="1:6" s="18" customFormat="1" x14ac:dyDescent="0.3">
      <c r="A16" s="19" t="s">
        <v>12</v>
      </c>
      <c r="B16" s="19"/>
      <c r="C16" s="20">
        <v>676.54</v>
      </c>
      <c r="D16" s="19">
        <v>5</v>
      </c>
      <c r="E16" s="20">
        <f>C16/D16</f>
        <v>135.30799999999999</v>
      </c>
    </row>
    <row r="17" spans="1:5" s="18" customFormat="1" x14ac:dyDescent="0.3">
      <c r="A17" s="19" t="s">
        <v>13</v>
      </c>
      <c r="B17" s="19"/>
      <c r="C17" s="20">
        <v>1065.47</v>
      </c>
      <c r="D17" s="19">
        <v>7</v>
      </c>
      <c r="E17" s="20">
        <f>C17/D17</f>
        <v>152.21</v>
      </c>
    </row>
    <row r="18" spans="1:5" s="18" customFormat="1" x14ac:dyDescent="0.3">
      <c r="A18" s="19" t="s">
        <v>14</v>
      </c>
      <c r="B18" s="19"/>
      <c r="C18" s="20">
        <v>526.80999999999995</v>
      </c>
      <c r="D18" s="19">
        <v>4</v>
      </c>
      <c r="E18" s="20">
        <f>C18/D18</f>
        <v>131.70249999999999</v>
      </c>
    </row>
    <row r="19" spans="1:5" s="18" customFormat="1" x14ac:dyDescent="0.3">
      <c r="A19" s="19" t="s">
        <v>15</v>
      </c>
      <c r="B19" s="19"/>
      <c r="C19" s="20">
        <v>293.63</v>
      </c>
      <c r="D19" s="19">
        <v>3</v>
      </c>
      <c r="E19" s="20">
        <f>C19/D19</f>
        <v>97.876666666666665</v>
      </c>
    </row>
    <row r="20" spans="1:5" s="18" customFormat="1" x14ac:dyDescent="0.3">
      <c r="A20" s="19" t="s">
        <v>16</v>
      </c>
      <c r="B20" s="19"/>
      <c r="C20" s="20">
        <v>8609.23</v>
      </c>
      <c r="D20" s="19">
        <v>66</v>
      </c>
      <c r="E20" s="20">
        <f>C20/D20</f>
        <v>130.44287878787878</v>
      </c>
    </row>
    <row r="21" spans="1:5" s="18" customFormat="1" ht="28.8" x14ac:dyDescent="0.3">
      <c r="A21" s="19" t="s">
        <v>17</v>
      </c>
      <c r="B21" s="19"/>
      <c r="C21" s="20">
        <v>51.79</v>
      </c>
      <c r="D21" s="19">
        <v>1</v>
      </c>
      <c r="E21" s="20">
        <f>C21/D21</f>
        <v>51.79</v>
      </c>
    </row>
    <row r="22" spans="1:5" s="18" customFormat="1" x14ac:dyDescent="0.3">
      <c r="A22" s="19" t="s">
        <v>18</v>
      </c>
      <c r="B22" s="19"/>
      <c r="C22" s="20">
        <v>471.1</v>
      </c>
      <c r="D22" s="19">
        <v>2</v>
      </c>
      <c r="E22" s="20">
        <f>C22/D22</f>
        <v>235.55</v>
      </c>
    </row>
    <row r="23" spans="1:5" s="18" customFormat="1" x14ac:dyDescent="0.3">
      <c r="A23" s="19" t="s">
        <v>19</v>
      </c>
      <c r="B23" s="19"/>
      <c r="C23" s="20">
        <v>1944</v>
      </c>
      <c r="D23" s="19">
        <v>25</v>
      </c>
      <c r="E23" s="20">
        <f>C23/D23</f>
        <v>77.760000000000005</v>
      </c>
    </row>
    <row r="24" spans="1:5" s="18" customFormat="1" x14ac:dyDescent="0.3">
      <c r="A24" s="19" t="s">
        <v>20</v>
      </c>
      <c r="B24" s="19"/>
      <c r="C24" s="20">
        <v>10418.61</v>
      </c>
      <c r="D24" s="19">
        <v>46</v>
      </c>
      <c r="E24" s="20">
        <f>C24/D24</f>
        <v>226.49152173913043</v>
      </c>
    </row>
    <row r="25" spans="1:5" s="18" customFormat="1" x14ac:dyDescent="0.3">
      <c r="A25" s="19" t="s">
        <v>21</v>
      </c>
      <c r="B25" s="19"/>
      <c r="C25" s="20">
        <v>459.09</v>
      </c>
      <c r="D25" s="19">
        <v>3</v>
      </c>
      <c r="E25" s="20">
        <f>C25/D25</f>
        <v>153.03</v>
      </c>
    </row>
    <row r="26" spans="1:5" s="18" customFormat="1" x14ac:dyDescent="0.3">
      <c r="A26" s="19" t="s">
        <v>22</v>
      </c>
      <c r="B26" s="19"/>
      <c r="C26" s="20">
        <v>7328.32</v>
      </c>
      <c r="D26" s="19">
        <v>30</v>
      </c>
      <c r="E26" s="20">
        <f>C26/D26</f>
        <v>244.27733333333333</v>
      </c>
    </row>
    <row r="27" spans="1:5" s="18" customFormat="1" x14ac:dyDescent="0.3">
      <c r="A27" s="19" t="s">
        <v>23</v>
      </c>
      <c r="B27" s="19"/>
      <c r="C27" s="20">
        <v>7193.56</v>
      </c>
      <c r="D27" s="19">
        <v>43</v>
      </c>
      <c r="E27" s="20">
        <f>C27/D27</f>
        <v>167.29209302325583</v>
      </c>
    </row>
    <row r="28" spans="1:5" s="18" customFormat="1" x14ac:dyDescent="0.3">
      <c r="A28" s="19" t="s">
        <v>24</v>
      </c>
      <c r="B28" s="19"/>
      <c r="C28" s="20">
        <v>296.25</v>
      </c>
      <c r="D28" s="19">
        <v>3</v>
      </c>
      <c r="E28" s="20">
        <f>C28/D28</f>
        <v>98.75</v>
      </c>
    </row>
    <row r="29" spans="1:5" s="18" customFormat="1" x14ac:dyDescent="0.3">
      <c r="A29" s="19" t="s">
        <v>25</v>
      </c>
      <c r="B29" s="19"/>
      <c r="C29" s="20">
        <v>1767.54</v>
      </c>
      <c r="D29" s="19">
        <v>13</v>
      </c>
      <c r="E29" s="20">
        <f>C29/D29</f>
        <v>135.96461538461537</v>
      </c>
    </row>
    <row r="30" spans="1:5" s="18" customFormat="1" x14ac:dyDescent="0.3">
      <c r="A30" s="19" t="s">
        <v>26</v>
      </c>
      <c r="B30" s="19"/>
      <c r="C30" s="20">
        <v>998.15</v>
      </c>
      <c r="D30" s="19">
        <v>9</v>
      </c>
      <c r="E30" s="20">
        <f>C30/D30</f>
        <v>110.90555555555555</v>
      </c>
    </row>
    <row r="31" spans="1:5" s="18" customFormat="1" x14ac:dyDescent="0.3">
      <c r="A31" s="19" t="s">
        <v>27</v>
      </c>
      <c r="B31" s="19"/>
      <c r="C31" s="20">
        <v>620.27</v>
      </c>
      <c r="D31" s="19">
        <v>6</v>
      </c>
      <c r="E31" s="20">
        <f>C31/D31</f>
        <v>103.37833333333333</v>
      </c>
    </row>
    <row r="32" spans="1:5" s="18" customFormat="1" x14ac:dyDescent="0.3">
      <c r="A32" s="19" t="s">
        <v>28</v>
      </c>
      <c r="B32" s="19"/>
      <c r="C32" s="20">
        <v>9314.5300000000007</v>
      </c>
      <c r="D32" s="19">
        <v>77</v>
      </c>
      <c r="E32" s="20">
        <f>C32/D32</f>
        <v>120.96792207792208</v>
      </c>
    </row>
    <row r="33" spans="1:5" s="18" customFormat="1" x14ac:dyDescent="0.3">
      <c r="A33" s="19" t="s">
        <v>29</v>
      </c>
      <c r="B33" s="19"/>
      <c r="C33" s="20">
        <v>7422.79</v>
      </c>
      <c r="D33" s="19">
        <v>50</v>
      </c>
      <c r="E33" s="20">
        <f>C33/D33</f>
        <v>148.45580000000001</v>
      </c>
    </row>
    <row r="34" spans="1:5" s="18" customFormat="1" x14ac:dyDescent="0.3">
      <c r="A34" s="19" t="s">
        <v>30</v>
      </c>
      <c r="B34" s="19"/>
      <c r="C34" s="20">
        <v>975.56</v>
      </c>
      <c r="D34" s="19">
        <v>10</v>
      </c>
      <c r="E34" s="20">
        <f>C34/D34</f>
        <v>97.555999999999997</v>
      </c>
    </row>
    <row r="35" spans="1:5" s="18" customFormat="1" x14ac:dyDescent="0.3">
      <c r="A35" s="19" t="s">
        <v>31</v>
      </c>
      <c r="B35" s="19" t="s">
        <v>37</v>
      </c>
      <c r="C35" s="20">
        <v>103.06</v>
      </c>
      <c r="D35" s="19">
        <v>1</v>
      </c>
      <c r="E35" s="20">
        <f>C35/D35</f>
        <v>103.06</v>
      </c>
    </row>
    <row r="36" spans="1:5" s="18" customFormat="1" x14ac:dyDescent="0.3">
      <c r="A36" s="19" t="s">
        <v>31</v>
      </c>
      <c r="B36" s="19" t="s">
        <v>48</v>
      </c>
      <c r="C36" s="20">
        <v>211.55</v>
      </c>
      <c r="D36" s="19">
        <v>1</v>
      </c>
      <c r="E36" s="20">
        <f>C36/D36</f>
        <v>211.55</v>
      </c>
    </row>
    <row r="37" spans="1:5" s="18" customFormat="1" x14ac:dyDescent="0.3">
      <c r="A37" s="19" t="s">
        <v>31</v>
      </c>
      <c r="B37" s="19" t="s">
        <v>47</v>
      </c>
      <c r="C37" s="20">
        <v>454.94</v>
      </c>
      <c r="D37" s="19">
        <v>2</v>
      </c>
      <c r="E37" s="20">
        <f>C37/D37</f>
        <v>227.47</v>
      </c>
    </row>
    <row r="38" spans="1:5" s="18" customFormat="1" x14ac:dyDescent="0.3">
      <c r="A38" s="19" t="s">
        <v>32</v>
      </c>
      <c r="B38" s="19" t="s">
        <v>46</v>
      </c>
      <c r="C38" s="20">
        <v>877.19</v>
      </c>
      <c r="D38" s="19">
        <v>4</v>
      </c>
      <c r="E38" s="20">
        <f>C38/D38</f>
        <v>219.29750000000001</v>
      </c>
    </row>
    <row r="39" spans="1:5" s="18" customFormat="1" x14ac:dyDescent="0.3">
      <c r="A39" s="19" t="s">
        <v>33</v>
      </c>
      <c r="B39" s="19" t="s">
        <v>45</v>
      </c>
      <c r="C39" s="20">
        <v>9389.8799999999992</v>
      </c>
      <c r="D39" s="19">
        <v>78</v>
      </c>
      <c r="E39" s="20">
        <f>C39/D39</f>
        <v>120.38307692307691</v>
      </c>
    </row>
    <row r="40" spans="1:5" s="18" customFormat="1" x14ac:dyDescent="0.3">
      <c r="A40" s="19" t="s">
        <v>31</v>
      </c>
      <c r="B40" s="19" t="s">
        <v>44</v>
      </c>
      <c r="C40" s="20">
        <v>4524.3</v>
      </c>
      <c r="D40" s="19">
        <v>40</v>
      </c>
      <c r="E40" s="20">
        <f>C40/D40</f>
        <v>113.1075</v>
      </c>
    </row>
    <row r="41" spans="1:5" s="18" customFormat="1" x14ac:dyDescent="0.3">
      <c r="A41" s="19" t="s">
        <v>34</v>
      </c>
      <c r="B41" s="19" t="s">
        <v>43</v>
      </c>
      <c r="C41" s="20">
        <v>5123.6499999999996</v>
      </c>
      <c r="D41" s="19">
        <v>22</v>
      </c>
      <c r="E41" s="20">
        <f>C41/D41</f>
        <v>232.8931818181818</v>
      </c>
    </row>
    <row r="42" spans="1:5" s="18" customFormat="1" x14ac:dyDescent="0.3">
      <c r="A42" s="19" t="s">
        <v>31</v>
      </c>
      <c r="B42" s="19" t="s">
        <v>43</v>
      </c>
      <c r="C42" s="20">
        <v>5511.79</v>
      </c>
      <c r="D42" s="19">
        <v>29</v>
      </c>
      <c r="E42" s="20">
        <f>C42/D42</f>
        <v>190.06172413793104</v>
      </c>
    </row>
    <row r="43" spans="1:5" s="18" customFormat="1" x14ac:dyDescent="0.3">
      <c r="A43" s="19" t="s">
        <v>31</v>
      </c>
      <c r="B43" s="19" t="s">
        <v>42</v>
      </c>
      <c r="C43" s="20">
        <v>3237.8</v>
      </c>
      <c r="D43" s="19">
        <v>31</v>
      </c>
      <c r="E43" s="20">
        <f>C43/D43</f>
        <v>104.44516129032259</v>
      </c>
    </row>
    <row r="44" spans="1:5" s="18" customFormat="1" x14ac:dyDescent="0.3">
      <c r="A44" s="19" t="s">
        <v>31</v>
      </c>
      <c r="B44" s="19" t="s">
        <v>42</v>
      </c>
      <c r="C44" s="20">
        <v>738.25</v>
      </c>
      <c r="D44" s="19">
        <v>1</v>
      </c>
      <c r="E44" s="20">
        <f>C44/D44</f>
        <v>738.25</v>
      </c>
    </row>
    <row r="45" spans="1:5" s="18" customFormat="1" x14ac:dyDescent="0.3">
      <c r="A45" s="19" t="s">
        <v>31</v>
      </c>
      <c r="B45" s="19" t="s">
        <v>41</v>
      </c>
      <c r="C45" s="20">
        <v>1304.6400000000001</v>
      </c>
      <c r="D45" s="19">
        <v>13</v>
      </c>
      <c r="E45" s="20">
        <f>C45/D45</f>
        <v>100.35692307692308</v>
      </c>
    </row>
    <row r="46" spans="1:5" s="18" customFormat="1" x14ac:dyDescent="0.3">
      <c r="A46" s="19" t="s">
        <v>35</v>
      </c>
      <c r="B46" s="19" t="s">
        <v>40</v>
      </c>
      <c r="C46" s="20">
        <v>4621.1000000000004</v>
      </c>
      <c r="D46" s="19">
        <v>23</v>
      </c>
      <c r="E46" s="20">
        <f>C46/D46</f>
        <v>200.91739130434783</v>
      </c>
    </row>
    <row r="47" spans="1:5" s="18" customFormat="1" x14ac:dyDescent="0.3">
      <c r="A47" s="19" t="s">
        <v>31</v>
      </c>
      <c r="B47" s="19" t="s">
        <v>40</v>
      </c>
      <c r="C47" s="20">
        <v>3488.06</v>
      </c>
      <c r="D47" s="19">
        <v>19</v>
      </c>
      <c r="E47" s="20">
        <f>C47/D47</f>
        <v>183.5821052631579</v>
      </c>
    </row>
    <row r="48" spans="1:5" s="18" customFormat="1" x14ac:dyDescent="0.3">
      <c r="A48" s="19" t="s">
        <v>31</v>
      </c>
      <c r="B48" s="19" t="s">
        <v>39</v>
      </c>
      <c r="C48" s="20">
        <v>975.19</v>
      </c>
      <c r="D48" s="19">
        <v>6</v>
      </c>
      <c r="E48" s="20">
        <f>C48/D48</f>
        <v>162.53166666666667</v>
      </c>
    </row>
    <row r="49" spans="1:5" s="18" customFormat="1" x14ac:dyDescent="0.3">
      <c r="A49" s="19" t="s">
        <v>36</v>
      </c>
      <c r="B49" s="19" t="s">
        <v>38</v>
      </c>
      <c r="C49" s="20">
        <v>306.38</v>
      </c>
      <c r="D49" s="19">
        <v>3</v>
      </c>
      <c r="E49" s="20">
        <f>C49/D49</f>
        <v>102.12666666666667</v>
      </c>
    </row>
    <row r="50" spans="1:5" s="18" customFormat="1" x14ac:dyDescent="0.3">
      <c r="A50" s="19" t="s">
        <v>36</v>
      </c>
      <c r="B50" s="19" t="s">
        <v>38</v>
      </c>
      <c r="C50" s="20">
        <v>516.23</v>
      </c>
      <c r="D50" s="19">
        <v>6</v>
      </c>
      <c r="E50" s="20">
        <f>C50/D50</f>
        <v>86.038333333333341</v>
      </c>
    </row>
    <row r="51" spans="1:5" s="18" customFormat="1" x14ac:dyDescent="0.3">
      <c r="A51" s="19" t="s">
        <v>52</v>
      </c>
      <c r="B51" s="19"/>
      <c r="C51" s="20" t="s">
        <v>53</v>
      </c>
      <c r="D51" s="19" t="s">
        <v>53</v>
      </c>
      <c r="E51" s="20" t="s">
        <v>53</v>
      </c>
    </row>
    <row r="52" spans="1:5" x14ac:dyDescent="0.3">
      <c r="A52" s="14"/>
      <c r="B52" s="14" t="s">
        <v>50</v>
      </c>
      <c r="C52" s="13">
        <f>SUM(C4:C50)</f>
        <v>146126.42000000001</v>
      </c>
      <c r="D52" s="15">
        <f>SUM(D4:D50)</f>
        <v>987</v>
      </c>
      <c r="E52" s="13">
        <f>C52/D52</f>
        <v>148.05108409321176</v>
      </c>
    </row>
  </sheetData>
  <sheetProtection algorithmName="SHA-512" hashValue="wXTfUn26q8p8Qj4KRXkgpHDJL2yxdZKkT0OT65LScB5TNPQDfaXCQc6kU3c6Lk1CsIhVQZjjMCZK+Ps3rwDpxg==" saltValue="+ffFK6fIWauCFNyIeREs6w==" spinCount="100000" sheet="1" objects="1" scenarios="1"/>
  <autoFilter ref="A3:D4" xr:uid="{DCFA3AE3-F441-4DFC-99F8-040A25CD5C22}"/>
  <dataConsolidate>
    <dataRefs count="1">
      <dataRef ref="B35:D35" sheet="Perceel 2 Foodretail"/>
    </dataRefs>
  </dataConsolid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46077AF4B5AB4B9551C422FA3C98A6" ma:contentTypeVersion="4" ma:contentTypeDescription="Een nieuw document maken." ma:contentTypeScope="" ma:versionID="7eea6feda345b89115d98db65f5f6360">
  <xsd:schema xmlns:xsd="http://www.w3.org/2001/XMLSchema" xmlns:xs="http://www.w3.org/2001/XMLSchema" xmlns:p="http://schemas.microsoft.com/office/2006/metadata/properties" xmlns:ns2="e5729a69-4700-457f-822d-56d8beb70795" xmlns:ns3="127799fb-4751-4ca9-9a14-d28f2c4b3dd1" targetNamespace="http://schemas.microsoft.com/office/2006/metadata/properties" ma:root="true" ma:fieldsID="5091102c24f1fa8695109618b1561b82" ns2:_="" ns3:_="">
    <xsd:import namespace="e5729a69-4700-457f-822d-56d8beb70795"/>
    <xsd:import namespace="127799fb-4751-4ca9-9a14-d28f2c4b3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29a69-4700-457f-822d-56d8beb70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799fb-4751-4ca9-9a14-d28f2c4b3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A229CE-5A9D-4067-9AB5-28763C6CA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29a69-4700-457f-822d-56d8beb70795"/>
    <ds:schemaRef ds:uri="127799fb-4751-4ca9-9a14-d28f2c4b3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60F2D2-E821-491F-BCC4-276A5C2F94E1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127799fb-4751-4ca9-9a14-d28f2c4b3dd1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e5729a69-4700-457f-822d-56d8beb70795"/>
  </ds:schemaRefs>
</ds:datastoreItem>
</file>

<file path=customXml/itemProps3.xml><?xml version="1.0" encoding="utf-8"?>
<ds:datastoreItem xmlns:ds="http://schemas.openxmlformats.org/officeDocument/2006/customXml" ds:itemID="{61727699-3D03-4440-AD14-AB8C05C4A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Foodservice</vt:lpstr>
      <vt:lpstr>Perceel 2 Foodretail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Janneke Toussaint</dc:creator>
  <cp:lastModifiedBy>Janneke Toussaint</cp:lastModifiedBy>
  <dcterms:created xsi:type="dcterms:W3CDTF">2021-01-27T15:54:52Z</dcterms:created>
  <dcterms:modified xsi:type="dcterms:W3CDTF">2021-02-04T14:52:25Z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0x0101005546077AF4B5AB4B9551C422FA3C98A6</vt:lpwstr>
  </property>
</Properties>
</file>