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rea.sharepoint.com/sites/GemeentePeelenMaas-128-Optimalisatieprocessenbuitendienst/Gedeelde documenten/General/Aanbesteding/"/>
    </mc:Choice>
  </mc:AlternateContent>
  <xr:revisionPtr revIDLastSave="143" documentId="8_{1D966538-620C-4DA6-9681-C907B142E802}" xr6:coauthVersionLast="45" xr6:coauthVersionMax="45" xr10:uidLastSave="{2A43F563-0C0E-49B2-B264-9C7E4E37E771}"/>
  <bookViews>
    <workbookView xWindow="-25320" yWindow="315" windowWidth="25440" windowHeight="15540" xr2:uid="{00000000-000D-0000-FFFF-FFFF00000000}"/>
  </bookViews>
  <sheets>
    <sheet name="Prijzenblad" sheetId="4" r:id="rId1"/>
    <sheet name="ICT-uitwisseling" sheetId="7" r:id="rId2"/>
    <sheet name="Eenheidsprijzen" sheetId="9" r:id="rId3"/>
    <sheet name="Basisgegevens" sheetId="8" state="hidden" r:id="rId4"/>
  </sheets>
  <definedNames>
    <definedName name="_xlnm._FilterDatabase" localSheetId="1" hidden="1">'ICT-uitwisseling'!$A$3:$E$19</definedName>
    <definedName name="_ftn1" localSheetId="1">'ICT-uitwisseling'!#REF!</definedName>
    <definedName name="_ftnref1" localSheetId="1">'ICT-uitwisseling'!$C$7</definedName>
    <definedName name="_Hlk31189868" localSheetId="1">'ICT-uitwisseling'!$A$1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9" l="1"/>
  <c r="J4" i="9"/>
  <c r="K4" i="9"/>
  <c r="I5" i="9"/>
  <c r="J5" i="9"/>
  <c r="K5" i="9"/>
  <c r="I6" i="9"/>
  <c r="J6" i="9"/>
  <c r="K6" i="9"/>
  <c r="I7" i="9"/>
  <c r="J7" i="9"/>
  <c r="K7" i="9"/>
  <c r="I8" i="9"/>
  <c r="J8" i="9"/>
  <c r="K8" i="9"/>
  <c r="I9" i="9"/>
  <c r="J9" i="9"/>
  <c r="K9" i="9"/>
  <c r="J3" i="9"/>
  <c r="K3" i="9"/>
  <c r="I3" i="9"/>
  <c r="F10" i="9"/>
  <c r="G10" i="9"/>
  <c r="H10" i="9"/>
  <c r="G2" i="9"/>
  <c r="J2" i="9" s="1"/>
  <c r="H2" i="9"/>
  <c r="K2" i="9" s="1"/>
  <c r="F2" i="9"/>
  <c r="I2" i="9" s="1"/>
  <c r="I10" i="9" l="1"/>
  <c r="K10" i="9"/>
  <c r="J10" i="9"/>
  <c r="K11" i="9" l="1"/>
  <c r="B19" i="4" s="1"/>
  <c r="D10" i="9" l="1"/>
  <c r="E10" i="9"/>
  <c r="C10" i="9"/>
  <c r="B21" i="4" l="1"/>
  <c r="B22" i="4" s="1"/>
  <c r="C4" i="8"/>
  <c r="A23" i="4" s="1"/>
  <c r="C3" i="8"/>
  <c r="A22" i="4" s="1"/>
  <c r="D20" i="7"/>
  <c r="B10" i="4" s="1"/>
  <c r="B15" i="4" s="1"/>
  <c r="B23" i="4" l="1"/>
</calcChain>
</file>

<file path=xl/sharedStrings.xml><?xml version="1.0" encoding="utf-8"?>
<sst xmlns="http://schemas.openxmlformats.org/spreadsheetml/2006/main" count="123" uniqueCount="103">
  <si>
    <t>Totaal</t>
  </si>
  <si>
    <t>Onderdeel</t>
  </si>
  <si>
    <t>Eenmalig</t>
  </si>
  <si>
    <t>Implementatie basisomgeving</t>
  </si>
  <si>
    <t>Projectleiding</t>
  </si>
  <si>
    <t>Meerwerk en onvoorzien</t>
  </si>
  <si>
    <t>Jaarlijks</t>
  </si>
  <si>
    <t>Gebruiksovereenkomst (licenties/onderhoud)</t>
  </si>
  <si>
    <t>Fase 1</t>
  </si>
  <si>
    <t>(fase 1)</t>
  </si>
  <si>
    <t>Opmerkingen</t>
  </si>
  <si>
    <t>§</t>
  </si>
  <si>
    <t>Key2Financiën FACTUREN</t>
  </si>
  <si>
    <t>2.1</t>
  </si>
  <si>
    <t>Hand</t>
  </si>
  <si>
    <t>Live is praktisch</t>
  </si>
  <si>
    <t>Key2Financiën UREN</t>
  </si>
  <si>
    <t>2.2</t>
  </si>
  <si>
    <t>Hand/ export</t>
  </si>
  <si>
    <t>Kans op efficiency- verbetering</t>
  </si>
  <si>
    <t>Key2Financiën DEBITEUREN</t>
  </si>
  <si>
    <t>2.3</t>
  </si>
  <si>
    <t>Meldingensysteem</t>
  </si>
  <si>
    <t>2.4</t>
  </si>
  <si>
    <t>Kopie[1]</t>
  </si>
  <si>
    <t>Live is erg praktisch</t>
  </si>
  <si>
    <t>HR-Motion</t>
  </si>
  <si>
    <t>2.5</t>
  </si>
  <si>
    <t xml:space="preserve">BOR-systeem GBI </t>
  </si>
  <si>
    <t>2.6</t>
  </si>
  <si>
    <t>Kopie</t>
  </si>
  <si>
    <t>Live praktisch</t>
  </si>
  <si>
    <t>BOR-systeem Xylem</t>
  </si>
  <si>
    <t>2.7</t>
  </si>
  <si>
    <t>Koppeling erg praktisch</t>
  </si>
  <si>
    <t>Viewer NedBrowser</t>
  </si>
  <si>
    <t>2.8</t>
  </si>
  <si>
    <t>Direct naar de juiste locatie is efficiënt</t>
  </si>
  <si>
    <t>Zaak- en documenten-systeem Djuma</t>
  </si>
  <si>
    <t>2.9</t>
  </si>
  <si>
    <t>BI-tooling (Cognos)</t>
  </si>
  <si>
    <t>2.10</t>
  </si>
  <si>
    <t>Luchtfoto’s (via Nedbrowser)</t>
  </si>
  <si>
    <t>2.11</t>
  </si>
  <si>
    <t>Idem Viewer NedBrowser (2.8). Direct naar de juiste locatie is efficiënt.</t>
  </si>
  <si>
    <t>Panoramafoto’s (via Nedbrowser)</t>
  </si>
  <si>
    <t>2.12</t>
  </si>
  <si>
    <t>Obliek (foto’s) (via Nedbrowser)</t>
  </si>
  <si>
    <t>2.13</t>
  </si>
  <si>
    <t>Track en trace (Webfleet)</t>
  </si>
  <si>
    <t>2.14</t>
  </si>
  <si>
    <t>Afvalstroomregistratie (WEKA-kassa)</t>
  </si>
  <si>
    <t>2.15</t>
  </si>
  <si>
    <t>Ongediertebestrijding</t>
  </si>
  <si>
    <t>2.16</t>
  </si>
  <si>
    <t>[1] Handmatige invoer (gegevens kopiëren uit meldingensysteem voor de planning).</t>
  </si>
  <si>
    <t>Methode</t>
  </si>
  <si>
    <t>Prijs in €</t>
  </si>
  <si>
    <t>Aantal jaren</t>
  </si>
  <si>
    <t xml:space="preserve"> jaar)</t>
  </si>
  <si>
    <t xml:space="preserve">Totaal inschrijving incl. </t>
  </si>
  <si>
    <t>Subtotaal eenmalig</t>
  </si>
  <si>
    <t xml:space="preserve">Subtotaal jaarlijks (periode </t>
  </si>
  <si>
    <t xml:space="preserve"> jaar onderhoud</t>
  </si>
  <si>
    <t>Datum</t>
  </si>
  <si>
    <t>Inrichten ICT uitwisseling (vanuit tabblad ICT-uitwisseling)</t>
  </si>
  <si>
    <t>POC</t>
  </si>
  <si>
    <t>Opleiding</t>
  </si>
  <si>
    <t>Ondersteuning</t>
  </si>
  <si>
    <t>Subtotaal jaarlijks (periode 1 jaar)</t>
  </si>
  <si>
    <t>Omschrijving</t>
  </si>
  <si>
    <t>Toelichting</t>
  </si>
  <si>
    <t>Projectleider</t>
  </si>
  <si>
    <t>Begeleidt het project</t>
  </si>
  <si>
    <t>Dagtarief</t>
  </si>
  <si>
    <t>Dagdeeltarief</t>
  </si>
  <si>
    <t>Uurtarief</t>
  </si>
  <si>
    <t>Consultancy/adviseur</t>
  </si>
  <si>
    <t>Begeleidt inhoudelijk het traject</t>
  </si>
  <si>
    <t>Opleider/trainer</t>
  </si>
  <si>
    <t>Leidt mensen op; verzorgt opleiding</t>
  </si>
  <si>
    <t>ICT-medewerker</t>
  </si>
  <si>
    <t>Installatie, update</t>
  </si>
  <si>
    <t>Implementatiemedewerker</t>
  </si>
  <si>
    <t>Bouwt de tabellen etc. op.</t>
  </si>
  <si>
    <t>Applicatiebeheerder</t>
  </si>
  <si>
    <t>Consultancy/adviseur koppelingen</t>
  </si>
  <si>
    <t>Verzorg en onderhoud de koppelingen</t>
  </si>
  <si>
    <t>Zorgt dat de applicatie dagelijks gebruikt kan worden. Verzorgt o.a. formulieren, rapporten, dasbboards.</t>
  </si>
  <si>
    <t>Voert 1 uur werkzaamheden uit. Tijdsregeistratie vindt per 10 minuten plaats en wordt naar beneden afgerond.</t>
  </si>
  <si>
    <t>Voert te Peel en Maas werkzaamheden uit gedurende 3,5 uur. Alle overige kosten, zoals reiskosten zijn daarbij inbegrepen.</t>
  </si>
  <si>
    <t>Voert te Peel en Maas werkzaamheden uit gedurende 7 uur. Alle overige kosten, zoals reiskosten zijn daarbij inbegrepen.</t>
  </si>
  <si>
    <t>Naam organisatie</t>
  </si>
  <si>
    <t>Naam software VSSS systeem</t>
  </si>
  <si>
    <t>Informatie inschrijver</t>
  </si>
  <si>
    <t>Inhoud</t>
  </si>
  <si>
    <t>Verwachte inzet</t>
  </si>
  <si>
    <t>Tarieven</t>
  </si>
  <si>
    <t>Verwachte kosten</t>
  </si>
  <si>
    <t>Dag</t>
  </si>
  <si>
    <t>Dagdeel</t>
  </si>
  <si>
    <t>Uur</t>
  </si>
  <si>
    <t>Totaal fase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</si>
</sst>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1F497D"/>
      <name val="Arial"/>
      <family val="2"/>
    </font>
    <font>
      <i/>
      <sz val="10"/>
      <color rgb="FF1F497D"/>
      <name val="Arial"/>
      <family val="2"/>
    </font>
    <font>
      <b/>
      <sz val="10"/>
      <color rgb="FF1F497D"/>
      <name val="Arial"/>
      <family val="2"/>
    </font>
    <font>
      <sz val="11"/>
      <name val="Arial"/>
      <family val="2"/>
    </font>
    <font>
      <i/>
      <sz val="11"/>
      <color rgb="FFFFFFFF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7" xfId="0" applyFont="1" applyFill="1" applyBorder="1" applyAlignment="1">
      <alignment vertical="center" wrapText="1"/>
    </xf>
    <xf numFmtId="164" fontId="8" fillId="4" borderId="6" xfId="0" applyNumberFormat="1" applyFont="1" applyFill="1" applyBorder="1" applyAlignment="1">
      <alignment horizontal="left" vertic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164" fontId="8" fillId="4" borderId="4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164" fontId="7" fillId="2" borderId="4" xfId="3" applyNumberFormat="1" applyFont="1" applyFill="1" applyBorder="1" applyAlignment="1">
      <alignment horizontal="right" vertical="center" wrapText="1"/>
    </xf>
    <xf numFmtId="164" fontId="10" fillId="2" borderId="4" xfId="3" applyNumberFormat="1" applyFont="1" applyFill="1" applyBorder="1" applyAlignment="1">
      <alignment horizontal="right" vertical="center" wrapText="1"/>
    </xf>
    <xf numFmtId="165" fontId="4" fillId="0" borderId="4" xfId="0" applyNumberFormat="1" applyFont="1" applyBorder="1" applyAlignment="1">
      <alignment vertical="center" wrapText="1"/>
    </xf>
    <xf numFmtId="165" fontId="6" fillId="0" borderId="4" xfId="0" applyNumberFormat="1" applyFont="1" applyBorder="1" applyAlignment="1">
      <alignment vertical="center" wrapText="1"/>
    </xf>
    <xf numFmtId="165" fontId="6" fillId="3" borderId="4" xfId="0" applyNumberFormat="1" applyFont="1" applyFill="1" applyBorder="1" applyAlignment="1">
      <alignment vertical="center" wrapText="1"/>
    </xf>
    <xf numFmtId="165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165" fontId="4" fillId="3" borderId="9" xfId="0" applyNumberFormat="1" applyFont="1" applyFill="1" applyBorder="1" applyAlignment="1">
      <alignment vertical="center" wrapText="1"/>
    </xf>
    <xf numFmtId="165" fontId="4" fillId="2" borderId="9" xfId="0" applyNumberFormat="1" applyFont="1" applyFill="1" applyBorder="1" applyAlignment="1">
      <alignment vertical="center" wrapText="1"/>
    </xf>
    <xf numFmtId="165" fontId="4" fillId="2" borderId="8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65" fontId="4" fillId="2" borderId="10" xfId="0" applyNumberFormat="1" applyFont="1" applyFill="1" applyBorder="1" applyAlignment="1">
      <alignment vertical="center" wrapText="1"/>
    </xf>
    <xf numFmtId="164" fontId="0" fillId="2" borderId="13" xfId="0" applyNumberFormat="1" applyFill="1" applyBorder="1"/>
    <xf numFmtId="0" fontId="4" fillId="0" borderId="14" xfId="0" applyFont="1" applyBorder="1" applyAlignment="1">
      <alignment vertical="center" wrapText="1"/>
    </xf>
    <xf numFmtId="165" fontId="4" fillId="2" borderId="14" xfId="0" applyNumberFormat="1" applyFont="1" applyFill="1" applyBorder="1" applyAlignment="1">
      <alignment vertical="center" wrapText="1"/>
    </xf>
    <xf numFmtId="0" fontId="1" fillId="0" borderId="13" xfId="0" applyFont="1" applyBorder="1" applyAlignment="1">
      <alignment vertical="top"/>
    </xf>
    <xf numFmtId="0" fontId="1" fillId="2" borderId="13" xfId="0" applyFont="1" applyFill="1" applyBorder="1" applyAlignment="1">
      <alignment vertical="top"/>
    </xf>
    <xf numFmtId="0" fontId="0" fillId="0" borderId="13" xfId="0" applyBorder="1"/>
    <xf numFmtId="0" fontId="12" fillId="6" borderId="13" xfId="0" applyFont="1" applyFill="1" applyBorder="1"/>
    <xf numFmtId="0" fontId="8" fillId="4" borderId="15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164" fontId="0" fillId="3" borderId="13" xfId="0" applyNumberFormat="1" applyFill="1" applyBorder="1"/>
    <xf numFmtId="0" fontId="8" fillId="4" borderId="16" xfId="0" applyFont="1" applyFill="1" applyBorder="1" applyAlignment="1">
      <alignment vertical="center"/>
    </xf>
    <xf numFmtId="0" fontId="8" fillId="4" borderId="17" xfId="0" applyFont="1" applyFill="1" applyBorder="1" applyAlignment="1">
      <alignment vertical="center" wrapText="1"/>
    </xf>
    <xf numFmtId="0" fontId="8" fillId="4" borderId="18" xfId="0" applyFont="1" applyFill="1" applyBorder="1" applyAlignment="1">
      <alignment vertical="center" wrapText="1"/>
    </xf>
    <xf numFmtId="1" fontId="0" fillId="3" borderId="13" xfId="0" applyNumberFormat="1" applyFill="1" applyBorder="1"/>
    <xf numFmtId="0" fontId="0" fillId="0" borderId="13" xfId="0" applyFill="1" applyBorder="1"/>
    <xf numFmtId="0" fontId="4" fillId="2" borderId="8" xfId="0" applyFont="1" applyFill="1" applyBorder="1" applyAlignment="1">
      <alignment vertical="center" wrapText="1"/>
    </xf>
    <xf numFmtId="0" fontId="13" fillId="0" borderId="19" xfId="0" applyFont="1" applyBorder="1"/>
    <xf numFmtId="164" fontId="13" fillId="0" borderId="4" xfId="0" applyNumberFormat="1" applyFont="1" applyBorder="1"/>
    <xf numFmtId="0" fontId="1" fillId="0" borderId="13" xfId="0" applyFont="1" applyBorder="1"/>
    <xf numFmtId="0" fontId="1" fillId="2" borderId="11" xfId="0" applyFont="1" applyFill="1" applyBorder="1" applyAlignment="1">
      <alignment wrapText="1"/>
    </xf>
    <xf numFmtId="0" fontId="12" fillId="6" borderId="11" xfId="0" applyFont="1" applyFill="1" applyBorder="1" applyAlignment="1">
      <alignment wrapText="1"/>
    </xf>
    <xf numFmtId="0" fontId="0" fillId="0" borderId="12" xfId="0" applyBorder="1" applyAlignment="1">
      <alignment wrapText="1"/>
    </xf>
    <xf numFmtId="164" fontId="13" fillId="3" borderId="20" xfId="3" applyNumberFormat="1" applyFont="1" applyFill="1" applyBorder="1" applyAlignment="1">
      <alignment horizontal="right"/>
    </xf>
    <xf numFmtId="14" fontId="1" fillId="2" borderId="11" xfId="0" applyNumberFormat="1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Valuta" xfId="3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2575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6699CC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3" sqref="A3"/>
      <selection pane="bottomRight" activeCell="F19" sqref="F19"/>
    </sheetView>
  </sheetViews>
  <sheetFormatPr defaultColWidth="8.6640625" defaultRowHeight="13.2" x14ac:dyDescent="0.25"/>
  <cols>
    <col min="1" max="1" width="39" style="1" customWidth="1"/>
    <col min="2" max="2" width="11" style="1" customWidth="1"/>
    <col min="3" max="3" width="45.5546875" style="1" customWidth="1"/>
    <col min="4" max="16384" width="8.6640625" style="1"/>
  </cols>
  <sheetData>
    <row r="1" spans="1:3" ht="14.4" x14ac:dyDescent="0.3">
      <c r="A1" s="44" t="s">
        <v>94</v>
      </c>
      <c r="B1" s="58" t="s">
        <v>95</v>
      </c>
      <c r="C1" s="59"/>
    </row>
    <row r="2" spans="1:3" x14ac:dyDescent="0.25">
      <c r="A2" s="43" t="s">
        <v>92</v>
      </c>
      <c r="B2" s="57"/>
      <c r="C2" s="59"/>
    </row>
    <row r="3" spans="1:3" x14ac:dyDescent="0.25">
      <c r="A3" s="43" t="s">
        <v>93</v>
      </c>
      <c r="B3" s="57"/>
      <c r="C3" s="59"/>
    </row>
    <row r="4" spans="1:3" x14ac:dyDescent="0.25">
      <c r="A4" s="43" t="s">
        <v>64</v>
      </c>
      <c r="B4" s="61"/>
      <c r="C4" s="62"/>
    </row>
    <row r="5" spans="1:3" ht="13.8" thickBot="1" x14ac:dyDescent="0.3"/>
    <row r="6" spans="1:3" ht="13.8" thickBot="1" x14ac:dyDescent="0.3">
      <c r="A6" s="2" t="s">
        <v>1</v>
      </c>
      <c r="B6" s="3" t="s">
        <v>8</v>
      </c>
      <c r="C6" s="41" t="s">
        <v>71</v>
      </c>
    </row>
    <row r="7" spans="1:3" ht="13.8" thickBot="1" x14ac:dyDescent="0.3">
      <c r="A7" s="4"/>
      <c r="B7" s="24"/>
      <c r="C7" s="41"/>
    </row>
    <row r="8" spans="1:3" ht="13.8" thickBot="1" x14ac:dyDescent="0.3">
      <c r="A8" s="5" t="s">
        <v>2</v>
      </c>
      <c r="B8" s="24"/>
      <c r="C8" s="42"/>
    </row>
    <row r="9" spans="1:3" x14ac:dyDescent="0.25">
      <c r="A9" s="32" t="s">
        <v>3</v>
      </c>
      <c r="B9" s="34"/>
      <c r="C9" s="42"/>
    </row>
    <row r="10" spans="1:3" ht="26.4" x14ac:dyDescent="0.25">
      <c r="A10" s="32" t="s">
        <v>65</v>
      </c>
      <c r="B10" s="33">
        <f>'ICT-uitwisseling'!D20</f>
        <v>0</v>
      </c>
      <c r="C10" s="42"/>
    </row>
    <row r="11" spans="1:3" x14ac:dyDescent="0.25">
      <c r="A11" s="32" t="s">
        <v>67</v>
      </c>
      <c r="B11" s="34"/>
      <c r="C11" s="42"/>
    </row>
    <row r="12" spans="1:3" x14ac:dyDescent="0.25">
      <c r="A12" s="32" t="s">
        <v>4</v>
      </c>
      <c r="B12" s="35"/>
      <c r="C12" s="42"/>
    </row>
    <row r="13" spans="1:3" x14ac:dyDescent="0.25">
      <c r="A13" s="39" t="s">
        <v>66</v>
      </c>
      <c r="B13" s="40"/>
      <c r="C13" s="42"/>
    </row>
    <row r="14" spans="1:3" ht="13.8" thickBot="1" x14ac:dyDescent="0.3">
      <c r="A14" s="36" t="s">
        <v>5</v>
      </c>
      <c r="B14" s="37"/>
      <c r="C14" s="42"/>
    </row>
    <row r="15" spans="1:3" ht="13.8" thickBot="1" x14ac:dyDescent="0.3">
      <c r="A15" s="6" t="s">
        <v>61</v>
      </c>
      <c r="B15" s="25">
        <f>SUM(B9:B14)</f>
        <v>0</v>
      </c>
      <c r="C15" s="42"/>
    </row>
    <row r="16" spans="1:3" ht="13.8" thickBot="1" x14ac:dyDescent="0.3">
      <c r="A16" s="4"/>
      <c r="B16" s="24"/>
      <c r="C16" s="42"/>
    </row>
    <row r="17" spans="1:3" ht="13.8" thickBot="1" x14ac:dyDescent="0.3">
      <c r="A17" s="5" t="s">
        <v>6</v>
      </c>
      <c r="B17" s="24"/>
      <c r="C17" s="42"/>
    </row>
    <row r="18" spans="1:3" x14ac:dyDescent="0.25">
      <c r="A18" s="32" t="s">
        <v>7</v>
      </c>
      <c r="B18" s="34"/>
      <c r="C18" s="42"/>
    </row>
    <row r="19" spans="1:3" x14ac:dyDescent="0.25">
      <c r="A19" s="32" t="s">
        <v>68</v>
      </c>
      <c r="B19" s="33">
        <f>Eenheidsprijzen!$K$11/Basisgegevens!B1</f>
        <v>0</v>
      </c>
      <c r="C19" s="42"/>
    </row>
    <row r="20" spans="1:3" x14ac:dyDescent="0.25">
      <c r="A20" s="53"/>
      <c r="B20" s="34"/>
      <c r="C20" s="42"/>
    </row>
    <row r="21" spans="1:3" ht="13.8" thickBot="1" x14ac:dyDescent="0.3">
      <c r="A21" s="6" t="s">
        <v>69</v>
      </c>
      <c r="B21" s="26">
        <f>SUM(B18:B20)</f>
        <v>0</v>
      </c>
      <c r="C21" s="42"/>
    </row>
    <row r="22" spans="1:3" ht="13.8" thickBot="1" x14ac:dyDescent="0.3">
      <c r="A22" s="6" t="str">
        <f>Basisgegevens!C3</f>
        <v>Subtotaal jaarlijks (periode 6 jaar)</v>
      </c>
      <c r="B22" s="26">
        <f>B21*Basisgegevens!$B$1</f>
        <v>0</v>
      </c>
      <c r="C22" s="42"/>
    </row>
    <row r="23" spans="1:3" ht="13.8" thickBot="1" x14ac:dyDescent="0.3">
      <c r="A23" s="6" t="str">
        <f>Basisgegevens!C4</f>
        <v>Totaal inschrijving incl. 6 jaar onderhoud</v>
      </c>
      <c r="B23" s="26">
        <f>B15+B22</f>
        <v>0</v>
      </c>
      <c r="C23" s="42"/>
    </row>
    <row r="24" spans="1:3" x14ac:dyDescent="0.25">
      <c r="B24" s="27"/>
    </row>
  </sheetData>
  <mergeCells count="4">
    <mergeCell ref="B2:C2"/>
    <mergeCell ref="B3:C3"/>
    <mergeCell ref="B4:C4"/>
    <mergeCell ref="B1:C1"/>
  </mergeCells>
  <phoneticPr fontId="0" type="noConversion"/>
  <pageMargins left="0.78740157480314965" right="0.78740157480314965" top="1.4173228346456694" bottom="0.98425196850393704" header="0.55118110236220474" footer="0.51181102362204722"/>
  <pageSetup paperSize="9" scale="89" fitToHeight="0" orientation="portrait" r:id="rId1"/>
  <headerFooter alignWithMargins="0">
    <oddHeader>&amp;L&amp;G&amp;C&amp;F blad &amp;A&amp;R&amp;8Afgedrukt: &amp;D</oddHeader>
    <oddFooter>&amp;L&amp;8© InArea BV&amp;R&amp;8Blad &amp;P van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E9FE-8FE0-47A2-BAA8-5B6F73B529A9}">
  <dimension ref="A1:E22"/>
  <sheetViews>
    <sheetView zoomScale="85" zoomScaleNormal="85" workbookViewId="0">
      <selection activeCell="D4" sqref="D4"/>
    </sheetView>
  </sheetViews>
  <sheetFormatPr defaultRowHeight="13.2" x14ac:dyDescent="0.25"/>
  <cols>
    <col min="1" max="1" width="30.33203125" customWidth="1"/>
    <col min="2" max="2" width="4.88671875" bestFit="1" customWidth="1"/>
    <col min="3" max="3" width="11.33203125" customWidth="1"/>
    <col min="4" max="4" width="13" style="21" customWidth="1"/>
    <col min="5" max="5" width="50.88671875" customWidth="1"/>
  </cols>
  <sheetData>
    <row r="1" spans="1:5" ht="15" thickBot="1" x14ac:dyDescent="0.3">
      <c r="A1" s="7" t="s">
        <v>1</v>
      </c>
      <c r="B1" s="7" t="s">
        <v>11</v>
      </c>
      <c r="C1" s="11">
        <v>2021</v>
      </c>
      <c r="D1" s="18"/>
      <c r="E1" s="7" t="s">
        <v>10</v>
      </c>
    </row>
    <row r="2" spans="1:5" ht="15" thickBot="1" x14ac:dyDescent="0.3">
      <c r="A2" s="7"/>
      <c r="B2" s="7"/>
      <c r="C2" s="13" t="s">
        <v>9</v>
      </c>
      <c r="D2" s="19"/>
      <c r="E2" s="7"/>
    </row>
    <row r="3" spans="1:5" ht="15" thickBot="1" x14ac:dyDescent="0.3">
      <c r="A3" s="10"/>
      <c r="B3" s="10"/>
      <c r="C3" s="12" t="s">
        <v>56</v>
      </c>
      <c r="D3" s="20" t="s">
        <v>57</v>
      </c>
      <c r="E3" s="10"/>
    </row>
    <row r="4" spans="1:5" ht="14.4" thickBot="1" x14ac:dyDescent="0.3">
      <c r="A4" s="8" t="s">
        <v>12</v>
      </c>
      <c r="B4" s="9" t="s">
        <v>13</v>
      </c>
      <c r="C4" s="14" t="s">
        <v>14</v>
      </c>
      <c r="D4" s="22"/>
      <c r="E4" s="8" t="s">
        <v>15</v>
      </c>
    </row>
    <row r="5" spans="1:5" ht="28.2" thickBot="1" x14ac:dyDescent="0.3">
      <c r="A5" s="8" t="s">
        <v>16</v>
      </c>
      <c r="B5" s="9" t="s">
        <v>17</v>
      </c>
      <c r="C5" s="14" t="s">
        <v>18</v>
      </c>
      <c r="D5" s="22"/>
      <c r="E5" s="8" t="s">
        <v>19</v>
      </c>
    </row>
    <row r="6" spans="1:5" ht="14.4" thickBot="1" x14ac:dyDescent="0.3">
      <c r="A6" s="8" t="s">
        <v>20</v>
      </c>
      <c r="B6" s="9" t="s">
        <v>21</v>
      </c>
      <c r="C6" s="14" t="s">
        <v>14</v>
      </c>
      <c r="D6" s="22"/>
      <c r="E6" s="8"/>
    </row>
    <row r="7" spans="1:5" ht="14.4" thickBot="1" x14ac:dyDescent="0.3">
      <c r="A7" s="8" t="s">
        <v>22</v>
      </c>
      <c r="B7" s="9" t="s">
        <v>23</v>
      </c>
      <c r="C7" s="14" t="s">
        <v>24</v>
      </c>
      <c r="D7" s="22"/>
      <c r="E7" s="8" t="s">
        <v>25</v>
      </c>
    </row>
    <row r="8" spans="1:5" ht="14.4" thickBot="1" x14ac:dyDescent="0.3">
      <c r="A8" s="8" t="s">
        <v>26</v>
      </c>
      <c r="B8" s="9" t="s">
        <v>27</v>
      </c>
      <c r="C8" s="15" t="s">
        <v>14</v>
      </c>
      <c r="D8" s="23"/>
      <c r="E8" s="8"/>
    </row>
    <row r="9" spans="1:5" ht="14.4" thickBot="1" x14ac:dyDescent="0.3">
      <c r="A9" s="8" t="s">
        <v>28</v>
      </c>
      <c r="B9" s="9" t="s">
        <v>29</v>
      </c>
      <c r="C9" s="14" t="s">
        <v>30</v>
      </c>
      <c r="D9" s="22"/>
      <c r="E9" s="8" t="s">
        <v>31</v>
      </c>
    </row>
    <row r="10" spans="1:5" ht="14.4" thickBot="1" x14ac:dyDescent="0.3">
      <c r="A10" s="8" t="s">
        <v>32</v>
      </c>
      <c r="B10" s="9" t="s">
        <v>33</v>
      </c>
      <c r="C10" s="14" t="s">
        <v>30</v>
      </c>
      <c r="D10" s="22"/>
      <c r="E10" s="8" t="s">
        <v>34</v>
      </c>
    </row>
    <row r="11" spans="1:5" ht="14.4" thickBot="1" x14ac:dyDescent="0.3">
      <c r="A11" s="8" t="s">
        <v>35</v>
      </c>
      <c r="B11" s="9" t="s">
        <v>36</v>
      </c>
      <c r="C11" s="14" t="s">
        <v>30</v>
      </c>
      <c r="D11" s="22"/>
      <c r="E11" s="8" t="s">
        <v>37</v>
      </c>
    </row>
    <row r="12" spans="1:5" ht="28.2" thickBot="1" x14ac:dyDescent="0.3">
      <c r="A12" s="8" t="s">
        <v>38</v>
      </c>
      <c r="B12" s="9" t="s">
        <v>39</v>
      </c>
      <c r="C12" s="14" t="s">
        <v>30</v>
      </c>
      <c r="D12" s="22"/>
      <c r="E12" s="8"/>
    </row>
    <row r="13" spans="1:5" ht="14.4" thickBot="1" x14ac:dyDescent="0.3">
      <c r="A13" s="8" t="s">
        <v>40</v>
      </c>
      <c r="B13" s="9" t="s">
        <v>41</v>
      </c>
      <c r="C13" s="14" t="s">
        <v>14</v>
      </c>
      <c r="D13" s="22"/>
      <c r="E13" s="8" t="s">
        <v>31</v>
      </c>
    </row>
    <row r="14" spans="1:5" ht="28.2" thickBot="1" x14ac:dyDescent="0.3">
      <c r="A14" s="8" t="s">
        <v>42</v>
      </c>
      <c r="B14" s="9" t="s">
        <v>43</v>
      </c>
      <c r="C14" s="14" t="s">
        <v>30</v>
      </c>
      <c r="D14" s="22"/>
      <c r="E14" s="8" t="s">
        <v>44</v>
      </c>
    </row>
    <row r="15" spans="1:5" ht="28.2" thickBot="1" x14ac:dyDescent="0.3">
      <c r="A15" s="8" t="s">
        <v>45</v>
      </c>
      <c r="B15" s="9" t="s">
        <v>46</v>
      </c>
      <c r="C15" s="14" t="s">
        <v>30</v>
      </c>
      <c r="D15" s="22"/>
      <c r="E15" s="8" t="s">
        <v>44</v>
      </c>
    </row>
    <row r="16" spans="1:5" ht="28.2" thickBot="1" x14ac:dyDescent="0.3">
      <c r="A16" s="8" t="s">
        <v>47</v>
      </c>
      <c r="B16" s="9" t="s">
        <v>48</v>
      </c>
      <c r="C16" s="14" t="s">
        <v>30</v>
      </c>
      <c r="D16" s="22"/>
      <c r="E16" s="8" t="s">
        <v>44</v>
      </c>
    </row>
    <row r="17" spans="1:5" ht="14.4" thickBot="1" x14ac:dyDescent="0.3">
      <c r="A17" s="8" t="s">
        <v>49</v>
      </c>
      <c r="B17" s="9" t="s">
        <v>50</v>
      </c>
      <c r="C17" s="14" t="s">
        <v>14</v>
      </c>
      <c r="D17" s="22"/>
      <c r="E17" s="8"/>
    </row>
    <row r="18" spans="1:5" ht="28.2" thickBot="1" x14ac:dyDescent="0.3">
      <c r="A18" s="8" t="s">
        <v>51</v>
      </c>
      <c r="B18" s="9" t="s">
        <v>52</v>
      </c>
      <c r="C18" s="14" t="s">
        <v>14</v>
      </c>
      <c r="D18" s="22"/>
      <c r="E18" s="8"/>
    </row>
    <row r="19" spans="1:5" ht="14.4" thickBot="1" x14ac:dyDescent="0.3">
      <c r="A19" s="8" t="s">
        <v>53</v>
      </c>
      <c r="B19" s="9" t="s">
        <v>54</v>
      </c>
      <c r="C19" s="14" t="s">
        <v>14</v>
      </c>
      <c r="D19" s="22"/>
      <c r="E19" s="8"/>
    </row>
    <row r="20" spans="1:5" ht="14.4" thickBot="1" x14ac:dyDescent="0.3">
      <c r="A20" s="17" t="s">
        <v>102</v>
      </c>
      <c r="D20" s="60">
        <f>SUM(D4:D19)</f>
        <v>0</v>
      </c>
    </row>
    <row r="21" spans="1:5" ht="13.8" thickTop="1" x14ac:dyDescent="0.25"/>
    <row r="22" spans="1:5" x14ac:dyDescent="0.25">
      <c r="A22" t="s">
        <v>55</v>
      </c>
    </row>
  </sheetData>
  <autoFilter ref="A3:E19" xr:uid="{255FF2E8-0F3C-47BB-A720-A80632C6D03C}"/>
  <hyperlinks>
    <hyperlink ref="C7" location="_ftn1" display="_ftn1" xr:uid="{76AD8974-164E-465B-9CC3-75ABA15DB09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3EF5-F276-45B0-A040-1388880005A9}">
  <dimension ref="A1:K15"/>
  <sheetViews>
    <sheetView zoomScale="115" zoomScaleNormal="115" workbookViewId="0">
      <selection activeCell="C3" sqref="C3"/>
    </sheetView>
  </sheetViews>
  <sheetFormatPr defaultRowHeight="13.2" x14ac:dyDescent="0.25"/>
  <cols>
    <col min="1" max="1" width="29" bestFit="1" customWidth="1"/>
    <col min="2" max="2" width="90.5546875" customWidth="1"/>
    <col min="3" max="11" width="11.5546875" customWidth="1"/>
  </cols>
  <sheetData>
    <row r="1" spans="1:11" ht="15" thickBot="1" x14ac:dyDescent="0.3">
      <c r="A1" s="49" t="s">
        <v>70</v>
      </c>
      <c r="B1" s="50" t="s">
        <v>71</v>
      </c>
      <c r="C1" s="48" t="s">
        <v>97</v>
      </c>
      <c r="D1" s="45"/>
      <c r="E1" s="46"/>
      <c r="F1" s="48" t="s">
        <v>96</v>
      </c>
      <c r="G1" s="45"/>
      <c r="H1" s="46"/>
      <c r="I1" s="48" t="s">
        <v>98</v>
      </c>
      <c r="J1" s="45"/>
      <c r="K1" s="46"/>
    </row>
    <row r="2" spans="1:11" ht="14.4" x14ac:dyDescent="0.25">
      <c r="A2" s="49"/>
      <c r="B2" s="50"/>
      <c r="C2" s="7" t="s">
        <v>99</v>
      </c>
      <c r="D2" s="7" t="s">
        <v>100</v>
      </c>
      <c r="E2" s="7" t="s">
        <v>101</v>
      </c>
      <c r="F2" s="7" t="str">
        <f>C2</f>
        <v>Dag</v>
      </c>
      <c r="G2" s="7" t="str">
        <f t="shared" ref="G2:K2" si="0">D2</f>
        <v>Dagdeel</v>
      </c>
      <c r="H2" s="7" t="str">
        <f t="shared" si="0"/>
        <v>Uur</v>
      </c>
      <c r="I2" s="7" t="str">
        <f t="shared" si="0"/>
        <v>Dag</v>
      </c>
      <c r="J2" s="7" t="str">
        <f t="shared" si="0"/>
        <v>Dagdeel</v>
      </c>
      <c r="K2" s="7" t="str">
        <f t="shared" si="0"/>
        <v>Uur</v>
      </c>
    </row>
    <row r="3" spans="1:11" x14ac:dyDescent="0.25">
      <c r="A3" s="56" t="s">
        <v>77</v>
      </c>
      <c r="B3" s="56" t="s">
        <v>78</v>
      </c>
      <c r="C3" s="38"/>
      <c r="D3" s="38"/>
      <c r="E3" s="38"/>
      <c r="F3" s="52"/>
      <c r="G3" s="52">
        <v>2</v>
      </c>
      <c r="H3" s="52">
        <v>8</v>
      </c>
      <c r="I3" s="47">
        <f>C3*F3</f>
        <v>0</v>
      </c>
      <c r="J3" s="47">
        <f t="shared" ref="J3:K3" si="1">D3*G3</f>
        <v>0</v>
      </c>
      <c r="K3" s="47">
        <f t="shared" si="1"/>
        <v>0</v>
      </c>
    </row>
    <row r="4" spans="1:11" x14ac:dyDescent="0.25">
      <c r="A4" s="56" t="s">
        <v>79</v>
      </c>
      <c r="B4" s="56" t="s">
        <v>80</v>
      </c>
      <c r="C4" s="38"/>
      <c r="D4" s="38"/>
      <c r="E4" s="38"/>
      <c r="F4" s="52">
        <v>2</v>
      </c>
      <c r="G4" s="52">
        <v>2</v>
      </c>
      <c r="H4" s="52">
        <v>8</v>
      </c>
      <c r="I4" s="47">
        <f t="shared" ref="I4:I9" si="2">C4*F4</f>
        <v>0</v>
      </c>
      <c r="J4" s="47">
        <f t="shared" ref="J4:J9" si="3">D4*G4</f>
        <v>0</v>
      </c>
      <c r="K4" s="47">
        <f t="shared" ref="K4:K9" si="4">E4*H4</f>
        <v>0</v>
      </c>
    </row>
    <row r="5" spans="1:11" x14ac:dyDescent="0.25">
      <c r="A5" s="56" t="s">
        <v>81</v>
      </c>
      <c r="B5" s="56" t="s">
        <v>82</v>
      </c>
      <c r="C5" s="38"/>
      <c r="D5" s="38"/>
      <c r="E5" s="38"/>
      <c r="F5" s="52"/>
      <c r="G5" s="52">
        <v>2</v>
      </c>
      <c r="H5" s="52">
        <v>4</v>
      </c>
      <c r="I5" s="47">
        <f t="shared" si="2"/>
        <v>0</v>
      </c>
      <c r="J5" s="47">
        <f t="shared" si="3"/>
        <v>0</v>
      </c>
      <c r="K5" s="47">
        <f t="shared" si="4"/>
        <v>0</v>
      </c>
    </row>
    <row r="6" spans="1:11" x14ac:dyDescent="0.25">
      <c r="A6" s="56" t="s">
        <v>86</v>
      </c>
      <c r="B6" s="56" t="s">
        <v>87</v>
      </c>
      <c r="C6" s="38"/>
      <c r="D6" s="38"/>
      <c r="E6" s="38"/>
      <c r="F6" s="52"/>
      <c r="G6" s="52">
        <v>4</v>
      </c>
      <c r="H6" s="52">
        <v>20</v>
      </c>
      <c r="I6" s="47">
        <f t="shared" si="2"/>
        <v>0</v>
      </c>
      <c r="J6" s="47">
        <f t="shared" si="3"/>
        <v>0</v>
      </c>
      <c r="K6" s="47">
        <f t="shared" si="4"/>
        <v>0</v>
      </c>
    </row>
    <row r="7" spans="1:11" x14ac:dyDescent="0.25">
      <c r="A7" s="56" t="s">
        <v>83</v>
      </c>
      <c r="B7" s="56" t="s">
        <v>84</v>
      </c>
      <c r="C7" s="38"/>
      <c r="D7" s="38"/>
      <c r="E7" s="38"/>
      <c r="F7" s="52"/>
      <c r="G7" s="52">
        <v>2</v>
      </c>
      <c r="H7" s="52">
        <v>10</v>
      </c>
      <c r="I7" s="47">
        <f t="shared" si="2"/>
        <v>0</v>
      </c>
      <c r="J7" s="47">
        <f t="shared" si="3"/>
        <v>0</v>
      </c>
      <c r="K7" s="47">
        <f t="shared" si="4"/>
        <v>0</v>
      </c>
    </row>
    <row r="8" spans="1:11" x14ac:dyDescent="0.25">
      <c r="A8" s="56" t="s">
        <v>85</v>
      </c>
      <c r="B8" s="56" t="s">
        <v>88</v>
      </c>
      <c r="C8" s="38"/>
      <c r="D8" s="38"/>
      <c r="E8" s="38"/>
      <c r="F8" s="52"/>
      <c r="G8" s="52">
        <v>2</v>
      </c>
      <c r="H8" s="52">
        <v>12</v>
      </c>
      <c r="I8" s="47">
        <f t="shared" si="2"/>
        <v>0</v>
      </c>
      <c r="J8" s="47">
        <f t="shared" si="3"/>
        <v>0</v>
      </c>
      <c r="K8" s="47">
        <f t="shared" si="4"/>
        <v>0</v>
      </c>
    </row>
    <row r="9" spans="1:11" x14ac:dyDescent="0.25">
      <c r="A9" s="56" t="s">
        <v>72</v>
      </c>
      <c r="B9" s="56" t="s">
        <v>73</v>
      </c>
      <c r="C9" s="38"/>
      <c r="D9" s="38"/>
      <c r="E9" s="38"/>
      <c r="F9" s="52"/>
      <c r="G9" s="52">
        <v>2</v>
      </c>
      <c r="H9" s="52">
        <v>12</v>
      </c>
      <c r="I9" s="47">
        <f t="shared" si="2"/>
        <v>0</v>
      </c>
      <c r="J9" s="47">
        <f t="shared" si="3"/>
        <v>0</v>
      </c>
      <c r="K9" s="47">
        <f t="shared" si="4"/>
        <v>0</v>
      </c>
    </row>
    <row r="10" spans="1:11" x14ac:dyDescent="0.25">
      <c r="A10" s="56" t="s">
        <v>0</v>
      </c>
      <c r="B10" s="43"/>
      <c r="C10" s="47">
        <f t="shared" ref="C10:K10" si="5">SUM(C3:C9)</f>
        <v>0</v>
      </c>
      <c r="D10" s="47">
        <f t="shared" si="5"/>
        <v>0</v>
      </c>
      <c r="E10" s="47">
        <f t="shared" si="5"/>
        <v>0</v>
      </c>
      <c r="F10" s="51">
        <f t="shared" si="5"/>
        <v>2</v>
      </c>
      <c r="G10" s="51">
        <f t="shared" si="5"/>
        <v>16</v>
      </c>
      <c r="H10" s="51">
        <f t="shared" si="5"/>
        <v>74</v>
      </c>
      <c r="I10" s="47">
        <f t="shared" si="5"/>
        <v>0</v>
      </c>
      <c r="J10" s="47">
        <f t="shared" si="5"/>
        <v>0</v>
      </c>
      <c r="K10" s="47">
        <f t="shared" si="5"/>
        <v>0</v>
      </c>
    </row>
    <row r="11" spans="1:11" ht="13.8" thickBot="1" x14ac:dyDescent="0.3">
      <c r="A11" s="16"/>
      <c r="J11" s="54" t="s">
        <v>0</v>
      </c>
      <c r="K11" s="55">
        <f>SUM(I10:K10)</f>
        <v>0</v>
      </c>
    </row>
    <row r="12" spans="1:11" ht="14.4" x14ac:dyDescent="0.25">
      <c r="A12" s="7" t="s">
        <v>97</v>
      </c>
      <c r="B12" s="7" t="s">
        <v>71</v>
      </c>
    </row>
    <row r="13" spans="1:11" x14ac:dyDescent="0.25">
      <c r="A13" s="16" t="s">
        <v>74</v>
      </c>
      <c r="B13" s="16" t="s">
        <v>91</v>
      </c>
    </row>
    <row r="14" spans="1:11" x14ac:dyDescent="0.25">
      <c r="A14" s="16" t="s">
        <v>75</v>
      </c>
      <c r="B14" s="16" t="s">
        <v>90</v>
      </c>
    </row>
    <row r="15" spans="1:11" x14ac:dyDescent="0.25">
      <c r="A15" s="16" t="s">
        <v>76</v>
      </c>
      <c r="B15" s="16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CCA2-F007-446C-978A-993ACEB8424F}">
  <dimension ref="A1:C4"/>
  <sheetViews>
    <sheetView workbookViewId="0">
      <selection activeCell="C3" sqref="C3"/>
    </sheetView>
  </sheetViews>
  <sheetFormatPr defaultRowHeight="13.2" x14ac:dyDescent="0.25"/>
  <cols>
    <col min="1" max="1" width="33.88671875" style="16" bestFit="1" customWidth="1"/>
    <col min="2" max="2" width="15.44140625" style="16" bestFit="1" customWidth="1"/>
    <col min="3" max="3" width="35.77734375" style="16" bestFit="1" customWidth="1"/>
    <col min="4" max="16384" width="8.88671875" style="16"/>
  </cols>
  <sheetData>
    <row r="1" spans="1:3" x14ac:dyDescent="0.25">
      <c r="A1" s="16" t="s">
        <v>58</v>
      </c>
      <c r="B1" s="28">
        <v>6</v>
      </c>
    </row>
    <row r="3" spans="1:3" x14ac:dyDescent="0.25">
      <c r="A3" s="30" t="s">
        <v>62</v>
      </c>
      <c r="B3" s="30" t="s">
        <v>59</v>
      </c>
      <c r="C3" s="29" t="str">
        <f>_xlfn.CONCAT(A3,B1,B3)</f>
        <v>Subtotaal jaarlijks (periode 6 jaar)</v>
      </c>
    </row>
    <row r="4" spans="1:3" x14ac:dyDescent="0.25">
      <c r="A4" s="31" t="s">
        <v>60</v>
      </c>
      <c r="B4" s="31" t="s">
        <v>63</v>
      </c>
      <c r="C4" s="29" t="str">
        <f>_xlfn.CONCAT(A4,B1,B4)</f>
        <v>Totaal inschrijving incl. 6 jaar onderhoud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F800C53C99004C824FDF3235CA2D9F" ma:contentTypeVersion="8" ma:contentTypeDescription="Een nieuw document maken." ma:contentTypeScope="" ma:versionID="5343987fd56b9d5c46e3e289f398a968">
  <xsd:schema xmlns:xsd="http://www.w3.org/2001/XMLSchema" xmlns:xs="http://www.w3.org/2001/XMLSchema" xmlns:p="http://schemas.microsoft.com/office/2006/metadata/properties" xmlns:ns2="bf35aae5-60f7-46f0-b61f-73bbf71309c0" targetNamespace="http://schemas.microsoft.com/office/2006/metadata/properties" ma:root="true" ma:fieldsID="0cba3fcf11eb71251482705061e2cfb8" ns2:_="">
    <xsd:import namespace="bf35aae5-60f7-46f0-b61f-73bbf7130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5aae5-60f7-46f0-b61f-73bbf7130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EE9C94-ADCD-4055-8D2C-C7DF5463A7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BA868C-38A6-41D8-8EB5-BD3F5B22E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5aae5-60f7-46f0-b61f-73bbf7130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A23E42-EAD9-4A80-8BAF-55A84E0B713F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bf35aae5-60f7-46f0-b61f-73bbf71309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Prijzenblad</vt:lpstr>
      <vt:lpstr>ICT-uitwisseling</vt:lpstr>
      <vt:lpstr>Eenheidsprijzen</vt:lpstr>
      <vt:lpstr>Basisgegevens</vt:lpstr>
      <vt:lpstr>'ICT-uitwisseling'!_ftnref1</vt:lpstr>
      <vt:lpstr>'ICT-uitwisseling'!_Hlk31189868</vt:lpstr>
    </vt:vector>
  </TitlesOfParts>
  <Company>InArea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InArea Excel sjabloon staand</dc:subject>
  <dc:creator>Alfons</dc:creator>
  <cp:lastModifiedBy>Alfons</cp:lastModifiedBy>
  <cp:revision>1</cp:revision>
  <cp:lastPrinted>2020-08-13T14:40:32Z</cp:lastPrinted>
  <dcterms:created xsi:type="dcterms:W3CDTF">2000-06-10T15:19:57Z</dcterms:created>
  <dcterms:modified xsi:type="dcterms:W3CDTF">2020-10-09T06:56:46Z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0x01010046F800C53C99004C824FDF3235CA2D9F</vt:lpwstr>
  </property>
</Properties>
</file>