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e.van.der.kroft\Downloads\"/>
    </mc:Choice>
  </mc:AlternateContent>
  <xr:revisionPtr revIDLastSave="0" documentId="8_{800B234C-8E80-4096-A853-824C2DC0DBF9}" xr6:coauthVersionLast="46" xr6:coauthVersionMax="46" xr10:uidLastSave="{00000000-0000-0000-0000-000000000000}"/>
  <bookViews>
    <workbookView xWindow="-120" yWindow="-120" windowWidth="29040" windowHeight="15840" tabRatio="632" activeTab="2" xr2:uid="{00000000-000D-0000-FFFF-FFFF00000000}"/>
  </bookViews>
  <sheets>
    <sheet name="Prijs per gebruiker" sheetId="7" r:id="rId1"/>
    <sheet name="Tarieven advies en impl." sheetId="9" r:id="rId2"/>
    <sheet name="Fictieve aanneemsom (uren)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9" l="1"/>
  <c r="D14" i="7" l="1"/>
  <c r="E13" i="9" l="1"/>
  <c r="E12" i="9"/>
  <c r="B20" i="8"/>
  <c r="C15" i="9" l="1"/>
  <c r="B25" i="7"/>
  <c r="D18" i="7"/>
  <c r="C9" i="8" l="1"/>
  <c r="D9" i="8" s="1"/>
  <c r="C16" i="9" s="1"/>
  <c r="C18" i="9" s="1"/>
</calcChain>
</file>

<file path=xl/sharedStrings.xml><?xml version="1.0" encoding="utf-8"?>
<sst xmlns="http://schemas.openxmlformats.org/spreadsheetml/2006/main" count="51" uniqueCount="36">
  <si>
    <t>Waarde</t>
  </si>
  <si>
    <t>Score</t>
  </si>
  <si>
    <t>Slechtste waarde / laagste score</t>
  </si>
  <si>
    <t>Beste waarde / hoogste score</t>
  </si>
  <si>
    <t>Lijnfunctie</t>
  </si>
  <si>
    <t>Omschrijving</t>
  </si>
  <si>
    <t xml:space="preserve"> </t>
  </si>
  <si>
    <t xml:space="preserve">      Lijnfunctie (lineaire functie)</t>
  </si>
  <si>
    <t>Tussen twee punten geldt de volgende formule:</t>
  </si>
  <si>
    <t>Zie de bijgesloten Word file voor een beschrijving voor de gunningsleidraad.</t>
  </si>
  <si>
    <t>Het veld C9 kan worden gebruikt om scores te berekenen van leveranciers.</t>
  </si>
  <si>
    <t>Score voor waarde van inschrijver</t>
  </si>
  <si>
    <t>Concreet met de bovenstaande instelling:</t>
  </si>
  <si>
    <t>= minmale score + (max. te behalen punten - min. te behalen punten) / (laagste prijs - hoogste prijs) * (inschrijfprijs - hoogsteprijs)</t>
  </si>
  <si>
    <t xml:space="preserve">De velden C5 t/m D6 zijn invoervelden voor de lineaire functie. </t>
  </si>
  <si>
    <t>De tarieven zijn bedragen per gebruiker per jaar.</t>
  </si>
  <si>
    <t>= in te vullen door Inschrijver</t>
  </si>
  <si>
    <t>= automatisch berekende getallen/scores</t>
  </si>
  <si>
    <t>Naam Inschrijver:</t>
  </si>
  <si>
    <t>Onderdeel</t>
  </si>
  <si>
    <t>Uurtarieven</t>
  </si>
  <si>
    <t>Fictief aantal uren</t>
  </si>
  <si>
    <t>Totalen</t>
  </si>
  <si>
    <t>Max tarieven</t>
  </si>
  <si>
    <t xml:space="preserve">Fictieve Aanneemsom op basis van uurtarieven (excl. BTW) voor het uitvoeren van werkzaamheden, zoals omschreven in het Programma van Eisen, inclusief bijlagen. </t>
  </si>
  <si>
    <t>Fictieve aanneemsom</t>
  </si>
  <si>
    <t>Punten op basis van aaneemsom (uren)</t>
  </si>
  <si>
    <t>Fictieve Aanneemsom op basis van uurtarieven voor implemenatie en advies</t>
  </si>
  <si>
    <t>Senior consultant</t>
  </si>
  <si>
    <t>Medior Consultant</t>
  </si>
  <si>
    <t>Junior staff / Consultant</t>
  </si>
  <si>
    <t>STANDAARDFORMULIER F: G4 element 2</t>
  </si>
  <si>
    <t>Eindscore G4.1</t>
  </si>
  <si>
    <t>STANDAARDFORMULIER F: G4 element 1</t>
  </si>
  <si>
    <t>Eindscore G4 element 2 Tarieven voor advies en implementatie</t>
  </si>
  <si>
    <t>G4 element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</si>
</sst>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€&quot;\ * #,##0.00_ ;_ &quot;€&quot;\ * \-#,##0.00_ ;_ &quot;€&quot;\ * &quot;-&quot;??_ ;_ @_ "/>
    <numFmt numFmtId="164" formatCode="_(* #,##0.00_);_(* \(#,##0.00\);_(* &quot;-&quot;??_);_(@_)"/>
    <numFmt numFmtId="165" formatCode="0.0%"/>
    <numFmt numFmtId="166" formatCode="_-* #,##0.00_-;_-* #,##0.00\-;_-* &quot;-&quot;??_-;_-@_-"/>
    <numFmt numFmtId="167" formatCode="_-&quot;€&quot;\ * #,##0.00_-;_-&quot;€&quot;\ * #,##0.00\-;_-&quot;€&quot;\ * &quot;-&quot;??_-;_-@_-"/>
    <numFmt numFmtId="168" formatCode="_-* #,##0_-;_-* #,##0\-;_-* &quot;-&quot;??_-;_-@_-"/>
    <numFmt numFmtId="169" formatCode="0.0"/>
    <numFmt numFmtId="170" formatCode="0_ ;[Red]\-0\ "/>
    <numFmt numFmtId="171" formatCode="0.00000"/>
    <numFmt numFmtId="172" formatCode="&quot;€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CC99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4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theme="3" tint="0.39997558519241921"/>
      </left>
      <right style="thin">
        <color rgb="FF7F7F7F"/>
      </right>
      <top style="medium">
        <color theme="3" tint="0.39997558519241921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medium">
        <color theme="3" tint="0.39997558519241921"/>
      </top>
      <bottom style="thin">
        <color rgb="FF7F7F7F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1" applyNumberFormat="0" applyAlignment="0" applyProtection="0"/>
    <xf numFmtId="0" fontId="1" fillId="7" borderId="2" applyNumberFormat="0" applyFont="0" applyAlignment="0" applyProtection="0"/>
    <xf numFmtId="0" fontId="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7" borderId="2" applyNumberFormat="0" applyFont="0" applyAlignment="0" applyProtection="0"/>
    <xf numFmtId="0" fontId="2" fillId="0" borderId="0"/>
    <xf numFmtId="0" fontId="17" fillId="0" borderId="0"/>
    <xf numFmtId="0" fontId="18" fillId="8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" applyNumberFormat="0" applyAlignment="0" applyProtection="0"/>
    <xf numFmtId="0" fontId="21" fillId="4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2" applyNumberFormat="0" applyFont="0" applyAlignment="0" applyProtection="0"/>
    <xf numFmtId="164" fontId="17" fillId="0" borderId="0" applyFont="0" applyFill="0" applyBorder="0" applyAlignment="0" applyProtection="0"/>
  </cellStyleXfs>
  <cellXfs count="148">
    <xf numFmtId="0" fontId="0" fillId="0" borderId="0" xfId="0"/>
    <xf numFmtId="168" fontId="0" fillId="2" borderId="0" xfId="1" applyNumberFormat="1" applyFont="1" applyFill="1" applyBorder="1"/>
    <xf numFmtId="0" fontId="7" fillId="2" borderId="0" xfId="0" applyFont="1" applyFill="1"/>
    <xf numFmtId="0" fontId="7" fillId="2" borderId="0" xfId="0" applyFont="1" applyFill="1" applyBorder="1"/>
    <xf numFmtId="0" fontId="8" fillId="2" borderId="0" xfId="0" applyFont="1" applyFill="1" applyBorder="1"/>
    <xf numFmtId="0" fontId="0" fillId="2" borderId="0" xfId="0" applyNumberFormat="1" applyFont="1" applyFill="1" applyBorder="1" applyAlignment="1"/>
    <xf numFmtId="0" fontId="0" fillId="2" borderId="0" xfId="0" applyFont="1" applyFill="1" applyBorder="1"/>
    <xf numFmtId="0" fontId="0" fillId="3" borderId="0" xfId="0" applyFont="1" applyFill="1"/>
    <xf numFmtId="0" fontId="0" fillId="0" borderId="0" xfId="0" applyFont="1"/>
    <xf numFmtId="0" fontId="0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2" borderId="0" xfId="0" applyFont="1" applyFill="1"/>
    <xf numFmtId="168" fontId="0" fillId="2" borderId="0" xfId="0" applyNumberFormat="1" applyFont="1" applyFill="1" applyBorder="1"/>
    <xf numFmtId="0" fontId="0" fillId="2" borderId="0" xfId="0" applyNumberFormat="1" applyFont="1" applyFill="1" applyAlignment="1"/>
    <xf numFmtId="0" fontId="9" fillId="2" borderId="0" xfId="0" applyNumberFormat="1" applyFont="1" applyFill="1" applyBorder="1" applyAlignment="1"/>
    <xf numFmtId="0" fontId="10" fillId="2" borderId="0" xfId="0" applyFont="1" applyFill="1" applyBorder="1"/>
    <xf numFmtId="165" fontId="10" fillId="2" borderId="0" xfId="0" applyNumberFormat="1" applyFont="1" applyFill="1"/>
    <xf numFmtId="0" fontId="8" fillId="2" borderId="0" xfId="0" applyFont="1" applyFill="1"/>
    <xf numFmtId="1" fontId="7" fillId="2" borderId="0" xfId="0" applyNumberFormat="1" applyFont="1" applyFill="1" applyBorder="1"/>
    <xf numFmtId="166" fontId="10" fillId="2" borderId="0" xfId="0" applyNumberFormat="1" applyFont="1" applyFill="1"/>
    <xf numFmtId="1" fontId="8" fillId="2" borderId="0" xfId="0" applyNumberFormat="1" applyFont="1" applyFill="1" applyBorder="1"/>
    <xf numFmtId="0" fontId="7" fillId="2" borderId="0" xfId="0" applyNumberFormat="1" applyFont="1" applyFill="1" applyAlignment="1"/>
    <xf numFmtId="0" fontId="7" fillId="2" borderId="0" xfId="0" applyFont="1" applyFill="1" applyAlignment="1">
      <alignment horizontal="left"/>
    </xf>
    <xf numFmtId="169" fontId="7" fillId="2" borderId="0" xfId="0" applyNumberFormat="1" applyFont="1" applyFill="1" applyBorder="1"/>
    <xf numFmtId="1" fontId="8" fillId="2" borderId="0" xfId="0" applyNumberFormat="1" applyFont="1" applyFill="1"/>
    <xf numFmtId="1" fontId="7" fillId="2" borderId="0" xfId="0" applyNumberFormat="1" applyFont="1" applyFill="1"/>
    <xf numFmtId="165" fontId="10" fillId="3" borderId="0" xfId="0" applyNumberFormat="1" applyFont="1" applyFill="1"/>
    <xf numFmtId="0" fontId="8" fillId="3" borderId="0" xfId="0" applyFont="1" applyFill="1"/>
    <xf numFmtId="166" fontId="10" fillId="3" borderId="0" xfId="0" applyNumberFormat="1" applyFont="1" applyFill="1"/>
    <xf numFmtId="0" fontId="7" fillId="2" borderId="0" xfId="0" applyNumberFormat="1" applyFont="1" applyFill="1" applyBorder="1" applyAlignment="1">
      <alignment horizontal="left"/>
    </xf>
    <xf numFmtId="0" fontId="6" fillId="3" borderId="0" xfId="7" applyNumberFormat="1" applyFill="1" applyBorder="1" applyAlignment="1">
      <alignment vertical="center" textRotation="90"/>
    </xf>
    <xf numFmtId="0" fontId="9" fillId="2" borderId="0" xfId="0" applyNumberFormat="1" applyFont="1" applyFill="1" applyBorder="1" applyAlignment="1">
      <alignment horizontal="center"/>
    </xf>
    <xf numFmtId="0" fontId="8" fillId="3" borderId="0" xfId="0" applyFont="1" applyFill="1" applyBorder="1"/>
    <xf numFmtId="1" fontId="8" fillId="3" borderId="0" xfId="0" applyNumberFormat="1" applyFont="1" applyFill="1"/>
    <xf numFmtId="0" fontId="0" fillId="2" borderId="4" xfId="0" applyFont="1" applyFill="1" applyBorder="1"/>
    <xf numFmtId="0" fontId="6" fillId="8" borderId="7" xfId="7" applyNumberFormat="1" applyFont="1" applyBorder="1" applyAlignment="1">
      <alignment horizontal="center" vertical="top"/>
    </xf>
    <xf numFmtId="0" fontId="0" fillId="2" borderId="0" xfId="0" applyFill="1"/>
    <xf numFmtId="0" fontId="7" fillId="2" borderId="0" xfId="0" quotePrefix="1" applyNumberFormat="1" applyFont="1" applyFill="1" applyBorder="1" applyAlignment="1">
      <alignment horizontal="left"/>
    </xf>
    <xf numFmtId="0" fontId="11" fillId="2" borderId="0" xfId="0" applyFont="1" applyFill="1" applyBorder="1"/>
    <xf numFmtId="44" fontId="12" fillId="2" borderId="0" xfId="0" applyNumberFormat="1" applyFont="1" applyFill="1" applyBorder="1" applyAlignment="1">
      <alignment horizontal="left"/>
    </xf>
    <xf numFmtId="0" fontId="12" fillId="2" borderId="0" xfId="0" quotePrefix="1" applyNumberFormat="1" applyFont="1" applyFill="1" applyBorder="1" applyAlignment="1">
      <alignment horizontal="left"/>
    </xf>
    <xf numFmtId="169" fontId="0" fillId="9" borderId="7" xfId="8" applyNumberFormat="1" applyFont="1" applyBorder="1"/>
    <xf numFmtId="169" fontId="0" fillId="9" borderId="8" xfId="8" applyNumberFormat="1" applyFont="1" applyBorder="1"/>
    <xf numFmtId="0" fontId="4" fillId="5" borderId="6" xfId="4" applyNumberFormat="1" applyFont="1" applyBorder="1" applyAlignment="1">
      <alignment horizontal="left"/>
    </xf>
    <xf numFmtId="170" fontId="3" fillId="4" borderId="5" xfId="3" applyNumberFormat="1" applyFont="1" applyBorder="1" applyAlignment="1">
      <alignment horizontal="left"/>
    </xf>
    <xf numFmtId="0" fontId="6" fillId="8" borderId="10" xfId="7" applyNumberFormat="1" applyFont="1" applyBorder="1" applyAlignment="1">
      <alignment horizontal="center"/>
    </xf>
    <xf numFmtId="0" fontId="6" fillId="8" borderId="11" xfId="7" applyNumberFormat="1" applyFont="1" applyBorder="1" applyAlignment="1">
      <alignment horizontal="center"/>
    </xf>
    <xf numFmtId="167" fontId="13" fillId="10" borderId="12" xfId="5" applyNumberFormat="1" applyFont="1" applyFill="1" applyBorder="1" applyAlignment="1"/>
    <xf numFmtId="169" fontId="13" fillId="10" borderId="13" xfId="5" applyNumberFormat="1" applyFont="1" applyFill="1" applyBorder="1"/>
    <xf numFmtId="167" fontId="13" fillId="10" borderId="14" xfId="5" applyNumberFormat="1" applyFont="1" applyFill="1" applyBorder="1" applyAlignment="1"/>
    <xf numFmtId="169" fontId="13" fillId="10" borderId="15" xfId="5" applyNumberFormat="1" applyFont="1" applyFill="1" applyBorder="1"/>
    <xf numFmtId="0" fontId="14" fillId="2" borderId="0" xfId="0" applyFont="1" applyFill="1" applyBorder="1"/>
    <xf numFmtId="2" fontId="0" fillId="2" borderId="0" xfId="0" applyNumberFormat="1" applyFont="1" applyFill="1" applyBorder="1"/>
    <xf numFmtId="0" fontId="15" fillId="2" borderId="0" xfId="0" quotePrefix="1" applyNumberFormat="1" applyFont="1" applyFill="1" applyBorder="1" applyAlignment="1">
      <alignment horizontal="left"/>
    </xf>
    <xf numFmtId="0" fontId="23" fillId="3" borderId="0" xfId="14" applyFont="1" applyFill="1" applyAlignment="1" applyProtection="1">
      <alignment vertical="top" wrapText="1"/>
      <protection hidden="1"/>
    </xf>
    <xf numFmtId="0" fontId="22" fillId="3" borderId="0" xfId="14" applyFont="1" applyFill="1" applyAlignment="1" applyProtection="1">
      <alignment vertical="top" wrapText="1"/>
      <protection hidden="1"/>
    </xf>
    <xf numFmtId="0" fontId="23" fillId="13" borderId="20" xfId="14" applyFont="1" applyFill="1" applyBorder="1" applyAlignment="1" applyProtection="1">
      <alignment vertical="top" wrapText="1"/>
      <protection hidden="1"/>
    </xf>
    <xf numFmtId="0" fontId="23" fillId="3" borderId="0" xfId="14" quotePrefix="1" applyFont="1" applyFill="1" applyAlignment="1" applyProtection="1">
      <alignment vertical="top"/>
      <protection hidden="1"/>
    </xf>
    <xf numFmtId="0" fontId="24" fillId="0" borderId="16" xfId="14" applyFont="1" applyBorder="1" applyAlignment="1" applyProtection="1">
      <alignment vertical="top" wrapText="1"/>
      <protection hidden="1"/>
    </xf>
    <xf numFmtId="0" fontId="23" fillId="12" borderId="19" xfId="14" applyFont="1" applyFill="1" applyBorder="1" applyAlignment="1" applyProtection="1">
      <alignment vertical="top" wrapText="1"/>
      <protection locked="0"/>
    </xf>
    <xf numFmtId="0" fontId="24" fillId="3" borderId="0" xfId="14" applyFont="1" applyFill="1" applyAlignment="1" applyProtection="1">
      <alignment vertical="top" wrapText="1"/>
      <protection hidden="1"/>
    </xf>
    <xf numFmtId="0" fontId="23" fillId="0" borderId="0" xfId="14" applyFont="1" applyAlignment="1" applyProtection="1">
      <alignment vertical="top" wrapText="1"/>
      <protection hidden="1"/>
    </xf>
    <xf numFmtId="0" fontId="24" fillId="0" borderId="21" xfId="14" applyFont="1" applyBorder="1" applyAlignment="1" applyProtection="1">
      <alignment vertical="top" wrapText="1"/>
      <protection hidden="1"/>
    </xf>
    <xf numFmtId="0" fontId="24" fillId="0" borderId="22" xfId="14" applyFont="1" applyBorder="1" applyAlignment="1" applyProtection="1">
      <alignment vertical="top" wrapText="1"/>
      <protection hidden="1"/>
    </xf>
    <xf numFmtId="0" fontId="24" fillId="0" borderId="23" xfId="14" applyFont="1" applyBorder="1" applyAlignment="1" applyProtection="1">
      <alignment vertical="top" wrapText="1"/>
      <protection hidden="1"/>
    </xf>
    <xf numFmtId="0" fontId="24" fillId="0" borderId="24" xfId="14" applyFont="1" applyBorder="1" applyAlignment="1" applyProtection="1">
      <alignment vertical="top" wrapText="1"/>
      <protection hidden="1"/>
    </xf>
    <xf numFmtId="0" fontId="23" fillId="0" borderId="25" xfId="14" applyFont="1" applyBorder="1" applyAlignment="1" applyProtection="1">
      <alignment vertical="top" wrapText="1"/>
      <protection hidden="1"/>
    </xf>
    <xf numFmtId="0" fontId="23" fillId="0" borderId="26" xfId="14" applyFont="1" applyBorder="1" applyAlignment="1" applyProtection="1">
      <alignment vertical="top" wrapText="1"/>
      <protection hidden="1"/>
    </xf>
    <xf numFmtId="0" fontId="23" fillId="0" borderId="24" xfId="14" applyFont="1" applyBorder="1" applyAlignment="1" applyProtection="1">
      <alignment vertical="top" wrapText="1"/>
      <protection hidden="1"/>
    </xf>
    <xf numFmtId="44" fontId="23" fillId="12" borderId="25" xfId="14" applyNumberFormat="1" applyFont="1" applyFill="1" applyBorder="1" applyAlignment="1" applyProtection="1">
      <alignment vertical="top" wrapText="1"/>
      <protection locked="0"/>
    </xf>
    <xf numFmtId="44" fontId="23" fillId="0" borderId="26" xfId="14" applyNumberFormat="1" applyFont="1" applyBorder="1" applyAlignment="1" applyProtection="1">
      <alignment vertical="top" wrapText="1"/>
      <protection hidden="1"/>
    </xf>
    <xf numFmtId="0" fontId="23" fillId="0" borderId="27" xfId="14" applyFont="1" applyBorder="1" applyAlignment="1" applyProtection="1">
      <alignment vertical="top" wrapText="1"/>
      <protection hidden="1"/>
    </xf>
    <xf numFmtId="0" fontId="23" fillId="0" borderId="28" xfId="14" applyFont="1" applyBorder="1" applyAlignment="1" applyProtection="1">
      <alignment vertical="top" wrapText="1"/>
      <protection hidden="1"/>
    </xf>
    <xf numFmtId="44" fontId="23" fillId="12" borderId="28" xfId="14" applyNumberFormat="1" applyFont="1" applyFill="1" applyBorder="1" applyAlignment="1" applyProtection="1">
      <alignment vertical="top" wrapText="1"/>
      <protection locked="0"/>
    </xf>
    <xf numFmtId="0" fontId="23" fillId="0" borderId="29" xfId="14" applyFont="1" applyBorder="1" applyAlignment="1" applyProtection="1">
      <alignment vertical="top" wrapText="1"/>
      <protection hidden="1"/>
    </xf>
    <xf numFmtId="0" fontId="23" fillId="0" borderId="30" xfId="14" applyFont="1" applyBorder="1" applyAlignment="1" applyProtection="1">
      <alignment vertical="top" wrapText="1"/>
      <protection hidden="1"/>
    </xf>
    <xf numFmtId="44" fontId="23" fillId="12" borderId="30" xfId="14" applyNumberFormat="1" applyFont="1" applyFill="1" applyBorder="1" applyAlignment="1" applyProtection="1">
      <alignment vertical="top" wrapText="1"/>
      <protection locked="0"/>
    </xf>
    <xf numFmtId="172" fontId="23" fillId="3" borderId="0" xfId="14" applyNumberFormat="1" applyFont="1" applyFill="1" applyAlignment="1" applyProtection="1">
      <alignment vertical="top" wrapText="1"/>
      <protection hidden="1"/>
    </xf>
    <xf numFmtId="0" fontId="25" fillId="0" borderId="21" xfId="14" applyFont="1" applyBorder="1" applyAlignment="1" applyProtection="1">
      <alignment vertical="top" wrapText="1"/>
      <protection hidden="1"/>
    </xf>
    <xf numFmtId="44" fontId="25" fillId="13" borderId="23" xfId="14" applyNumberFormat="1" applyFont="1" applyFill="1" applyBorder="1" applyAlignment="1" applyProtection="1">
      <alignment vertical="top" wrapText="1"/>
      <protection hidden="1"/>
    </xf>
    <xf numFmtId="0" fontId="25" fillId="0" borderId="29" xfId="14" applyFont="1" applyBorder="1" applyAlignment="1" applyProtection="1">
      <alignment vertical="top" wrapText="1"/>
      <protection hidden="1"/>
    </xf>
    <xf numFmtId="0" fontId="22" fillId="0" borderId="16" xfId="14" applyFont="1" applyBorder="1" applyAlignment="1" applyProtection="1">
      <alignment vertical="top" wrapText="1"/>
      <protection hidden="1"/>
    </xf>
    <xf numFmtId="2" fontId="22" fillId="13" borderId="18" xfId="14" applyNumberFormat="1" applyFont="1" applyFill="1" applyBorder="1" applyAlignment="1" applyProtection="1">
      <alignment vertical="top" wrapText="1"/>
      <protection hidden="1"/>
    </xf>
    <xf numFmtId="2" fontId="25" fillId="13" borderId="31" xfId="14" applyNumberFormat="1" applyFont="1" applyFill="1" applyBorder="1" applyAlignment="1" applyProtection="1">
      <alignment vertical="top" wrapText="1"/>
      <protection hidden="1"/>
    </xf>
    <xf numFmtId="169" fontId="16" fillId="9" borderId="25" xfId="8" applyNumberFormat="1" applyFont="1" applyBorder="1"/>
    <xf numFmtId="169" fontId="16" fillId="13" borderId="25" xfId="8" applyNumberFormat="1" applyFont="1" applyFill="1" applyBorder="1"/>
    <xf numFmtId="0" fontId="17" fillId="3" borderId="0" xfId="14" applyFill="1" applyProtection="1">
      <protection hidden="1"/>
    </xf>
    <xf numFmtId="172" fontId="17" fillId="3" borderId="0" xfId="14" applyNumberFormat="1" applyFill="1" applyProtection="1">
      <protection hidden="1"/>
    </xf>
    <xf numFmtId="172" fontId="17" fillId="3" borderId="25" xfId="14" applyNumberFormat="1" applyFill="1" applyBorder="1" applyProtection="1">
      <protection hidden="1"/>
    </xf>
    <xf numFmtId="0" fontId="17" fillId="3" borderId="25" xfId="14" applyFill="1" applyBorder="1" applyProtection="1">
      <protection hidden="1"/>
    </xf>
    <xf numFmtId="0" fontId="17" fillId="2" borderId="0" xfId="14" applyFill="1" applyProtection="1">
      <protection hidden="1"/>
    </xf>
    <xf numFmtId="0" fontId="9" fillId="2" borderId="0" xfId="14" applyFont="1" applyFill="1" applyProtection="1">
      <protection hidden="1"/>
    </xf>
    <xf numFmtId="0" fontId="10" fillId="2" borderId="0" xfId="14" applyFont="1" applyFill="1" applyProtection="1">
      <protection hidden="1"/>
    </xf>
    <xf numFmtId="0" fontId="9" fillId="2" borderId="0" xfId="14" applyFont="1" applyFill="1" applyAlignment="1" applyProtection="1">
      <alignment horizontal="center"/>
      <protection hidden="1"/>
    </xf>
    <xf numFmtId="0" fontId="6" fillId="8" borderId="7" xfId="15" applyNumberFormat="1" applyFont="1" applyBorder="1" applyAlignment="1" applyProtection="1">
      <alignment horizontal="center" vertical="top"/>
      <protection hidden="1"/>
    </xf>
    <xf numFmtId="0" fontId="6" fillId="8" borderId="10" xfId="15" applyNumberFormat="1" applyFont="1" applyBorder="1" applyAlignment="1" applyProtection="1">
      <alignment horizontal="center"/>
      <protection hidden="1"/>
    </xf>
    <xf numFmtId="0" fontId="6" fillId="8" borderId="11" xfId="15" applyNumberFormat="1" applyFont="1" applyBorder="1" applyAlignment="1" applyProtection="1">
      <alignment horizontal="center"/>
      <protection hidden="1"/>
    </xf>
    <xf numFmtId="0" fontId="17" fillId="2" borderId="0" xfId="14" applyFill="1" applyAlignment="1" applyProtection="1">
      <alignment horizontal="center"/>
      <protection hidden="1"/>
    </xf>
    <xf numFmtId="0" fontId="4" fillId="5" borderId="6" xfId="16" applyNumberFormat="1" applyFont="1" applyBorder="1" applyAlignment="1" applyProtection="1">
      <alignment horizontal="left"/>
      <protection hidden="1"/>
    </xf>
    <xf numFmtId="167" fontId="13" fillId="10" borderId="12" xfId="17" applyNumberFormat="1" applyFont="1" applyFill="1" applyBorder="1" applyAlignment="1" applyProtection="1">
      <protection hidden="1"/>
    </xf>
    <xf numFmtId="169" fontId="13" fillId="10" borderId="13" xfId="17" applyNumberFormat="1" applyFont="1" applyFill="1" applyBorder="1" applyProtection="1">
      <protection hidden="1"/>
    </xf>
    <xf numFmtId="1" fontId="7" fillId="2" borderId="0" xfId="14" applyNumberFormat="1" applyFont="1" applyFill="1" applyProtection="1">
      <protection hidden="1"/>
    </xf>
    <xf numFmtId="0" fontId="8" fillId="2" borderId="0" xfId="14" applyFont="1" applyFill="1" applyProtection="1">
      <protection hidden="1"/>
    </xf>
    <xf numFmtId="165" fontId="10" fillId="2" borderId="0" xfId="14" applyNumberFormat="1" applyFont="1" applyFill="1" applyProtection="1">
      <protection hidden="1"/>
    </xf>
    <xf numFmtId="166" fontId="10" fillId="2" borderId="0" xfId="14" applyNumberFormat="1" applyFont="1" applyFill="1" applyProtection="1">
      <protection hidden="1"/>
    </xf>
    <xf numFmtId="170" fontId="3" fillId="4" borderId="5" xfId="18" applyNumberFormat="1" applyFont="1" applyBorder="1" applyAlignment="1" applyProtection="1">
      <alignment horizontal="left"/>
      <protection hidden="1"/>
    </xf>
    <xf numFmtId="167" fontId="13" fillId="10" borderId="14" xfId="17" applyNumberFormat="1" applyFont="1" applyFill="1" applyBorder="1" applyAlignment="1" applyProtection="1">
      <protection hidden="1"/>
    </xf>
    <xf numFmtId="169" fontId="13" fillId="10" borderId="15" xfId="17" applyNumberFormat="1" applyFont="1" applyFill="1" applyBorder="1" applyProtection="1">
      <protection hidden="1"/>
    </xf>
    <xf numFmtId="0" fontId="17" fillId="2" borderId="4" xfId="14" applyFill="1" applyBorder="1" applyProtection="1">
      <protection hidden="1"/>
    </xf>
    <xf numFmtId="169" fontId="0" fillId="9" borderId="7" xfId="19" applyNumberFormat="1" applyFont="1" applyBorder="1" applyProtection="1">
      <protection hidden="1"/>
    </xf>
    <xf numFmtId="167" fontId="13" fillId="13" borderId="9" xfId="20" applyNumberFormat="1" applyFont="1" applyFill="1" applyBorder="1" applyAlignment="1" applyProtection="1">
      <protection hidden="1"/>
    </xf>
    <xf numFmtId="169" fontId="0" fillId="9" borderId="8" xfId="19" applyNumberFormat="1" applyFont="1" applyBorder="1" applyProtection="1">
      <protection hidden="1"/>
    </xf>
    <xf numFmtId="0" fontId="7" fillId="2" borderId="0" xfId="14" applyFont="1" applyFill="1" applyAlignment="1" applyProtection="1">
      <alignment horizontal="left"/>
      <protection hidden="1"/>
    </xf>
    <xf numFmtId="1" fontId="8" fillId="2" borderId="0" xfId="14" applyNumberFormat="1" applyFont="1" applyFill="1" applyProtection="1">
      <protection hidden="1"/>
    </xf>
    <xf numFmtId="168" fontId="8" fillId="2" borderId="0" xfId="21" applyNumberFormat="1" applyFont="1" applyFill="1" applyProtection="1">
      <protection hidden="1"/>
    </xf>
    <xf numFmtId="0" fontId="17" fillId="0" borderId="0" xfId="14" applyProtection="1">
      <protection hidden="1"/>
    </xf>
    <xf numFmtId="0" fontId="7" fillId="2" borderId="0" xfId="14" applyFont="1" applyFill="1" applyProtection="1">
      <protection hidden="1"/>
    </xf>
    <xf numFmtId="169" fontId="7" fillId="2" borderId="0" xfId="14" applyNumberFormat="1" applyFont="1" applyFill="1" applyProtection="1">
      <protection hidden="1"/>
    </xf>
    <xf numFmtId="0" fontId="7" fillId="2" borderId="0" xfId="14" quotePrefix="1" applyFont="1" applyFill="1" applyAlignment="1" applyProtection="1">
      <alignment horizontal="left"/>
      <protection hidden="1"/>
    </xf>
    <xf numFmtId="168" fontId="0" fillId="2" borderId="0" xfId="21" applyNumberFormat="1" applyFont="1" applyFill="1" applyBorder="1" applyProtection="1">
      <protection hidden="1"/>
    </xf>
    <xf numFmtId="2" fontId="17" fillId="2" borderId="0" xfId="14" applyNumberFormat="1" applyFill="1" applyProtection="1">
      <protection hidden="1"/>
    </xf>
    <xf numFmtId="0" fontId="15" fillId="2" borderId="0" xfId="14" quotePrefix="1" applyFont="1" applyFill="1" applyAlignment="1" applyProtection="1">
      <alignment horizontal="left"/>
      <protection hidden="1"/>
    </xf>
    <xf numFmtId="171" fontId="11" fillId="2" borderId="0" xfId="14" applyNumberFormat="1" applyFont="1" applyFill="1" applyProtection="1">
      <protection hidden="1"/>
    </xf>
    <xf numFmtId="0" fontId="12" fillId="2" borderId="0" xfId="14" quotePrefix="1" applyFont="1" applyFill="1" applyAlignment="1" applyProtection="1">
      <alignment horizontal="left"/>
      <protection hidden="1"/>
    </xf>
    <xf numFmtId="44" fontId="12" fillId="2" borderId="0" xfId="14" applyNumberFormat="1" applyFont="1" applyFill="1" applyAlignment="1" applyProtection="1">
      <alignment horizontal="left"/>
      <protection hidden="1"/>
    </xf>
    <xf numFmtId="0" fontId="11" fillId="2" borderId="0" xfId="14" applyFont="1" applyFill="1" applyProtection="1">
      <protection hidden="1"/>
    </xf>
    <xf numFmtId="0" fontId="14" fillId="2" borderId="0" xfId="14" applyFont="1" applyFill="1" applyProtection="1">
      <protection hidden="1"/>
    </xf>
    <xf numFmtId="0" fontId="17" fillId="3" borderId="0" xfId="14" applyFill="1" applyAlignment="1" applyProtection="1">
      <alignment horizontal="center"/>
      <protection hidden="1"/>
    </xf>
    <xf numFmtId="0" fontId="8" fillId="3" borderId="0" xfId="14" applyFont="1" applyFill="1" applyProtection="1">
      <protection hidden="1"/>
    </xf>
    <xf numFmtId="165" fontId="10" fillId="3" borderId="0" xfId="14" applyNumberFormat="1" applyFont="1" applyFill="1" applyProtection="1">
      <protection hidden="1"/>
    </xf>
    <xf numFmtId="166" fontId="10" fillId="3" borderId="0" xfId="14" applyNumberFormat="1" applyFont="1" applyFill="1" applyProtection="1">
      <protection hidden="1"/>
    </xf>
    <xf numFmtId="1" fontId="8" fillId="3" borderId="0" xfId="14" applyNumberFormat="1" applyFont="1" applyFill="1" applyProtection="1">
      <protection hidden="1"/>
    </xf>
    <xf numFmtId="0" fontId="18" fillId="3" borderId="0" xfId="15" applyNumberFormat="1" applyFill="1" applyBorder="1" applyAlignment="1" applyProtection="1">
      <alignment vertical="center" textRotation="90"/>
      <protection hidden="1"/>
    </xf>
    <xf numFmtId="168" fontId="17" fillId="2" borderId="0" xfId="14" applyNumberFormat="1" applyFill="1" applyProtection="1">
      <protection hidden="1"/>
    </xf>
    <xf numFmtId="0" fontId="8" fillId="2" borderId="0" xfId="0" applyFont="1" applyFill="1" applyBorder="1" applyAlignment="1">
      <alignment horizontal="center"/>
    </xf>
    <xf numFmtId="0" fontId="6" fillId="8" borderId="6" xfId="7" applyNumberFormat="1" applyBorder="1" applyAlignment="1">
      <alignment horizontal="center" vertical="center" textRotation="90"/>
    </xf>
    <xf numFmtId="0" fontId="6" fillId="8" borderId="3" xfId="7" applyNumberFormat="1" applyBorder="1" applyAlignment="1">
      <alignment horizontal="center" vertical="center" textRotation="90"/>
    </xf>
    <xf numFmtId="0" fontId="6" fillId="8" borderId="5" xfId="7" applyNumberFormat="1" applyBorder="1" applyAlignment="1">
      <alignment horizontal="center" vertical="center" textRotation="90"/>
    </xf>
    <xf numFmtId="0" fontId="22" fillId="11" borderId="16" xfId="14" applyFont="1" applyFill="1" applyBorder="1" applyAlignment="1" applyProtection="1">
      <alignment horizontal="left" vertical="top" wrapText="1"/>
      <protection hidden="1"/>
    </xf>
    <xf numFmtId="0" fontId="22" fillId="11" borderId="17" xfId="14" applyFont="1" applyFill="1" applyBorder="1" applyAlignment="1" applyProtection="1">
      <alignment horizontal="left" vertical="top" wrapText="1"/>
      <protection hidden="1"/>
    </xf>
    <xf numFmtId="0" fontId="22" fillId="11" borderId="18" xfId="14" applyFont="1" applyFill="1" applyBorder="1" applyAlignment="1" applyProtection="1">
      <alignment horizontal="left" vertical="top" wrapText="1"/>
      <protection hidden="1"/>
    </xf>
    <xf numFmtId="0" fontId="23" fillId="3" borderId="0" xfId="14" quotePrefix="1" applyFont="1" applyFill="1" applyAlignment="1" applyProtection="1">
      <alignment horizontal="left" vertical="top" wrapText="1"/>
      <protection hidden="1"/>
    </xf>
    <xf numFmtId="0" fontId="22" fillId="3" borderId="0" xfId="14" applyFont="1" applyFill="1" applyAlignment="1" applyProtection="1">
      <alignment horizontal="left" vertical="top" wrapText="1"/>
      <protection hidden="1"/>
    </xf>
    <xf numFmtId="0" fontId="8" fillId="2" borderId="0" xfId="14" applyFont="1" applyFill="1" applyAlignment="1" applyProtection="1">
      <alignment horizontal="center"/>
      <protection hidden="1"/>
    </xf>
    <xf numFmtId="0" fontId="18" fillId="8" borderId="6" xfId="15" applyNumberFormat="1" applyBorder="1" applyAlignment="1" applyProtection="1">
      <alignment horizontal="center" vertical="center" textRotation="90"/>
      <protection hidden="1"/>
    </xf>
    <xf numFmtId="0" fontId="18" fillId="8" borderId="3" xfId="15" applyNumberFormat="1" applyBorder="1" applyAlignment="1" applyProtection="1">
      <alignment horizontal="center" vertical="center" textRotation="90"/>
      <protection hidden="1"/>
    </xf>
    <xf numFmtId="0" fontId="18" fillId="8" borderId="5" xfId="15" applyNumberFormat="1" applyBorder="1" applyAlignment="1" applyProtection="1">
      <alignment horizontal="center" vertical="center" textRotation="90"/>
      <protection hidden="1"/>
    </xf>
    <xf numFmtId="167" fontId="13" fillId="12" borderId="9" xfId="6" applyNumberFormat="1" applyFont="1" applyFill="1" applyBorder="1" applyAlignment="1" applyProtection="1">
      <protection locked="0"/>
    </xf>
  </cellXfs>
  <cellStyles count="22">
    <cellStyle name="20% - Accent3" xfId="8" builtinId="38"/>
    <cellStyle name="20% - Accent3 2" xfId="19" xr:uid="{40572963-8DF3-4C85-96ED-BAC26B7A3BB3}"/>
    <cellStyle name="Accent1" xfId="7" builtinId="29"/>
    <cellStyle name="Accent1 2" xfId="15" xr:uid="{CBC12035-632A-4E83-BA92-C14145E2CFD4}"/>
    <cellStyle name="Euro" xfId="2" xr:uid="{00000000-0005-0000-0000-000002000000}"/>
    <cellStyle name="Goed" xfId="3" builtinId="26"/>
    <cellStyle name="Goed 2" xfId="18" xr:uid="{7D52B927-2FAC-4D69-B9A4-83CECD634846}"/>
    <cellStyle name="Invoer" xfId="5" builtinId="20"/>
    <cellStyle name="Invoer 2" xfId="17" xr:uid="{C2765A0B-8532-4A64-BF7C-240794AF9A3A}"/>
    <cellStyle name="Komma" xfId="1" builtinId="3"/>
    <cellStyle name="Komma 2" xfId="11" xr:uid="{00000000-0005-0000-0000-000006000000}"/>
    <cellStyle name="Komma 3" xfId="21" xr:uid="{94637C93-AAF5-4A42-98B1-655AF1478392}"/>
    <cellStyle name="Notitie" xfId="6" builtinId="10"/>
    <cellStyle name="Notitie 2" xfId="12" xr:uid="{00000000-0005-0000-0000-000008000000}"/>
    <cellStyle name="Notitie 3" xfId="20" xr:uid="{57336E02-26F6-410B-9BBF-EDE13CF91F05}"/>
    <cellStyle name="Ongeldig" xfId="4" builtinId="27"/>
    <cellStyle name="Ongeldig 2" xfId="16" xr:uid="{4FFD4F0F-5F5F-4662-AA15-EB16D67D82AA}"/>
    <cellStyle name="Procent 2" xfId="10" xr:uid="{00000000-0005-0000-0000-00000A000000}"/>
    <cellStyle name="Standaard" xfId="0" builtinId="0"/>
    <cellStyle name="Standaard 2" xfId="9" xr:uid="{00000000-0005-0000-0000-00000C000000}"/>
    <cellStyle name="Standaard 3" xfId="13" xr:uid="{00000000-0005-0000-0000-00000D000000}"/>
    <cellStyle name="Standaard 4" xfId="14" xr:uid="{2EE3B4C8-AC49-49E3-827B-B2A1FCBB2E35}"/>
  </cellStyles>
  <dxfs count="0"/>
  <tableStyles count="0" defaultTableStyle="TableStyleMedium9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'Prijs per gebruiker'!$C$10:$C$13</c:f>
              <c:numCache>
                <c:formatCode>_-"€"\ * #,##0.00_-;_-"€"\ * #,##0.00\-;_-"€"\ * "-"??_-;_-@_-</c:formatCode>
                <c:ptCount val="4"/>
                <c:pt idx="0">
                  <c:v>50</c:v>
                </c:pt>
                <c:pt idx="1">
                  <c:v>10</c:v>
                </c:pt>
              </c:numCache>
            </c:numRef>
          </c:xVal>
          <c:yVal>
            <c:numRef>
              <c:f>'Prijs per gebruiker'!$D$10:$D$13</c:f>
              <c:numCache>
                <c:formatCode>0.0</c:formatCode>
                <c:ptCount val="4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20-45A1-B711-96E1F7CA7DF4}"/>
            </c:ext>
          </c:extLst>
        </c:ser>
        <c:ser>
          <c:idx val="1"/>
          <c:order val="1"/>
          <c:marker>
            <c:symbol val="diamond"/>
            <c:size val="7"/>
          </c:marker>
          <c:xVal>
            <c:numRef>
              <c:f>'Prijs per gebruiker'!$C$14</c:f>
              <c:numCache>
                <c:formatCode>_-"€"\ * #,##0.00_-;_-"€"\ * #,##0.00\-;_-"€"\ * "-"??_-;_-@_-</c:formatCode>
                <c:ptCount val="1"/>
              </c:numCache>
            </c:numRef>
          </c:xVal>
          <c:yVal>
            <c:numRef>
              <c:f>'Prijs per gebruiker'!$D$14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20-45A1-B711-96E1F7CA7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7856"/>
        <c:axId val="224507008"/>
      </c:scatterChart>
      <c:valAx>
        <c:axId val="224377856"/>
        <c:scaling>
          <c:orientation val="minMax"/>
          <c:max val="50"/>
          <c:min val="1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24507008"/>
        <c:crossesAt val="0"/>
        <c:crossBetween val="midCat"/>
        <c:majorUnit val="5"/>
      </c:valAx>
      <c:valAx>
        <c:axId val="22450700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24377856"/>
        <c:crosses val="autoZero"/>
        <c:crossBetween val="midCat"/>
        <c:majorUnit val="1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866318399"/>
          <c:y val="6.8070918012718806E-2"/>
          <c:w val="0.75828505157785497"/>
          <c:h val="0.7018204724409470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'Fictieve aanneemsom (uren)'!$C$5:$C$6</c:f>
              <c:numCache>
                <c:formatCode>_-"€"\ * #,##0.00_-;_-"€"\ * #,##0.00\-;_-"€"\ * "-"??_-;_-@_-</c:formatCode>
                <c:ptCount val="2"/>
                <c:pt idx="0">
                  <c:v>11400</c:v>
                </c:pt>
                <c:pt idx="1">
                  <c:v>7200</c:v>
                </c:pt>
              </c:numCache>
            </c:numRef>
          </c:xVal>
          <c:yVal>
            <c:numRef>
              <c:f>'Fictieve aanneemsom (uren)'!$D$5:$D$6</c:f>
              <c:numCache>
                <c:formatCode>0.0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F0-46CE-AB32-D933C24910E5}"/>
            </c:ext>
          </c:extLst>
        </c:ser>
        <c:ser>
          <c:idx val="1"/>
          <c:order val="1"/>
          <c:marker>
            <c:symbol val="diamond"/>
            <c:size val="7"/>
          </c:marker>
          <c:xVal>
            <c:numRef>
              <c:f>'Fictieve aanneemsom (uren)'!$C$9</c:f>
              <c:numCache>
                <c:formatCode>_-"€"\ * #,##0.00_-;_-"€"\ * #,##0.00\-;_-"€"\ * "-"??_-;_-@_-</c:formatCode>
                <c:ptCount val="1"/>
                <c:pt idx="0">
                  <c:v>0</c:v>
                </c:pt>
              </c:numCache>
            </c:numRef>
          </c:xVal>
          <c:yVal>
            <c:numRef>
              <c:f>'Fictieve aanneemsom (uren)'!$D$9</c:f>
              <c:numCache>
                <c:formatCode>0.0</c:formatCode>
                <c:ptCount val="1"/>
                <c:pt idx="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1F0-46CE-AB32-D933C2491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171592"/>
        <c:axId val="2093166376"/>
      </c:scatterChart>
      <c:valAx>
        <c:axId val="2093171592"/>
        <c:scaling>
          <c:orientation val="minMax"/>
          <c:max val="11400"/>
          <c:min val="72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93166376"/>
        <c:crossesAt val="0"/>
        <c:crossBetween val="midCat"/>
        <c:majorUnit val="500"/>
      </c:valAx>
      <c:valAx>
        <c:axId val="2093166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9317159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99" l="0.70000000000000095" r="0.70000000000000095" t="0.75000000000000999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172280</xdr:colOff>
      <xdr:row>4</xdr:row>
      <xdr:rowOff>119683</xdr:rowOff>
    </xdr:from>
    <xdr:to>
      <xdr:col>9</xdr:col>
      <xdr:colOff>2078936</xdr:colOff>
      <xdr:row>20</xdr:row>
      <xdr:rowOff>132521</xdr:rowOff>
    </xdr:to>
    <xdr:graphicFrame macro="">
      <xdr:nvGraphicFramePr>
        <xdr:cNvPr id="3" name="Grafie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937260</xdr:colOff>
      <xdr:row>2</xdr:row>
      <xdr:rowOff>64770</xdr:rowOff>
    </xdr:from>
    <xdr:to>
      <xdr:col>9</xdr:col>
      <xdr:colOff>3806190</xdr:colOff>
      <xdr:row>15</xdr:row>
      <xdr:rowOff>93345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3DE47A8-18DD-4977-B011-6C29FA418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Q74"/>
  <sheetViews>
    <sheetView zoomScaleNormal="100" workbookViewId="0">
      <selection activeCell="C14" sqref="C14"/>
    </sheetView>
  </sheetViews>
  <sheetFormatPr defaultColWidth="0" defaultRowHeight="14.45" customHeight="1" zeroHeight="1" x14ac:dyDescent="0.25"/>
  <cols>
    <col min="1" max="1" width="20.7109375" style="13" customWidth="1"/>
    <col min="2" max="2" width="59" style="29" customWidth="1"/>
    <col min="3" max="3" width="9" style="11" bestFit="1" customWidth="1"/>
    <col min="4" max="4" width="40.5703125" style="11" bestFit="1" customWidth="1"/>
    <col min="5" max="5" width="24.140625" style="11" customWidth="1"/>
    <col min="6" max="7" width="14.28515625" style="11" customWidth="1"/>
    <col min="8" max="8" width="2.42578125" style="11" customWidth="1"/>
    <col min="9" max="9" width="14.28515625" style="11" customWidth="1"/>
    <col min="10" max="10" width="48.5703125" style="11" customWidth="1"/>
    <col min="11" max="11" width="2.42578125" style="11" customWidth="1"/>
    <col min="12" max="13" width="14.28515625" style="7" hidden="1" customWidth="1"/>
    <col min="14" max="17" width="9.140625" style="7" hidden="1" customWidth="1"/>
    <col min="18" max="16384" width="9.140625" style="8" hidden="1"/>
  </cols>
  <sheetData>
    <row r="1" spans="1:11" ht="17.25" customHeight="1" thickBot="1" x14ac:dyDescent="0.3">
      <c r="A1" s="138" t="s">
        <v>33</v>
      </c>
      <c r="B1" s="139"/>
      <c r="C1" s="139"/>
      <c r="D1" s="140"/>
      <c r="E1" s="54"/>
    </row>
    <row r="2" spans="1:11" ht="14.45" customHeight="1" thickBot="1" x14ac:dyDescent="0.3">
      <c r="A2" s="54"/>
      <c r="B2" s="54"/>
      <c r="C2" s="59"/>
      <c r="D2" s="141" t="s">
        <v>16</v>
      </c>
      <c r="E2" s="141"/>
    </row>
    <row r="3" spans="1:11" ht="14.45" customHeight="1" thickBot="1" x14ac:dyDescent="0.3">
      <c r="A3" s="55"/>
      <c r="B3" s="55"/>
      <c r="C3" s="56"/>
      <c r="D3" s="57" t="s">
        <v>17</v>
      </c>
      <c r="E3" s="54"/>
    </row>
    <row r="4" spans="1:11" ht="29.25" thickBot="1" x14ac:dyDescent="0.3">
      <c r="A4" s="58" t="s">
        <v>18</v>
      </c>
      <c r="B4" s="59"/>
      <c r="C4" s="54"/>
      <c r="D4" s="54"/>
      <c r="E4" s="54"/>
    </row>
    <row r="5" spans="1:11" ht="14.45" customHeight="1" x14ac:dyDescent="0.25"/>
    <row r="6" spans="1:11" ht="15" customHeight="1" x14ac:dyDescent="0.25">
      <c r="A6" s="5"/>
      <c r="B6" s="14"/>
      <c r="C6" s="15"/>
      <c r="D6" s="15"/>
      <c r="E6" s="15"/>
      <c r="F6" s="6"/>
      <c r="G6" s="6"/>
      <c r="H6" s="6"/>
      <c r="I6" s="6"/>
      <c r="J6" s="6"/>
      <c r="K6" s="6"/>
    </row>
    <row r="7" spans="1:11" ht="15" customHeight="1" x14ac:dyDescent="0.25">
      <c r="A7" s="5"/>
      <c r="B7" s="14"/>
      <c r="C7" s="15"/>
      <c r="D7" s="15"/>
      <c r="E7" s="134" t="s">
        <v>7</v>
      </c>
      <c r="F7" s="134"/>
      <c r="G7" s="134"/>
      <c r="H7" s="134"/>
      <c r="I7" s="134"/>
      <c r="J7" s="134"/>
      <c r="K7" s="6"/>
    </row>
    <row r="8" spans="1:11" ht="15" customHeight="1" x14ac:dyDescent="0.25">
      <c r="A8" s="5"/>
      <c r="B8" s="14"/>
      <c r="C8" s="15"/>
      <c r="K8" s="6"/>
    </row>
    <row r="9" spans="1:11" ht="15.75" thickBot="1" x14ac:dyDescent="0.3">
      <c r="A9" s="31"/>
      <c r="B9" s="35" t="s">
        <v>5</v>
      </c>
      <c r="C9" s="45" t="s">
        <v>0</v>
      </c>
      <c r="D9" s="46" t="s">
        <v>1</v>
      </c>
      <c r="K9" s="9"/>
    </row>
    <row r="10" spans="1:11" ht="15" customHeight="1" x14ac:dyDescent="0.25">
      <c r="A10" s="135" t="s">
        <v>4</v>
      </c>
      <c r="B10" s="43" t="s">
        <v>2</v>
      </c>
      <c r="C10" s="47">
        <v>50</v>
      </c>
      <c r="D10" s="48">
        <v>0</v>
      </c>
      <c r="E10" s="18"/>
      <c r="F10" s="4"/>
      <c r="G10" s="16"/>
      <c r="H10" s="19"/>
      <c r="I10" s="17"/>
      <c r="J10" s="17"/>
      <c r="K10" s="17"/>
    </row>
    <row r="11" spans="1:11" s="7" customFormat="1" ht="15" x14ac:dyDescent="0.25">
      <c r="A11" s="136"/>
      <c r="B11" s="44" t="s">
        <v>3</v>
      </c>
      <c r="C11" s="49">
        <v>10</v>
      </c>
      <c r="D11" s="50">
        <v>100</v>
      </c>
      <c r="E11" s="18"/>
      <c r="F11" s="4"/>
      <c r="G11" s="16"/>
      <c r="H11" s="19"/>
      <c r="I11" s="17"/>
      <c r="J11" s="17"/>
      <c r="K11" s="17"/>
    </row>
    <row r="12" spans="1:11" s="7" customFormat="1" ht="15" x14ac:dyDescent="0.25">
      <c r="A12" s="136"/>
      <c r="B12" s="18"/>
      <c r="C12" s="18"/>
      <c r="D12" s="34"/>
      <c r="E12" s="18"/>
      <c r="F12" s="4"/>
      <c r="G12" s="16"/>
      <c r="H12" s="19"/>
      <c r="I12" s="17"/>
      <c r="J12" s="17"/>
      <c r="K12" s="17"/>
    </row>
    <row r="13" spans="1:11" s="7" customFormat="1" ht="15.75" thickBot="1" x14ac:dyDescent="0.3">
      <c r="A13" s="136"/>
      <c r="B13" s="18"/>
      <c r="C13" s="18"/>
      <c r="D13" s="34"/>
      <c r="E13" s="18"/>
      <c r="F13" s="4"/>
      <c r="G13" s="16"/>
      <c r="H13" s="19"/>
      <c r="I13" s="17"/>
      <c r="J13" s="17"/>
      <c r="K13" s="17"/>
    </row>
    <row r="14" spans="1:11" s="7" customFormat="1" ht="15.75" thickBot="1" x14ac:dyDescent="0.3">
      <c r="A14" s="137"/>
      <c r="B14" s="41" t="s">
        <v>11</v>
      </c>
      <c r="C14" s="147"/>
      <c r="D14" s="42" t="str">
        <f>IF(C14="","",IF(C14&gt;C10,"Ongeldig",IF(C14&gt;C11,D10+(D11-D10)/(C11-C10)*(C14-C10),"Ongeldig")))</f>
        <v/>
      </c>
      <c r="E14" s="18"/>
      <c r="F14" s="4"/>
      <c r="G14" s="17"/>
      <c r="H14" s="17"/>
      <c r="I14" s="17"/>
      <c r="J14" s="17"/>
      <c r="K14" s="17"/>
    </row>
    <row r="15" spans="1:11" s="7" customFormat="1" ht="15" x14ac:dyDescent="0.25">
      <c r="A15" s="13"/>
      <c r="B15" s="29"/>
      <c r="C15" s="11"/>
      <c r="D15" s="11"/>
      <c r="E15" s="20"/>
      <c r="F15" s="4"/>
      <c r="G15" s="17"/>
      <c r="H15" s="17"/>
      <c r="I15" s="17"/>
      <c r="J15" s="17"/>
      <c r="K15" s="17"/>
    </row>
    <row r="16" spans="1:11" s="7" customFormat="1" ht="15" x14ac:dyDescent="0.25">
      <c r="A16" s="13"/>
      <c r="B16" s="29" t="s">
        <v>15</v>
      </c>
      <c r="C16" s="11"/>
      <c r="D16" s="11"/>
      <c r="E16" s="20"/>
      <c r="F16" s="4"/>
      <c r="G16" s="17"/>
      <c r="H16" s="17"/>
      <c r="I16" s="17"/>
      <c r="J16" s="17"/>
      <c r="K16" s="17"/>
    </row>
    <row r="17" spans="1:11" s="7" customFormat="1" ht="15" x14ac:dyDescent="0.25">
      <c r="A17" s="13"/>
      <c r="B17" s="29"/>
      <c r="C17" s="11"/>
      <c r="D17" s="11"/>
      <c r="E17" s="20"/>
      <c r="F17" s="4"/>
      <c r="G17" s="17"/>
      <c r="H17" s="17"/>
      <c r="I17" s="17"/>
      <c r="J17" s="17"/>
      <c r="K17" s="17"/>
    </row>
    <row r="18" spans="1:11" s="7" customFormat="1" ht="15" x14ac:dyDescent="0.25">
      <c r="A18" s="13"/>
      <c r="B18" s="84" t="s">
        <v>32</v>
      </c>
      <c r="C18" s="11"/>
      <c r="D18" s="85" t="e">
        <f>D14*0.8</f>
        <v>#VALUE!</v>
      </c>
      <c r="E18" s="20"/>
      <c r="F18" s="4"/>
      <c r="G18" s="17"/>
      <c r="H18" s="17"/>
      <c r="I18" s="17"/>
      <c r="J18" s="8"/>
      <c r="K18" s="17"/>
    </row>
    <row r="19" spans="1:11" s="7" customFormat="1" ht="15" x14ac:dyDescent="0.25">
      <c r="A19" s="29"/>
      <c r="B19" s="36"/>
      <c r="C19" s="15"/>
      <c r="D19" s="11"/>
      <c r="E19" s="18"/>
      <c r="F19" s="3"/>
      <c r="G19" s="22"/>
      <c r="H19" s="2"/>
      <c r="I19" s="2"/>
      <c r="J19" s="2"/>
      <c r="K19" s="2"/>
    </row>
    <row r="20" spans="1:11" s="7" customFormat="1" ht="15" customHeight="1" x14ac:dyDescent="0.25">
      <c r="A20" s="13"/>
      <c r="B20" s="29"/>
      <c r="C20" s="11"/>
      <c r="D20" s="11"/>
      <c r="E20" s="23"/>
      <c r="F20" s="3"/>
      <c r="G20" s="2"/>
      <c r="H20" s="2"/>
      <c r="I20" s="2"/>
      <c r="J20" s="2"/>
      <c r="K20" s="2"/>
    </row>
    <row r="21" spans="1:11" s="7" customFormat="1" ht="15" x14ac:dyDescent="0.25">
      <c r="A21" s="13"/>
      <c r="B21" s="29" t="s">
        <v>8</v>
      </c>
      <c r="C21" s="11"/>
      <c r="D21" s="11"/>
      <c r="E21" s="23"/>
      <c r="F21" s="3"/>
      <c r="G21" s="2"/>
      <c r="H21" s="2"/>
      <c r="I21" s="2"/>
      <c r="J21" s="2"/>
      <c r="K21" s="2"/>
    </row>
    <row r="22" spans="1:11" s="7" customFormat="1" ht="15" x14ac:dyDescent="0.25">
      <c r="A22" s="5"/>
      <c r="B22" s="37" t="s">
        <v>13</v>
      </c>
      <c r="C22" s="15"/>
      <c r="D22" s="15"/>
      <c r="E22" s="15"/>
      <c r="F22" s="6"/>
      <c r="G22" s="6"/>
      <c r="H22" s="6"/>
      <c r="I22" s="6"/>
      <c r="J22" s="1"/>
      <c r="K22" s="6"/>
    </row>
    <row r="23" spans="1:11" s="7" customFormat="1" ht="15" x14ac:dyDescent="0.25">
      <c r="A23" s="5"/>
      <c r="C23" s="15"/>
      <c r="D23" s="6"/>
      <c r="E23" s="15"/>
      <c r="F23" s="6"/>
      <c r="G23" s="6"/>
      <c r="H23" s="6"/>
      <c r="I23" s="6"/>
      <c r="J23" s="1"/>
      <c r="K23" s="6"/>
    </row>
    <row r="24" spans="1:11" s="7" customFormat="1" ht="15" x14ac:dyDescent="0.25">
      <c r="A24" s="5"/>
      <c r="B24" s="29" t="s">
        <v>12</v>
      </c>
      <c r="C24" s="15"/>
      <c r="D24" s="15"/>
      <c r="E24" s="15"/>
      <c r="F24" s="52"/>
      <c r="G24" s="6"/>
      <c r="H24" s="6"/>
      <c r="I24" s="6"/>
      <c r="J24" s="1"/>
      <c r="K24" s="6"/>
    </row>
    <row r="25" spans="1:11" s="7" customFormat="1" ht="15" x14ac:dyDescent="0.25">
      <c r="A25" s="5"/>
      <c r="B25" s="53" t="str">
        <f>"= "&amp;D10&amp;" + ("&amp;D11&amp;" - "&amp;D10&amp;") / ("&amp;C11&amp;" - "&amp;C10&amp;") * (inschrijfprijs - "&amp;C10&amp;")"</f>
        <v>= 0 + (100 - 0) / (10 - 50) * (inschrijfprijs - 50)</v>
      </c>
      <c r="C25" s="15"/>
      <c r="D25" s="8"/>
      <c r="E25" s="38"/>
      <c r="F25" s="6"/>
      <c r="G25" s="6"/>
      <c r="H25" s="6"/>
      <c r="I25" s="6"/>
      <c r="J25" s="1"/>
      <c r="K25" s="6"/>
    </row>
    <row r="26" spans="1:11" s="7" customFormat="1" ht="15" x14ac:dyDescent="0.25">
      <c r="A26" s="5"/>
      <c r="B26" s="40"/>
      <c r="C26" s="15"/>
      <c r="D26" s="15"/>
      <c r="E26" s="15"/>
      <c r="F26" s="6"/>
      <c r="G26" s="6"/>
      <c r="H26" s="6"/>
      <c r="I26" s="6"/>
      <c r="J26" s="1"/>
      <c r="K26" s="6"/>
    </row>
    <row r="27" spans="1:11" s="7" customFormat="1" ht="15" hidden="1" x14ac:dyDescent="0.25">
      <c r="A27" s="5"/>
      <c r="B27" s="39"/>
      <c r="C27" s="15"/>
      <c r="D27" s="15"/>
      <c r="E27" s="15"/>
      <c r="F27" s="6"/>
      <c r="G27" s="6"/>
      <c r="H27" s="6"/>
      <c r="I27" s="6"/>
      <c r="J27" s="1"/>
      <c r="K27" s="6"/>
    </row>
    <row r="28" spans="1:11" s="7" customFormat="1" ht="15" hidden="1" x14ac:dyDescent="0.25">
      <c r="A28" s="5"/>
      <c r="B28" s="40"/>
      <c r="C28" s="15"/>
      <c r="D28" s="8"/>
      <c r="E28" s="38"/>
      <c r="F28" s="6"/>
      <c r="G28" s="6"/>
      <c r="H28" s="6"/>
      <c r="I28" s="6"/>
      <c r="J28" s="1"/>
      <c r="K28" s="6"/>
    </row>
    <row r="29" spans="1:11" s="7" customFormat="1" ht="15" hidden="1" x14ac:dyDescent="0.25">
      <c r="A29" s="29"/>
      <c r="B29" s="51"/>
      <c r="C29" s="11"/>
      <c r="D29" s="11"/>
      <c r="E29" s="8"/>
      <c r="K29" s="10"/>
    </row>
    <row r="30" spans="1:11" s="7" customFormat="1" ht="15" hidden="1" customHeight="1" x14ac:dyDescent="0.25">
      <c r="A30" s="29"/>
      <c r="B30" s="11"/>
      <c r="C30" s="11"/>
      <c r="D30" s="11"/>
      <c r="E30" s="18"/>
      <c r="F30" s="32"/>
      <c r="G30" s="26"/>
      <c r="H30" s="28"/>
      <c r="I30" s="27"/>
      <c r="J30" s="33"/>
      <c r="K30" s="33"/>
    </row>
    <row r="31" spans="1:11" s="7" customFormat="1" ht="15" hidden="1" x14ac:dyDescent="0.25">
      <c r="A31" s="13"/>
      <c r="B31" s="29"/>
      <c r="C31" s="11"/>
      <c r="D31" s="11"/>
      <c r="E31" s="18"/>
      <c r="F31" s="32"/>
      <c r="G31" s="26"/>
      <c r="H31" s="28"/>
      <c r="I31" s="27"/>
      <c r="J31" s="33"/>
      <c r="K31" s="33"/>
    </row>
    <row r="32" spans="1:11" s="7" customFormat="1" ht="15" hidden="1" x14ac:dyDescent="0.25">
      <c r="A32" s="13"/>
      <c r="B32" s="15"/>
      <c r="C32" s="15"/>
      <c r="D32" s="15"/>
      <c r="E32" s="18"/>
      <c r="F32" s="4"/>
      <c r="G32" s="16"/>
      <c r="H32" s="19"/>
      <c r="I32" s="17"/>
      <c r="J32" s="24"/>
      <c r="K32" s="24"/>
    </row>
    <row r="33" spans="1:17" s="7" customFormat="1" ht="15" hidden="1" x14ac:dyDescent="0.25">
      <c r="A33" s="13"/>
      <c r="B33" s="15"/>
      <c r="C33" s="15"/>
      <c r="D33" s="15"/>
      <c r="E33" s="23"/>
      <c r="F33" s="3"/>
      <c r="G33" s="2"/>
      <c r="H33" s="2"/>
      <c r="I33" s="2"/>
      <c r="J33" s="25"/>
      <c r="K33" s="2"/>
    </row>
    <row r="34" spans="1:17" s="7" customFormat="1" ht="15" hidden="1" x14ac:dyDescent="0.25">
      <c r="A34" s="13"/>
      <c r="B34" s="15"/>
      <c r="C34" s="15"/>
      <c r="D34" s="15"/>
      <c r="E34" s="23"/>
      <c r="F34" s="3"/>
      <c r="G34" s="2"/>
      <c r="H34" s="2"/>
      <c r="I34" s="2"/>
      <c r="J34" s="2"/>
      <c r="K34" s="2"/>
    </row>
    <row r="35" spans="1:17" s="7" customFormat="1" ht="15" hidden="1" x14ac:dyDescent="0.25">
      <c r="A35" s="30"/>
      <c r="B35" s="15"/>
      <c r="C35" s="15"/>
      <c r="D35" s="15"/>
      <c r="E35" s="23"/>
      <c r="F35" s="3"/>
      <c r="G35" s="2"/>
      <c r="H35" s="2"/>
      <c r="I35" s="2"/>
      <c r="J35" s="2"/>
      <c r="K35" s="2"/>
    </row>
    <row r="36" spans="1:17" s="7" customFormat="1" ht="15" hidden="1" x14ac:dyDescent="0.25">
      <c r="A36" s="21"/>
      <c r="B36" s="15"/>
      <c r="C36" s="15"/>
      <c r="D36" s="15"/>
      <c r="E36" s="6"/>
      <c r="F36" s="12"/>
      <c r="G36" s="11"/>
      <c r="H36" s="11"/>
      <c r="I36" s="11"/>
      <c r="J36" s="11"/>
      <c r="K36" s="11"/>
    </row>
    <row r="37" spans="1:17" s="7" customFormat="1" ht="15" hidden="1" x14ac:dyDescent="0.25">
      <c r="A37" s="13"/>
      <c r="B37" s="15"/>
      <c r="C37" s="15"/>
      <c r="D37" s="15"/>
      <c r="E37" s="11"/>
      <c r="F37" s="11"/>
      <c r="G37" s="11"/>
      <c r="H37" s="11"/>
      <c r="I37" s="11"/>
      <c r="J37" s="11"/>
      <c r="K37" s="11"/>
    </row>
    <row r="38" spans="1:17" s="11" customFormat="1" ht="15" hidden="1" x14ac:dyDescent="0.25">
      <c r="A38" s="13"/>
      <c r="B38" s="15"/>
      <c r="C38" s="15"/>
      <c r="D38" s="15"/>
      <c r="L38" s="7"/>
      <c r="M38" s="7"/>
      <c r="N38" s="7"/>
      <c r="O38" s="7"/>
      <c r="P38" s="7"/>
      <c r="Q38" s="7"/>
    </row>
    <row r="39" spans="1:17" s="11" customFormat="1" ht="15" hidden="1" x14ac:dyDescent="0.25">
      <c r="A39" s="13"/>
      <c r="B39" s="29"/>
      <c r="L39" s="7"/>
      <c r="M39" s="7"/>
      <c r="N39" s="7"/>
      <c r="O39" s="7"/>
      <c r="P39" s="7"/>
      <c r="Q39" s="7"/>
    </row>
    <row r="40" spans="1:17" s="11" customFormat="1" ht="15" hidden="1" x14ac:dyDescent="0.25">
      <c r="A40" s="13"/>
      <c r="B40" s="29"/>
      <c r="L40" s="7"/>
      <c r="M40" s="7"/>
      <c r="N40" s="7"/>
      <c r="O40" s="7"/>
      <c r="P40" s="7"/>
      <c r="Q40" s="7"/>
    </row>
    <row r="41" spans="1:17" s="11" customFormat="1" ht="15" hidden="1" x14ac:dyDescent="0.25">
      <c r="A41" s="13"/>
      <c r="B41" s="29"/>
      <c r="L41" s="7"/>
      <c r="M41" s="7"/>
      <c r="N41" s="7"/>
      <c r="O41" s="7"/>
      <c r="P41" s="7"/>
      <c r="Q41" s="7"/>
    </row>
    <row r="42" spans="1:17" s="11" customFormat="1" ht="15" hidden="1" x14ac:dyDescent="0.25">
      <c r="A42" s="13"/>
      <c r="B42" s="29"/>
      <c r="L42" s="7"/>
      <c r="M42" s="7"/>
      <c r="N42" s="7"/>
      <c r="O42" s="7"/>
      <c r="P42" s="7"/>
      <c r="Q42" s="7"/>
    </row>
    <row r="43" spans="1:17" s="11" customFormat="1" ht="15" hidden="1" x14ac:dyDescent="0.25">
      <c r="A43" s="13"/>
      <c r="B43" s="29"/>
      <c r="L43" s="7"/>
      <c r="M43" s="7"/>
      <c r="N43" s="7"/>
      <c r="O43" s="7"/>
      <c r="P43" s="7"/>
      <c r="Q43" s="7"/>
    </row>
    <row r="44" spans="1:17" s="11" customFormat="1" ht="15" hidden="1" x14ac:dyDescent="0.25">
      <c r="A44" s="13"/>
      <c r="B44" s="29"/>
      <c r="L44" s="7"/>
      <c r="M44" s="7"/>
      <c r="N44" s="7"/>
      <c r="O44" s="7"/>
      <c r="P44" s="7"/>
      <c r="Q44" s="7"/>
    </row>
    <row r="45" spans="1:17" s="11" customFormat="1" ht="15" hidden="1" x14ac:dyDescent="0.25">
      <c r="A45" s="13"/>
      <c r="B45" s="29"/>
      <c r="L45" s="7"/>
      <c r="M45" s="7"/>
      <c r="N45" s="7"/>
      <c r="O45" s="7"/>
      <c r="P45" s="7"/>
      <c r="Q45" s="7"/>
    </row>
    <row r="46" spans="1:17" s="11" customFormat="1" ht="15" hidden="1" x14ac:dyDescent="0.25">
      <c r="A46" s="13"/>
      <c r="B46" s="29"/>
      <c r="L46" s="7"/>
      <c r="M46" s="7"/>
      <c r="N46" s="7"/>
      <c r="O46" s="7"/>
      <c r="P46" s="7"/>
      <c r="Q46" s="7"/>
    </row>
    <row r="47" spans="1:17" s="11" customFormat="1" ht="15" hidden="1" x14ac:dyDescent="0.25">
      <c r="A47" s="13"/>
      <c r="B47" s="29"/>
      <c r="L47" s="7"/>
      <c r="M47" s="7"/>
      <c r="N47" s="7"/>
      <c r="O47" s="7"/>
      <c r="P47" s="7"/>
      <c r="Q47" s="7"/>
    </row>
    <row r="48" spans="1:17" s="11" customFormat="1" ht="15" hidden="1" x14ac:dyDescent="0.25">
      <c r="A48" s="13"/>
      <c r="B48" s="29"/>
      <c r="L48" s="7"/>
      <c r="M48" s="7"/>
      <c r="N48" s="7"/>
      <c r="O48" s="7"/>
      <c r="P48" s="7"/>
      <c r="Q48" s="7"/>
    </row>
    <row r="49" spans="1:17" s="11" customFormat="1" ht="15" hidden="1" x14ac:dyDescent="0.25">
      <c r="A49" s="13"/>
      <c r="B49" s="29"/>
      <c r="L49" s="7"/>
      <c r="M49" s="7"/>
      <c r="N49" s="7"/>
      <c r="O49" s="7"/>
      <c r="P49" s="7"/>
      <c r="Q49" s="7"/>
    </row>
    <row r="50" spans="1:17" s="11" customFormat="1" ht="15" hidden="1" x14ac:dyDescent="0.25">
      <c r="A50" s="13"/>
      <c r="B50" s="29"/>
      <c r="L50" s="7"/>
      <c r="M50" s="7"/>
      <c r="N50" s="7"/>
      <c r="O50" s="7"/>
      <c r="P50" s="7"/>
      <c r="Q50" s="7"/>
    </row>
    <row r="51" spans="1:17" s="11" customFormat="1" ht="15" hidden="1" x14ac:dyDescent="0.25">
      <c r="A51" s="13"/>
      <c r="B51" s="29"/>
      <c r="L51" s="7"/>
      <c r="M51" s="7"/>
      <c r="N51" s="7"/>
      <c r="O51" s="7"/>
      <c r="P51" s="7"/>
      <c r="Q51" s="7"/>
    </row>
    <row r="52" spans="1:17" s="11" customFormat="1" ht="15" hidden="1" x14ac:dyDescent="0.25">
      <c r="A52" s="13"/>
      <c r="B52" s="29"/>
      <c r="L52" s="7"/>
      <c r="M52" s="7"/>
      <c r="N52" s="7"/>
      <c r="O52" s="7"/>
      <c r="P52" s="7"/>
      <c r="Q52" s="7"/>
    </row>
    <row r="53" spans="1:17" s="11" customFormat="1" ht="15" hidden="1" x14ac:dyDescent="0.25">
      <c r="A53" s="13"/>
      <c r="B53" s="29"/>
      <c r="L53" s="7"/>
      <c r="M53" s="7"/>
      <c r="N53" s="7"/>
      <c r="O53" s="7"/>
      <c r="P53" s="7"/>
      <c r="Q53" s="7"/>
    </row>
    <row r="54" spans="1:17" s="13" customFormat="1" ht="15" hidden="1" x14ac:dyDescent="0.25">
      <c r="B54" s="29"/>
      <c r="C54" s="11"/>
      <c r="D54" s="11"/>
      <c r="E54" s="11"/>
      <c r="F54" s="11"/>
      <c r="G54" s="11"/>
      <c r="H54" s="11"/>
      <c r="I54" s="11"/>
      <c r="J54" s="11"/>
      <c r="K54" s="11"/>
      <c r="L54" s="7"/>
      <c r="M54" s="7"/>
      <c r="N54" s="7"/>
      <c r="O54" s="7"/>
      <c r="P54" s="7"/>
      <c r="Q54" s="7"/>
    </row>
    <row r="55" spans="1:17" s="13" customFormat="1" ht="15" hidden="1" x14ac:dyDescent="0.25">
      <c r="B55" s="29"/>
      <c r="C55" s="11"/>
      <c r="D55" s="11"/>
      <c r="E55" s="11"/>
      <c r="F55" s="11"/>
      <c r="G55" s="11"/>
      <c r="H55" s="11"/>
      <c r="I55" s="11"/>
      <c r="J55" s="11"/>
      <c r="K55" s="11"/>
      <c r="L55" s="7"/>
      <c r="M55" s="7"/>
      <c r="N55" s="7"/>
      <c r="O55" s="7"/>
      <c r="P55" s="7"/>
      <c r="Q55" s="7"/>
    </row>
    <row r="56" spans="1:17" s="13" customFormat="1" ht="15" hidden="1" x14ac:dyDescent="0.25">
      <c r="B56" s="29"/>
      <c r="C56" s="11"/>
      <c r="D56" s="11"/>
      <c r="E56" s="11"/>
      <c r="F56" s="11"/>
      <c r="G56" s="11"/>
      <c r="H56" s="11"/>
      <c r="I56" s="11"/>
      <c r="J56" s="11"/>
      <c r="K56" s="11"/>
      <c r="L56" s="7"/>
      <c r="M56" s="7"/>
      <c r="N56" s="7"/>
      <c r="O56" s="7"/>
      <c r="P56" s="7"/>
      <c r="Q56" s="7"/>
    </row>
    <row r="57" spans="1:17" s="13" customFormat="1" ht="15" hidden="1" x14ac:dyDescent="0.25">
      <c r="B57" s="29"/>
      <c r="C57" s="11"/>
      <c r="D57" s="11"/>
      <c r="E57" s="11"/>
      <c r="F57" s="11"/>
      <c r="G57" s="11"/>
      <c r="H57" s="11"/>
      <c r="I57" s="11"/>
      <c r="J57" s="11"/>
      <c r="K57" s="11"/>
      <c r="L57" s="7"/>
      <c r="M57" s="7"/>
      <c r="N57" s="7"/>
      <c r="O57" s="7"/>
      <c r="P57" s="7"/>
      <c r="Q57" s="7"/>
    </row>
    <row r="58" spans="1:17" s="13" customFormat="1" ht="15" hidden="1" x14ac:dyDescent="0.25">
      <c r="B58" s="29"/>
      <c r="C58" s="11"/>
      <c r="D58" s="11"/>
      <c r="E58" s="11"/>
      <c r="F58" s="11"/>
      <c r="G58" s="11"/>
      <c r="H58" s="11"/>
      <c r="I58" s="11"/>
      <c r="J58" s="11"/>
      <c r="K58" s="11"/>
      <c r="L58" s="7"/>
      <c r="M58" s="7"/>
      <c r="N58" s="7"/>
      <c r="O58" s="7"/>
      <c r="P58" s="7"/>
      <c r="Q58" s="7"/>
    </row>
    <row r="59" spans="1:17" s="13" customFormat="1" ht="15" hidden="1" x14ac:dyDescent="0.25">
      <c r="B59" s="29"/>
      <c r="C59" s="11"/>
      <c r="D59" s="11"/>
      <c r="E59" s="11"/>
      <c r="F59" s="11"/>
      <c r="G59" s="11"/>
      <c r="H59" s="11"/>
      <c r="I59" s="11"/>
      <c r="J59" s="11"/>
      <c r="K59" s="11"/>
      <c r="L59" s="7"/>
      <c r="M59" s="7"/>
      <c r="N59" s="7"/>
      <c r="O59" s="7"/>
      <c r="P59" s="7"/>
      <c r="Q59" s="7"/>
    </row>
    <row r="60" spans="1:17" s="13" customFormat="1" ht="15" hidden="1" x14ac:dyDescent="0.25">
      <c r="B60" s="29"/>
      <c r="C60" s="11"/>
      <c r="D60" s="11"/>
      <c r="E60" s="11"/>
      <c r="F60" s="11"/>
      <c r="G60" s="11"/>
      <c r="H60" s="11"/>
      <c r="I60" s="11"/>
      <c r="J60" s="11"/>
      <c r="K60" s="11"/>
      <c r="L60" s="7"/>
      <c r="M60" s="7"/>
      <c r="N60" s="7"/>
      <c r="O60" s="7"/>
      <c r="P60" s="7"/>
      <c r="Q60" s="7"/>
    </row>
    <row r="61" spans="1:17" s="13" customFormat="1" ht="15" hidden="1" x14ac:dyDescent="0.25">
      <c r="B61" s="29"/>
      <c r="C61" s="11"/>
      <c r="D61" s="11"/>
      <c r="E61" s="11"/>
      <c r="F61" s="11"/>
      <c r="G61" s="11"/>
      <c r="H61" s="11"/>
      <c r="I61" s="11"/>
      <c r="J61" s="11"/>
      <c r="K61" s="11"/>
      <c r="L61" s="7"/>
      <c r="M61" s="7"/>
      <c r="N61" s="7"/>
      <c r="O61" s="7"/>
      <c r="P61" s="7"/>
      <c r="Q61" s="7"/>
    </row>
    <row r="62" spans="1:17" s="13" customFormat="1" ht="15" hidden="1" x14ac:dyDescent="0.25">
      <c r="B62" s="29"/>
      <c r="C62" s="11"/>
      <c r="D62" s="11"/>
      <c r="E62" s="11"/>
      <c r="F62" s="11"/>
      <c r="G62" s="11"/>
      <c r="H62" s="11"/>
      <c r="I62" s="11"/>
      <c r="J62" s="11"/>
      <c r="K62" s="11"/>
      <c r="L62" s="7"/>
      <c r="M62" s="7"/>
      <c r="N62" s="7"/>
      <c r="O62" s="7"/>
      <c r="P62" s="7"/>
      <c r="Q62" s="7"/>
    </row>
    <row r="63" spans="1:17" s="13" customFormat="1" ht="15" hidden="1" x14ac:dyDescent="0.25">
      <c r="B63" s="29"/>
      <c r="C63" s="11"/>
      <c r="D63" s="11"/>
      <c r="E63" s="11"/>
      <c r="F63" s="11"/>
      <c r="G63" s="11"/>
      <c r="H63" s="11"/>
      <c r="I63" s="11"/>
      <c r="J63" s="11"/>
      <c r="K63" s="11"/>
      <c r="L63" s="7"/>
      <c r="M63" s="7"/>
      <c r="N63" s="7"/>
      <c r="O63" s="7"/>
      <c r="P63" s="7"/>
      <c r="Q63" s="7"/>
    </row>
    <row r="64" spans="1:17" s="13" customFormat="1" ht="15" hidden="1" x14ac:dyDescent="0.25">
      <c r="B64" s="29"/>
      <c r="C64" s="11"/>
      <c r="D64" s="11"/>
      <c r="E64" s="11"/>
      <c r="F64" s="11"/>
      <c r="G64" s="11"/>
      <c r="H64" s="11"/>
      <c r="I64" s="11"/>
      <c r="J64" s="11"/>
      <c r="K64" s="11"/>
      <c r="L64" s="7"/>
      <c r="M64" s="7"/>
      <c r="N64" s="7"/>
      <c r="O64" s="7"/>
      <c r="P64" s="7"/>
      <c r="Q64" s="7"/>
    </row>
    <row r="65" spans="2:17" s="13" customFormat="1" ht="15" hidden="1" x14ac:dyDescent="0.25">
      <c r="B65" s="29"/>
      <c r="C65" s="11"/>
      <c r="D65" s="11"/>
      <c r="E65" s="11"/>
      <c r="F65" s="11"/>
      <c r="G65" s="11"/>
      <c r="H65" s="11"/>
      <c r="I65" s="11"/>
      <c r="J65" s="11"/>
      <c r="K65" s="11"/>
      <c r="L65" s="7"/>
      <c r="M65" s="7"/>
      <c r="N65" s="7"/>
      <c r="O65" s="7"/>
      <c r="P65" s="7"/>
      <c r="Q65" s="7"/>
    </row>
    <row r="66" spans="2:17" s="13" customFormat="1" ht="15" hidden="1" x14ac:dyDescent="0.25">
      <c r="B66" s="29"/>
      <c r="C66" s="11"/>
      <c r="D66" s="11"/>
      <c r="E66" s="11"/>
      <c r="F66" s="11"/>
      <c r="G66" s="11"/>
      <c r="H66" s="11"/>
      <c r="I66" s="11"/>
      <c r="J66" s="11"/>
      <c r="K66" s="11"/>
      <c r="L66" s="7"/>
      <c r="M66" s="7"/>
      <c r="N66" s="7"/>
      <c r="O66" s="7"/>
      <c r="P66" s="7"/>
      <c r="Q66" s="7"/>
    </row>
    <row r="67" spans="2:17" s="13" customFormat="1" ht="15" hidden="1" x14ac:dyDescent="0.25">
      <c r="B67" s="29"/>
      <c r="C67" s="11"/>
      <c r="D67" s="11"/>
      <c r="E67" s="11"/>
      <c r="F67" s="11"/>
      <c r="G67" s="11"/>
      <c r="H67" s="11"/>
      <c r="I67" s="11"/>
      <c r="J67" s="11"/>
      <c r="K67" s="11"/>
      <c r="L67" s="7"/>
      <c r="M67" s="7"/>
      <c r="N67" s="7"/>
      <c r="O67" s="7"/>
      <c r="P67" s="7"/>
      <c r="Q67" s="7"/>
    </row>
    <row r="68" spans="2:17" s="13" customFormat="1" ht="15" hidden="1" x14ac:dyDescent="0.25">
      <c r="B68" s="29"/>
      <c r="C68" s="11"/>
      <c r="D68" s="11"/>
      <c r="E68" s="11"/>
      <c r="F68" s="11"/>
      <c r="G68" s="11"/>
      <c r="H68" s="11"/>
      <c r="I68" s="11"/>
      <c r="J68" s="11"/>
      <c r="K68" s="11"/>
      <c r="L68" s="7"/>
      <c r="M68" s="7"/>
      <c r="N68" s="7"/>
      <c r="O68" s="7"/>
      <c r="P68" s="7"/>
      <c r="Q68" s="7"/>
    </row>
    <row r="69" spans="2:17" s="13" customFormat="1" ht="15" hidden="1" x14ac:dyDescent="0.25">
      <c r="B69" s="29"/>
      <c r="C69" s="11"/>
      <c r="D69" s="11"/>
      <c r="E69" s="11"/>
      <c r="F69" s="11"/>
      <c r="G69" s="11"/>
      <c r="H69" s="11"/>
      <c r="I69" s="11"/>
      <c r="J69" s="11"/>
      <c r="K69" s="11"/>
      <c r="L69" s="7"/>
      <c r="M69" s="7"/>
      <c r="N69" s="7"/>
      <c r="O69" s="7"/>
      <c r="P69" s="7"/>
      <c r="Q69" s="7"/>
    </row>
    <row r="70" spans="2:17" s="13" customFormat="1" ht="15" hidden="1" x14ac:dyDescent="0.25">
      <c r="B70" s="29"/>
      <c r="C70" s="11"/>
      <c r="D70" s="11"/>
      <c r="E70" s="11"/>
      <c r="F70" s="11"/>
      <c r="G70" s="11"/>
      <c r="H70" s="11"/>
      <c r="I70" s="11"/>
      <c r="J70" s="11"/>
      <c r="K70" s="11"/>
      <c r="L70" s="7"/>
      <c r="M70" s="7"/>
      <c r="N70" s="7"/>
      <c r="O70" s="7"/>
      <c r="P70" s="7"/>
      <c r="Q70" s="7"/>
    </row>
    <row r="71" spans="2:17" s="13" customFormat="1" ht="15" hidden="1" x14ac:dyDescent="0.25">
      <c r="B71" s="29"/>
      <c r="C71" s="11"/>
      <c r="D71" s="11"/>
      <c r="E71" s="11"/>
      <c r="F71" s="11"/>
      <c r="G71" s="11"/>
      <c r="H71" s="11"/>
      <c r="I71" s="11"/>
      <c r="J71" s="11"/>
      <c r="K71" s="11"/>
      <c r="L71" s="7"/>
      <c r="M71" s="7"/>
      <c r="N71" s="7"/>
      <c r="O71" s="7"/>
      <c r="P71" s="7"/>
      <c r="Q71" s="7"/>
    </row>
    <row r="72" spans="2:17" ht="14.45" customHeight="1" x14ac:dyDescent="0.25"/>
    <row r="73" spans="2:17" ht="14.45" customHeight="1" x14ac:dyDescent="0.25"/>
    <row r="74" spans="2:17" ht="14.45" customHeight="1" x14ac:dyDescent="0.25"/>
  </sheetData>
  <sheetProtection algorithmName="SHA-512" hashValue="RB0i4kOo0QMJz3JxzYSHg3CaEkjUECEId7vrpasovd37l/82Q4nAyeIkyuNn8oK3k0+DTzd74mueyfvj8Ggu5w==" saltValue="GY1bvU9hmxrAGGdlKz5GNg==" spinCount="100000" sheet="1" objects="1" scenarios="1"/>
  <mergeCells count="4">
    <mergeCell ref="E7:J7"/>
    <mergeCell ref="A10:A14"/>
    <mergeCell ref="A1:D1"/>
    <mergeCell ref="D2:E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BFBC-B9AD-4874-BC54-E1FA89E121A1}">
  <dimension ref="A1:G20"/>
  <sheetViews>
    <sheetView zoomScale="94" workbookViewId="0">
      <selection activeCell="C5" sqref="C5"/>
    </sheetView>
  </sheetViews>
  <sheetFormatPr defaultColWidth="12.42578125" defaultRowHeight="15.75" x14ac:dyDescent="0.25"/>
  <cols>
    <col min="1" max="1" width="16.140625" style="86" customWidth="1"/>
    <col min="2" max="2" width="86.42578125" style="86" customWidth="1"/>
    <col min="3" max="3" width="19" style="86" bestFit="1" customWidth="1"/>
    <col min="4" max="5" width="21" style="86" customWidth="1"/>
    <col min="6" max="16384" width="12.42578125" style="86"/>
  </cols>
  <sheetData>
    <row r="1" spans="1:7" ht="18.75" thickBot="1" x14ac:dyDescent="0.3">
      <c r="A1" s="138" t="s">
        <v>31</v>
      </c>
      <c r="B1" s="139"/>
      <c r="C1" s="139"/>
      <c r="D1" s="140"/>
      <c r="E1" s="54"/>
    </row>
    <row r="2" spans="1:7" ht="16.5" thickBot="1" x14ac:dyDescent="0.3">
      <c r="A2" s="54"/>
      <c r="B2" s="54"/>
      <c r="C2" s="59"/>
      <c r="D2" s="141" t="s">
        <v>16</v>
      </c>
      <c r="E2" s="141"/>
    </row>
    <row r="3" spans="1:7" ht="18.75" thickBot="1" x14ac:dyDescent="0.3">
      <c r="A3" s="55"/>
      <c r="B3" s="55"/>
      <c r="C3" s="56"/>
      <c r="D3" s="57" t="s">
        <v>17</v>
      </c>
      <c r="E3" s="54"/>
    </row>
    <row r="4" spans="1:7" ht="29.25" thickBot="1" x14ac:dyDescent="0.3">
      <c r="A4" s="58" t="s">
        <v>18</v>
      </c>
      <c r="B4" s="59"/>
      <c r="C4" s="54"/>
      <c r="D4" s="54"/>
      <c r="E4" s="54"/>
    </row>
    <row r="5" spans="1:7" x14ac:dyDescent="0.25">
      <c r="A5" s="60"/>
      <c r="B5" s="54"/>
      <c r="C5" s="54"/>
      <c r="D5" s="54"/>
      <c r="E5" s="54"/>
    </row>
    <row r="6" spans="1:7" x14ac:dyDescent="0.25">
      <c r="A6" s="54"/>
      <c r="B6" s="54"/>
      <c r="C6" s="54"/>
      <c r="D6" s="54"/>
      <c r="E6" s="54"/>
    </row>
    <row r="7" spans="1:7" ht="18" x14ac:dyDescent="0.25">
      <c r="A7" s="142" t="s">
        <v>27</v>
      </c>
      <c r="B7" s="142"/>
      <c r="C7" s="54"/>
      <c r="D7" s="54"/>
      <c r="E7" s="54"/>
    </row>
    <row r="8" spans="1:7" ht="16.5" thickBot="1" x14ac:dyDescent="0.3">
      <c r="A8" s="61"/>
      <c r="B8" s="61"/>
      <c r="C8" s="54"/>
      <c r="D8" s="54" t="s">
        <v>6</v>
      </c>
      <c r="E8" s="54"/>
    </row>
    <row r="9" spans="1:7" ht="28.5" x14ac:dyDescent="0.25">
      <c r="A9" s="62" t="s">
        <v>19</v>
      </c>
      <c r="B9" s="63" t="s">
        <v>5</v>
      </c>
      <c r="C9" s="63" t="s">
        <v>20</v>
      </c>
      <c r="D9" s="63" t="s">
        <v>21</v>
      </c>
      <c r="E9" s="64" t="s">
        <v>22</v>
      </c>
      <c r="F9" s="64" t="s">
        <v>23</v>
      </c>
    </row>
    <row r="10" spans="1:7" ht="28.5" x14ac:dyDescent="0.25">
      <c r="A10" s="65" t="s">
        <v>35</v>
      </c>
      <c r="B10" s="66" t="s">
        <v>24</v>
      </c>
      <c r="C10" s="66"/>
      <c r="D10" s="66"/>
      <c r="E10" s="67"/>
      <c r="F10" s="89"/>
    </row>
    <row r="11" spans="1:7" x14ac:dyDescent="0.25">
      <c r="A11" s="68"/>
      <c r="B11" s="66" t="s">
        <v>28</v>
      </c>
      <c r="C11" s="69"/>
      <c r="D11" s="66">
        <v>20</v>
      </c>
      <c r="E11" s="70">
        <f>D11*C11</f>
        <v>0</v>
      </c>
      <c r="F11" s="88">
        <v>160</v>
      </c>
      <c r="G11" s="87"/>
    </row>
    <row r="12" spans="1:7" x14ac:dyDescent="0.25">
      <c r="A12" s="71"/>
      <c r="B12" s="72" t="s">
        <v>29</v>
      </c>
      <c r="C12" s="73"/>
      <c r="D12" s="72">
        <v>40</v>
      </c>
      <c r="E12" s="70">
        <f>D12*C12</f>
        <v>0</v>
      </c>
      <c r="F12" s="88">
        <v>130</v>
      </c>
      <c r="G12" s="87"/>
    </row>
    <row r="13" spans="1:7" ht="16.5" thickBot="1" x14ac:dyDescent="0.3">
      <c r="A13" s="74"/>
      <c r="B13" s="75" t="s">
        <v>30</v>
      </c>
      <c r="C13" s="76"/>
      <c r="D13" s="75">
        <v>40</v>
      </c>
      <c r="E13" s="70">
        <f t="shared" ref="E13" si="0">D13*C13</f>
        <v>0</v>
      </c>
      <c r="F13" s="88">
        <v>75</v>
      </c>
      <c r="G13" s="87"/>
    </row>
    <row r="14" spans="1:7" ht="16.5" thickBot="1" x14ac:dyDescent="0.3">
      <c r="A14" s="54"/>
      <c r="B14" s="54"/>
      <c r="C14" s="77"/>
      <c r="D14" s="54"/>
      <c r="E14" s="54"/>
      <c r="G14" s="87"/>
    </row>
    <row r="15" spans="1:7" x14ac:dyDescent="0.25">
      <c r="A15" s="54"/>
      <c r="B15" s="78" t="s">
        <v>25</v>
      </c>
      <c r="C15" s="79">
        <f>SUM(E11:E13)</f>
        <v>0</v>
      </c>
      <c r="D15" s="54"/>
      <c r="E15" s="54"/>
    </row>
    <row r="16" spans="1:7" ht="16.5" thickBot="1" x14ac:dyDescent="0.3">
      <c r="A16" s="54"/>
      <c r="B16" s="80" t="s">
        <v>26</v>
      </c>
      <c r="C16" s="83">
        <f>'Fictieve aanneemsom (uren)'!D9</f>
        <v>100</v>
      </c>
      <c r="D16" s="54"/>
      <c r="E16" s="54"/>
    </row>
    <row r="17" spans="1:5" ht="16.5" thickBot="1" x14ac:dyDescent="0.3">
      <c r="A17" s="54"/>
      <c r="B17" s="54"/>
      <c r="C17" s="54"/>
      <c r="D17" s="54"/>
      <c r="E17" s="54"/>
    </row>
    <row r="18" spans="1:5" ht="36.75" thickBot="1" x14ac:dyDescent="0.3">
      <c r="A18" s="54"/>
      <c r="B18" s="81" t="s">
        <v>34</v>
      </c>
      <c r="C18" s="82">
        <f>C16*0.2</f>
        <v>20</v>
      </c>
      <c r="D18" s="54"/>
      <c r="E18" s="54"/>
    </row>
    <row r="19" spans="1:5" x14ac:dyDescent="0.25">
      <c r="A19" s="54"/>
      <c r="B19" s="54"/>
      <c r="C19" s="54"/>
      <c r="D19" s="54"/>
      <c r="E19" s="54"/>
    </row>
    <row r="20" spans="1:5" x14ac:dyDescent="0.25">
      <c r="A20" s="54"/>
      <c r="B20" s="54"/>
      <c r="C20" s="54"/>
      <c r="D20" s="54"/>
      <c r="E20" s="54"/>
    </row>
  </sheetData>
  <sheetProtection algorithmName="SHA-512" hashValue="hoB+M13vRTSFGBjT+zK+0FSYJmesctGyzA02enG0r1d2YoXVuoVyDEIGRmACr3Xenw3Al0wllXbYJmD++GVW6w==" saltValue="RMU/oHCh33ThhZRei+ZNBA==" spinCount="100000" sheet="1" objects="1" scenarios="1"/>
  <mergeCells count="3">
    <mergeCell ref="A1:D1"/>
    <mergeCell ref="D2:E2"/>
    <mergeCell ref="A7:B7"/>
  </mergeCells>
  <pageMargins left="0.75" right="0.75" top="1" bottom="1" header="0.5" footer="0.5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7BC6F-4AF2-47DD-B9BE-0D10E50B665D}">
  <dimension ref="A1:K33"/>
  <sheetViews>
    <sheetView tabSelected="1" workbookViewId="0">
      <selection activeCell="C9" sqref="C9"/>
    </sheetView>
  </sheetViews>
  <sheetFormatPr defaultColWidth="12.42578125" defaultRowHeight="15.75" x14ac:dyDescent="0.25"/>
  <cols>
    <col min="1" max="1" width="3.28515625" style="90" customWidth="1"/>
    <col min="2" max="2" width="34.140625" style="112" customWidth="1"/>
    <col min="3" max="3" width="18.28515625" style="90" customWidth="1"/>
    <col min="4" max="4" width="14.7109375" style="90" customWidth="1"/>
    <col min="5" max="5" width="27.5703125" style="90" customWidth="1"/>
    <col min="6" max="7" width="16.42578125" style="90" customWidth="1"/>
    <col min="8" max="8" width="2.85546875" style="90" customWidth="1"/>
    <col min="9" max="9" width="16.42578125" style="90" customWidth="1"/>
    <col min="10" max="10" width="100.5703125" style="90" customWidth="1"/>
    <col min="11" max="11" width="2.85546875" style="90" customWidth="1"/>
    <col min="12" max="16384" width="12.42578125" style="86"/>
  </cols>
  <sheetData>
    <row r="1" spans="1:11" x14ac:dyDescent="0.25">
      <c r="B1" s="91"/>
      <c r="C1" s="92"/>
      <c r="D1" s="92"/>
      <c r="E1" s="92"/>
    </row>
    <row r="2" spans="1:11" x14ac:dyDescent="0.25">
      <c r="B2" s="91"/>
      <c r="C2" s="92"/>
      <c r="D2" s="92"/>
      <c r="E2" s="143" t="s">
        <v>7</v>
      </c>
      <c r="F2" s="143"/>
      <c r="G2" s="143"/>
      <c r="H2" s="143"/>
      <c r="I2" s="143"/>
      <c r="J2" s="143"/>
    </row>
    <row r="3" spans="1:11" x14ac:dyDescent="0.25">
      <c r="B3" s="91"/>
      <c r="C3" s="92"/>
    </row>
    <row r="4" spans="1:11" ht="16.5" thickBot="1" x14ac:dyDescent="0.3">
      <c r="A4" s="93"/>
      <c r="B4" s="94" t="s">
        <v>5</v>
      </c>
      <c r="C4" s="95" t="s">
        <v>0</v>
      </c>
      <c r="D4" s="96" t="s">
        <v>1</v>
      </c>
      <c r="K4" s="97"/>
    </row>
    <row r="5" spans="1:11" x14ac:dyDescent="0.25">
      <c r="A5" s="144" t="s">
        <v>4</v>
      </c>
      <c r="B5" s="98" t="s">
        <v>2</v>
      </c>
      <c r="C5" s="99">
        <v>11400</v>
      </c>
      <c r="D5" s="100">
        <v>0</v>
      </c>
      <c r="E5" s="101"/>
      <c r="F5" s="102"/>
      <c r="G5" s="103"/>
      <c r="H5" s="104"/>
      <c r="I5" s="102"/>
      <c r="J5" s="102"/>
      <c r="K5" s="102"/>
    </row>
    <row r="6" spans="1:11" x14ac:dyDescent="0.25">
      <c r="A6" s="145"/>
      <c r="B6" s="105" t="s">
        <v>3</v>
      </c>
      <c r="C6" s="106">
        <v>7200</v>
      </c>
      <c r="D6" s="107">
        <v>100</v>
      </c>
      <c r="E6" s="101"/>
      <c r="F6" s="102"/>
      <c r="G6" s="103"/>
      <c r="H6" s="104"/>
      <c r="I6" s="102"/>
      <c r="J6" s="102"/>
      <c r="K6" s="102"/>
    </row>
    <row r="7" spans="1:11" x14ac:dyDescent="0.25">
      <c r="A7" s="145"/>
      <c r="B7" s="101"/>
      <c r="C7" s="101"/>
      <c r="D7" s="108"/>
      <c r="E7" s="101"/>
      <c r="F7" s="102"/>
      <c r="G7" s="103"/>
      <c r="H7" s="104"/>
      <c r="I7" s="102"/>
      <c r="J7" s="102"/>
      <c r="K7" s="102"/>
    </row>
    <row r="8" spans="1:11" ht="16.5" thickBot="1" x14ac:dyDescent="0.3">
      <c r="A8" s="145"/>
      <c r="B8" s="101"/>
      <c r="C8" s="101"/>
      <c r="D8" s="108"/>
      <c r="E8" s="101"/>
      <c r="F8" s="102"/>
      <c r="G8" s="103"/>
      <c r="H8" s="104"/>
      <c r="I8" s="102"/>
      <c r="J8" s="102"/>
      <c r="K8" s="102"/>
    </row>
    <row r="9" spans="1:11" ht="16.5" thickBot="1" x14ac:dyDescent="0.3">
      <c r="A9" s="146"/>
      <c r="B9" s="109" t="s">
        <v>11</v>
      </c>
      <c r="C9" s="110">
        <f>'Tarieven advies en impl.'!C15</f>
        <v>0</v>
      </c>
      <c r="D9" s="111">
        <f>IF(C9="","",IF(C9&gt;C5,D5,IF(C9&gt;C6,D5+(D6-D5)/(C6-C5)*(C9-C5),D6)))</f>
        <v>100</v>
      </c>
      <c r="E9" s="101"/>
      <c r="F9" s="102"/>
      <c r="G9" s="102"/>
      <c r="H9" s="102"/>
      <c r="I9" s="102"/>
      <c r="J9" s="102"/>
      <c r="K9" s="102"/>
    </row>
    <row r="10" spans="1:11" x14ac:dyDescent="0.25">
      <c r="E10" s="113"/>
      <c r="F10" s="102"/>
      <c r="G10" s="102"/>
      <c r="H10" s="102"/>
      <c r="I10" s="102"/>
      <c r="J10" s="102"/>
      <c r="K10" s="102"/>
    </row>
    <row r="11" spans="1:11" x14ac:dyDescent="0.25">
      <c r="A11" s="112"/>
      <c r="B11" s="112" t="s">
        <v>14</v>
      </c>
      <c r="E11" s="113"/>
      <c r="F11" s="102"/>
      <c r="G11" s="102"/>
      <c r="H11" s="102"/>
      <c r="I11" s="102"/>
      <c r="J11" s="102"/>
      <c r="K11" s="102"/>
    </row>
    <row r="12" spans="1:11" x14ac:dyDescent="0.25">
      <c r="B12" s="112" t="s">
        <v>10</v>
      </c>
      <c r="E12" s="113"/>
      <c r="F12" s="102"/>
      <c r="G12" s="102"/>
      <c r="H12" s="102"/>
      <c r="I12" s="102"/>
      <c r="J12" s="114"/>
      <c r="K12" s="102"/>
    </row>
    <row r="13" spans="1:11" x14ac:dyDescent="0.25">
      <c r="E13" s="113"/>
      <c r="F13" s="102"/>
      <c r="G13" s="102"/>
      <c r="H13" s="102"/>
      <c r="I13" s="102"/>
      <c r="J13" s="115"/>
      <c r="K13" s="102"/>
    </row>
    <row r="14" spans="1:11" x14ac:dyDescent="0.25">
      <c r="A14" s="112"/>
      <c r="B14" s="90" t="s">
        <v>9</v>
      </c>
      <c r="C14" s="92"/>
      <c r="E14" s="101"/>
      <c r="F14" s="116"/>
      <c r="G14" s="112"/>
      <c r="H14" s="116"/>
      <c r="I14" s="116"/>
      <c r="J14" s="116"/>
      <c r="K14" s="116"/>
    </row>
    <row r="15" spans="1:11" x14ac:dyDescent="0.25">
      <c r="E15" s="117"/>
      <c r="F15" s="116"/>
      <c r="G15" s="116"/>
      <c r="H15" s="116"/>
      <c r="I15" s="116"/>
      <c r="J15" s="116"/>
      <c r="K15" s="116"/>
    </row>
    <row r="16" spans="1:11" x14ac:dyDescent="0.25">
      <c r="B16" s="112" t="s">
        <v>8</v>
      </c>
      <c r="E16" s="117"/>
      <c r="F16" s="116"/>
      <c r="G16" s="116"/>
      <c r="H16" s="116"/>
      <c r="I16" s="116"/>
      <c r="J16" s="116"/>
      <c r="K16" s="116"/>
    </row>
    <row r="17" spans="1:11" x14ac:dyDescent="0.25">
      <c r="B17" s="118" t="s">
        <v>13</v>
      </c>
      <c r="C17" s="92"/>
      <c r="D17" s="92"/>
      <c r="E17" s="92"/>
      <c r="J17" s="119"/>
    </row>
    <row r="18" spans="1:11" x14ac:dyDescent="0.25">
      <c r="B18" s="86"/>
      <c r="C18" s="92"/>
      <c r="E18" s="92"/>
      <c r="J18" s="119"/>
    </row>
    <row r="19" spans="1:11" x14ac:dyDescent="0.25">
      <c r="B19" s="112" t="s">
        <v>12</v>
      </c>
      <c r="C19" s="92"/>
      <c r="D19" s="92"/>
      <c r="E19" s="92"/>
      <c r="F19" s="120"/>
      <c r="J19" s="119"/>
    </row>
    <row r="20" spans="1:11" x14ac:dyDescent="0.25">
      <c r="B20" s="121" t="str">
        <f>"= "&amp;D5&amp;" + ("&amp;D6&amp;" - "&amp;D5&amp;") / ("&amp;C6&amp;" - "&amp;C5&amp;") * (inschrijfprijs - "&amp;C5&amp;")"</f>
        <v>= 0 + (100 - 0) / (7200 - 11400) * (inschrijfprijs - 11400)</v>
      </c>
      <c r="C20" s="92"/>
      <c r="D20" s="115"/>
      <c r="E20" s="122"/>
      <c r="J20" s="119"/>
    </row>
    <row r="21" spans="1:11" x14ac:dyDescent="0.25">
      <c r="B21" s="123"/>
      <c r="C21" s="92"/>
      <c r="D21" s="92"/>
      <c r="E21" s="92"/>
      <c r="J21" s="119"/>
    </row>
    <row r="22" spans="1:11" x14ac:dyDescent="0.25">
      <c r="B22" s="124"/>
      <c r="C22" s="92"/>
      <c r="D22" s="92"/>
      <c r="E22" s="92"/>
      <c r="J22" s="119"/>
    </row>
    <row r="23" spans="1:11" x14ac:dyDescent="0.25">
      <c r="B23" s="123"/>
      <c r="C23" s="92"/>
      <c r="D23" s="115"/>
      <c r="E23" s="125"/>
      <c r="J23" s="119"/>
    </row>
    <row r="24" spans="1:11" x14ac:dyDescent="0.25">
      <c r="A24" s="112"/>
      <c r="B24" s="126"/>
      <c r="E24" s="115"/>
      <c r="F24" s="86"/>
      <c r="G24" s="86"/>
      <c r="H24" s="86"/>
      <c r="I24" s="86"/>
      <c r="J24" s="86"/>
      <c r="K24" s="127"/>
    </row>
    <row r="25" spans="1:11" x14ac:dyDescent="0.25">
      <c r="A25" s="112"/>
      <c r="B25" s="90"/>
      <c r="E25" s="101"/>
      <c r="F25" s="128"/>
      <c r="G25" s="129"/>
      <c r="H25" s="130"/>
      <c r="I25" s="128"/>
      <c r="J25" s="131"/>
      <c r="K25" s="131"/>
    </row>
    <row r="26" spans="1:11" x14ac:dyDescent="0.25">
      <c r="E26" s="101"/>
      <c r="F26" s="128"/>
      <c r="G26" s="129"/>
      <c r="H26" s="130"/>
      <c r="I26" s="128"/>
      <c r="J26" s="131"/>
      <c r="K26" s="131"/>
    </row>
    <row r="27" spans="1:11" x14ac:dyDescent="0.25">
      <c r="B27" s="92"/>
      <c r="C27" s="92"/>
      <c r="D27" s="92"/>
      <c r="E27" s="101"/>
      <c r="F27" s="102"/>
      <c r="G27" s="103"/>
      <c r="H27" s="104"/>
      <c r="I27" s="102"/>
      <c r="J27" s="113"/>
      <c r="K27" s="113"/>
    </row>
    <row r="28" spans="1:11" x14ac:dyDescent="0.25">
      <c r="B28" s="92"/>
      <c r="C28" s="92"/>
      <c r="D28" s="92"/>
      <c r="E28" s="117"/>
      <c r="F28" s="116"/>
      <c r="G28" s="116"/>
      <c r="H28" s="116"/>
      <c r="I28" s="116"/>
      <c r="J28" s="101"/>
      <c r="K28" s="116"/>
    </row>
    <row r="29" spans="1:11" x14ac:dyDescent="0.25">
      <c r="B29" s="92"/>
      <c r="C29" s="92"/>
      <c r="D29" s="92"/>
      <c r="E29" s="117"/>
      <c r="F29" s="116"/>
      <c r="G29" s="116"/>
      <c r="H29" s="116"/>
      <c r="I29" s="116"/>
      <c r="J29" s="116"/>
      <c r="K29" s="116"/>
    </row>
    <row r="30" spans="1:11" x14ac:dyDescent="0.25">
      <c r="A30" s="132"/>
      <c r="B30" s="92"/>
      <c r="C30" s="92"/>
      <c r="D30" s="92"/>
      <c r="E30" s="117"/>
      <c r="F30" s="116"/>
      <c r="G30" s="116"/>
      <c r="H30" s="116"/>
      <c r="I30" s="116"/>
      <c r="J30" s="116"/>
      <c r="K30" s="116"/>
    </row>
    <row r="31" spans="1:11" x14ac:dyDescent="0.25">
      <c r="A31" s="116"/>
      <c r="B31" s="92"/>
      <c r="C31" s="92"/>
      <c r="D31" s="92"/>
      <c r="F31" s="133"/>
    </row>
    <row r="32" spans="1:11" x14ac:dyDescent="0.25">
      <c r="B32" s="92"/>
      <c r="C32" s="92"/>
      <c r="D32" s="92"/>
    </row>
    <row r="33" spans="2:4" x14ac:dyDescent="0.25">
      <c r="B33" s="92"/>
      <c r="C33" s="92"/>
      <c r="D33" s="92"/>
    </row>
  </sheetData>
  <sheetProtection algorithmName="SHA-512" hashValue="iKi9LbqZyR9kAzz5izatOG9+6zKzFaH9bdfUXJxVOx/cMCg77ZabTnqS8Ocs5dhVfPi9eCwNcqT6hzVD9heC4g==" saltValue="Eku08yzeJgHsZmUqP05J8A==" spinCount="100000" sheet="1" objects="1" scenarios="1"/>
  <mergeCells count="2">
    <mergeCell ref="E2:J2"/>
    <mergeCell ref="A5:A9"/>
  </mergeCell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697002CED0D419E8D3013E5BB4D11" ma:contentTypeVersion="7" ma:contentTypeDescription="Een nieuw document maken." ma:contentTypeScope="" ma:versionID="0e899acc1f8e845b06de210e3c8df946">
  <xsd:schema xmlns:xsd="http://www.w3.org/2001/XMLSchema" xmlns:xs="http://www.w3.org/2001/XMLSchema" xmlns:p="http://schemas.microsoft.com/office/2006/metadata/properties" xmlns:ns2="ec9eecea-e204-4c22-955e-efefc14a24dc" targetNamespace="http://schemas.microsoft.com/office/2006/metadata/properties" ma:root="true" ma:fieldsID="aaab23429e65fb50b2a6869f781aa08e" ns2:_="">
    <xsd:import namespace="ec9eecea-e204-4c22-955e-efefc14a24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eecea-e204-4c22-955e-efefc14a2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C88B1F-6E6E-4DDB-993F-D07860418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9eecea-e204-4c22-955e-efefc14a2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C7EA1B-327A-4F49-B763-A9F19162EF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8A1556-D326-47F0-B607-67E7BBDA011C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ec9eecea-e204-4c22-955e-efefc14a24dc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Prijs per gebruiker</vt:lpstr>
      <vt:lpstr>Tarieven advies en impl.</vt:lpstr>
      <vt:lpstr>Fictieve aanneemsom (uren)</vt:lpstr>
    </vt:vector>
  </TitlesOfParts>
  <Company>Significant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Fredo Schotanus</dc:creator>
  <cp:lastModifiedBy>Dave van der Kroft</cp:lastModifiedBy>
  <dcterms:created xsi:type="dcterms:W3CDTF">2010-06-17T06:50:37Z</dcterms:created>
  <dcterms:modified xsi:type="dcterms:W3CDTF">2021-02-26T06:02:18Z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0x01010082B697002CED0D419E8D3013E5BB4D11</vt:lpwstr>
  </property>
</Properties>
</file>