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18500\"/>
    </mc:Choice>
  </mc:AlternateContent>
  <xr:revisionPtr revIDLastSave="0" documentId="13_ncr:1_{A43F8D68-1421-4B2D-A0A7-D1BA2BD63E11}" xr6:coauthVersionLast="45" xr6:coauthVersionMax="45" xr10:uidLastSave="{00000000-0000-0000-0000-000000000000}"/>
  <bookViews>
    <workbookView xWindow="-120" yWindow="-120" windowWidth="29040" windowHeight="15840" tabRatio="713" xr2:uid="{00000000-000D-0000-FFFF-FFFF00000000}"/>
  </bookViews>
  <sheets>
    <sheet name="Algemene gegevens" sheetId="50" r:id="rId1"/>
    <sheet name="Gunning " sheetId="45" r:id="rId2"/>
    <sheet name="2. Vergaderservice" sheetId="38" state="hidden" r:id="rId3"/>
    <sheet name="3. Borrelassorti" sheetId="40" state="hidden" r:id="rId4"/>
    <sheet name="Kernassortiment" sheetId="51" r:id="rId5"/>
  </sheets>
  <definedNames>
    <definedName name="_xlnm._FilterDatabase" localSheetId="4" hidden="1">Kernassortiment!$A$1:$XFC$134</definedName>
    <definedName name="_Toc438952793" localSheetId="2">'2. Vergaderservice'!#REF!</definedName>
    <definedName name="_Toc438952793" localSheetId="3">'3. Borrelassorti'!#REF!</definedName>
    <definedName name="_xlnm.Print_Area" localSheetId="0">'Algemene gegevens'!$A$1:$M$24</definedName>
    <definedName name="_xlnm.Print_Area" localSheetId="4">Kernassortiment!$A$1:$D$75</definedName>
    <definedName name="Checklist_aanbesteding" localSheetId="2">#REF!</definedName>
    <definedName name="Checklist_aanbesteding">#REF!</definedName>
    <definedName name="omzetstaffel">#REF!</definedName>
    <definedName name="start">#REF!</definedName>
    <definedName name="tariefopbouw">#REF!</definedName>
    <definedName name="tariefopbouwad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2" i="51" l="1"/>
  <c r="D98" i="51"/>
  <c r="E9" i="45" l="1"/>
  <c r="E10" i="45"/>
  <c r="E8" i="45"/>
  <c r="E11" i="45" l="1"/>
  <c r="E15" i="45"/>
  <c r="D116" i="51"/>
  <c r="D115" i="51"/>
  <c r="D114" i="51"/>
  <c r="D113" i="51"/>
  <c r="D111" i="51"/>
  <c r="D110" i="51"/>
  <c r="D109" i="51"/>
  <c r="D108" i="51"/>
  <c r="D107" i="51"/>
  <c r="D106" i="51"/>
  <c r="D105" i="51"/>
  <c r="D104" i="51"/>
  <c r="D103" i="51"/>
  <c r="D102" i="51"/>
  <c r="D101" i="51"/>
  <c r="D100" i="51"/>
  <c r="D99" i="51"/>
  <c r="D97" i="51"/>
  <c r="D96" i="51"/>
  <c r="D95" i="51"/>
  <c r="D94" i="51"/>
  <c r="D93" i="51"/>
  <c r="D92" i="51"/>
  <c r="D91" i="51"/>
  <c r="D90" i="51"/>
  <c r="D89" i="51"/>
  <c r="D88" i="51"/>
  <c r="D87" i="51"/>
  <c r="D86" i="51"/>
  <c r="D85" i="51"/>
  <c r="D84" i="51"/>
  <c r="D83" i="51"/>
  <c r="D82" i="51"/>
  <c r="D81" i="51"/>
  <c r="D80" i="51"/>
  <c r="D79" i="51"/>
  <c r="D78" i="51"/>
  <c r="D77" i="51"/>
  <c r="D76" i="51"/>
  <c r="D75" i="51"/>
  <c r="D74" i="51"/>
  <c r="D73" i="51"/>
  <c r="D72" i="51"/>
  <c r="D71" i="51"/>
  <c r="D70" i="51"/>
  <c r="D69" i="51"/>
  <c r="D68" i="51"/>
  <c r="D67" i="51"/>
  <c r="D66" i="51"/>
  <c r="D65" i="51"/>
  <c r="D64" i="51"/>
  <c r="D63" i="51"/>
  <c r="D62" i="51"/>
  <c r="D61" i="51"/>
  <c r="D60" i="51"/>
  <c r="D59" i="51"/>
  <c r="D58" i="51"/>
  <c r="D57" i="51"/>
  <c r="D56" i="51"/>
  <c r="D55" i="51"/>
  <c r="D54" i="51"/>
  <c r="D53" i="51"/>
  <c r="D52" i="51"/>
  <c r="D51" i="51"/>
  <c r="D50" i="51"/>
  <c r="D49" i="51"/>
  <c r="D48" i="51"/>
  <c r="D47" i="51"/>
  <c r="D46" i="51"/>
  <c r="D45" i="51"/>
  <c r="D44" i="51"/>
  <c r="D43" i="51"/>
  <c r="D42" i="51"/>
  <c r="D41" i="51"/>
  <c r="D40" i="51"/>
  <c r="D39" i="51"/>
  <c r="D38" i="51"/>
  <c r="D37" i="51"/>
  <c r="D36" i="51"/>
  <c r="D35" i="51"/>
  <c r="D34" i="51"/>
  <c r="D33" i="51"/>
  <c r="D32" i="51"/>
  <c r="D31" i="51"/>
  <c r="D30" i="51"/>
  <c r="D29" i="51"/>
  <c r="D28" i="51"/>
  <c r="D27" i="51"/>
  <c r="D26" i="51"/>
  <c r="D25" i="51"/>
  <c r="D24" i="51"/>
  <c r="D23" i="51"/>
  <c r="D22" i="51"/>
  <c r="D21" i="51"/>
  <c r="D20" i="51"/>
  <c r="D19" i="51"/>
  <c r="D18" i="51"/>
  <c r="D17" i="51"/>
  <c r="D16" i="51"/>
  <c r="D15" i="51"/>
  <c r="D14" i="51"/>
  <c r="D13" i="51"/>
  <c r="D12" i="51"/>
  <c r="D11" i="51"/>
  <c r="D10" i="51"/>
  <c r="D9" i="51"/>
  <c r="D8" i="51"/>
  <c r="D7" i="51"/>
  <c r="D6" i="51"/>
  <c r="D5" i="51"/>
  <c r="D4" i="51"/>
  <c r="D117" i="51" l="1"/>
  <c r="E4" i="45" s="1"/>
  <c r="E5" i="45" s="1"/>
  <c r="E14" i="45" s="1"/>
  <c r="E16" i="45" s="1"/>
  <c r="G36" i="40"/>
  <c r="G29" i="40"/>
  <c r="G22" i="40"/>
  <c r="G35" i="40"/>
  <c r="G28" i="40"/>
  <c r="G21" i="40"/>
  <c r="G15" i="40"/>
  <c r="G14" i="40"/>
  <c r="D36" i="40"/>
  <c r="D35" i="40"/>
  <c r="D29" i="40"/>
  <c r="D22" i="40"/>
  <c r="D21" i="40"/>
  <c r="D28" i="40"/>
  <c r="D15" i="40"/>
  <c r="D14" i="40"/>
  <c r="D5" i="40"/>
  <c r="D6" i="40"/>
  <c r="D7" i="40"/>
  <c r="D8" i="40"/>
  <c r="D4" i="40"/>
  <c r="D45" i="38"/>
  <c r="D44" i="38"/>
  <c r="D19" i="38"/>
  <c r="D20" i="38"/>
  <c r="D18" i="38"/>
  <c r="D27" i="38"/>
  <c r="D37" i="38"/>
  <c r="C37" i="38"/>
  <c r="C27" i="38"/>
  <c r="C15" i="38"/>
  <c r="D15" i="38"/>
  <c r="D9" i="38"/>
  <c r="C9" i="38"/>
  <c r="B15" i="45"/>
  <c r="B14" i="45"/>
</calcChain>
</file>

<file path=xl/sharedStrings.xml><?xml version="1.0" encoding="utf-8"?>
<sst xmlns="http://schemas.openxmlformats.org/spreadsheetml/2006/main" count="331" uniqueCount="209">
  <si>
    <t>Prijs per persoon</t>
  </si>
  <si>
    <t>beheers- en ingrediëntkosten</t>
  </si>
  <si>
    <t>Opmerkingen:</t>
  </si>
  <si>
    <t>- De kosten voor de vergaderlunches zijn inclusief personeels-, algemene, beheers- en ingrediëntkosten en staan dus compleet los van de kosten voor de lunchvoorziening.</t>
  </si>
  <si>
    <t>Niet uitserveren, alleen klaarzetten</t>
  </si>
  <si>
    <t>Fris (28 cl), mineraalwater (28 cl), jus d'orange (19 cl),</t>
  </si>
  <si>
    <t>bier (1 soort, flute), witte en rode wijn (19 cl)</t>
  </si>
  <si>
    <t>Staffel:</t>
  </si>
  <si>
    <t>11 - 50 personen</t>
  </si>
  <si>
    <t>Minimaal: bitterballen (2 pp), assortiment frituursnacks (2 pp)</t>
  </si>
  <si>
    <t>Arrangement bittergarnituur: Eenvoudig koud, 4 hapjes per persoon</t>
  </si>
  <si>
    <t>Arrangement bittergarnituur: Eenvoudig warm, 4 hapjes per persoon</t>
  </si>
  <si>
    <t>Prijs per stuk</t>
  </si>
  <si>
    <t>Fles wijn (rood, wit, rosé) 0,7 l</t>
  </si>
  <si>
    <t>Fles mineraalwater plat/bruisend 1,5 l</t>
  </si>
  <si>
    <t>Fles frisdrank 1,5 l</t>
  </si>
  <si>
    <t>Pak sap 1 l</t>
  </si>
  <si>
    <t>Minimaal: blokjes kaas, diverse worstsoorten</t>
  </si>
  <si>
    <t>Kvk-nummer</t>
  </si>
  <si>
    <t>Vergaderservice</t>
  </si>
  <si>
    <t>Drankarrangement ( o.b.v. 3 drankjes p.p.)</t>
  </si>
  <si>
    <t>Vergaderservice basis</t>
  </si>
  <si>
    <t xml:space="preserve">Vergaderservice luxe </t>
  </si>
  <si>
    <t>Vergaderservice basis lunch</t>
  </si>
  <si>
    <t xml:space="preserve">Vergaderservice luxe lunch </t>
  </si>
  <si>
    <t>Standaard geserveerd op serveerkar, in kannen</t>
  </si>
  <si>
    <t>Ingedekt kop-schotel op tafel, in kannen</t>
  </si>
  <si>
    <t xml:space="preserve">Vergaderservice aanvulling  </t>
  </si>
  <si>
    <t xml:space="preserve">Frisdrank </t>
  </si>
  <si>
    <t>Luxe koek</t>
  </si>
  <si>
    <t>Extra aanvulling kannen</t>
  </si>
  <si>
    <t>Gebracht op karretje, inclusief bestek serviesgoed en glaswerk</t>
  </si>
  <si>
    <t xml:space="preserve">Omschrijving lunch: </t>
  </si>
  <si>
    <t>Omschrijving lunch:</t>
  </si>
  <si>
    <t xml:space="preserve">Vergaderservice lunch aanvulling  </t>
  </si>
  <si>
    <t xml:space="preserve">Warme snack </t>
  </si>
  <si>
    <t xml:space="preserve">Soep </t>
  </si>
  <si>
    <t>Prijs vergaderservice basis lunch</t>
  </si>
  <si>
    <t>Prijs per persoon (staffel 10 of meer personen)</t>
  </si>
  <si>
    <t>Prijs per persoon (staffel 1-10 personen)</t>
  </si>
  <si>
    <t>Prijs vergaderservice luxe lunch</t>
  </si>
  <si>
    <t>Borrelassortiment en Maaltijdenservice</t>
  </si>
  <si>
    <t>Levering dranken</t>
  </si>
  <si>
    <t xml:space="preserve">Maaltijden buffet </t>
  </si>
  <si>
    <t>Minimaal: 3 verschillende buffeten</t>
  </si>
  <si>
    <t>1.</t>
  </si>
  <si>
    <t>Gunningsprijs</t>
  </si>
  <si>
    <t xml:space="preserve">Totaal </t>
  </si>
  <si>
    <t>1 - 10 personen</t>
  </si>
  <si>
    <t>Kosten per jaar</t>
  </si>
  <si>
    <t xml:space="preserve">Totaal Gunningsprijzen </t>
  </si>
  <si>
    <t>Totaal ingediende gunningsprijs</t>
  </si>
  <si>
    <t>Meerprijs luxe aanvulling per persoon</t>
  </si>
  <si>
    <t>Fles bier 0,30 l</t>
  </si>
  <si>
    <t>Koffie, thee en water, Suiker/melkcupjes en theezakjes</t>
  </si>
  <si>
    <t xml:space="preserve">Prijs per persoon </t>
  </si>
  <si>
    <t xml:space="preserve">BTW tarief </t>
  </si>
  <si>
    <t>BTW tarief</t>
  </si>
  <si>
    <t>Prijs inclusief BTW</t>
  </si>
  <si>
    <t>Prijs per persoon exclusief BTW</t>
  </si>
  <si>
    <t>Prijs per persoon inclusief BTW</t>
  </si>
  <si>
    <t>Prijs per stuk, per persoon exclusief BTW</t>
  </si>
  <si>
    <t>Prijs per stuk, per persoon inclusief BTW</t>
  </si>
  <si>
    <t xml:space="preserve"> incl. personeels-, algemene-,</t>
  </si>
  <si>
    <t>incl. personeels-, algemene-,</t>
  </si>
  <si>
    <t>Niet uitserveren, alleen klaarzetten, prijs exclusief BTW</t>
  </si>
  <si>
    <t>Incl. uitserveren, prijs exclusief BTW</t>
  </si>
  <si>
    <t xml:space="preserve">Prijzenblad t.b.v. gunning, exclusief BTW </t>
  </si>
  <si>
    <t>Inschrijfbiljet</t>
  </si>
  <si>
    <t>Algemene gegevens</t>
  </si>
  <si>
    <t>Volledige naam onderneming (Handelsnaam Kvk)</t>
  </si>
  <si>
    <t>Vestigingsplaats onderneming(Kvk)</t>
  </si>
  <si>
    <t>Tekenbevoegde voor contract</t>
  </si>
  <si>
    <t>Functie</t>
  </si>
  <si>
    <t>Tekenbevoegde wijzigingen</t>
  </si>
  <si>
    <t>Contactpersoon offerte</t>
  </si>
  <si>
    <t>Telefoonnummer kantoor</t>
  </si>
  <si>
    <t>Postadres kantoor</t>
  </si>
  <si>
    <t>Postcode en plaats postadres</t>
  </si>
  <si>
    <t>Mobiel nummer contactpersoon offerte</t>
  </si>
  <si>
    <t>E-mail adres contactpersoon offerte</t>
  </si>
  <si>
    <t>2.</t>
  </si>
  <si>
    <t>Kernassortiment</t>
  </si>
  <si>
    <t>Productomschrijving</t>
  </si>
  <si>
    <t>Verwachte afname aantallen</t>
  </si>
  <si>
    <t>Prijs per productomschrijving</t>
  </si>
  <si>
    <t>Prijs per jaar (obv verwachte afname)</t>
  </si>
  <si>
    <t xml:space="preserve">karnemelk dagvers           1 ltr       </t>
  </si>
  <si>
    <t xml:space="preserve">melk halfvol dagvers        1 ltr       </t>
  </si>
  <si>
    <t xml:space="preserve">komkommer                   1 st        </t>
  </si>
  <si>
    <t xml:space="preserve">kaas 30+ j.bel. 10x10   50x20 gr        </t>
  </si>
  <si>
    <t>Viltstiften assorti 10 -12 stuks</t>
  </si>
  <si>
    <t xml:space="preserve">tosti ham kaas          24x83 gr        </t>
  </si>
  <si>
    <t xml:space="preserve">beker kart 180cc scotty   100 st        </t>
  </si>
  <si>
    <t xml:space="preserve">tomaten a verpakt           1 kg        </t>
  </si>
  <si>
    <t xml:space="preserve">sla ijsberg krop            1 st        </t>
  </si>
  <si>
    <t xml:space="preserve">kadetjes bruin    2515  32x50 gr        </t>
  </si>
  <si>
    <t xml:space="preserve">breaker aardbei          6x20 cl        </t>
  </si>
  <si>
    <t xml:space="preserve">kipfilet gebraden          10 plaks     </t>
  </si>
  <si>
    <t xml:space="preserve">tostiham gesneden 40pl    500 gr        </t>
  </si>
  <si>
    <t xml:space="preserve">knaks rund             12x400 gr        </t>
  </si>
  <si>
    <t xml:space="preserve">ijsbergsla grof gesn.10mm 500 gr        </t>
  </si>
  <si>
    <t xml:space="preserve">achterham gesneden        500 gr        </t>
  </si>
  <si>
    <t xml:space="preserve">kipfilet gebr/gesneden    500 gr        </t>
  </si>
  <si>
    <t xml:space="preserve">sinaasappels navel/hand     1 st        </t>
  </si>
  <si>
    <t xml:space="preserve">dove caramel               24 st        </t>
  </si>
  <si>
    <t xml:space="preserve">yoghurt vol dagvers    pak  1 ltr       </t>
  </si>
  <si>
    <t xml:space="preserve">appels elstar 70/75 per kg  1 kg        </t>
  </si>
  <si>
    <t xml:space="preserve">courgette groen             1 st        </t>
  </si>
  <si>
    <t xml:space="preserve">paprika rood                1 st        </t>
  </si>
  <si>
    <t xml:space="preserve">filet american rol        500 gr        </t>
  </si>
  <si>
    <t xml:space="preserve">petit pain bruin 1048   80x80 gr        </t>
  </si>
  <si>
    <t xml:space="preserve">champignons         bakje 250 gr        </t>
  </si>
  <si>
    <t xml:space="preserve">b'tween pure chocolade   6x23 gr        </t>
  </si>
  <si>
    <t xml:space="preserve">coca cola zero vanille 6x4x25 cl        </t>
  </si>
  <si>
    <t xml:space="preserve">salade kip kerrie        6x50 gr        </t>
  </si>
  <si>
    <t xml:space="preserve">kiwi groen                  1 st        </t>
  </si>
  <si>
    <t xml:space="preserve">eieren gepeld emmer        30 st        </t>
  </si>
  <si>
    <t xml:space="preserve">twix top single         20x21 gr        </t>
  </si>
  <si>
    <t xml:space="preserve">citroenen                   1 st        </t>
  </si>
  <si>
    <t xml:space="preserve">maltesers               25x37 gr        </t>
  </si>
  <si>
    <t xml:space="preserve">olie zonnebloem             1 ltr       </t>
  </si>
  <si>
    <t>Liniaal plastic 30 cm</t>
  </si>
  <si>
    <t xml:space="preserve">kipfilet enkel (p/kg vac)  p/ kg        </t>
  </si>
  <si>
    <t xml:space="preserve">knoflook bolletje          p/ st        </t>
  </si>
  <si>
    <t xml:space="preserve">limoen/limes                1 st        </t>
  </si>
  <si>
    <t xml:space="preserve">rund gehakt ongekruid      p/ kg        </t>
  </si>
  <si>
    <t xml:space="preserve">kaas geraspt 48+ belegen    1 kg        </t>
  </si>
  <si>
    <t xml:space="preserve">m&amp;m crispy                 24 st        </t>
  </si>
  <si>
    <t xml:space="preserve">prei                       p/ kg        </t>
  </si>
  <si>
    <t xml:space="preserve">bosuien  lange              1 bos       </t>
  </si>
  <si>
    <t xml:space="preserve">kipcrokker              36x80 gr        </t>
  </si>
  <si>
    <t xml:space="preserve">uien middel 60/80  nieuw    1 kg        </t>
  </si>
  <si>
    <t xml:space="preserve">paprika rood                1 kg        </t>
  </si>
  <si>
    <t xml:space="preserve">brie cremier de france    200 gr        </t>
  </si>
  <si>
    <t xml:space="preserve">eieren maat M              90 st        </t>
  </si>
  <si>
    <t xml:space="preserve">dobbelstenenspek gerookt 200 gr         </t>
  </si>
  <si>
    <t xml:space="preserve">roomkaas bieslook           1 kg        </t>
  </si>
  <si>
    <t xml:space="preserve">theezakjes engels env   100x2 gr        </t>
  </si>
  <si>
    <t xml:space="preserve">kasarella  geraspte kaas    1 kg        </t>
  </si>
  <si>
    <t xml:space="preserve">salade kipsate           6x50 gr        </t>
  </si>
  <si>
    <t xml:space="preserve">chaudfontaine blauw pet 24x50 cl        </t>
  </si>
  <si>
    <t xml:space="preserve">theezakjes groen lemon  100x2 gr        </t>
  </si>
  <si>
    <t xml:space="preserve">b'tween hazelnoot        6x25 gr        </t>
  </si>
  <si>
    <t xml:space="preserve">olijven groen z/pit       370 ml        </t>
  </si>
  <si>
    <t xml:space="preserve">coca cola zero blik     24x33 cl        </t>
  </si>
  <si>
    <t xml:space="preserve">agria aardappel joekel      1 kg        </t>
  </si>
  <si>
    <t xml:space="preserve">optimel aardbei/kers      6x1 ltr       </t>
  </si>
  <si>
    <t xml:space="preserve">peterselie krul            p/ bos       </t>
  </si>
  <si>
    <t xml:space="preserve">aardbeien bakje            p/ st        </t>
  </si>
  <si>
    <t xml:space="preserve">panini gegrild voorgesn.   54 st        </t>
  </si>
  <si>
    <t xml:space="preserve">olijven zwart z/pit       370 ml        </t>
  </si>
  <si>
    <t xml:space="preserve">slagroom gezoet fles        1 ltr       </t>
  </si>
  <si>
    <t xml:space="preserve">wraps tortilla nordic 25cm  6 st        </t>
  </si>
  <si>
    <t xml:space="preserve">salami gesneden           500 gr        </t>
  </si>
  <si>
    <t xml:space="preserve">kaas ger. j.belegen 3mm     1 kg        </t>
  </si>
  <si>
    <t xml:space="preserve">olijfolie pomace            1 ltr       </t>
  </si>
  <si>
    <t xml:space="preserve">petit pain pr.pl.multc. 65x80 gr        </t>
  </si>
  <si>
    <t xml:space="preserve">rucola sla gewassen       125 gr        </t>
  </si>
  <si>
    <t xml:space="preserve">bananen verpakt             1 kg        </t>
  </si>
  <si>
    <t xml:space="preserve">eieren gepeld emmer        60 st        </t>
  </si>
  <si>
    <t xml:space="preserve">thee aardbei             25x2 gr        </t>
  </si>
  <si>
    <t xml:space="preserve">winterpeen middel oranje    1 kg        </t>
  </si>
  <si>
    <t xml:space="preserve">theezakjes sterrenmunt 3x25x2 gr        </t>
  </si>
  <si>
    <t xml:space="preserve">baguette bruin 57cm    30x280 gr        </t>
  </si>
  <si>
    <t xml:space="preserve">coca cola neem 804247   12x33 cl        </t>
  </si>
  <si>
    <t xml:space="preserve">koksroom soepen&amp;sauzen      1 ltr       </t>
  </si>
  <si>
    <t xml:space="preserve">bospeen holland             1 bos       </t>
  </si>
  <si>
    <t xml:space="preserve">coca cola * nu 805508   12x33 cl        </t>
  </si>
  <si>
    <t xml:space="preserve">mint (munt) spaans bos ca.100 gr        </t>
  </si>
  <si>
    <t xml:space="preserve">optimel drink limoen      6x1 ltr       </t>
  </si>
  <si>
    <t xml:space="preserve">sinas fanta zero blik   24x33 cl        </t>
  </si>
  <si>
    <t xml:space="preserve">theezakjes rooibos    100x1,5 gr        </t>
  </si>
  <si>
    <t xml:space="preserve">chips naturel oven      20x35 gr        </t>
  </si>
  <si>
    <t xml:space="preserve">uien klein 40/60            1 kg        </t>
  </si>
  <si>
    <t xml:space="preserve">kaasplakjes j bel. 48+  4x900 gr        </t>
  </si>
  <si>
    <t xml:space="preserve">plastic lepel wit         100 st        </t>
  </si>
  <si>
    <t xml:space="preserve">twix white                 32 st        </t>
  </si>
  <si>
    <t xml:space="preserve">mozzarella                125 gr        </t>
  </si>
  <si>
    <t xml:space="preserve">rund diamanthaas iers heel p/ kg        </t>
  </si>
  <si>
    <t xml:space="preserve">autodrop TNL  cadillacs 16x30 gr        </t>
  </si>
  <si>
    <t xml:space="preserve">kaiserbrood klein 2000 100x55 gr        </t>
  </si>
  <si>
    <t xml:space="preserve">salami gesneden            10 plaks     </t>
  </si>
  <si>
    <t xml:space="preserve">chips paprika oven      20x35 gr        </t>
  </si>
  <si>
    <t xml:space="preserve">maiskipfilet supreme 2st   p/ verp      </t>
  </si>
  <si>
    <t xml:space="preserve">nibb-it sticks          30x22 gr        </t>
  </si>
  <si>
    <t xml:space="preserve">optimel framboos          6x1 ltr       </t>
  </si>
  <si>
    <t xml:space="preserve">thee perzik-mango trendy 25x2 gr        </t>
  </si>
  <si>
    <t xml:space="preserve">basilicum verpakt          80 gr        </t>
  </si>
  <si>
    <t xml:space="preserve">chocomelk pak            12x1 ltr       </t>
  </si>
  <si>
    <t xml:space="preserve">tomaat cherry tros  kvp   500 gr        </t>
  </si>
  <si>
    <t xml:space="preserve">bladerdeeg plak 13x13cm   5.5 kg        </t>
  </si>
  <si>
    <t xml:space="preserve">broccoli                    1 kg        </t>
  </si>
  <si>
    <t xml:space="preserve">fanta week 38 TNL       12x33 cl        </t>
  </si>
  <si>
    <t xml:space="preserve">lollies the best of       120 st        </t>
  </si>
  <si>
    <t xml:space="preserve">optimel aard/fram pk   30x0.2 ltr       </t>
  </si>
  <si>
    <t xml:space="preserve">tonijn salade            6x50 gr        </t>
  </si>
  <si>
    <t xml:space="preserve">appels elstar per stuk      1 st        </t>
  </si>
  <si>
    <t xml:space="preserve">chocomelk halfvol pak  30x0,2 ltr       </t>
  </si>
  <si>
    <t xml:space="preserve">kipfilet * uit ass lev      1 kg        </t>
  </si>
  <si>
    <t xml:space="preserve">maatbeker kunststof 0,5ltr  1 st        </t>
  </si>
  <si>
    <t xml:space="preserve">sugar snaps geschoond     250 gr        </t>
  </si>
  <si>
    <t>Inschrijfprijs</t>
  </si>
  <si>
    <t>Korting jaarbedrag</t>
  </si>
  <si>
    <t>Kortingspercentage</t>
  </si>
  <si>
    <t>Totale jaaruitgaven tot €40.000,-</t>
  </si>
  <si>
    <t>Totale jaaruitgaven van €40.001,- tot € 75.000,-</t>
  </si>
  <si>
    <t>Totale jaaruitgaven vanaf € 75.001,-</t>
  </si>
  <si>
    <t>Fictief 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</si>
</sst>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[$€-2]\ * #,##0.00_-;_-[$€-2]\ * #,##0.00\-;_-[$€-2]\ * &quot;-&quot;??_-"/>
    <numFmt numFmtId="166" formatCode="_-* #,##0.00_-;_-* #,##0.00\-;_-* &quot;-&quot;??_-;_-@_-"/>
    <numFmt numFmtId="167" formatCode="0#########"/>
    <numFmt numFmtId="168" formatCode="&quot;€&quot;\ 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6"/>
      <color theme="0"/>
      <name val="Calibri"/>
      <family val="2"/>
      <scheme val="minor"/>
    </font>
    <font>
      <sz val="11"/>
      <name val="Trebuchet MS"/>
      <family val="2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mbria"/>
      <family val="2"/>
      <scheme val="major"/>
    </font>
    <font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3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67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6" fillId="0" borderId="5" xfId="0" applyFont="1" applyBorder="1" applyAlignment="1">
      <alignment vertical="top" wrapText="1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/>
    <xf numFmtId="0" fontId="21" fillId="0" borderId="0" xfId="0" applyFont="1"/>
    <xf numFmtId="0" fontId="16" fillId="4" borderId="0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5" fillId="2" borderId="2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vertical="center" wrapText="1"/>
    </xf>
    <xf numFmtId="44" fontId="17" fillId="2" borderId="5" xfId="6" applyFont="1" applyFill="1" applyBorder="1"/>
    <xf numFmtId="0" fontId="11" fillId="4" borderId="0" xfId="0" applyFont="1" applyFill="1" applyBorder="1"/>
    <xf numFmtId="0" fontId="16" fillId="4" borderId="0" xfId="0" applyFont="1" applyFill="1" applyBorder="1"/>
    <xf numFmtId="0" fontId="17" fillId="4" borderId="0" xfId="0" applyFont="1" applyFill="1" applyBorder="1"/>
    <xf numFmtId="0" fontId="18" fillId="4" borderId="0" xfId="0" applyFont="1" applyFill="1" applyAlignment="1">
      <alignment horizontal="center"/>
    </xf>
    <xf numFmtId="0" fontId="0" fillId="4" borderId="0" xfId="0" applyFill="1" applyBorder="1"/>
    <xf numFmtId="0" fontId="12" fillId="4" borderId="0" xfId="0" applyFont="1" applyFill="1"/>
    <xf numFmtId="0" fontId="16" fillId="4" borderId="0" xfId="0" applyFont="1" applyFill="1"/>
    <xf numFmtId="0" fontId="17" fillId="2" borderId="5" xfId="0" applyFont="1" applyFill="1" applyBorder="1" applyAlignment="1">
      <alignment vertical="top" wrapText="1"/>
    </xf>
    <xf numFmtId="0" fontId="16" fillId="4" borderId="0" xfId="0" quotePrefix="1" applyFont="1" applyFill="1" applyAlignment="1">
      <alignment horizontal="left"/>
    </xf>
    <xf numFmtId="0" fontId="16" fillId="4" borderId="0" xfId="0" applyFont="1" applyFill="1" applyAlignment="1">
      <alignment horizontal="center"/>
    </xf>
    <xf numFmtId="44" fontId="17" fillId="4" borderId="0" xfId="6" applyFont="1" applyFill="1" applyBorder="1" applyAlignment="1">
      <alignment vertical="top" wrapText="1"/>
    </xf>
    <xf numFmtId="44" fontId="0" fillId="4" borderId="0" xfId="6" applyFont="1" applyFill="1"/>
    <xf numFmtId="0" fontId="17" fillId="4" borderId="0" xfId="0" applyFont="1" applyFill="1" applyBorder="1" applyAlignment="1">
      <alignment vertical="top" wrapText="1"/>
    </xf>
    <xf numFmtId="0" fontId="17" fillId="2" borderId="5" xfId="0" applyFont="1" applyFill="1" applyBorder="1" applyAlignment="1">
      <alignment horizontal="right" vertical="top" wrapText="1"/>
    </xf>
    <xf numFmtId="0" fontId="17" fillId="2" borderId="5" xfId="0" applyFont="1" applyFill="1" applyBorder="1" applyAlignment="1">
      <alignment horizontal="left" vertical="center" wrapText="1"/>
    </xf>
    <xf numFmtId="44" fontId="17" fillId="2" borderId="5" xfId="6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center"/>
    </xf>
    <xf numFmtId="0" fontId="13" fillId="4" borderId="0" xfId="0" applyFont="1" applyFill="1" applyBorder="1" applyAlignment="1"/>
    <xf numFmtId="164" fontId="16" fillId="4" borderId="0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left"/>
    </xf>
    <xf numFmtId="0" fontId="14" fillId="2" borderId="5" xfId="0" applyFont="1" applyFill="1" applyBorder="1" applyAlignment="1"/>
    <xf numFmtId="164" fontId="17" fillId="2" borderId="5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center"/>
    </xf>
    <xf numFmtId="0" fontId="16" fillId="4" borderId="9" xfId="0" applyFont="1" applyFill="1" applyBorder="1"/>
    <xf numFmtId="0" fontId="16" fillId="4" borderId="7" xfId="0" applyFont="1" applyFill="1" applyBorder="1" applyAlignment="1">
      <alignment horizontal="left"/>
    </xf>
    <xf numFmtId="0" fontId="16" fillId="4" borderId="8" xfId="0" applyFont="1" applyFill="1" applyBorder="1" applyAlignment="1">
      <alignment horizontal="center"/>
    </xf>
    <xf numFmtId="0" fontId="16" fillId="4" borderId="8" xfId="0" applyFont="1" applyFill="1" applyBorder="1"/>
    <xf numFmtId="44" fontId="17" fillId="2" borderId="5" xfId="6" applyFont="1" applyFill="1" applyBorder="1" applyAlignment="1">
      <alignment horizontal="center" vertical="top" wrapText="1"/>
    </xf>
    <xf numFmtId="0" fontId="0" fillId="4" borderId="0" xfId="0" applyFill="1" applyProtection="1">
      <protection locked="0"/>
    </xf>
    <xf numFmtId="44" fontId="16" fillId="3" borderId="5" xfId="6" applyFont="1" applyFill="1" applyBorder="1" applyAlignment="1" applyProtection="1">
      <alignment vertical="top" wrapText="1"/>
      <protection locked="0"/>
    </xf>
    <xf numFmtId="9" fontId="16" fillId="3" borderId="5" xfId="2" applyFont="1" applyFill="1" applyBorder="1" applyAlignment="1" applyProtection="1">
      <alignment vertical="top" wrapText="1"/>
      <protection locked="0"/>
    </xf>
    <xf numFmtId="0" fontId="16" fillId="3" borderId="0" xfId="0" applyFont="1" applyFill="1" applyBorder="1" applyAlignment="1" applyProtection="1">
      <alignment horizontal="left" vertical="top" wrapText="1"/>
      <protection locked="0"/>
    </xf>
    <xf numFmtId="44" fontId="16" fillId="3" borderId="5" xfId="6" applyFont="1" applyFill="1" applyBorder="1" applyAlignment="1" applyProtection="1">
      <alignment horizontal="center" vertical="top" wrapText="1"/>
      <protection locked="0"/>
    </xf>
    <xf numFmtId="9" fontId="16" fillId="3" borderId="5" xfId="2" applyFont="1" applyFill="1" applyBorder="1" applyAlignment="1" applyProtection="1">
      <alignment horizontal="center" vertical="top" wrapText="1"/>
      <protection locked="0"/>
    </xf>
    <xf numFmtId="164" fontId="16" fillId="3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10" applyFont="1"/>
    <xf numFmtId="0" fontId="2" fillId="4" borderId="1" xfId="10" applyFont="1" applyFill="1" applyBorder="1"/>
    <xf numFmtId="0" fontId="2" fillId="0" borderId="0" xfId="10" applyFont="1" applyBorder="1"/>
    <xf numFmtId="0" fontId="2" fillId="4" borderId="0" xfId="10" applyFont="1" applyFill="1" applyBorder="1"/>
    <xf numFmtId="0" fontId="2" fillId="4" borderId="0" xfId="10" applyFont="1" applyFill="1" applyBorder="1" applyAlignment="1">
      <alignment horizontal="left"/>
    </xf>
    <xf numFmtId="0" fontId="2" fillId="2" borderId="2" xfId="10" applyFill="1" applyBorder="1"/>
    <xf numFmtId="0" fontId="10" fillId="2" borderId="3" xfId="10" applyFont="1" applyFill="1" applyBorder="1"/>
    <xf numFmtId="0" fontId="2" fillId="2" borderId="3" xfId="10" applyFill="1" applyBorder="1"/>
    <xf numFmtId="0" fontId="2" fillId="2" borderId="0" xfId="10" applyFill="1" applyBorder="1"/>
    <xf numFmtId="0" fontId="2" fillId="0" borderId="0" xfId="10"/>
    <xf numFmtId="0" fontId="2" fillId="4" borderId="1" xfId="10" applyFill="1" applyBorder="1"/>
    <xf numFmtId="0" fontId="25" fillId="4" borderId="0" xfId="10" applyFont="1" applyFill="1" applyBorder="1" applyAlignment="1">
      <alignment horizontal="left"/>
    </xf>
    <xf numFmtId="0" fontId="10" fillId="4" borderId="0" xfId="10" applyFont="1" applyFill="1" applyBorder="1"/>
    <xf numFmtId="0" fontId="2" fillId="4" borderId="0" xfId="10" applyFill="1" applyBorder="1"/>
    <xf numFmtId="0" fontId="9" fillId="2" borderId="0" xfId="10" applyFont="1" applyFill="1" applyBorder="1" applyAlignment="1">
      <alignment horizontal="left"/>
    </xf>
    <xf numFmtId="0" fontId="9" fillId="2" borderId="0" xfId="10" applyFont="1" applyFill="1" applyBorder="1"/>
    <xf numFmtId="0" fontId="2" fillId="2" borderId="0" xfId="10" applyFont="1" applyFill="1" applyBorder="1"/>
    <xf numFmtId="0" fontId="2" fillId="4" borderId="0" xfId="10" applyFont="1" applyFill="1" applyBorder="1" applyAlignment="1">
      <alignment horizontal="right"/>
    </xf>
    <xf numFmtId="0" fontId="2" fillId="4" borderId="12" xfId="10" applyFont="1" applyFill="1" applyBorder="1" applyAlignment="1">
      <alignment horizontal="left"/>
    </xf>
    <xf numFmtId="0" fontId="2" fillId="4" borderId="13" xfId="10" applyFont="1" applyFill="1" applyBorder="1"/>
    <xf numFmtId="0" fontId="2" fillId="4" borderId="14" xfId="10" applyFont="1" applyFill="1" applyBorder="1"/>
    <xf numFmtId="0" fontId="2" fillId="4" borderId="15" xfId="10" applyFont="1" applyFill="1" applyBorder="1" applyAlignment="1">
      <alignment horizontal="left"/>
    </xf>
    <xf numFmtId="0" fontId="2" fillId="4" borderId="16" xfId="10" applyFont="1" applyFill="1" applyBorder="1"/>
    <xf numFmtId="0" fontId="2" fillId="4" borderId="17" xfId="10" applyFont="1" applyFill="1" applyBorder="1"/>
    <xf numFmtId="0" fontId="2" fillId="4" borderId="18" xfId="10" applyFont="1" applyFill="1" applyBorder="1" applyAlignment="1">
      <alignment horizontal="left"/>
    </xf>
    <xf numFmtId="0" fontId="2" fillId="4" borderId="19" xfId="10" applyFont="1" applyFill="1" applyBorder="1"/>
    <xf numFmtId="0" fontId="2" fillId="4" borderId="20" xfId="10" applyFont="1" applyFill="1" applyBorder="1"/>
    <xf numFmtId="0" fontId="2" fillId="4" borderId="0" xfId="10" applyFont="1" applyFill="1" applyBorder="1" applyAlignment="1" applyProtection="1">
      <alignment horizontal="left" vertical="top"/>
      <protection locked="0"/>
    </xf>
    <xf numFmtId="0" fontId="24" fillId="4" borderId="0" xfId="10" applyFont="1" applyFill="1" applyBorder="1" applyAlignment="1" applyProtection="1">
      <alignment horizontal="left" wrapText="1"/>
      <protection locked="0"/>
    </xf>
    <xf numFmtId="0" fontId="10" fillId="4" borderId="0" xfId="10" applyFont="1" applyFill="1" applyBorder="1" applyAlignment="1">
      <alignment horizontal="center"/>
    </xf>
    <xf numFmtId="0" fontId="2" fillId="4" borderId="0" xfId="10" applyFill="1" applyBorder="1" applyAlignment="1">
      <alignment horizontal="right"/>
    </xf>
    <xf numFmtId="0" fontId="2" fillId="0" borderId="1" xfId="10" applyBorder="1"/>
    <xf numFmtId="0" fontId="2" fillId="0" borderId="0" xfId="10" applyBorder="1" applyAlignment="1">
      <alignment horizontal="right"/>
    </xf>
    <xf numFmtId="0" fontId="2" fillId="0" borderId="0" xfId="10" applyBorder="1"/>
    <xf numFmtId="0" fontId="22" fillId="4" borderId="0" xfId="0" applyFont="1" applyFill="1" applyBorder="1"/>
    <xf numFmtId="0" fontId="26" fillId="4" borderId="0" xfId="0" applyFont="1" applyFill="1" applyBorder="1"/>
    <xf numFmtId="0" fontId="15" fillId="2" borderId="3" xfId="10" applyFont="1" applyFill="1" applyBorder="1" applyAlignment="1">
      <alignment horizontal="left"/>
    </xf>
    <xf numFmtId="168" fontId="30" fillId="3" borderId="21" xfId="15" applyNumberFormat="1" applyFont="1" applyFill="1" applyBorder="1" applyProtection="1">
      <protection locked="0"/>
    </xf>
    <xf numFmtId="0" fontId="18" fillId="0" borderId="0" xfId="0" applyFont="1" applyFill="1" applyBorder="1" applyAlignment="1"/>
    <xf numFmtId="10" fontId="0" fillId="3" borderId="5" xfId="0" applyNumberFormat="1" applyFill="1" applyBorder="1" applyProtection="1">
      <protection locked="0"/>
    </xf>
    <xf numFmtId="10" fontId="16" fillId="3" borderId="5" xfId="6" applyNumberFormat="1" applyFont="1" applyFill="1" applyBorder="1" applyProtection="1">
      <protection locked="0"/>
    </xf>
    <xf numFmtId="0" fontId="15" fillId="4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/>
    </xf>
    <xf numFmtId="0" fontId="11" fillId="2" borderId="5" xfId="0" applyFont="1" applyFill="1" applyBorder="1" applyProtection="1"/>
    <xf numFmtId="0" fontId="17" fillId="2" borderId="5" xfId="0" applyFont="1" applyFill="1" applyBorder="1" applyProtection="1"/>
    <xf numFmtId="44" fontId="19" fillId="2" borderId="5" xfId="6" applyFont="1" applyFill="1" applyBorder="1" applyProtection="1"/>
    <xf numFmtId="44" fontId="19" fillId="5" borderId="5" xfId="6" applyFont="1" applyFill="1" applyBorder="1" applyProtection="1"/>
    <xf numFmtId="0" fontId="22" fillId="2" borderId="5" xfId="0" applyFont="1" applyFill="1" applyBorder="1" applyProtection="1"/>
    <xf numFmtId="44" fontId="22" fillId="2" borderId="5" xfId="0" applyNumberFormat="1" applyFont="1" applyFill="1" applyBorder="1" applyProtection="1"/>
    <xf numFmtId="0" fontId="16" fillId="4" borderId="0" xfId="0" applyFont="1" applyFill="1" applyBorder="1" applyProtection="1"/>
    <xf numFmtId="168" fontId="10" fillId="2" borderId="5" xfId="6" applyNumberFormat="1" applyFont="1" applyFill="1" applyBorder="1" applyProtection="1"/>
    <xf numFmtId="44" fontId="9" fillId="2" borderId="5" xfId="6" applyFont="1" applyFill="1" applyBorder="1" applyProtection="1"/>
    <xf numFmtId="168" fontId="17" fillId="2" borderId="5" xfId="0" applyNumberFormat="1" applyFont="1" applyFill="1" applyBorder="1" applyProtection="1"/>
    <xf numFmtId="0" fontId="23" fillId="2" borderId="5" xfId="0" applyFont="1" applyFill="1" applyBorder="1" applyProtection="1"/>
    <xf numFmtId="0" fontId="0" fillId="4" borderId="0" xfId="0" applyFill="1" applyProtection="1"/>
    <xf numFmtId="44" fontId="16" fillId="4" borderId="5" xfId="0" applyNumberFormat="1" applyFont="1" applyFill="1" applyBorder="1" applyProtection="1"/>
    <xf numFmtId="168" fontId="14" fillId="2" borderId="0" xfId="15" applyNumberFormat="1" applyFont="1" applyFill="1" applyProtection="1"/>
    <xf numFmtId="167" fontId="24" fillId="3" borderId="15" xfId="10" applyNumberFormat="1" applyFont="1" applyFill="1" applyBorder="1" applyAlignment="1" applyProtection="1">
      <alignment horizontal="left" vertical="top" wrapText="1"/>
      <protection locked="0"/>
    </xf>
    <xf numFmtId="167" fontId="24" fillId="3" borderId="16" xfId="10" applyNumberFormat="1" applyFont="1" applyFill="1" applyBorder="1" applyAlignment="1" applyProtection="1">
      <alignment horizontal="left" vertical="top" wrapText="1"/>
      <protection locked="0"/>
    </xf>
    <xf numFmtId="167" fontId="24" fillId="3" borderId="17" xfId="10" applyNumberFormat="1" applyFont="1" applyFill="1" applyBorder="1" applyAlignment="1" applyProtection="1">
      <alignment horizontal="left" vertical="top" wrapText="1"/>
      <protection locked="0"/>
    </xf>
    <xf numFmtId="0" fontId="24" fillId="3" borderId="18" xfId="10" applyFont="1" applyFill="1" applyBorder="1" applyAlignment="1" applyProtection="1">
      <alignment horizontal="left" vertical="top" wrapText="1"/>
      <protection locked="0"/>
    </xf>
    <xf numFmtId="0" fontId="24" fillId="3" borderId="19" xfId="10" applyFont="1" applyFill="1" applyBorder="1" applyAlignment="1" applyProtection="1">
      <alignment horizontal="left" vertical="top" wrapText="1"/>
      <protection locked="0"/>
    </xf>
    <xf numFmtId="0" fontId="24" fillId="3" borderId="20" xfId="10" applyFont="1" applyFill="1" applyBorder="1" applyAlignment="1" applyProtection="1">
      <alignment horizontal="left" vertical="top" wrapText="1"/>
      <protection locked="0"/>
    </xf>
    <xf numFmtId="0" fontId="24" fillId="3" borderId="15" xfId="10" applyFont="1" applyFill="1" applyBorder="1" applyAlignment="1" applyProtection="1">
      <alignment horizontal="left" vertical="top" wrapText="1"/>
      <protection locked="0"/>
    </xf>
    <xf numFmtId="0" fontId="24" fillId="3" borderId="16" xfId="10" applyFont="1" applyFill="1" applyBorder="1" applyAlignment="1" applyProtection="1">
      <alignment horizontal="left" vertical="top" wrapText="1"/>
      <protection locked="0"/>
    </xf>
    <xf numFmtId="0" fontId="24" fillId="3" borderId="17" xfId="10" applyFont="1" applyFill="1" applyBorder="1" applyAlignment="1" applyProtection="1">
      <alignment horizontal="left" vertical="top" wrapText="1"/>
      <protection locked="0"/>
    </xf>
    <xf numFmtId="0" fontId="24" fillId="3" borderId="12" xfId="10" applyFont="1" applyFill="1" applyBorder="1" applyAlignment="1" applyProtection="1">
      <alignment horizontal="left" vertical="top" wrapText="1"/>
      <protection locked="0"/>
    </xf>
    <xf numFmtId="0" fontId="24" fillId="3" borderId="13" xfId="10" applyFont="1" applyFill="1" applyBorder="1" applyAlignment="1" applyProtection="1">
      <alignment horizontal="left" vertical="top" wrapText="1"/>
      <protection locked="0"/>
    </xf>
    <xf numFmtId="0" fontId="24" fillId="3" borderId="14" xfId="1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center"/>
    </xf>
    <xf numFmtId="0" fontId="16" fillId="4" borderId="6" xfId="0" applyFont="1" applyFill="1" applyBorder="1" applyAlignment="1" applyProtection="1">
      <alignment horizontal="left"/>
    </xf>
    <xf numFmtId="0" fontId="16" fillId="4" borderId="10" xfId="0" applyFont="1" applyFill="1" applyBorder="1" applyAlignment="1" applyProtection="1">
      <alignment horizontal="left"/>
    </xf>
    <xf numFmtId="0" fontId="16" fillId="4" borderId="23" xfId="0" applyFont="1" applyFill="1" applyBorder="1" applyAlignment="1" applyProtection="1">
      <alignment horizontal="left"/>
    </xf>
    <xf numFmtId="0" fontId="15" fillId="2" borderId="0" xfId="0" applyFont="1" applyFill="1" applyAlignment="1">
      <alignment horizontal="center"/>
    </xf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6" fillId="3" borderId="7" xfId="0" applyFont="1" applyFill="1" applyBorder="1" applyAlignment="1" applyProtection="1">
      <alignment horizontal="left" vertical="top" wrapText="1"/>
      <protection locked="0"/>
    </xf>
    <xf numFmtId="0" fontId="15" fillId="2" borderId="1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7" fillId="2" borderId="0" xfId="0" quotePrefix="1" applyFont="1" applyFill="1" applyAlignment="1">
      <alignment horizontal="left" vertical="top" wrapText="1"/>
    </xf>
    <xf numFmtId="0" fontId="20" fillId="2" borderId="0" xfId="0" applyFont="1" applyFill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168" fontId="30" fillId="0" borderId="21" xfId="15" applyNumberFormat="1" applyFont="1" applyFill="1" applyBorder="1" applyProtection="1"/>
    <xf numFmtId="0" fontId="15" fillId="2" borderId="0" xfId="15" applyFont="1" applyFill="1" applyProtection="1"/>
    <xf numFmtId="0" fontId="10" fillId="2" borderId="0" xfId="15" applyFont="1" applyFill="1" applyProtection="1"/>
    <xf numFmtId="168" fontId="10" fillId="2" borderId="0" xfId="15" applyNumberFormat="1" applyFont="1" applyFill="1" applyProtection="1"/>
    <xf numFmtId="0" fontId="1" fillId="4" borderId="0" xfId="15" applyFill="1" applyProtection="1"/>
    <xf numFmtId="0" fontId="1" fillId="0" borderId="0" xfId="15" applyProtection="1"/>
    <xf numFmtId="0" fontId="14" fillId="4" borderId="0" xfId="15" applyFont="1" applyFill="1" applyProtection="1"/>
    <xf numFmtId="0" fontId="10" fillId="4" borderId="0" xfId="15" applyFont="1" applyFill="1" applyProtection="1"/>
    <xf numFmtId="168" fontId="10" fillId="4" borderId="0" xfId="15" applyNumberFormat="1" applyFont="1" applyFill="1" applyProtection="1"/>
    <xf numFmtId="0" fontId="11" fillId="2" borderId="0" xfId="15" applyFont="1" applyFill="1" applyProtection="1"/>
    <xf numFmtId="0" fontId="11" fillId="2" borderId="11" xfId="15" applyFont="1" applyFill="1" applyBorder="1" applyProtection="1"/>
    <xf numFmtId="168" fontId="11" fillId="2" borderId="0" xfId="15" applyNumberFormat="1" applyFont="1" applyFill="1" applyProtection="1"/>
    <xf numFmtId="168" fontId="11" fillId="2" borderId="5" xfId="15" applyNumberFormat="1" applyFont="1" applyFill="1" applyBorder="1" applyProtection="1"/>
    <xf numFmtId="0" fontId="27" fillId="0" borderId="0" xfId="15" applyFont="1" applyProtection="1"/>
    <xf numFmtId="0" fontId="28" fillId="0" borderId="0" xfId="11" applyFont="1" applyProtection="1"/>
    <xf numFmtId="0" fontId="29" fillId="0" borderId="0" xfId="15" applyFont="1" applyProtection="1"/>
    <xf numFmtId="0" fontId="30" fillId="6" borderId="17" xfId="15" applyFont="1" applyFill="1" applyBorder="1" applyProtection="1"/>
    <xf numFmtId="0" fontId="30" fillId="6" borderId="0" xfId="15" applyFont="1" applyFill="1" applyProtection="1"/>
    <xf numFmtId="0" fontId="16" fillId="4" borderId="17" xfId="15" applyFont="1" applyFill="1" applyBorder="1" applyProtection="1"/>
    <xf numFmtId="0" fontId="1" fillId="7" borderId="0" xfId="15" applyFill="1" applyProtection="1"/>
    <xf numFmtId="0" fontId="16" fillId="4" borderId="0" xfId="15" applyFont="1" applyFill="1" applyProtection="1"/>
    <xf numFmtId="0" fontId="16" fillId="4" borderId="0" xfId="15" applyFont="1" applyFill="1" applyAlignment="1" applyProtection="1">
      <alignment wrapText="1"/>
    </xf>
    <xf numFmtId="0" fontId="1" fillId="0" borderId="0" xfId="15" applyAlignment="1" applyProtection="1">
      <alignment wrapText="1"/>
    </xf>
    <xf numFmtId="0" fontId="16" fillId="6" borderId="17" xfId="15" applyFont="1" applyFill="1" applyBorder="1" applyProtection="1"/>
    <xf numFmtId="0" fontId="16" fillId="6" borderId="0" xfId="15" applyFont="1" applyFill="1" applyProtection="1"/>
    <xf numFmtId="0" fontId="1" fillId="7" borderId="22" xfId="15" applyFill="1" applyBorder="1" applyProtection="1"/>
    <xf numFmtId="0" fontId="1" fillId="0" borderId="22" xfId="15" applyBorder="1" applyProtection="1"/>
    <xf numFmtId="0" fontId="31" fillId="0" borderId="0" xfId="15" applyFont="1" applyProtection="1"/>
    <xf numFmtId="168" fontId="1" fillId="0" borderId="0" xfId="15" applyNumberFormat="1" applyProtection="1"/>
  </cellXfs>
  <cellStyles count="16">
    <cellStyle name="Euro" xfId="1" xr:uid="{00000000-0005-0000-0000-000000000000}"/>
    <cellStyle name="Euro 2" xfId="12" xr:uid="{00000000-0005-0000-0000-000001000000}"/>
    <cellStyle name="Komma 2" xfId="13" xr:uid="{00000000-0005-0000-0000-000002000000}"/>
    <cellStyle name="Procent" xfId="2" builtinId="5"/>
    <cellStyle name="Procent 2" xfId="3" xr:uid="{00000000-0005-0000-0000-000004000000}"/>
    <cellStyle name="Standaard" xfId="0" builtinId="0"/>
    <cellStyle name="Standaard 10" xfId="9" xr:uid="{00000000-0005-0000-0000-000006000000}"/>
    <cellStyle name="Standaard 2" xfId="4" xr:uid="{00000000-0005-0000-0000-000007000000}"/>
    <cellStyle name="Standaard 2 2" xfId="11" xr:uid="{00000000-0005-0000-0000-000008000000}"/>
    <cellStyle name="Standaard 3" xfId="7" xr:uid="{00000000-0005-0000-0000-000009000000}"/>
    <cellStyle name="Standaard 4" xfId="10" xr:uid="{00000000-0005-0000-0000-00000A000000}"/>
    <cellStyle name="Standaard 5" xfId="15" xr:uid="{FA577885-5E6E-4553-B384-2068D04120D0}"/>
    <cellStyle name="Standaard 56" xfId="8" xr:uid="{00000000-0005-0000-0000-00000B000000}"/>
    <cellStyle name="Valuta" xfId="6" builtinId="4"/>
    <cellStyle name="Valuta 2" xfId="5" xr:uid="{00000000-0005-0000-0000-00000D000000}"/>
    <cellStyle name="Valuta 3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S25"/>
  <sheetViews>
    <sheetView showGridLines="0" tabSelected="1" zoomScale="85" zoomScaleNormal="85" zoomScaleSheetLayoutView="80" workbookViewId="0">
      <selection activeCell="I8" sqref="I8:K8"/>
    </sheetView>
  </sheetViews>
  <sheetFormatPr defaultColWidth="9.140625" defaultRowHeight="0" customHeight="1" zeroHeight="1" x14ac:dyDescent="0.25"/>
  <cols>
    <col min="1" max="1" width="9.140625" style="85"/>
    <col min="2" max="2" width="9.140625" style="86" customWidth="1"/>
    <col min="3" max="3" width="2.28515625" style="87" customWidth="1"/>
    <col min="4" max="4" width="9.7109375" style="87" customWidth="1"/>
    <col min="5" max="6" width="9.140625" style="87" customWidth="1"/>
    <col min="7" max="7" width="10.140625" style="87" customWidth="1"/>
    <col min="8" max="8" width="2.85546875" style="87" customWidth="1"/>
    <col min="9" max="9" width="14" style="87" customWidth="1"/>
    <col min="10" max="10" width="4.85546875" style="87" customWidth="1"/>
    <col min="11" max="11" width="60.42578125" style="87" customWidth="1"/>
    <col min="12" max="12" width="42.140625" style="87" customWidth="1"/>
    <col min="13" max="16" width="6.140625" style="87" customWidth="1"/>
    <col min="17" max="17" width="16" style="87" customWidth="1"/>
    <col min="18" max="16384" width="9.140625" style="63"/>
  </cols>
  <sheetData>
    <row r="1" spans="1:19" ht="26.25" x14ac:dyDescent="0.4">
      <c r="A1" s="59"/>
      <c r="B1" s="90" t="s">
        <v>68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  <c r="N1" s="61"/>
      <c r="O1" s="61"/>
      <c r="P1" s="62"/>
      <c r="Q1" s="62"/>
    </row>
    <row r="2" spans="1:19" ht="12.75" customHeight="1" x14ac:dyDescent="0.35">
      <c r="A2" s="64"/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7"/>
      <c r="O2" s="67"/>
      <c r="P2" s="67"/>
      <c r="Q2" s="67"/>
    </row>
    <row r="3" spans="1:19" ht="12.75" customHeight="1" x14ac:dyDescent="0.35">
      <c r="A3" s="64"/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  <c r="N3" s="67"/>
      <c r="O3" s="67"/>
      <c r="P3" s="67"/>
      <c r="Q3" s="67"/>
    </row>
    <row r="4" spans="1:19" ht="12.75" customHeight="1" x14ac:dyDescent="0.35">
      <c r="A4" s="64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7"/>
      <c r="N4" s="67"/>
      <c r="O4" s="67"/>
      <c r="P4" s="67"/>
      <c r="Q4" s="67"/>
    </row>
    <row r="5" spans="1:19" s="54" customFormat="1" ht="16.5" customHeight="1" x14ac:dyDescent="0.25">
      <c r="A5" s="55"/>
      <c r="B5" s="68" t="s">
        <v>69</v>
      </c>
      <c r="C5" s="69"/>
      <c r="D5" s="69"/>
      <c r="E5" s="69"/>
      <c r="F5" s="69"/>
      <c r="G5" s="69"/>
      <c r="H5" s="69"/>
      <c r="I5" s="69"/>
      <c r="J5" s="69"/>
      <c r="K5" s="69"/>
      <c r="L5" s="70"/>
      <c r="M5" s="70"/>
      <c r="N5" s="66"/>
      <c r="O5" s="66"/>
      <c r="P5" s="66"/>
      <c r="Q5" s="66"/>
      <c r="R5" s="56"/>
      <c r="S5" s="56"/>
    </row>
    <row r="6" spans="1:19" s="54" customFormat="1" ht="12.75" customHeight="1" x14ac:dyDescent="0.25">
      <c r="A6" s="55"/>
      <c r="B6" s="71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66"/>
      <c r="O6" s="66"/>
      <c r="P6" s="66"/>
      <c r="Q6" s="66"/>
      <c r="R6" s="56"/>
      <c r="S6" s="56"/>
    </row>
    <row r="7" spans="1:19" s="54" customFormat="1" ht="12.75" customHeight="1" x14ac:dyDescent="0.25">
      <c r="A7" s="55"/>
      <c r="B7" s="71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6"/>
      <c r="S7" s="56"/>
    </row>
    <row r="8" spans="1:19" s="54" customFormat="1" ht="15" x14ac:dyDescent="0.25">
      <c r="A8" s="55"/>
      <c r="B8" s="72" t="s">
        <v>70</v>
      </c>
      <c r="C8" s="73"/>
      <c r="D8" s="73"/>
      <c r="E8" s="73"/>
      <c r="F8" s="73"/>
      <c r="G8" s="74"/>
      <c r="H8" s="57"/>
      <c r="I8" s="120"/>
      <c r="J8" s="121"/>
      <c r="K8" s="122"/>
      <c r="L8" s="57"/>
      <c r="M8" s="57"/>
      <c r="N8" s="57"/>
      <c r="O8" s="57"/>
      <c r="P8" s="57"/>
      <c r="Q8" s="57"/>
      <c r="R8" s="56"/>
      <c r="S8" s="56"/>
    </row>
    <row r="9" spans="1:19" s="54" customFormat="1" ht="15" x14ac:dyDescent="0.25">
      <c r="A9" s="55"/>
      <c r="B9" s="75" t="s">
        <v>71</v>
      </c>
      <c r="C9" s="76"/>
      <c r="D9" s="76"/>
      <c r="E9" s="76"/>
      <c r="F9" s="76"/>
      <c r="G9" s="77"/>
      <c r="H9" s="57"/>
      <c r="I9" s="117"/>
      <c r="J9" s="118"/>
      <c r="K9" s="119"/>
      <c r="L9" s="57"/>
      <c r="M9" s="57"/>
      <c r="N9" s="57"/>
      <c r="O9" s="57"/>
      <c r="P9" s="57"/>
      <c r="Q9" s="57"/>
      <c r="R9" s="56"/>
      <c r="S9" s="56"/>
    </row>
    <row r="10" spans="1:19" s="54" customFormat="1" ht="15" x14ac:dyDescent="0.25">
      <c r="A10" s="55"/>
      <c r="B10" s="75" t="s">
        <v>18</v>
      </c>
      <c r="C10" s="76"/>
      <c r="D10" s="76"/>
      <c r="E10" s="76"/>
      <c r="F10" s="76"/>
      <c r="G10" s="77"/>
      <c r="H10" s="57"/>
      <c r="I10" s="117"/>
      <c r="J10" s="118"/>
      <c r="K10" s="119"/>
      <c r="L10" s="57"/>
      <c r="M10" s="57"/>
      <c r="N10" s="57"/>
      <c r="O10" s="57"/>
      <c r="P10" s="57"/>
      <c r="Q10" s="57"/>
      <c r="R10" s="56"/>
      <c r="S10" s="56"/>
    </row>
    <row r="11" spans="1:19" s="54" customFormat="1" ht="15" x14ac:dyDescent="0.25">
      <c r="A11" s="55"/>
      <c r="B11" s="75" t="s">
        <v>72</v>
      </c>
      <c r="C11" s="76"/>
      <c r="D11" s="76"/>
      <c r="E11" s="76"/>
      <c r="F11" s="76"/>
      <c r="G11" s="77"/>
      <c r="H11" s="57"/>
      <c r="I11" s="117"/>
      <c r="J11" s="118"/>
      <c r="K11" s="119"/>
      <c r="L11" s="57"/>
      <c r="M11" s="57"/>
      <c r="N11" s="57"/>
      <c r="O11" s="57"/>
      <c r="P11" s="57"/>
      <c r="Q11" s="57"/>
      <c r="R11" s="56"/>
      <c r="S11" s="56"/>
    </row>
    <row r="12" spans="1:19" s="54" customFormat="1" ht="15" x14ac:dyDescent="0.25">
      <c r="A12" s="55"/>
      <c r="B12" s="75" t="s">
        <v>73</v>
      </c>
      <c r="C12" s="76"/>
      <c r="D12" s="76"/>
      <c r="E12" s="76"/>
      <c r="F12" s="76"/>
      <c r="G12" s="77"/>
      <c r="H12" s="57"/>
      <c r="I12" s="117"/>
      <c r="J12" s="118"/>
      <c r="K12" s="119"/>
      <c r="L12" s="57"/>
      <c r="M12" s="57"/>
      <c r="N12" s="57"/>
      <c r="O12" s="57"/>
      <c r="P12" s="57"/>
      <c r="Q12" s="57"/>
      <c r="R12" s="56"/>
      <c r="S12" s="56"/>
    </row>
    <row r="13" spans="1:19" s="54" customFormat="1" ht="15" x14ac:dyDescent="0.25">
      <c r="A13" s="55"/>
      <c r="B13" s="75" t="s">
        <v>74</v>
      </c>
      <c r="C13" s="76"/>
      <c r="D13" s="76"/>
      <c r="E13" s="76"/>
      <c r="F13" s="76"/>
      <c r="G13" s="77"/>
      <c r="H13" s="57"/>
      <c r="I13" s="117"/>
      <c r="J13" s="118"/>
      <c r="K13" s="119"/>
      <c r="L13" s="57"/>
      <c r="M13" s="57"/>
      <c r="N13" s="57"/>
      <c r="O13" s="57"/>
      <c r="P13" s="57"/>
      <c r="Q13" s="57"/>
      <c r="R13" s="56"/>
      <c r="S13" s="56"/>
    </row>
    <row r="14" spans="1:19" s="54" customFormat="1" ht="15" x14ac:dyDescent="0.25">
      <c r="A14" s="55"/>
      <c r="B14" s="78" t="s">
        <v>73</v>
      </c>
      <c r="C14" s="79"/>
      <c r="D14" s="79"/>
      <c r="E14" s="79"/>
      <c r="F14" s="79"/>
      <c r="G14" s="80"/>
      <c r="H14" s="57"/>
      <c r="I14" s="114"/>
      <c r="J14" s="115"/>
      <c r="K14" s="116"/>
      <c r="L14" s="57"/>
      <c r="M14" s="57"/>
      <c r="N14" s="57"/>
      <c r="O14" s="57"/>
      <c r="P14" s="57"/>
      <c r="Q14" s="57"/>
      <c r="R14" s="56"/>
      <c r="S14" s="56"/>
    </row>
    <row r="15" spans="1:19" s="54" customFormat="1" ht="15" x14ac:dyDescent="0.25">
      <c r="A15" s="55"/>
      <c r="B15" s="58"/>
      <c r="C15" s="57"/>
      <c r="D15" s="57"/>
      <c r="E15" s="57"/>
      <c r="F15" s="57"/>
      <c r="G15" s="57"/>
      <c r="H15" s="57"/>
      <c r="I15" s="81"/>
      <c r="J15" s="81"/>
      <c r="K15" s="81"/>
      <c r="L15" s="57"/>
      <c r="M15" s="57"/>
      <c r="N15" s="57"/>
      <c r="O15" s="57"/>
      <c r="P15" s="57"/>
      <c r="Q15" s="57"/>
      <c r="R15" s="56"/>
      <c r="S15" s="56"/>
    </row>
    <row r="16" spans="1:19" s="54" customFormat="1" ht="15" x14ac:dyDescent="0.25">
      <c r="A16" s="55"/>
      <c r="B16" s="72" t="s">
        <v>75</v>
      </c>
      <c r="C16" s="73"/>
      <c r="D16" s="73"/>
      <c r="E16" s="73"/>
      <c r="F16" s="73"/>
      <c r="G16" s="74"/>
      <c r="H16" s="57"/>
      <c r="I16" s="120"/>
      <c r="J16" s="121"/>
      <c r="K16" s="122"/>
      <c r="L16" s="57"/>
      <c r="M16" s="57"/>
      <c r="N16" s="57"/>
      <c r="O16" s="57"/>
      <c r="P16" s="57"/>
      <c r="Q16" s="57"/>
      <c r="R16" s="56"/>
      <c r="S16" s="56"/>
    </row>
    <row r="17" spans="1:19" s="54" customFormat="1" ht="15" x14ac:dyDescent="0.25">
      <c r="A17" s="55"/>
      <c r="B17" s="75" t="s">
        <v>76</v>
      </c>
      <c r="C17" s="76"/>
      <c r="D17" s="76"/>
      <c r="E17" s="76"/>
      <c r="F17" s="76"/>
      <c r="G17" s="77"/>
      <c r="H17" s="57"/>
      <c r="I17" s="111"/>
      <c r="J17" s="112"/>
      <c r="K17" s="113"/>
      <c r="L17" s="57"/>
      <c r="M17" s="57"/>
      <c r="N17" s="57"/>
      <c r="O17" s="57"/>
      <c r="P17" s="57"/>
      <c r="Q17" s="57"/>
      <c r="R17" s="56"/>
      <c r="S17" s="56"/>
    </row>
    <row r="18" spans="1:19" s="54" customFormat="1" ht="15" x14ac:dyDescent="0.25">
      <c r="A18" s="55"/>
      <c r="B18" s="75" t="s">
        <v>77</v>
      </c>
      <c r="C18" s="76"/>
      <c r="D18" s="76"/>
      <c r="E18" s="76"/>
      <c r="F18" s="76"/>
      <c r="G18" s="77"/>
      <c r="H18" s="57"/>
      <c r="I18" s="117"/>
      <c r="J18" s="118"/>
      <c r="K18" s="119"/>
      <c r="L18" s="57"/>
      <c r="M18" s="57"/>
      <c r="N18" s="57"/>
      <c r="O18" s="57"/>
      <c r="P18" s="57"/>
      <c r="Q18" s="57"/>
      <c r="R18" s="56"/>
      <c r="S18" s="56"/>
    </row>
    <row r="19" spans="1:19" s="54" customFormat="1" ht="15" x14ac:dyDescent="0.25">
      <c r="A19" s="55"/>
      <c r="B19" s="75" t="s">
        <v>78</v>
      </c>
      <c r="C19" s="76"/>
      <c r="D19" s="76"/>
      <c r="E19" s="76"/>
      <c r="F19" s="76"/>
      <c r="G19" s="77"/>
      <c r="H19" s="57"/>
      <c r="I19" s="117"/>
      <c r="J19" s="118"/>
      <c r="K19" s="119"/>
      <c r="L19" s="57"/>
      <c r="M19" s="57"/>
      <c r="N19" s="57"/>
      <c r="O19" s="57"/>
      <c r="P19" s="57"/>
      <c r="Q19" s="57"/>
      <c r="R19" s="56"/>
      <c r="S19" s="56"/>
    </row>
    <row r="20" spans="1:19" s="54" customFormat="1" ht="15" x14ac:dyDescent="0.25">
      <c r="A20" s="55"/>
      <c r="B20" s="75" t="s">
        <v>79</v>
      </c>
      <c r="C20" s="76"/>
      <c r="D20" s="76"/>
      <c r="E20" s="76"/>
      <c r="F20" s="76"/>
      <c r="G20" s="77"/>
      <c r="H20" s="57"/>
      <c r="I20" s="111"/>
      <c r="J20" s="112"/>
      <c r="K20" s="113"/>
      <c r="L20" s="57"/>
      <c r="M20" s="57"/>
      <c r="N20" s="57"/>
      <c r="O20" s="57"/>
      <c r="P20" s="57"/>
      <c r="Q20" s="57"/>
      <c r="R20" s="56"/>
      <c r="S20" s="56"/>
    </row>
    <row r="21" spans="1:19" s="54" customFormat="1" ht="15" x14ac:dyDescent="0.25">
      <c r="A21" s="55"/>
      <c r="B21" s="78" t="s">
        <v>80</v>
      </c>
      <c r="C21" s="79"/>
      <c r="D21" s="79"/>
      <c r="E21" s="79"/>
      <c r="F21" s="79"/>
      <c r="G21" s="80"/>
      <c r="H21" s="57"/>
      <c r="I21" s="114"/>
      <c r="J21" s="115"/>
      <c r="K21" s="116"/>
      <c r="L21" s="82"/>
      <c r="M21" s="82"/>
      <c r="N21" s="57"/>
      <c r="O21" s="57"/>
      <c r="P21" s="57"/>
      <c r="Q21" s="57"/>
      <c r="R21" s="56"/>
      <c r="S21" s="56"/>
    </row>
    <row r="22" spans="1:19" s="54" customFormat="1" ht="15" x14ac:dyDescent="0.25">
      <c r="A22" s="55"/>
      <c r="B22" s="71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6"/>
      <c r="S22" s="56"/>
    </row>
    <row r="23" spans="1:19" s="54" customFormat="1" ht="15" x14ac:dyDescent="0.25">
      <c r="A23" s="55"/>
      <c r="B23" s="83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57"/>
      <c r="R23" s="56"/>
      <c r="S23" s="56"/>
    </row>
    <row r="24" spans="1:19" s="54" customFormat="1" ht="15" x14ac:dyDescent="0.25">
      <c r="A24" s="55"/>
      <c r="B24" s="7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6"/>
      <c r="S24" s="56"/>
    </row>
    <row r="25" spans="1:19" ht="15" customHeight="1" x14ac:dyDescent="0.25">
      <c r="A25" s="64"/>
      <c r="B25" s="84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</sheetData>
  <sheetProtection algorithmName="SHA-512" hashValue="iFZtc/y6HnlOViYnhCWo0NLl9ukVaEXmzoT63Y8BXsXpwun+nQp0Ru3sWSgcHUyjeCJi/C/SG/ceVGRsPGDVlQ==" saltValue="bt8gV5KhpFGMHnIWGxKriw==" spinCount="100000" sheet="1" objects="1" scenarios="1"/>
  <mergeCells count="13">
    <mergeCell ref="I12:K12"/>
    <mergeCell ref="I8:K8"/>
    <mergeCell ref="I9:K9"/>
    <mergeCell ref="I10:K10"/>
    <mergeCell ref="I11:K11"/>
    <mergeCell ref="I20:K20"/>
    <mergeCell ref="I21:K21"/>
    <mergeCell ref="I13:K13"/>
    <mergeCell ref="I14:K14"/>
    <mergeCell ref="I16:K16"/>
    <mergeCell ref="I17:K17"/>
    <mergeCell ref="I18:K18"/>
    <mergeCell ref="I19:K19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A190"/>
  <sheetViews>
    <sheetView zoomScaleNormal="100" workbookViewId="0">
      <selection activeCell="D8" sqref="D8"/>
    </sheetView>
  </sheetViews>
  <sheetFormatPr defaultRowHeight="12.75" x14ac:dyDescent="0.2"/>
  <cols>
    <col min="1" max="1" width="3.5703125" customWidth="1"/>
    <col min="2" max="2" width="53" customWidth="1"/>
    <col min="3" max="3" width="14.5703125" bestFit="1" customWidth="1"/>
    <col min="4" max="4" width="22.85546875" customWidth="1"/>
    <col min="5" max="5" width="22" bestFit="1" customWidth="1"/>
    <col min="6" max="6" width="18.42578125" customWidth="1"/>
    <col min="7" max="7" width="19.42578125" bestFit="1" customWidth="1"/>
    <col min="8" max="8" width="23.5703125" bestFit="1" customWidth="1"/>
    <col min="9" max="10" width="23" bestFit="1" customWidth="1"/>
    <col min="11" max="11" width="25.42578125" customWidth="1"/>
  </cols>
  <sheetData>
    <row r="1" spans="1:27" ht="26.25" x14ac:dyDescent="0.4">
      <c r="A1" s="123" t="s">
        <v>67</v>
      </c>
      <c r="B1" s="123"/>
      <c r="C1" s="123"/>
      <c r="D1" s="123"/>
      <c r="E1" s="123"/>
      <c r="F1" s="92"/>
      <c r="G1" s="92"/>
      <c r="H1" s="92"/>
      <c r="I1" s="92"/>
      <c r="J1" s="92"/>
      <c r="K1" s="92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s="7" customFormat="1" ht="26.25" x14ac:dyDescent="0.4">
      <c r="A2" s="95"/>
      <c r="B2" s="96"/>
      <c r="C2" s="96"/>
      <c r="D2" s="96"/>
      <c r="E2" s="96"/>
      <c r="F2" s="19"/>
      <c r="G2" s="19"/>
      <c r="H2" s="19"/>
      <c r="I2" s="19"/>
      <c r="J2" s="19"/>
      <c r="K2" s="19"/>
    </row>
    <row r="3" spans="1:27" ht="15.75" x14ac:dyDescent="0.25">
      <c r="A3" s="97" t="s">
        <v>45</v>
      </c>
      <c r="B3" s="97" t="s">
        <v>82</v>
      </c>
      <c r="C3" s="97"/>
      <c r="D3" s="97"/>
      <c r="E3" s="97" t="s">
        <v>46</v>
      </c>
      <c r="F3" s="16"/>
      <c r="G3" s="16"/>
      <c r="H3" s="16"/>
      <c r="I3" s="16"/>
      <c r="J3" s="16"/>
      <c r="K3" s="1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5.75" x14ac:dyDescent="0.25">
      <c r="A4" s="97"/>
      <c r="B4" s="98" t="s">
        <v>49</v>
      </c>
      <c r="C4" s="97"/>
      <c r="D4" s="99"/>
      <c r="E4" s="100">
        <f>Kernassortiment!D117</f>
        <v>0</v>
      </c>
      <c r="F4" s="16"/>
      <c r="G4" s="16"/>
      <c r="H4" s="16"/>
      <c r="I4" s="16"/>
      <c r="J4" s="16"/>
      <c r="K4" s="1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23.25" x14ac:dyDescent="0.35">
      <c r="A5" s="97"/>
      <c r="B5" s="101" t="s">
        <v>47</v>
      </c>
      <c r="C5" s="101"/>
      <c r="D5" s="102"/>
      <c r="E5" s="102">
        <f>E4</f>
        <v>0</v>
      </c>
      <c r="F5" s="16"/>
      <c r="G5" s="16"/>
      <c r="H5" s="16"/>
      <c r="I5" s="16"/>
      <c r="J5" s="16"/>
      <c r="K5" s="1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5.75" x14ac:dyDescent="0.25">
      <c r="A6" s="103"/>
      <c r="B6" s="103"/>
      <c r="C6" s="103"/>
      <c r="D6" s="103"/>
      <c r="E6" s="103"/>
      <c r="F6" s="17"/>
      <c r="G6" s="17"/>
      <c r="H6" s="17"/>
      <c r="I6" s="17"/>
      <c r="J6" s="17"/>
      <c r="K6" s="1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5.75" x14ac:dyDescent="0.25">
      <c r="A7" s="97" t="s">
        <v>81</v>
      </c>
      <c r="B7" s="97" t="s">
        <v>203</v>
      </c>
      <c r="C7" s="97" t="s">
        <v>208</v>
      </c>
      <c r="D7" s="97" t="s">
        <v>204</v>
      </c>
      <c r="E7" s="97" t="s">
        <v>46</v>
      </c>
      <c r="F7" s="89"/>
      <c r="G7" s="16"/>
      <c r="H7" s="16"/>
      <c r="I7" s="16"/>
      <c r="J7" s="16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5.75" x14ac:dyDescent="0.25">
      <c r="A8" s="98"/>
      <c r="B8" s="98" t="s">
        <v>205</v>
      </c>
      <c r="C8" s="104">
        <v>40000</v>
      </c>
      <c r="D8" s="93"/>
      <c r="E8" s="105">
        <f>((C8*0.5)*(100%-D8))+((C8*0.5)*(100%-D8))</f>
        <v>40000</v>
      </c>
      <c r="F8" s="89"/>
      <c r="G8" s="17"/>
      <c r="H8" s="17"/>
      <c r="I8" s="17"/>
      <c r="J8" s="17"/>
      <c r="K8" s="1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5.75" x14ac:dyDescent="0.25">
      <c r="A9" s="98"/>
      <c r="B9" s="98" t="s">
        <v>206</v>
      </c>
      <c r="C9" s="106">
        <v>75000</v>
      </c>
      <c r="D9" s="94"/>
      <c r="E9" s="105">
        <f t="shared" ref="E9:E10" si="0">((C9*0.5)*(100%-D9))+((C9*0.5)*(100%-D9))</f>
        <v>75000</v>
      </c>
      <c r="F9" s="89"/>
      <c r="G9" s="17"/>
      <c r="H9" s="17"/>
      <c r="I9" s="17"/>
      <c r="J9" s="17"/>
      <c r="K9" s="1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5.75" x14ac:dyDescent="0.25">
      <c r="A10" s="98"/>
      <c r="B10" s="98" t="s">
        <v>207</v>
      </c>
      <c r="C10" s="106">
        <v>100000</v>
      </c>
      <c r="D10" s="94"/>
      <c r="E10" s="105">
        <f t="shared" si="0"/>
        <v>100000</v>
      </c>
      <c r="F10" s="89"/>
      <c r="G10" s="18"/>
      <c r="H10" s="18"/>
      <c r="I10" s="18"/>
      <c r="J10" s="18" t="s">
        <v>47</v>
      </c>
      <c r="K10" s="1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3.25" x14ac:dyDescent="0.35">
      <c r="A11" s="98"/>
      <c r="B11" s="101" t="s">
        <v>47</v>
      </c>
      <c r="C11" s="101"/>
      <c r="D11" s="102"/>
      <c r="E11" s="102">
        <f>SUM(E8:E10)</f>
        <v>215000</v>
      </c>
      <c r="F11" s="88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5.75" x14ac:dyDescent="0.25">
      <c r="A12" s="103"/>
      <c r="B12" s="103"/>
      <c r="C12" s="103"/>
      <c r="D12" s="103"/>
      <c r="E12" s="103"/>
      <c r="F12" s="17"/>
      <c r="G12" s="17"/>
      <c r="H12" s="17"/>
      <c r="I12" s="17"/>
      <c r="J12" s="17"/>
      <c r="K12" s="1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23.25" x14ac:dyDescent="0.35">
      <c r="A13" s="103"/>
      <c r="B13" s="101" t="s">
        <v>50</v>
      </c>
      <c r="C13" s="101"/>
      <c r="D13" s="107"/>
      <c r="E13" s="107"/>
      <c r="F13" s="7"/>
      <c r="G13" s="20"/>
      <c r="H13" s="20"/>
      <c r="I13" s="20"/>
      <c r="J13" s="20"/>
      <c r="K13" s="20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5.75" x14ac:dyDescent="0.25">
      <c r="A14" s="108"/>
      <c r="B14" s="124" t="str">
        <f>B3</f>
        <v>Kernassortiment</v>
      </c>
      <c r="C14" s="125"/>
      <c r="D14" s="126"/>
      <c r="E14" s="109">
        <f>E5</f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75" x14ac:dyDescent="0.25">
      <c r="A15" s="108"/>
      <c r="B15" s="124" t="str">
        <f>B7</f>
        <v>Korting jaarbedrag</v>
      </c>
      <c r="C15" s="125"/>
      <c r="D15" s="126"/>
      <c r="E15" s="109">
        <f>E11</f>
        <v>215000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23.25" x14ac:dyDescent="0.35">
      <c r="A16" s="108"/>
      <c r="B16" s="101" t="s">
        <v>51</v>
      </c>
      <c r="C16" s="101"/>
      <c r="D16" s="102"/>
      <c r="E16" s="102">
        <f>SUM(E14:E15)</f>
        <v>215000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x14ac:dyDescent="0.2">
      <c r="A79" s="7"/>
      <c r="B79" s="7"/>
      <c r="C79" s="7"/>
      <c r="D79" s="7"/>
      <c r="E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x14ac:dyDescent="0.2"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2:27" x14ac:dyDescent="0.2"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2:27" x14ac:dyDescent="0.2"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2:27" x14ac:dyDescent="0.2"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2:27" x14ac:dyDescent="0.2"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2:27" x14ac:dyDescent="0.2"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2:27" x14ac:dyDescent="0.2"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2:27" x14ac:dyDescent="0.2"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2:27" x14ac:dyDescent="0.2"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2:27" x14ac:dyDescent="0.2"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2:27" x14ac:dyDescent="0.2"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2:27" x14ac:dyDescent="0.2"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2:27" x14ac:dyDescent="0.2"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2:27" x14ac:dyDescent="0.2"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2:27" x14ac:dyDescent="0.2"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2:27" x14ac:dyDescent="0.2"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2:27" x14ac:dyDescent="0.2"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2:27" x14ac:dyDescent="0.2"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2:27" x14ac:dyDescent="0.2"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2:27" x14ac:dyDescent="0.2"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2:27" x14ac:dyDescent="0.2"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2:27" x14ac:dyDescent="0.2"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2:27" x14ac:dyDescent="0.2"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2:27" x14ac:dyDescent="0.2"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2:27" x14ac:dyDescent="0.2"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2:27" x14ac:dyDescent="0.2"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2:27" x14ac:dyDescent="0.2"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2:27" x14ac:dyDescent="0.2"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2:27" x14ac:dyDescent="0.2"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2:27" x14ac:dyDescent="0.2"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2:27" x14ac:dyDescent="0.2"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2:27" x14ac:dyDescent="0.2"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2:27" x14ac:dyDescent="0.2"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2:27" x14ac:dyDescent="0.2"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2:27" x14ac:dyDescent="0.2"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2:27" x14ac:dyDescent="0.2"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2:27" x14ac:dyDescent="0.2"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2:27" x14ac:dyDescent="0.2"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2:27" x14ac:dyDescent="0.2"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2:27" x14ac:dyDescent="0.2"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2:27" x14ac:dyDescent="0.2"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2:27" x14ac:dyDescent="0.2"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2:27" x14ac:dyDescent="0.2"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2:27" x14ac:dyDescent="0.2"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2:27" x14ac:dyDescent="0.2"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2:27" x14ac:dyDescent="0.2"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2:27" x14ac:dyDescent="0.2"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2:27" x14ac:dyDescent="0.2"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2:27" x14ac:dyDescent="0.2"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2:27" x14ac:dyDescent="0.2"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2:27" x14ac:dyDescent="0.2"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2:27" x14ac:dyDescent="0.2"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2:27" x14ac:dyDescent="0.2"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2:27" x14ac:dyDescent="0.2"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2:27" x14ac:dyDescent="0.2"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2:27" x14ac:dyDescent="0.2"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2:27" x14ac:dyDescent="0.2"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2:27" x14ac:dyDescent="0.2"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2:27" x14ac:dyDescent="0.2"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2:27" x14ac:dyDescent="0.2"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2:27" x14ac:dyDescent="0.2"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2:27" x14ac:dyDescent="0.2"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2:27" x14ac:dyDescent="0.2"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2:27" x14ac:dyDescent="0.2"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2:27" x14ac:dyDescent="0.2"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2:27" x14ac:dyDescent="0.2"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2:27" x14ac:dyDescent="0.2"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2:27" x14ac:dyDescent="0.2"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2:27" x14ac:dyDescent="0.2"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2:27" x14ac:dyDescent="0.2"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2:27" x14ac:dyDescent="0.2"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2:27" x14ac:dyDescent="0.2"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2:27" x14ac:dyDescent="0.2"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2:27" x14ac:dyDescent="0.2"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2:27" x14ac:dyDescent="0.2"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2:27" x14ac:dyDescent="0.2"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2:27" x14ac:dyDescent="0.2"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2:27" x14ac:dyDescent="0.2"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2:27" x14ac:dyDescent="0.2"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2:27" x14ac:dyDescent="0.2"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2:27" x14ac:dyDescent="0.2"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2:27" x14ac:dyDescent="0.2"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2:27" x14ac:dyDescent="0.2"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2:27" x14ac:dyDescent="0.2"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2:27" x14ac:dyDescent="0.2"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2:27" x14ac:dyDescent="0.2"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2:27" x14ac:dyDescent="0.2"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2:27" x14ac:dyDescent="0.2"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2:27" x14ac:dyDescent="0.2"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2:27" x14ac:dyDescent="0.2"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2:27" x14ac:dyDescent="0.2"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2:27" x14ac:dyDescent="0.2"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2:27" x14ac:dyDescent="0.2"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2:27" x14ac:dyDescent="0.2"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2:27" x14ac:dyDescent="0.2"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2:27" x14ac:dyDescent="0.2"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2:27" x14ac:dyDescent="0.2"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2:27" x14ac:dyDescent="0.2"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2:27" x14ac:dyDescent="0.2"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2:27" x14ac:dyDescent="0.2"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2:27" x14ac:dyDescent="0.2"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2:27" x14ac:dyDescent="0.2"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2:27" x14ac:dyDescent="0.2"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2:27" x14ac:dyDescent="0.2"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2:27" x14ac:dyDescent="0.2"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2:27" x14ac:dyDescent="0.2"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2:27" x14ac:dyDescent="0.2"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2:27" x14ac:dyDescent="0.2"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2:27" x14ac:dyDescent="0.2"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2:27" x14ac:dyDescent="0.2"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2:27" x14ac:dyDescent="0.2"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</sheetData>
  <sheetProtection algorithmName="SHA-512" hashValue="ZsJqWb9WZipmDfvW50Ir+gx35eCUgofdJ+lk+O2U4nP6+5e3t3EBGfZGciMtMQVOnHbQY20NKKxaR1oWol+Hug==" saltValue="nBTGbAZmBEj2hvaRezDiFQ==" spinCount="100000" sheet="1" objects="1" scenarios="1"/>
  <mergeCells count="3">
    <mergeCell ref="A1:E1"/>
    <mergeCell ref="B14:D14"/>
    <mergeCell ref="B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AQ52"/>
  <sheetViews>
    <sheetView zoomScale="80" zoomScaleNormal="80" workbookViewId="0">
      <selection activeCell="F11" sqref="F11"/>
    </sheetView>
  </sheetViews>
  <sheetFormatPr defaultRowHeight="12.75" x14ac:dyDescent="0.2"/>
  <cols>
    <col min="1" max="1" width="64.28515625" style="3" bestFit="1" customWidth="1"/>
    <col min="2" max="2" width="33.42578125" style="3" bestFit="1" customWidth="1"/>
    <col min="3" max="3" width="31.28515625" style="2" customWidth="1"/>
    <col min="4" max="4" width="28.7109375" bestFit="1" customWidth="1"/>
    <col min="5" max="5" width="26.42578125" customWidth="1"/>
  </cols>
  <sheetData>
    <row r="1" spans="1:43" ht="26.25" x14ac:dyDescent="0.4">
      <c r="A1" s="127" t="s">
        <v>19</v>
      </c>
      <c r="B1" s="127"/>
      <c r="C1" s="127"/>
      <c r="D1" s="127"/>
      <c r="E1" s="127"/>
      <c r="F1" s="21"/>
      <c r="G1" s="21"/>
      <c r="H1" s="21"/>
      <c r="I1" s="21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21" x14ac:dyDescent="0.35">
      <c r="A2" s="133" t="s">
        <v>2</v>
      </c>
      <c r="B2" s="133"/>
      <c r="C2" s="133"/>
      <c r="D2" s="133"/>
      <c r="E2" s="133"/>
      <c r="F2" s="21"/>
      <c r="G2" s="21"/>
      <c r="H2" s="21"/>
      <c r="I2" s="2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33.75" customHeight="1" x14ac:dyDescent="0.2">
      <c r="A3" s="132" t="s">
        <v>3</v>
      </c>
      <c r="B3" s="132"/>
      <c r="C3" s="132"/>
      <c r="D3" s="132"/>
      <c r="E3" s="132"/>
      <c r="F3" s="21"/>
      <c r="G3" s="21"/>
      <c r="H3" s="21"/>
      <c r="I3" s="21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ht="15.75" customHeight="1" x14ac:dyDescent="0.25">
      <c r="A4" s="24"/>
      <c r="B4" s="24"/>
      <c r="C4" s="25"/>
      <c r="D4" s="22"/>
      <c r="E4" s="22"/>
      <c r="F4" s="21"/>
      <c r="G4" s="21"/>
      <c r="H4" s="21"/>
      <c r="I4" s="21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26.25" customHeight="1" x14ac:dyDescent="0.2">
      <c r="A5" s="130" t="s">
        <v>21</v>
      </c>
      <c r="B5" s="131"/>
      <c r="C5" s="131"/>
      <c r="D5" s="131"/>
      <c r="E5" s="21"/>
      <c r="F5" s="21"/>
      <c r="G5" s="21"/>
      <c r="H5" s="21"/>
      <c r="I5" s="2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ht="31.5" x14ac:dyDescent="0.2">
      <c r="A6" s="30" t="s">
        <v>25</v>
      </c>
      <c r="B6" s="30"/>
      <c r="C6" s="30" t="s">
        <v>39</v>
      </c>
      <c r="D6" s="30" t="s">
        <v>38</v>
      </c>
      <c r="E6" s="21"/>
      <c r="F6" s="21"/>
      <c r="G6" s="21"/>
      <c r="H6" s="21"/>
      <c r="I6" s="2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15.75" x14ac:dyDescent="0.2">
      <c r="A7" s="23" t="s">
        <v>54</v>
      </c>
      <c r="B7" s="29" t="s">
        <v>59</v>
      </c>
      <c r="C7" s="48"/>
      <c r="D7" s="48"/>
      <c r="E7" s="21"/>
      <c r="F7" s="21"/>
      <c r="G7" s="21"/>
      <c r="H7" s="21"/>
      <c r="I7" s="21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ht="15.75" x14ac:dyDescent="0.2">
      <c r="A8" s="29"/>
      <c r="B8" s="29" t="s">
        <v>57</v>
      </c>
      <c r="C8" s="49"/>
      <c r="D8" s="49"/>
      <c r="E8" s="21"/>
      <c r="F8" s="21"/>
      <c r="G8" s="21"/>
      <c r="H8" s="21"/>
      <c r="I8" s="21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ht="15.75" x14ac:dyDescent="0.2">
      <c r="A9" s="29"/>
      <c r="B9" s="29" t="s">
        <v>60</v>
      </c>
      <c r="C9" s="31">
        <f>(C7*C8)+C7</f>
        <v>0</v>
      </c>
      <c r="D9" s="31">
        <f>(D7*D8)+D7</f>
        <v>0</v>
      </c>
      <c r="E9" s="21"/>
      <c r="F9" s="21"/>
      <c r="G9" s="21"/>
      <c r="H9" s="21"/>
      <c r="I9" s="2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x14ac:dyDescent="0.2">
      <c r="A10" s="5"/>
      <c r="B10" s="5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ht="26.25" x14ac:dyDescent="0.2">
      <c r="A11" s="130" t="s">
        <v>22</v>
      </c>
      <c r="B11" s="131"/>
      <c r="C11" s="131"/>
      <c r="D11" s="1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ht="31.5" x14ac:dyDescent="0.2">
      <c r="A12" s="12" t="s">
        <v>26</v>
      </c>
      <c r="B12" s="12"/>
      <c r="C12" s="12" t="s">
        <v>39</v>
      </c>
      <c r="D12" s="13" t="s">
        <v>38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ht="15.75" x14ac:dyDescent="0.2">
      <c r="A13" s="23" t="s">
        <v>54</v>
      </c>
      <c r="B13" s="23" t="s">
        <v>59</v>
      </c>
      <c r="C13" s="48"/>
      <c r="D13" s="4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ht="15.75" x14ac:dyDescent="0.2">
      <c r="A14" s="23"/>
      <c r="B14" s="23" t="s">
        <v>57</v>
      </c>
      <c r="C14" s="49"/>
      <c r="D14" s="49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ht="15.75" x14ac:dyDescent="0.2">
      <c r="A15" s="23"/>
      <c r="B15" s="23" t="s">
        <v>60</v>
      </c>
      <c r="C15" s="31">
        <f>(C13*C14)+C13</f>
        <v>0</v>
      </c>
      <c r="D15" s="31">
        <f>(D13*D14)+D13</f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ht="16.5" thickBot="1" x14ac:dyDescent="0.25">
      <c r="A16" s="28"/>
      <c r="B16" s="28"/>
      <c r="C16" s="2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ht="31.5" x14ac:dyDescent="0.2">
      <c r="A17" s="11" t="s">
        <v>27</v>
      </c>
      <c r="B17" s="14" t="s">
        <v>61</v>
      </c>
      <c r="C17" s="14" t="s">
        <v>56</v>
      </c>
      <c r="D17" s="14" t="s">
        <v>62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 ht="15.75" x14ac:dyDescent="0.25">
      <c r="A18" s="23" t="s">
        <v>28</v>
      </c>
      <c r="B18" s="48"/>
      <c r="C18" s="49"/>
      <c r="D18" s="15">
        <f>(B18*C18)+B18</f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 ht="15.75" x14ac:dyDescent="0.25">
      <c r="A19" s="23" t="s">
        <v>29</v>
      </c>
      <c r="B19" s="48"/>
      <c r="C19" s="49"/>
      <c r="D19" s="15">
        <f t="shared" ref="D19:D20" si="0">(B19*C19)+B19</f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 ht="15.75" x14ac:dyDescent="0.25">
      <c r="A20" s="23" t="s">
        <v>30</v>
      </c>
      <c r="B20" s="48"/>
      <c r="C20" s="49"/>
      <c r="D20" s="15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 x14ac:dyDescent="0.2">
      <c r="A21" s="5"/>
      <c r="B21" s="5"/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 x14ac:dyDescent="0.2">
      <c r="A22" s="5"/>
      <c r="B22" s="5"/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 ht="26.25" x14ac:dyDescent="0.2">
      <c r="A23" s="130" t="s">
        <v>23</v>
      </c>
      <c r="B23" s="131"/>
      <c r="C23" s="131"/>
      <c r="D23" s="131"/>
      <c r="E23" s="7"/>
      <c r="F23" s="7"/>
      <c r="G23" s="4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 ht="31.5" x14ac:dyDescent="0.2">
      <c r="A24" s="30" t="s">
        <v>31</v>
      </c>
      <c r="B24" s="30"/>
      <c r="C24" s="30" t="s">
        <v>39</v>
      </c>
      <c r="D24" s="30" t="s">
        <v>38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1:43" ht="15.75" x14ac:dyDescent="0.2">
      <c r="A25" s="23" t="s">
        <v>37</v>
      </c>
      <c r="B25" s="23" t="s">
        <v>59</v>
      </c>
      <c r="C25" s="48"/>
      <c r="D25" s="48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 ht="15.75" x14ac:dyDescent="0.2">
      <c r="A26" s="23"/>
      <c r="B26" s="23" t="s">
        <v>57</v>
      </c>
      <c r="C26" s="49"/>
      <c r="D26" s="49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1:43" ht="15.75" x14ac:dyDescent="0.2">
      <c r="A27" s="23"/>
      <c r="B27" s="23" t="s">
        <v>60</v>
      </c>
      <c r="C27" s="31">
        <f>(C25*C26)+C25</f>
        <v>0</v>
      </c>
      <c r="D27" s="31">
        <f>(D25*D26)+D25</f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ht="15.75" x14ac:dyDescent="0.2">
      <c r="A28" s="128" t="s">
        <v>33</v>
      </c>
      <c r="B28" s="50"/>
      <c r="C28" s="2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spans="1:43" ht="15.75" x14ac:dyDescent="0.2">
      <c r="A29" s="128"/>
      <c r="B29" s="50"/>
      <c r="C29" s="2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1:43" ht="15.75" x14ac:dyDescent="0.2">
      <c r="A30" s="128"/>
      <c r="B30" s="50"/>
      <c r="C30" s="2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ht="15.75" x14ac:dyDescent="0.2">
      <c r="A31" s="129"/>
      <c r="B31" s="50"/>
      <c r="C31" s="2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spans="1:43" x14ac:dyDescent="0.2"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ht="26.25" x14ac:dyDescent="0.2">
      <c r="A33" s="130" t="s">
        <v>24</v>
      </c>
      <c r="B33" s="131"/>
      <c r="C33" s="131"/>
      <c r="D33" s="13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ht="31.5" x14ac:dyDescent="0.2">
      <c r="A34" s="30" t="s">
        <v>31</v>
      </c>
      <c r="B34" s="30"/>
      <c r="C34" s="30" t="s">
        <v>39</v>
      </c>
      <c r="D34" s="30" t="s">
        <v>38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ht="15.75" x14ac:dyDescent="0.2">
      <c r="A35" s="23" t="s">
        <v>40</v>
      </c>
      <c r="B35" s="23" t="s">
        <v>59</v>
      </c>
      <c r="C35" s="48"/>
      <c r="D35" s="4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ht="15.75" x14ac:dyDescent="0.2">
      <c r="A36" s="23"/>
      <c r="B36" s="23" t="s">
        <v>57</v>
      </c>
      <c r="C36" s="49"/>
      <c r="D36" s="49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ht="15.75" x14ac:dyDescent="0.2">
      <c r="A37" s="23"/>
      <c r="B37" s="23" t="s">
        <v>60</v>
      </c>
      <c r="C37" s="31">
        <f>(C35*C36)+C35</f>
        <v>0</v>
      </c>
      <c r="D37" s="31">
        <f>(D35*D36)+D35</f>
        <v>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ht="15.75" x14ac:dyDescent="0.2">
      <c r="A38" s="128" t="s">
        <v>32</v>
      </c>
      <c r="B38" s="50"/>
      <c r="C38" s="26"/>
      <c r="D38" s="2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ht="15.75" x14ac:dyDescent="0.2">
      <c r="A39" s="128"/>
      <c r="B39" s="50"/>
      <c r="C39" s="2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ht="15.75" x14ac:dyDescent="0.2">
      <c r="A40" s="128"/>
      <c r="B40" s="50"/>
      <c r="C40" s="2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ht="15.75" x14ac:dyDescent="0.2">
      <c r="A41" s="129"/>
      <c r="B41" s="50"/>
      <c r="C41" s="2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ht="13.5" thickBot="1" x14ac:dyDescent="0.25"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</row>
    <row r="43" spans="1:43" ht="31.5" x14ac:dyDescent="0.2">
      <c r="A43" s="11" t="s">
        <v>34</v>
      </c>
      <c r="B43" s="14" t="s">
        <v>61</v>
      </c>
      <c r="C43" s="14" t="s">
        <v>56</v>
      </c>
      <c r="D43" s="14" t="s">
        <v>62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ht="15.75" x14ac:dyDescent="0.25">
      <c r="A44" s="23" t="s">
        <v>35</v>
      </c>
      <c r="B44" s="48"/>
      <c r="C44" s="49"/>
      <c r="D44" s="15">
        <f>(B44*C44)+B44</f>
        <v>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43" ht="15.75" x14ac:dyDescent="0.25">
      <c r="A45" s="23" t="s">
        <v>36</v>
      </c>
      <c r="B45" s="48"/>
      <c r="C45" s="49"/>
      <c r="D45" s="15">
        <f>(B45*C45)+B45</f>
        <v>0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43" x14ac:dyDescent="0.2">
      <c r="A46" s="5"/>
      <c r="B46" s="5"/>
      <c r="C46" s="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43" x14ac:dyDescent="0.2">
      <c r="A47" s="5"/>
      <c r="B47" s="5"/>
      <c r="C47" s="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43" x14ac:dyDescent="0.2">
      <c r="A48" s="5"/>
      <c r="B48" s="5"/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1:43" x14ac:dyDescent="0.2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</row>
    <row r="50" spans="1:43" x14ac:dyDescent="0.2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1:43" x14ac:dyDescent="0.2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52" spans="1:43" x14ac:dyDescent="0.2">
      <c r="A52" s="5"/>
      <c r="B52" s="5"/>
      <c r="C52" s="6"/>
      <c r="D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</sheetData>
  <sheetProtection algorithmName="SHA-512" hashValue="TemDeE40KM4CbmaKXIoTLkNuFZ5IEXNAszYMVhdwisEcI1vp2WZtaqVGCLqYC6XaYzUDNIOvBHpEHVfCddUI5w==" saltValue="NkkQHiRT/0YFyBKk5c5jBA==" spinCount="100000" sheet="1" objects="1" scenarios="1"/>
  <mergeCells count="9">
    <mergeCell ref="A1:E1"/>
    <mergeCell ref="A28:A31"/>
    <mergeCell ref="A38:A41"/>
    <mergeCell ref="A11:D11"/>
    <mergeCell ref="A5:D5"/>
    <mergeCell ref="A23:D23"/>
    <mergeCell ref="A33:D33"/>
    <mergeCell ref="A3:E3"/>
    <mergeCell ref="A2:E2"/>
  </mergeCells>
  <pageMargins left="0.78740157480314965" right="0.78740157480314965" top="0.98425196850393704" bottom="2.2834645669291338" header="0.51181102362204722" footer="0.51181102362204722"/>
  <pageSetup paperSize="9" scale="70" fitToHeight="2" orientation="landscape" r:id="rId1"/>
  <headerFooter alignWithMargins="0">
    <oddFooter>&amp;L&amp;"Verdana,Standaard"&amp;8© Masterkey-Plus BV&amp;C&amp;"Verdana,Standaard"&amp;8Bijlage 1a, Invulformulier catering - Vergaderlunch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J36"/>
  <sheetViews>
    <sheetView zoomScale="80" zoomScaleNormal="80" workbookViewId="0">
      <selection activeCell="F3" sqref="F3"/>
    </sheetView>
  </sheetViews>
  <sheetFormatPr defaultRowHeight="12.75" x14ac:dyDescent="0.2"/>
  <cols>
    <col min="1" max="1" width="81.5703125" style="3" bestFit="1" customWidth="1"/>
    <col min="2" max="4" width="20.7109375" style="2" customWidth="1"/>
    <col min="5" max="7" width="18.42578125" customWidth="1"/>
  </cols>
  <sheetData>
    <row r="1" spans="1:7" s="1" customFormat="1" ht="26.25" x14ac:dyDescent="0.4">
      <c r="A1" s="136" t="s">
        <v>41</v>
      </c>
      <c r="B1" s="137"/>
      <c r="C1" s="137"/>
      <c r="D1" s="137"/>
      <c r="E1" s="137"/>
      <c r="F1" s="32"/>
      <c r="G1" s="32"/>
    </row>
    <row r="2" spans="1:7" s="1" customFormat="1" ht="18.75" x14ac:dyDescent="0.3">
      <c r="A2" s="35" t="s">
        <v>42</v>
      </c>
      <c r="B2" s="36" t="s">
        <v>12</v>
      </c>
      <c r="C2" s="36"/>
      <c r="D2" s="36"/>
      <c r="E2" s="33"/>
      <c r="F2" s="33"/>
      <c r="G2" s="33"/>
    </row>
    <row r="3" spans="1:7" s="1" customFormat="1" ht="47.25" x14ac:dyDescent="0.3">
      <c r="A3" s="23" t="s">
        <v>4</v>
      </c>
      <c r="B3" s="37" t="s">
        <v>65</v>
      </c>
      <c r="C3" s="37" t="s">
        <v>57</v>
      </c>
      <c r="D3" s="37" t="s">
        <v>58</v>
      </c>
      <c r="E3" s="34"/>
      <c r="F3" s="34"/>
      <c r="G3" s="34"/>
    </row>
    <row r="4" spans="1:7" s="1" customFormat="1" ht="15.75" x14ac:dyDescent="0.3">
      <c r="A4" s="4" t="s">
        <v>13</v>
      </c>
      <c r="B4" s="51">
        <v>0</v>
      </c>
      <c r="C4" s="52"/>
      <c r="D4" s="46">
        <f>(B4*C4)+B4</f>
        <v>0</v>
      </c>
      <c r="E4" s="34"/>
      <c r="F4" s="34"/>
      <c r="G4" s="34"/>
    </row>
    <row r="5" spans="1:7" s="1" customFormat="1" ht="15.75" x14ac:dyDescent="0.3">
      <c r="A5" s="4" t="s">
        <v>53</v>
      </c>
      <c r="B5" s="51">
        <v>0</v>
      </c>
      <c r="C5" s="52"/>
      <c r="D5" s="46">
        <f t="shared" ref="D5:D8" si="0">(B5*C5)+B5</f>
        <v>0</v>
      </c>
      <c r="E5" s="34"/>
      <c r="F5" s="34"/>
      <c r="G5" s="34"/>
    </row>
    <row r="6" spans="1:7" s="1" customFormat="1" ht="15.75" x14ac:dyDescent="0.3">
      <c r="A6" s="4" t="s">
        <v>14</v>
      </c>
      <c r="B6" s="51">
        <v>0</v>
      </c>
      <c r="C6" s="52"/>
      <c r="D6" s="46">
        <f t="shared" si="0"/>
        <v>0</v>
      </c>
      <c r="E6" s="34"/>
      <c r="F6" s="34"/>
      <c r="G6" s="34"/>
    </row>
    <row r="7" spans="1:7" s="1" customFormat="1" ht="15.75" x14ac:dyDescent="0.3">
      <c r="A7" s="4" t="s">
        <v>15</v>
      </c>
      <c r="B7" s="51">
        <v>0</v>
      </c>
      <c r="C7" s="52"/>
      <c r="D7" s="46">
        <f t="shared" si="0"/>
        <v>0</v>
      </c>
      <c r="E7" s="34"/>
      <c r="F7" s="34"/>
      <c r="G7" s="34"/>
    </row>
    <row r="8" spans="1:7" s="1" customFormat="1" ht="15.75" x14ac:dyDescent="0.3">
      <c r="A8" s="4" t="s">
        <v>16</v>
      </c>
      <c r="B8" s="51">
        <v>0</v>
      </c>
      <c r="C8" s="52"/>
      <c r="D8" s="46">
        <f t="shared" si="0"/>
        <v>0</v>
      </c>
      <c r="E8" s="34"/>
      <c r="F8" s="34"/>
      <c r="G8" s="34"/>
    </row>
    <row r="9" spans="1:7" s="1" customFormat="1" ht="16.5" x14ac:dyDescent="0.3">
      <c r="A9" s="43"/>
      <c r="B9" s="44"/>
      <c r="C9" s="44"/>
      <c r="D9" s="44"/>
      <c r="E9" s="45"/>
      <c r="F9" s="17"/>
      <c r="G9" s="17"/>
    </row>
    <row r="10" spans="1:7" s="1" customFormat="1" ht="18.75" x14ac:dyDescent="0.3">
      <c r="A10" s="35" t="s">
        <v>20</v>
      </c>
      <c r="B10" s="134" t="s">
        <v>0</v>
      </c>
      <c r="C10" s="134"/>
      <c r="D10" s="134"/>
      <c r="E10" s="134"/>
      <c r="F10" s="39"/>
      <c r="G10" s="39"/>
    </row>
    <row r="11" spans="1:7" s="1" customFormat="1" ht="16.5" x14ac:dyDescent="0.3">
      <c r="A11" s="40" t="s">
        <v>5</v>
      </c>
      <c r="B11" s="135" t="s">
        <v>63</v>
      </c>
      <c r="C11" s="135"/>
      <c r="D11" s="135"/>
      <c r="E11" s="135"/>
      <c r="F11" s="41"/>
      <c r="G11" s="41"/>
    </row>
    <row r="12" spans="1:7" s="1" customFormat="1" ht="16.5" x14ac:dyDescent="0.3">
      <c r="A12" s="40" t="s">
        <v>6</v>
      </c>
      <c r="B12" s="135" t="s">
        <v>1</v>
      </c>
      <c r="C12" s="135"/>
      <c r="D12" s="135"/>
      <c r="E12" s="135"/>
      <c r="F12" s="41"/>
      <c r="G12" s="41"/>
    </row>
    <row r="13" spans="1:7" s="1" customFormat="1" ht="47.25" x14ac:dyDescent="0.3">
      <c r="A13" s="38" t="s">
        <v>7</v>
      </c>
      <c r="B13" s="37" t="s">
        <v>65</v>
      </c>
      <c r="C13" s="37" t="s">
        <v>57</v>
      </c>
      <c r="D13" s="37" t="s">
        <v>58</v>
      </c>
      <c r="E13" s="37" t="s">
        <v>66</v>
      </c>
      <c r="F13" s="37" t="s">
        <v>56</v>
      </c>
      <c r="G13" s="37" t="s">
        <v>58</v>
      </c>
    </row>
    <row r="14" spans="1:7" s="1" customFormat="1" ht="15.75" x14ac:dyDescent="0.3">
      <c r="A14" s="4" t="s">
        <v>48</v>
      </c>
      <c r="B14" s="53">
        <v>0</v>
      </c>
      <c r="C14" s="52"/>
      <c r="D14" s="37">
        <f>(B14*C14)+B14</f>
        <v>0</v>
      </c>
      <c r="E14" s="53">
        <v>0</v>
      </c>
      <c r="F14" s="52"/>
      <c r="G14" s="46">
        <f>(E14*F14)+E14</f>
        <v>0</v>
      </c>
    </row>
    <row r="15" spans="1:7" s="1" customFormat="1" ht="15.75" x14ac:dyDescent="0.3">
      <c r="A15" s="4" t="s">
        <v>8</v>
      </c>
      <c r="B15" s="53">
        <v>0</v>
      </c>
      <c r="C15" s="52"/>
      <c r="D15" s="37">
        <f>(B15*C15)+B15</f>
        <v>0</v>
      </c>
      <c r="E15" s="53">
        <v>0</v>
      </c>
      <c r="F15" s="52"/>
      <c r="G15" s="46">
        <f>(E15*F15)+E15</f>
        <v>0</v>
      </c>
    </row>
    <row r="16" spans="1:7" ht="15.75" x14ac:dyDescent="0.25">
      <c r="A16" s="10"/>
      <c r="B16" s="9"/>
      <c r="C16" s="9"/>
      <c r="D16" s="9"/>
      <c r="E16" s="42"/>
      <c r="F16" s="17"/>
      <c r="G16" s="17"/>
    </row>
    <row r="17" spans="1:10" s="1" customFormat="1" ht="18.75" x14ac:dyDescent="0.3">
      <c r="A17" s="35" t="s">
        <v>10</v>
      </c>
      <c r="B17" s="134" t="s">
        <v>0</v>
      </c>
      <c r="C17" s="134"/>
      <c r="D17" s="134"/>
      <c r="E17" s="134"/>
      <c r="F17" s="39"/>
      <c r="G17" s="39"/>
    </row>
    <row r="18" spans="1:10" s="1" customFormat="1" ht="16.5" x14ac:dyDescent="0.3">
      <c r="A18" s="40" t="s">
        <v>17</v>
      </c>
      <c r="B18" s="135" t="s">
        <v>64</v>
      </c>
      <c r="C18" s="135"/>
      <c r="D18" s="135"/>
      <c r="E18" s="135"/>
      <c r="F18" s="41"/>
      <c r="G18" s="41"/>
    </row>
    <row r="19" spans="1:10" s="1" customFormat="1" ht="16.5" x14ac:dyDescent="0.3">
      <c r="A19" s="40"/>
      <c r="B19" s="135" t="s">
        <v>1</v>
      </c>
      <c r="C19" s="135"/>
      <c r="D19" s="135"/>
      <c r="E19" s="135"/>
      <c r="F19" s="41"/>
      <c r="G19" s="41"/>
    </row>
    <row r="20" spans="1:10" s="1" customFormat="1" ht="47.25" x14ac:dyDescent="0.3">
      <c r="A20" s="38" t="s">
        <v>7</v>
      </c>
      <c r="B20" s="37" t="s">
        <v>65</v>
      </c>
      <c r="C20" s="37" t="s">
        <v>57</v>
      </c>
      <c r="D20" s="37" t="s">
        <v>58</v>
      </c>
      <c r="E20" s="37" t="s">
        <v>66</v>
      </c>
      <c r="F20" s="37" t="s">
        <v>56</v>
      </c>
      <c r="G20" s="37" t="s">
        <v>58</v>
      </c>
    </row>
    <row r="21" spans="1:10" s="1" customFormat="1" ht="15.75" x14ac:dyDescent="0.3">
      <c r="A21" s="4" t="s">
        <v>55</v>
      </c>
      <c r="B21" s="53">
        <v>0</v>
      </c>
      <c r="C21" s="52"/>
      <c r="D21" s="37">
        <f>(B21*C21)+B21</f>
        <v>0</v>
      </c>
      <c r="E21" s="51">
        <v>0</v>
      </c>
      <c r="F21" s="52"/>
      <c r="G21" s="46">
        <f>(E21*F21)+E21</f>
        <v>0</v>
      </c>
    </row>
    <row r="22" spans="1:10" s="1" customFormat="1" ht="15.75" x14ac:dyDescent="0.3">
      <c r="A22" s="4" t="s">
        <v>52</v>
      </c>
      <c r="B22" s="53">
        <v>0</v>
      </c>
      <c r="C22" s="52"/>
      <c r="D22" s="37">
        <f>(B22*C22)+B22</f>
        <v>0</v>
      </c>
      <c r="E22" s="51">
        <v>0</v>
      </c>
      <c r="F22" s="52"/>
      <c r="G22" s="46">
        <f>(E22*F22)+E22</f>
        <v>0</v>
      </c>
    </row>
    <row r="23" spans="1:10" ht="15.75" x14ac:dyDescent="0.25">
      <c r="A23" s="10"/>
      <c r="B23" s="9"/>
      <c r="C23" s="9"/>
      <c r="D23" s="9"/>
      <c r="E23" s="42"/>
      <c r="F23" s="17"/>
      <c r="G23" s="17"/>
    </row>
    <row r="24" spans="1:10" s="1" customFormat="1" ht="18.75" x14ac:dyDescent="0.3">
      <c r="A24" s="35" t="s">
        <v>11</v>
      </c>
      <c r="B24" s="134" t="s">
        <v>0</v>
      </c>
      <c r="C24" s="134"/>
      <c r="D24" s="134"/>
      <c r="E24" s="134"/>
      <c r="F24" s="39"/>
      <c r="G24" s="39"/>
    </row>
    <row r="25" spans="1:10" s="1" customFormat="1" ht="16.5" x14ac:dyDescent="0.3">
      <c r="A25" s="40" t="s">
        <v>9</v>
      </c>
      <c r="B25" s="135" t="s">
        <v>64</v>
      </c>
      <c r="C25" s="135"/>
      <c r="D25" s="135"/>
      <c r="E25" s="135"/>
      <c r="F25" s="41"/>
      <c r="G25" s="41"/>
    </row>
    <row r="26" spans="1:10" s="1" customFormat="1" ht="16.5" x14ac:dyDescent="0.3">
      <c r="A26" s="40"/>
      <c r="B26" s="135" t="s">
        <v>1</v>
      </c>
      <c r="C26" s="135"/>
      <c r="D26" s="135"/>
      <c r="E26" s="135"/>
      <c r="F26" s="41"/>
      <c r="G26" s="41"/>
    </row>
    <row r="27" spans="1:10" s="1" customFormat="1" ht="47.25" x14ac:dyDescent="0.3">
      <c r="A27" s="38" t="s">
        <v>7</v>
      </c>
      <c r="B27" s="37" t="s">
        <v>65</v>
      </c>
      <c r="C27" s="37" t="s">
        <v>57</v>
      </c>
      <c r="D27" s="37" t="s">
        <v>58</v>
      </c>
      <c r="E27" s="37" t="s">
        <v>66</v>
      </c>
      <c r="F27" s="37" t="s">
        <v>56</v>
      </c>
      <c r="G27" s="37" t="s">
        <v>58</v>
      </c>
    </row>
    <row r="28" spans="1:10" s="1" customFormat="1" ht="16.5" x14ac:dyDescent="0.3">
      <c r="A28" s="4" t="s">
        <v>55</v>
      </c>
      <c r="B28" s="53">
        <v>0</v>
      </c>
      <c r="C28" s="52"/>
      <c r="D28" s="37">
        <f>(B28*C28)+B28</f>
        <v>0</v>
      </c>
      <c r="E28" s="51">
        <v>0</v>
      </c>
      <c r="F28" s="52"/>
      <c r="G28" s="46">
        <f>(E28*F28)+E28</f>
        <v>0</v>
      </c>
      <c r="J28" s="8"/>
    </row>
    <row r="29" spans="1:10" s="1" customFormat="1" ht="15.75" x14ac:dyDescent="0.3">
      <c r="A29" s="4" t="s">
        <v>52</v>
      </c>
      <c r="B29" s="53">
        <v>0</v>
      </c>
      <c r="C29" s="52"/>
      <c r="D29" s="37">
        <f>(B29*C29)+B29</f>
        <v>0</v>
      </c>
      <c r="E29" s="53">
        <v>0</v>
      </c>
      <c r="F29" s="52"/>
      <c r="G29" s="46">
        <f>(E29*F29)+E29</f>
        <v>0</v>
      </c>
    </row>
    <row r="30" spans="1:10" ht="15.75" x14ac:dyDescent="0.25">
      <c r="A30" s="10"/>
      <c r="B30" s="9"/>
      <c r="C30" s="9"/>
      <c r="D30" s="9"/>
      <c r="E30" s="42"/>
      <c r="F30" s="17"/>
      <c r="G30" s="17"/>
    </row>
    <row r="31" spans="1:10" ht="18.75" x14ac:dyDescent="0.3">
      <c r="A31" s="35" t="s">
        <v>43</v>
      </c>
      <c r="B31" s="134" t="s">
        <v>0</v>
      </c>
      <c r="C31" s="134"/>
      <c r="D31" s="134"/>
      <c r="E31" s="134"/>
      <c r="F31" s="39"/>
      <c r="G31" s="39"/>
    </row>
    <row r="32" spans="1:10" ht="15.75" x14ac:dyDescent="0.25">
      <c r="A32" s="40" t="s">
        <v>44</v>
      </c>
      <c r="B32" s="135" t="s">
        <v>64</v>
      </c>
      <c r="C32" s="135"/>
      <c r="D32" s="135"/>
      <c r="E32" s="135"/>
      <c r="F32" s="41"/>
      <c r="G32" s="41"/>
    </row>
    <row r="33" spans="1:7" ht="15.75" x14ac:dyDescent="0.25">
      <c r="A33" s="40"/>
      <c r="B33" s="135" t="s">
        <v>1</v>
      </c>
      <c r="C33" s="135"/>
      <c r="D33" s="135"/>
      <c r="E33" s="135"/>
      <c r="F33" s="41"/>
      <c r="G33" s="41"/>
    </row>
    <row r="34" spans="1:7" ht="47.25" x14ac:dyDescent="0.2">
      <c r="A34" s="38" t="s">
        <v>7</v>
      </c>
      <c r="B34" s="37" t="s">
        <v>65</v>
      </c>
      <c r="C34" s="37" t="s">
        <v>57</v>
      </c>
      <c r="D34" s="37" t="s">
        <v>58</v>
      </c>
      <c r="E34" s="37" t="s">
        <v>66</v>
      </c>
      <c r="F34" s="37" t="s">
        <v>56</v>
      </c>
      <c r="G34" s="37" t="s">
        <v>58</v>
      </c>
    </row>
    <row r="35" spans="1:7" ht="15.75" x14ac:dyDescent="0.2">
      <c r="A35" s="4" t="s">
        <v>48</v>
      </c>
      <c r="B35" s="53">
        <v>0</v>
      </c>
      <c r="C35" s="52"/>
      <c r="D35" s="37">
        <f>(B35*C35)+B35</f>
        <v>0</v>
      </c>
      <c r="E35" s="53">
        <v>0</v>
      </c>
      <c r="F35" s="52"/>
      <c r="G35" s="46">
        <f>(E35*F35)+E35</f>
        <v>0</v>
      </c>
    </row>
    <row r="36" spans="1:7" ht="15.75" x14ac:dyDescent="0.2">
      <c r="A36" s="4" t="s">
        <v>8</v>
      </c>
      <c r="B36" s="53">
        <v>0</v>
      </c>
      <c r="C36" s="52"/>
      <c r="D36" s="37">
        <f>(B36*C36)+B36</f>
        <v>0</v>
      </c>
      <c r="E36" s="53">
        <v>0</v>
      </c>
      <c r="F36" s="52"/>
      <c r="G36" s="46">
        <f>(E36*F36)+E36</f>
        <v>0</v>
      </c>
    </row>
  </sheetData>
  <sheetProtection algorithmName="SHA-512" hashValue="x+Xh61SVCDZO5zaiUGxxwe8ZH8dzih0WYFgKDf0mP/zqyqzpX7CJH4FUx+ii1fNETpLNGZfsO6/WSwKjOb2eig==" saltValue="rhUG61pw/JsUZ7DWfIcPnQ==" spinCount="100000" sheet="1" objects="1" scenarios="1"/>
  <mergeCells count="13">
    <mergeCell ref="B31:E31"/>
    <mergeCell ref="B32:E32"/>
    <mergeCell ref="B33:E33"/>
    <mergeCell ref="A1:E1"/>
    <mergeCell ref="B25:E25"/>
    <mergeCell ref="B12:E12"/>
    <mergeCell ref="B10:E10"/>
    <mergeCell ref="B11:E11"/>
    <mergeCell ref="B26:E26"/>
    <mergeCell ref="B17:E17"/>
    <mergeCell ref="B18:E18"/>
    <mergeCell ref="B19:E19"/>
    <mergeCell ref="B24:E24"/>
  </mergeCells>
  <pageMargins left="0.78740157480314965" right="0.78740157480314965" top="0.98425196850393704" bottom="1.76" header="0.51181102362204722" footer="0.51181102362204722"/>
  <pageSetup paperSize="9" scale="67" fitToHeight="2" orientation="portrait" r:id="rId1"/>
  <headerFooter alignWithMargins="0">
    <oddFooter>&amp;L&amp;"Verdana,Standaard"&amp;8© Masterkey-Plus BV&amp;C&amp;"Verdana,Standaard"&amp;8Bijlage 1a, Invuldocumenten catering - Evenementen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7C0D-49B1-4FD8-943F-611DA392C663}">
  <sheetPr>
    <tabColor theme="9" tint="-0.249977111117893"/>
  </sheetPr>
  <dimension ref="A1:XFC117"/>
  <sheetViews>
    <sheetView zoomScale="85" zoomScaleNormal="85" zoomScaleSheetLayoutView="85" workbookViewId="0">
      <pane ySplit="3" topLeftCell="A97" activePane="bottomLeft" state="frozen"/>
      <selection activeCell="H29" sqref="H29"/>
      <selection pane="bottomLeft" activeCell="C116" sqref="C116"/>
    </sheetView>
  </sheetViews>
  <sheetFormatPr defaultColWidth="0" defaultRowHeight="18" x14ac:dyDescent="0.3"/>
  <cols>
    <col min="1" max="1" width="37" style="165" bestFit="1" customWidth="1"/>
    <col min="2" max="2" width="30.28515625" style="143" bestFit="1" customWidth="1"/>
    <col min="3" max="3" width="31.42578125" style="166" bestFit="1" customWidth="1"/>
    <col min="4" max="4" width="62.28515625" style="166" customWidth="1"/>
    <col min="5" max="103" width="0" style="143" hidden="1" customWidth="1"/>
    <col min="104" max="16382" width="9.140625" style="143" hidden="1"/>
    <col min="16383" max="16383" width="24.42578125" style="143" hidden="1"/>
    <col min="16384" max="16384" width="33.28515625" style="143" customWidth="1"/>
  </cols>
  <sheetData>
    <row r="1" spans="1:103" ht="26.25" x14ac:dyDescent="0.4">
      <c r="A1" s="139" t="s">
        <v>82</v>
      </c>
      <c r="B1" s="140"/>
      <c r="C1" s="141"/>
      <c r="D1" s="141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/>
      <c r="CQ1" s="142"/>
      <c r="CR1" s="142"/>
      <c r="CS1" s="142"/>
      <c r="CT1" s="142"/>
      <c r="CU1" s="142"/>
      <c r="CV1" s="142"/>
      <c r="CW1" s="142"/>
      <c r="CX1" s="142"/>
      <c r="CY1" s="142"/>
    </row>
    <row r="2" spans="1:103" ht="18.75" x14ac:dyDescent="0.3">
      <c r="A2" s="144"/>
      <c r="B2" s="145"/>
      <c r="C2" s="146"/>
      <c r="D2" s="146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</row>
    <row r="3" spans="1:103" s="151" customFormat="1" ht="15.75" x14ac:dyDescent="0.25">
      <c r="A3" s="147" t="s">
        <v>83</v>
      </c>
      <c r="B3" s="148" t="s">
        <v>84</v>
      </c>
      <c r="C3" s="149" t="s">
        <v>85</v>
      </c>
      <c r="D3" s="150" t="s">
        <v>86</v>
      </c>
    </row>
    <row r="4" spans="1:103" ht="15.75" x14ac:dyDescent="0.25">
      <c r="A4" s="152" t="s">
        <v>87</v>
      </c>
      <c r="B4" s="153">
        <v>1037</v>
      </c>
      <c r="C4" s="91"/>
      <c r="D4" s="138">
        <f>C4*B4</f>
        <v>0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</row>
    <row r="5" spans="1:103" ht="15.75" x14ac:dyDescent="0.25">
      <c r="A5" s="152" t="s">
        <v>88</v>
      </c>
      <c r="B5" s="153">
        <v>546</v>
      </c>
      <c r="C5" s="91"/>
      <c r="D5" s="138">
        <f t="shared" ref="D5:D68" si="0">C5*B5</f>
        <v>0</v>
      </c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</row>
    <row r="6" spans="1:103" ht="15.75" x14ac:dyDescent="0.25">
      <c r="A6" s="152" t="s">
        <v>89</v>
      </c>
      <c r="B6" s="153">
        <v>510</v>
      </c>
      <c r="C6" s="91"/>
      <c r="D6" s="138">
        <f t="shared" si="0"/>
        <v>0</v>
      </c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</row>
    <row r="7" spans="1:103" ht="15.75" x14ac:dyDescent="0.25">
      <c r="A7" s="152" t="s">
        <v>90</v>
      </c>
      <c r="B7" s="153">
        <v>367</v>
      </c>
      <c r="C7" s="91"/>
      <c r="D7" s="138">
        <f t="shared" si="0"/>
        <v>0</v>
      </c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 t="s">
        <v>91</v>
      </c>
      <c r="BW7" s="154" t="s">
        <v>91</v>
      </c>
      <c r="BX7" s="154" t="s">
        <v>91</v>
      </c>
      <c r="BY7" s="154" t="s">
        <v>91</v>
      </c>
      <c r="BZ7" s="154" t="s">
        <v>91</v>
      </c>
      <c r="CA7" s="154" t="s">
        <v>91</v>
      </c>
      <c r="CB7" s="154" t="s">
        <v>91</v>
      </c>
      <c r="CC7" s="154" t="s">
        <v>91</v>
      </c>
      <c r="CD7" s="154" t="s">
        <v>91</v>
      </c>
      <c r="CE7" s="154" t="s">
        <v>91</v>
      </c>
      <c r="CF7" s="154" t="s">
        <v>91</v>
      </c>
      <c r="CG7" s="154" t="s">
        <v>91</v>
      </c>
      <c r="CH7" s="154" t="s">
        <v>91</v>
      </c>
      <c r="CI7" s="154" t="s">
        <v>91</v>
      </c>
      <c r="CJ7" s="154" t="s">
        <v>91</v>
      </c>
      <c r="CK7" s="154" t="s">
        <v>91</v>
      </c>
      <c r="CL7" s="154" t="s">
        <v>91</v>
      </c>
      <c r="CM7" s="154" t="s">
        <v>91</v>
      </c>
      <c r="CN7" s="154" t="s">
        <v>91</v>
      </c>
      <c r="CO7" s="154" t="s">
        <v>91</v>
      </c>
      <c r="CP7" s="154" t="s">
        <v>91</v>
      </c>
      <c r="CQ7" s="154" t="s">
        <v>91</v>
      </c>
      <c r="CR7" s="154" t="s">
        <v>91</v>
      </c>
      <c r="CS7" s="154" t="s">
        <v>91</v>
      </c>
      <c r="CT7" s="154" t="s">
        <v>91</v>
      </c>
      <c r="CU7" s="154" t="s">
        <v>91</v>
      </c>
      <c r="CV7" s="154" t="s">
        <v>91</v>
      </c>
      <c r="CW7" s="154" t="s">
        <v>91</v>
      </c>
      <c r="CX7" s="154" t="s">
        <v>91</v>
      </c>
      <c r="CY7" s="154" t="s">
        <v>91</v>
      </c>
    </row>
    <row r="8" spans="1:103" ht="15.75" x14ac:dyDescent="0.25">
      <c r="A8" s="152" t="s">
        <v>92</v>
      </c>
      <c r="B8" s="153">
        <v>353</v>
      </c>
      <c r="C8" s="91"/>
      <c r="D8" s="138">
        <f t="shared" si="0"/>
        <v>0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</row>
    <row r="9" spans="1:103" ht="15.75" x14ac:dyDescent="0.25">
      <c r="A9" s="152" t="s">
        <v>93</v>
      </c>
      <c r="B9" s="153">
        <v>267</v>
      </c>
      <c r="C9" s="91"/>
      <c r="D9" s="138">
        <f t="shared" si="0"/>
        <v>0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</row>
    <row r="10" spans="1:103" ht="15.75" x14ac:dyDescent="0.25">
      <c r="A10" s="152" t="s">
        <v>94</v>
      </c>
      <c r="B10" s="153">
        <v>239</v>
      </c>
      <c r="C10" s="91"/>
      <c r="D10" s="138">
        <f t="shared" si="0"/>
        <v>0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</row>
    <row r="11" spans="1:103" ht="15.75" x14ac:dyDescent="0.25">
      <c r="A11" s="152" t="s">
        <v>95</v>
      </c>
      <c r="B11" s="153">
        <v>218</v>
      </c>
      <c r="C11" s="91"/>
      <c r="D11" s="138">
        <f t="shared" si="0"/>
        <v>0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</row>
    <row r="12" spans="1:103" ht="15.75" x14ac:dyDescent="0.25">
      <c r="A12" s="152" t="s">
        <v>96</v>
      </c>
      <c r="B12" s="153">
        <v>168</v>
      </c>
      <c r="C12" s="91"/>
      <c r="D12" s="138">
        <f t="shared" si="0"/>
        <v>0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</row>
    <row r="13" spans="1:103" ht="15.75" x14ac:dyDescent="0.25">
      <c r="A13" s="152" t="s">
        <v>97</v>
      </c>
      <c r="B13" s="153">
        <v>157</v>
      </c>
      <c r="C13" s="91"/>
      <c r="D13" s="138">
        <f t="shared" si="0"/>
        <v>0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</row>
    <row r="14" spans="1:103" ht="15.75" x14ac:dyDescent="0.25">
      <c r="A14" s="152" t="s">
        <v>98</v>
      </c>
      <c r="B14" s="153">
        <v>124</v>
      </c>
      <c r="C14" s="91"/>
      <c r="D14" s="138">
        <f t="shared" si="0"/>
        <v>0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</row>
    <row r="15" spans="1:103" ht="15.75" x14ac:dyDescent="0.25">
      <c r="A15" s="152" t="s">
        <v>99</v>
      </c>
      <c r="B15" s="153">
        <v>118</v>
      </c>
      <c r="C15" s="91"/>
      <c r="D15" s="138">
        <f t="shared" si="0"/>
        <v>0</v>
      </c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</row>
    <row r="16" spans="1:103" ht="15.75" x14ac:dyDescent="0.25">
      <c r="A16" s="152" t="s">
        <v>100</v>
      </c>
      <c r="B16" s="153">
        <v>116</v>
      </c>
      <c r="C16" s="91"/>
      <c r="D16" s="138">
        <f t="shared" si="0"/>
        <v>0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8"/>
      <c r="CI16" s="158"/>
      <c r="CJ16" s="158"/>
      <c r="CK16" s="158"/>
      <c r="CL16" s="158"/>
      <c r="CM16" s="158"/>
      <c r="CN16" s="158"/>
      <c r="CO16" s="158"/>
      <c r="CP16" s="158"/>
      <c r="CQ16" s="158"/>
      <c r="CR16" s="158"/>
      <c r="CS16" s="158"/>
      <c r="CT16" s="158"/>
      <c r="CU16" s="158"/>
      <c r="CV16" s="158"/>
      <c r="CW16" s="158"/>
      <c r="CX16" s="158"/>
      <c r="CY16" s="158"/>
    </row>
    <row r="17" spans="1:103" ht="15.75" x14ac:dyDescent="0.25">
      <c r="A17" s="152" t="s">
        <v>101</v>
      </c>
      <c r="B17" s="153">
        <v>115</v>
      </c>
      <c r="C17" s="91"/>
      <c r="D17" s="138">
        <f t="shared" si="0"/>
        <v>0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158"/>
      <c r="CJ17" s="158"/>
      <c r="CK17" s="158"/>
      <c r="CL17" s="158"/>
      <c r="CM17" s="158"/>
      <c r="CN17" s="158"/>
      <c r="CO17" s="158"/>
      <c r="CP17" s="158"/>
      <c r="CQ17" s="158"/>
      <c r="CR17" s="158"/>
      <c r="CS17" s="158"/>
      <c r="CT17" s="158"/>
      <c r="CU17" s="158"/>
      <c r="CV17" s="158"/>
      <c r="CW17" s="158"/>
      <c r="CX17" s="158"/>
      <c r="CY17" s="158"/>
    </row>
    <row r="18" spans="1:103" s="160" customFormat="1" ht="15.75" x14ac:dyDescent="0.25">
      <c r="A18" s="152" t="s">
        <v>102</v>
      </c>
      <c r="B18" s="153">
        <v>107</v>
      </c>
      <c r="C18" s="91"/>
      <c r="D18" s="138">
        <f t="shared" si="0"/>
        <v>0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</row>
    <row r="19" spans="1:103" s="160" customFormat="1" ht="15.75" x14ac:dyDescent="0.25">
      <c r="A19" s="152" t="s">
        <v>103</v>
      </c>
      <c r="B19" s="153">
        <v>107</v>
      </c>
      <c r="C19" s="91"/>
      <c r="D19" s="138">
        <f t="shared" si="0"/>
        <v>0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</row>
    <row r="20" spans="1:103" s="160" customFormat="1" ht="15.75" x14ac:dyDescent="0.25">
      <c r="A20" s="152" t="s">
        <v>104</v>
      </c>
      <c r="B20" s="153">
        <v>106</v>
      </c>
      <c r="C20" s="91"/>
      <c r="D20" s="138">
        <f t="shared" si="0"/>
        <v>0</v>
      </c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</row>
    <row r="21" spans="1:103" s="160" customFormat="1" ht="15.75" x14ac:dyDescent="0.25">
      <c r="A21" s="152" t="s">
        <v>105</v>
      </c>
      <c r="B21" s="153">
        <v>101</v>
      </c>
      <c r="C21" s="91"/>
      <c r="D21" s="138">
        <f t="shared" si="0"/>
        <v>0</v>
      </c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</row>
    <row r="22" spans="1:103" s="160" customFormat="1" ht="15.75" x14ac:dyDescent="0.25">
      <c r="A22" s="152" t="s">
        <v>106</v>
      </c>
      <c r="B22" s="153">
        <v>99</v>
      </c>
      <c r="C22" s="91"/>
      <c r="D22" s="138">
        <f t="shared" si="0"/>
        <v>0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</row>
    <row r="23" spans="1:103" s="160" customFormat="1" ht="15.75" x14ac:dyDescent="0.25">
      <c r="A23" s="152" t="s">
        <v>107</v>
      </c>
      <c r="B23" s="153">
        <v>98</v>
      </c>
      <c r="C23" s="91"/>
      <c r="D23" s="138">
        <f t="shared" si="0"/>
        <v>0</v>
      </c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</row>
    <row r="24" spans="1:103" s="160" customFormat="1" ht="15.75" x14ac:dyDescent="0.25">
      <c r="A24" s="152" t="s">
        <v>108</v>
      </c>
      <c r="B24" s="153">
        <v>94</v>
      </c>
      <c r="C24" s="91"/>
      <c r="D24" s="138">
        <f t="shared" si="0"/>
        <v>0</v>
      </c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</row>
    <row r="25" spans="1:103" s="160" customFormat="1" ht="15.75" x14ac:dyDescent="0.25">
      <c r="A25" s="152" t="s">
        <v>109</v>
      </c>
      <c r="B25" s="153">
        <v>94</v>
      </c>
      <c r="C25" s="91"/>
      <c r="D25" s="138">
        <f t="shared" si="0"/>
        <v>0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</row>
    <row r="26" spans="1:103" s="160" customFormat="1" ht="15.75" x14ac:dyDescent="0.25">
      <c r="A26" s="152" t="s">
        <v>110</v>
      </c>
      <c r="B26" s="153">
        <v>93</v>
      </c>
      <c r="C26" s="91"/>
      <c r="D26" s="138">
        <f t="shared" si="0"/>
        <v>0</v>
      </c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</row>
    <row r="27" spans="1:103" s="160" customFormat="1" ht="15.75" x14ac:dyDescent="0.25">
      <c r="A27" s="152" t="s">
        <v>111</v>
      </c>
      <c r="B27" s="153">
        <v>89</v>
      </c>
      <c r="C27" s="91"/>
      <c r="D27" s="138">
        <f t="shared" si="0"/>
        <v>0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</row>
    <row r="28" spans="1:103" s="160" customFormat="1" ht="15.75" x14ac:dyDescent="0.25">
      <c r="A28" s="152" t="s">
        <v>112</v>
      </c>
      <c r="B28" s="153">
        <v>83</v>
      </c>
      <c r="C28" s="91"/>
      <c r="D28" s="138">
        <f t="shared" si="0"/>
        <v>0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</row>
    <row r="29" spans="1:103" s="160" customFormat="1" ht="15.75" x14ac:dyDescent="0.25">
      <c r="A29" s="152" t="s">
        <v>113</v>
      </c>
      <c r="B29" s="153">
        <v>81</v>
      </c>
      <c r="C29" s="91"/>
      <c r="D29" s="138">
        <f t="shared" si="0"/>
        <v>0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</row>
    <row r="30" spans="1:103" s="160" customFormat="1" ht="15.75" x14ac:dyDescent="0.25">
      <c r="A30" s="152" t="s">
        <v>114</v>
      </c>
      <c r="B30" s="153">
        <v>79</v>
      </c>
      <c r="C30" s="91"/>
      <c r="D30" s="138">
        <f t="shared" si="0"/>
        <v>0</v>
      </c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</row>
    <row r="31" spans="1:103" ht="15.75" x14ac:dyDescent="0.25">
      <c r="A31" s="152" t="s">
        <v>115</v>
      </c>
      <c r="B31" s="153">
        <v>79</v>
      </c>
      <c r="C31" s="91"/>
      <c r="D31" s="138">
        <f t="shared" si="0"/>
        <v>0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</row>
    <row r="32" spans="1:103" ht="15.75" x14ac:dyDescent="0.25">
      <c r="A32" s="153" t="s">
        <v>116</v>
      </c>
      <c r="B32" s="153">
        <v>78</v>
      </c>
      <c r="C32" s="91"/>
      <c r="D32" s="138">
        <f t="shared" si="0"/>
        <v>0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</row>
    <row r="33" spans="1:103" ht="15.75" x14ac:dyDescent="0.25">
      <c r="A33" s="152" t="s">
        <v>117</v>
      </c>
      <c r="B33" s="153">
        <v>75</v>
      </c>
      <c r="C33" s="91"/>
      <c r="D33" s="138">
        <f t="shared" si="0"/>
        <v>0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</row>
    <row r="34" spans="1:103" ht="15.75" x14ac:dyDescent="0.25">
      <c r="A34" s="152" t="s">
        <v>118</v>
      </c>
      <c r="B34" s="153">
        <v>72</v>
      </c>
      <c r="C34" s="91"/>
      <c r="D34" s="138">
        <f t="shared" si="0"/>
        <v>0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</row>
    <row r="35" spans="1:103" ht="15.75" x14ac:dyDescent="0.25">
      <c r="A35" s="152" t="s">
        <v>119</v>
      </c>
      <c r="B35" s="153">
        <v>70</v>
      </c>
      <c r="C35" s="91"/>
      <c r="D35" s="138">
        <f t="shared" si="0"/>
        <v>0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</row>
    <row r="36" spans="1:103" ht="15.75" x14ac:dyDescent="0.25">
      <c r="A36" s="152" t="s">
        <v>120</v>
      </c>
      <c r="B36" s="153">
        <v>70</v>
      </c>
      <c r="C36" s="91"/>
      <c r="D36" s="138">
        <f t="shared" si="0"/>
        <v>0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</row>
    <row r="37" spans="1:103" ht="15.75" x14ac:dyDescent="0.25">
      <c r="A37" s="152" t="s">
        <v>121</v>
      </c>
      <c r="B37" s="153">
        <v>70</v>
      </c>
      <c r="C37" s="91"/>
      <c r="D37" s="138">
        <f t="shared" si="0"/>
        <v>0</v>
      </c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 t="s">
        <v>122</v>
      </c>
      <c r="BW37" s="161" t="s">
        <v>122</v>
      </c>
      <c r="BX37" s="161" t="s">
        <v>122</v>
      </c>
      <c r="BY37" s="161" t="s">
        <v>122</v>
      </c>
      <c r="BZ37" s="161" t="s">
        <v>122</v>
      </c>
      <c r="CA37" s="161" t="s">
        <v>122</v>
      </c>
      <c r="CB37" s="161" t="s">
        <v>122</v>
      </c>
      <c r="CC37" s="161" t="s">
        <v>122</v>
      </c>
      <c r="CD37" s="161" t="s">
        <v>122</v>
      </c>
      <c r="CE37" s="161" t="s">
        <v>122</v>
      </c>
      <c r="CF37" s="161" t="s">
        <v>122</v>
      </c>
      <c r="CG37" s="161" t="s">
        <v>122</v>
      </c>
      <c r="CH37" s="161" t="s">
        <v>122</v>
      </c>
      <c r="CI37" s="161" t="s">
        <v>122</v>
      </c>
      <c r="CJ37" s="161" t="s">
        <v>122</v>
      </c>
      <c r="CK37" s="161" t="s">
        <v>122</v>
      </c>
      <c r="CL37" s="161" t="s">
        <v>122</v>
      </c>
      <c r="CM37" s="161" t="s">
        <v>122</v>
      </c>
      <c r="CN37" s="161" t="s">
        <v>122</v>
      </c>
      <c r="CO37" s="161" t="s">
        <v>122</v>
      </c>
      <c r="CP37" s="161" t="s">
        <v>122</v>
      </c>
      <c r="CQ37" s="161" t="s">
        <v>122</v>
      </c>
      <c r="CR37" s="161" t="s">
        <v>122</v>
      </c>
      <c r="CS37" s="161" t="s">
        <v>122</v>
      </c>
      <c r="CT37" s="161" t="s">
        <v>122</v>
      </c>
      <c r="CU37" s="161" t="s">
        <v>122</v>
      </c>
      <c r="CV37" s="161" t="s">
        <v>122</v>
      </c>
      <c r="CW37" s="161" t="s">
        <v>122</v>
      </c>
      <c r="CX37" s="161" t="s">
        <v>122</v>
      </c>
      <c r="CY37" s="161" t="s">
        <v>122</v>
      </c>
    </row>
    <row r="38" spans="1:103" ht="15.75" x14ac:dyDescent="0.25">
      <c r="A38" s="152" t="s">
        <v>123</v>
      </c>
      <c r="B38" s="153">
        <v>69</v>
      </c>
      <c r="C38" s="91"/>
      <c r="D38" s="138">
        <f t="shared" si="0"/>
        <v>0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</row>
    <row r="39" spans="1:103" ht="15.75" x14ac:dyDescent="0.25">
      <c r="A39" s="152" t="s">
        <v>124</v>
      </c>
      <c r="B39" s="153">
        <v>64</v>
      </c>
      <c r="C39" s="91"/>
      <c r="D39" s="138">
        <f t="shared" si="0"/>
        <v>0</v>
      </c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</row>
    <row r="40" spans="1:103" ht="15.75" x14ac:dyDescent="0.25">
      <c r="A40" s="152" t="s">
        <v>125</v>
      </c>
      <c r="B40" s="153">
        <v>64</v>
      </c>
      <c r="C40" s="91"/>
      <c r="D40" s="138">
        <f t="shared" si="0"/>
        <v>0</v>
      </c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</row>
    <row r="41" spans="1:103" ht="15.75" x14ac:dyDescent="0.25">
      <c r="A41" s="152" t="s">
        <v>126</v>
      </c>
      <c r="B41" s="153">
        <v>63</v>
      </c>
      <c r="C41" s="91"/>
      <c r="D41" s="138">
        <f t="shared" si="0"/>
        <v>0</v>
      </c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</row>
    <row r="42" spans="1:103" ht="15.75" x14ac:dyDescent="0.25">
      <c r="A42" s="152" t="s">
        <v>127</v>
      </c>
      <c r="B42" s="153">
        <v>62</v>
      </c>
      <c r="C42" s="91"/>
      <c r="D42" s="138">
        <f t="shared" si="0"/>
        <v>0</v>
      </c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</row>
    <row r="43" spans="1:103" ht="15.75" x14ac:dyDescent="0.25">
      <c r="A43" s="152" t="s">
        <v>128</v>
      </c>
      <c r="B43" s="153">
        <v>60</v>
      </c>
      <c r="C43" s="91"/>
      <c r="D43" s="138">
        <f t="shared" si="0"/>
        <v>0</v>
      </c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</row>
    <row r="44" spans="1:103" ht="15.75" x14ac:dyDescent="0.25">
      <c r="A44" s="152" t="s">
        <v>129</v>
      </c>
      <c r="B44" s="153">
        <v>60</v>
      </c>
      <c r="C44" s="91"/>
      <c r="D44" s="138">
        <f t="shared" si="0"/>
        <v>0</v>
      </c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</row>
    <row r="45" spans="1:103" ht="15.75" x14ac:dyDescent="0.25">
      <c r="A45" s="152" t="s">
        <v>130</v>
      </c>
      <c r="B45" s="153">
        <v>59</v>
      </c>
      <c r="C45" s="91"/>
      <c r="D45" s="138">
        <f t="shared" si="0"/>
        <v>0</v>
      </c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</row>
    <row r="46" spans="1:103" ht="15.75" x14ac:dyDescent="0.25">
      <c r="A46" s="152" t="s">
        <v>131</v>
      </c>
      <c r="B46" s="153">
        <v>57</v>
      </c>
      <c r="C46" s="91"/>
      <c r="D46" s="138">
        <f t="shared" si="0"/>
        <v>0</v>
      </c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</row>
    <row r="47" spans="1:103" ht="15.75" x14ac:dyDescent="0.25">
      <c r="A47" s="152" t="s">
        <v>132</v>
      </c>
      <c r="B47" s="153">
        <v>57</v>
      </c>
      <c r="C47" s="91"/>
      <c r="D47" s="138">
        <f t="shared" si="0"/>
        <v>0</v>
      </c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</row>
    <row r="48" spans="1:103" ht="15.75" x14ac:dyDescent="0.25">
      <c r="A48" s="152" t="s">
        <v>133</v>
      </c>
      <c r="B48" s="153">
        <v>55</v>
      </c>
      <c r="C48" s="91"/>
      <c r="D48" s="138">
        <f t="shared" si="0"/>
        <v>0</v>
      </c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</row>
    <row r="49" spans="1:103" ht="15.75" x14ac:dyDescent="0.25">
      <c r="A49" s="152" t="s">
        <v>134</v>
      </c>
      <c r="B49" s="153">
        <v>53</v>
      </c>
      <c r="C49" s="91"/>
      <c r="D49" s="138">
        <f t="shared" si="0"/>
        <v>0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</row>
    <row r="50" spans="1:103" ht="15.75" x14ac:dyDescent="0.25">
      <c r="A50" s="152" t="s">
        <v>135</v>
      </c>
      <c r="B50" s="153">
        <v>53</v>
      </c>
      <c r="C50" s="91"/>
      <c r="D50" s="138">
        <f t="shared" si="0"/>
        <v>0</v>
      </c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</row>
    <row r="51" spans="1:103" ht="15.75" x14ac:dyDescent="0.25">
      <c r="A51" s="152" t="s">
        <v>136</v>
      </c>
      <c r="B51" s="153">
        <v>51</v>
      </c>
      <c r="C51" s="91"/>
      <c r="D51" s="138">
        <f t="shared" si="0"/>
        <v>0</v>
      </c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7"/>
      <c r="CB51" s="157"/>
      <c r="CC51" s="157"/>
      <c r="CD51" s="157"/>
      <c r="CE51" s="157"/>
      <c r="CF51" s="157"/>
      <c r="CG51" s="157"/>
      <c r="CH51" s="157"/>
      <c r="CI51" s="157"/>
      <c r="CJ51" s="157"/>
      <c r="CK51" s="157"/>
      <c r="CL51" s="157"/>
      <c r="CM51" s="157"/>
      <c r="CN51" s="157"/>
      <c r="CO51" s="157"/>
      <c r="CP51" s="157"/>
      <c r="CQ51" s="157"/>
      <c r="CR51" s="157"/>
      <c r="CS51" s="157"/>
      <c r="CT51" s="157"/>
      <c r="CU51" s="157"/>
      <c r="CV51" s="157"/>
      <c r="CW51" s="157"/>
      <c r="CX51" s="157"/>
      <c r="CY51" s="157"/>
    </row>
    <row r="52" spans="1:103" ht="15.75" x14ac:dyDescent="0.25">
      <c r="A52" s="152" t="s">
        <v>137</v>
      </c>
      <c r="B52" s="153">
        <v>50</v>
      </c>
      <c r="C52" s="91"/>
      <c r="D52" s="138">
        <f t="shared" si="0"/>
        <v>0</v>
      </c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</row>
    <row r="53" spans="1:103" ht="15.75" x14ac:dyDescent="0.25">
      <c r="A53" s="152" t="s">
        <v>138</v>
      </c>
      <c r="B53" s="153">
        <v>49</v>
      </c>
      <c r="C53" s="91"/>
      <c r="D53" s="138">
        <f t="shared" si="0"/>
        <v>0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7"/>
      <c r="CO53" s="157"/>
      <c r="CP53" s="157"/>
      <c r="CQ53" s="157"/>
      <c r="CR53" s="157"/>
      <c r="CS53" s="157"/>
      <c r="CT53" s="157"/>
      <c r="CU53" s="157"/>
      <c r="CV53" s="157"/>
      <c r="CW53" s="157"/>
      <c r="CX53" s="157"/>
      <c r="CY53" s="157"/>
    </row>
    <row r="54" spans="1:103" ht="15.75" x14ac:dyDescent="0.25">
      <c r="A54" s="152" t="s">
        <v>139</v>
      </c>
      <c r="B54" s="153">
        <v>48</v>
      </c>
      <c r="C54" s="91"/>
      <c r="D54" s="138">
        <f t="shared" si="0"/>
        <v>0</v>
      </c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157"/>
      <c r="BD54" s="157"/>
      <c r="BE54" s="157"/>
      <c r="BF54" s="157"/>
      <c r="BG54" s="157"/>
      <c r="BH54" s="157"/>
      <c r="BI54" s="157"/>
      <c r="BJ54" s="157"/>
      <c r="BK54" s="157"/>
      <c r="BL54" s="157"/>
      <c r="BM54" s="157"/>
      <c r="BN54" s="157"/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7"/>
      <c r="CQ54" s="157"/>
      <c r="CR54" s="157"/>
      <c r="CS54" s="157"/>
      <c r="CT54" s="157"/>
      <c r="CU54" s="157"/>
      <c r="CV54" s="157"/>
      <c r="CW54" s="157"/>
      <c r="CX54" s="157"/>
      <c r="CY54" s="157"/>
    </row>
    <row r="55" spans="1:103" ht="15.75" x14ac:dyDescent="0.25">
      <c r="A55" s="152" t="s">
        <v>140</v>
      </c>
      <c r="B55" s="153">
        <v>48</v>
      </c>
      <c r="C55" s="91"/>
      <c r="D55" s="138">
        <f t="shared" si="0"/>
        <v>0</v>
      </c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</row>
    <row r="56" spans="1:103" ht="15.75" x14ac:dyDescent="0.25">
      <c r="A56" s="152" t="s">
        <v>141</v>
      </c>
      <c r="B56" s="153">
        <v>47</v>
      </c>
      <c r="C56" s="91"/>
      <c r="D56" s="138">
        <f t="shared" si="0"/>
        <v>0</v>
      </c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/>
      <c r="BV56" s="157"/>
      <c r="BW56" s="157"/>
      <c r="BX56" s="157"/>
      <c r="BY56" s="157"/>
      <c r="BZ56" s="157"/>
      <c r="CA56" s="157"/>
      <c r="CB56" s="157"/>
      <c r="CC56" s="157"/>
      <c r="CD56" s="157"/>
      <c r="CE56" s="157"/>
      <c r="CF56" s="157"/>
      <c r="CG56" s="157"/>
      <c r="CH56" s="157"/>
      <c r="CI56" s="157"/>
      <c r="CJ56" s="157"/>
      <c r="CK56" s="157"/>
      <c r="CL56" s="157"/>
      <c r="CM56" s="157"/>
      <c r="CN56" s="157"/>
      <c r="CO56" s="157"/>
      <c r="CP56" s="157"/>
      <c r="CQ56" s="157"/>
      <c r="CR56" s="157"/>
      <c r="CS56" s="157"/>
      <c r="CT56" s="157"/>
      <c r="CU56" s="157"/>
      <c r="CV56" s="157"/>
      <c r="CW56" s="157"/>
      <c r="CX56" s="157"/>
      <c r="CY56" s="157"/>
    </row>
    <row r="57" spans="1:103" ht="15.75" x14ac:dyDescent="0.25">
      <c r="A57" s="152" t="s">
        <v>142</v>
      </c>
      <c r="B57" s="153">
        <v>47</v>
      </c>
      <c r="C57" s="91"/>
      <c r="D57" s="138">
        <f t="shared" si="0"/>
        <v>0</v>
      </c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7"/>
      <c r="BR57" s="157"/>
      <c r="BS57" s="157"/>
      <c r="BT57" s="157"/>
      <c r="BU57" s="157"/>
      <c r="BV57" s="157"/>
      <c r="BW57" s="157"/>
      <c r="BX57" s="157"/>
      <c r="BY57" s="157"/>
      <c r="BZ57" s="157"/>
      <c r="CA57" s="157"/>
      <c r="CB57" s="157"/>
      <c r="CC57" s="157"/>
      <c r="CD57" s="157"/>
      <c r="CE57" s="157"/>
      <c r="CF57" s="157"/>
      <c r="CG57" s="157"/>
      <c r="CH57" s="157"/>
      <c r="CI57" s="157"/>
      <c r="CJ57" s="157"/>
      <c r="CK57" s="157"/>
      <c r="CL57" s="157"/>
      <c r="CM57" s="157"/>
      <c r="CN57" s="157"/>
      <c r="CO57" s="157"/>
      <c r="CP57" s="157"/>
      <c r="CQ57" s="157"/>
      <c r="CR57" s="157"/>
      <c r="CS57" s="157"/>
      <c r="CT57" s="157"/>
      <c r="CU57" s="157"/>
      <c r="CV57" s="157"/>
      <c r="CW57" s="157"/>
      <c r="CX57" s="157"/>
      <c r="CY57" s="157"/>
    </row>
    <row r="58" spans="1:103" ht="15.75" x14ac:dyDescent="0.25">
      <c r="A58" s="152" t="s">
        <v>143</v>
      </c>
      <c r="B58" s="153">
        <v>45</v>
      </c>
      <c r="C58" s="91"/>
      <c r="D58" s="138">
        <f t="shared" si="0"/>
        <v>0</v>
      </c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7"/>
      <c r="BR58" s="157"/>
      <c r="BS58" s="157"/>
      <c r="BT58" s="157"/>
      <c r="BU58" s="157"/>
      <c r="BV58" s="157"/>
      <c r="BW58" s="157"/>
      <c r="BX58" s="157"/>
      <c r="BY58" s="157"/>
      <c r="BZ58" s="157"/>
      <c r="CA58" s="157"/>
      <c r="CB58" s="157"/>
      <c r="CC58" s="157"/>
      <c r="CD58" s="157"/>
      <c r="CE58" s="157"/>
      <c r="CF58" s="157"/>
      <c r="CG58" s="157"/>
      <c r="CH58" s="157"/>
      <c r="CI58" s="157"/>
      <c r="CJ58" s="157"/>
      <c r="CK58" s="157"/>
      <c r="CL58" s="157"/>
      <c r="CM58" s="157"/>
      <c r="CN58" s="157"/>
      <c r="CO58" s="157"/>
      <c r="CP58" s="157"/>
      <c r="CQ58" s="157"/>
      <c r="CR58" s="157"/>
      <c r="CS58" s="157"/>
      <c r="CT58" s="157"/>
      <c r="CU58" s="157"/>
      <c r="CV58" s="157"/>
      <c r="CW58" s="157"/>
      <c r="CX58" s="157"/>
      <c r="CY58" s="157"/>
    </row>
    <row r="59" spans="1:103" ht="15.75" x14ac:dyDescent="0.25">
      <c r="A59" s="152" t="s">
        <v>144</v>
      </c>
      <c r="B59" s="153">
        <v>44</v>
      </c>
      <c r="C59" s="91"/>
      <c r="D59" s="138">
        <f t="shared" si="0"/>
        <v>0</v>
      </c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7"/>
      <c r="CA59" s="157"/>
      <c r="CB59" s="157"/>
      <c r="CC59" s="157"/>
      <c r="CD59" s="157"/>
      <c r="CE59" s="157"/>
      <c r="CF59" s="157"/>
      <c r="CG59" s="157"/>
      <c r="CH59" s="157"/>
      <c r="CI59" s="157"/>
      <c r="CJ59" s="157"/>
      <c r="CK59" s="157"/>
      <c r="CL59" s="157"/>
      <c r="CM59" s="157"/>
      <c r="CN59" s="157"/>
      <c r="CO59" s="157"/>
      <c r="CP59" s="157"/>
      <c r="CQ59" s="157"/>
      <c r="CR59" s="157"/>
      <c r="CS59" s="157"/>
      <c r="CT59" s="157"/>
      <c r="CU59" s="157"/>
      <c r="CV59" s="157"/>
      <c r="CW59" s="157"/>
      <c r="CX59" s="157"/>
      <c r="CY59" s="157"/>
    </row>
    <row r="60" spans="1:103" ht="15.75" x14ac:dyDescent="0.25">
      <c r="A60" s="152" t="s">
        <v>145</v>
      </c>
      <c r="B60" s="153">
        <v>42</v>
      </c>
      <c r="C60" s="91"/>
      <c r="D60" s="138">
        <f t="shared" si="0"/>
        <v>0</v>
      </c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157"/>
      <c r="BN60" s="157"/>
      <c r="BO60" s="157"/>
      <c r="BP60" s="157"/>
      <c r="BQ60" s="157"/>
      <c r="BR60" s="157"/>
      <c r="BS60" s="157"/>
      <c r="BT60" s="157"/>
      <c r="BU60" s="157"/>
      <c r="BV60" s="157"/>
      <c r="BW60" s="157"/>
      <c r="BX60" s="157"/>
      <c r="BY60" s="157"/>
      <c r="BZ60" s="157"/>
      <c r="CA60" s="157"/>
      <c r="CB60" s="157"/>
      <c r="CC60" s="157"/>
      <c r="CD60" s="157"/>
      <c r="CE60" s="157"/>
      <c r="CF60" s="157"/>
      <c r="CG60" s="157"/>
      <c r="CH60" s="157"/>
      <c r="CI60" s="157"/>
      <c r="CJ60" s="157"/>
      <c r="CK60" s="157"/>
      <c r="CL60" s="157"/>
      <c r="CM60" s="157"/>
      <c r="CN60" s="157"/>
      <c r="CO60" s="157"/>
      <c r="CP60" s="157"/>
      <c r="CQ60" s="157"/>
      <c r="CR60" s="157"/>
      <c r="CS60" s="157"/>
      <c r="CT60" s="157"/>
      <c r="CU60" s="157"/>
      <c r="CV60" s="157"/>
      <c r="CW60" s="157"/>
      <c r="CX60" s="157"/>
      <c r="CY60" s="157"/>
    </row>
    <row r="61" spans="1:103" ht="15.75" x14ac:dyDescent="0.25">
      <c r="A61" s="152" t="s">
        <v>146</v>
      </c>
      <c r="B61" s="153">
        <v>41</v>
      </c>
      <c r="C61" s="91"/>
      <c r="D61" s="138">
        <f t="shared" si="0"/>
        <v>0</v>
      </c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7"/>
      <c r="BN61" s="157"/>
      <c r="BO61" s="157"/>
      <c r="BP61" s="157"/>
      <c r="BQ61" s="157"/>
      <c r="BR61" s="157"/>
      <c r="BS61" s="157"/>
      <c r="BT61" s="157"/>
      <c r="BU61" s="157"/>
      <c r="BV61" s="157"/>
      <c r="BW61" s="157"/>
      <c r="BX61" s="157"/>
      <c r="BY61" s="157"/>
      <c r="BZ61" s="157"/>
      <c r="CA61" s="157"/>
      <c r="CB61" s="157"/>
      <c r="CC61" s="157"/>
      <c r="CD61" s="157"/>
      <c r="CE61" s="157"/>
      <c r="CF61" s="157"/>
      <c r="CG61" s="157"/>
      <c r="CH61" s="157"/>
      <c r="CI61" s="157"/>
      <c r="CJ61" s="157"/>
      <c r="CK61" s="157"/>
      <c r="CL61" s="157"/>
      <c r="CM61" s="157"/>
      <c r="CN61" s="157"/>
      <c r="CO61" s="157"/>
      <c r="CP61" s="157"/>
      <c r="CQ61" s="157"/>
      <c r="CR61" s="157"/>
      <c r="CS61" s="157"/>
      <c r="CT61" s="157"/>
      <c r="CU61" s="157"/>
      <c r="CV61" s="157"/>
      <c r="CW61" s="157"/>
      <c r="CX61" s="157"/>
      <c r="CY61" s="157"/>
    </row>
    <row r="62" spans="1:103" ht="15.75" x14ac:dyDescent="0.25">
      <c r="A62" s="152" t="s">
        <v>147</v>
      </c>
      <c r="B62" s="153">
        <v>41</v>
      </c>
      <c r="C62" s="91"/>
      <c r="D62" s="138">
        <f t="shared" si="0"/>
        <v>0</v>
      </c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  <c r="BV62" s="157"/>
      <c r="BW62" s="157"/>
      <c r="BX62" s="157"/>
      <c r="BY62" s="157"/>
      <c r="BZ62" s="157"/>
      <c r="CA62" s="157"/>
      <c r="CB62" s="157"/>
      <c r="CC62" s="157"/>
      <c r="CD62" s="157"/>
      <c r="CE62" s="157"/>
      <c r="CF62" s="157"/>
      <c r="CG62" s="157"/>
      <c r="CH62" s="157"/>
      <c r="CI62" s="157"/>
      <c r="CJ62" s="157"/>
      <c r="CK62" s="157"/>
      <c r="CL62" s="157"/>
      <c r="CM62" s="157"/>
      <c r="CN62" s="157"/>
      <c r="CO62" s="157"/>
      <c r="CP62" s="157"/>
      <c r="CQ62" s="157"/>
      <c r="CR62" s="157"/>
      <c r="CS62" s="157"/>
      <c r="CT62" s="157"/>
      <c r="CU62" s="157"/>
      <c r="CV62" s="157"/>
      <c r="CW62" s="157"/>
      <c r="CX62" s="157"/>
      <c r="CY62" s="157"/>
    </row>
    <row r="63" spans="1:103" ht="15.75" x14ac:dyDescent="0.25">
      <c r="A63" s="152" t="s">
        <v>148</v>
      </c>
      <c r="B63" s="153">
        <v>41</v>
      </c>
      <c r="C63" s="91"/>
      <c r="D63" s="138">
        <f t="shared" si="0"/>
        <v>0</v>
      </c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7"/>
      <c r="BN63" s="157"/>
      <c r="BO63" s="157"/>
      <c r="BP63" s="157"/>
      <c r="BQ63" s="157"/>
      <c r="BR63" s="157"/>
      <c r="BS63" s="157"/>
      <c r="BT63" s="157"/>
      <c r="BU63" s="157"/>
      <c r="BV63" s="157"/>
      <c r="BW63" s="157"/>
      <c r="BX63" s="157"/>
      <c r="BY63" s="157"/>
      <c r="BZ63" s="157"/>
      <c r="CA63" s="157"/>
      <c r="CB63" s="157"/>
      <c r="CC63" s="157"/>
      <c r="CD63" s="157"/>
      <c r="CE63" s="157"/>
      <c r="CF63" s="157"/>
      <c r="CG63" s="157"/>
      <c r="CH63" s="157"/>
      <c r="CI63" s="157"/>
      <c r="CJ63" s="157"/>
      <c r="CK63" s="157"/>
      <c r="CL63" s="157"/>
      <c r="CM63" s="157"/>
      <c r="CN63" s="157"/>
      <c r="CO63" s="157"/>
      <c r="CP63" s="157"/>
      <c r="CQ63" s="157"/>
      <c r="CR63" s="157"/>
      <c r="CS63" s="157"/>
      <c r="CT63" s="157"/>
      <c r="CU63" s="157"/>
      <c r="CV63" s="157"/>
      <c r="CW63" s="157"/>
      <c r="CX63" s="157"/>
      <c r="CY63" s="157"/>
    </row>
    <row r="64" spans="1:103" ht="15.75" x14ac:dyDescent="0.25">
      <c r="A64" s="152" t="s">
        <v>149</v>
      </c>
      <c r="B64" s="153">
        <v>40</v>
      </c>
      <c r="C64" s="91"/>
      <c r="D64" s="138">
        <f t="shared" si="0"/>
        <v>0</v>
      </c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157"/>
      <c r="BN64" s="157"/>
      <c r="BO64" s="157"/>
      <c r="BP64" s="157"/>
      <c r="BQ64" s="157"/>
      <c r="BR64" s="157"/>
      <c r="BS64" s="157"/>
      <c r="BT64" s="157"/>
      <c r="BU64" s="157"/>
      <c r="BV64" s="157"/>
      <c r="BW64" s="157"/>
      <c r="BX64" s="157"/>
      <c r="BY64" s="157"/>
      <c r="BZ64" s="157"/>
      <c r="CA64" s="157"/>
      <c r="CB64" s="157"/>
      <c r="CC64" s="157"/>
      <c r="CD64" s="157"/>
      <c r="CE64" s="157"/>
      <c r="CF64" s="157"/>
      <c r="CG64" s="157"/>
      <c r="CH64" s="157"/>
      <c r="CI64" s="157"/>
      <c r="CJ64" s="157"/>
      <c r="CK64" s="157"/>
      <c r="CL64" s="157"/>
      <c r="CM64" s="157"/>
      <c r="CN64" s="157"/>
      <c r="CO64" s="157"/>
      <c r="CP64" s="157"/>
      <c r="CQ64" s="157"/>
      <c r="CR64" s="157"/>
      <c r="CS64" s="157"/>
      <c r="CT64" s="157"/>
      <c r="CU64" s="157"/>
      <c r="CV64" s="157"/>
      <c r="CW64" s="157"/>
      <c r="CX64" s="157"/>
      <c r="CY64" s="157"/>
    </row>
    <row r="65" spans="1:103" ht="15.75" x14ac:dyDescent="0.25">
      <c r="A65" s="152" t="s">
        <v>150</v>
      </c>
      <c r="B65" s="153">
        <v>40</v>
      </c>
      <c r="C65" s="91"/>
      <c r="D65" s="138">
        <f t="shared" si="0"/>
        <v>0</v>
      </c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57"/>
      <c r="BN65" s="157"/>
      <c r="BO65" s="157"/>
      <c r="BP65" s="157"/>
      <c r="BQ65" s="157"/>
      <c r="BR65" s="157"/>
      <c r="BS65" s="157"/>
      <c r="BT65" s="157"/>
      <c r="BU65" s="157"/>
      <c r="BV65" s="157"/>
      <c r="BW65" s="157"/>
      <c r="BX65" s="157"/>
      <c r="BY65" s="157"/>
      <c r="BZ65" s="157"/>
      <c r="CA65" s="157"/>
      <c r="CB65" s="157"/>
      <c r="CC65" s="157"/>
      <c r="CD65" s="157"/>
      <c r="CE65" s="157"/>
      <c r="CF65" s="157"/>
      <c r="CG65" s="157"/>
      <c r="CH65" s="157"/>
      <c r="CI65" s="157"/>
      <c r="CJ65" s="157"/>
      <c r="CK65" s="157"/>
      <c r="CL65" s="157"/>
      <c r="CM65" s="157"/>
      <c r="CN65" s="157"/>
      <c r="CO65" s="157"/>
      <c r="CP65" s="157"/>
      <c r="CQ65" s="157"/>
      <c r="CR65" s="157"/>
      <c r="CS65" s="157"/>
      <c r="CT65" s="157"/>
      <c r="CU65" s="157"/>
      <c r="CV65" s="157"/>
      <c r="CW65" s="157"/>
      <c r="CX65" s="157"/>
      <c r="CY65" s="157"/>
    </row>
    <row r="66" spans="1:103" ht="15.75" x14ac:dyDescent="0.25">
      <c r="A66" s="152" t="s">
        <v>151</v>
      </c>
      <c r="B66" s="153">
        <v>39</v>
      </c>
      <c r="C66" s="91"/>
      <c r="D66" s="138">
        <f t="shared" si="0"/>
        <v>0</v>
      </c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57"/>
      <c r="BN66" s="157"/>
      <c r="BO66" s="157"/>
      <c r="BP66" s="157"/>
      <c r="BQ66" s="157"/>
      <c r="BR66" s="157"/>
      <c r="BS66" s="157"/>
      <c r="BT66" s="157"/>
      <c r="BU66" s="157"/>
      <c r="BV66" s="157"/>
      <c r="BW66" s="157"/>
      <c r="BX66" s="157"/>
      <c r="BY66" s="157"/>
      <c r="BZ66" s="157"/>
      <c r="CA66" s="157"/>
      <c r="CB66" s="157"/>
      <c r="CC66" s="157"/>
      <c r="CD66" s="157"/>
      <c r="CE66" s="157"/>
      <c r="CF66" s="157"/>
      <c r="CG66" s="157"/>
      <c r="CH66" s="157"/>
      <c r="CI66" s="157"/>
      <c r="CJ66" s="157"/>
      <c r="CK66" s="157"/>
      <c r="CL66" s="157"/>
      <c r="CM66" s="157"/>
      <c r="CN66" s="157"/>
      <c r="CO66" s="157"/>
      <c r="CP66" s="157"/>
      <c r="CQ66" s="157"/>
      <c r="CR66" s="157"/>
      <c r="CS66" s="157"/>
      <c r="CT66" s="157"/>
      <c r="CU66" s="157"/>
      <c r="CV66" s="157"/>
      <c r="CW66" s="157"/>
      <c r="CX66" s="157"/>
      <c r="CY66" s="157"/>
    </row>
    <row r="67" spans="1:103" ht="15.75" x14ac:dyDescent="0.25">
      <c r="A67" s="152" t="s">
        <v>152</v>
      </c>
      <c r="B67" s="153">
        <v>39</v>
      </c>
      <c r="C67" s="91"/>
      <c r="D67" s="138">
        <f t="shared" si="0"/>
        <v>0</v>
      </c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  <c r="CL67" s="157"/>
      <c r="CM67" s="157"/>
      <c r="CN67" s="157"/>
      <c r="CO67" s="157"/>
      <c r="CP67" s="157"/>
      <c r="CQ67" s="157"/>
      <c r="CR67" s="157"/>
      <c r="CS67" s="157"/>
      <c r="CT67" s="157"/>
      <c r="CU67" s="157"/>
      <c r="CV67" s="157"/>
      <c r="CW67" s="157"/>
      <c r="CX67" s="157"/>
      <c r="CY67" s="157"/>
    </row>
    <row r="68" spans="1:103" ht="15.75" x14ac:dyDescent="0.25">
      <c r="A68" s="152" t="s">
        <v>153</v>
      </c>
      <c r="B68" s="153">
        <v>37</v>
      </c>
      <c r="C68" s="91"/>
      <c r="D68" s="138">
        <f t="shared" si="0"/>
        <v>0</v>
      </c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  <c r="CC68" s="157"/>
      <c r="CD68" s="157"/>
      <c r="CE68" s="157"/>
      <c r="CF68" s="157"/>
      <c r="CG68" s="157"/>
      <c r="CH68" s="157"/>
      <c r="CI68" s="157"/>
      <c r="CJ68" s="157"/>
      <c r="CK68" s="157"/>
      <c r="CL68" s="157"/>
      <c r="CM68" s="157"/>
      <c r="CN68" s="157"/>
      <c r="CO68" s="157"/>
      <c r="CP68" s="157"/>
      <c r="CQ68" s="157"/>
      <c r="CR68" s="157"/>
      <c r="CS68" s="157"/>
      <c r="CT68" s="157"/>
      <c r="CU68" s="157"/>
      <c r="CV68" s="157"/>
      <c r="CW68" s="157"/>
      <c r="CX68" s="157"/>
      <c r="CY68" s="157"/>
    </row>
    <row r="69" spans="1:103" ht="15.75" x14ac:dyDescent="0.25">
      <c r="A69" s="152" t="s">
        <v>154</v>
      </c>
      <c r="B69" s="153">
        <v>36</v>
      </c>
      <c r="C69" s="91"/>
      <c r="D69" s="138">
        <f t="shared" ref="D69:D116" si="1">C69*B69</f>
        <v>0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  <c r="BQ69" s="157"/>
      <c r="BR69" s="157"/>
      <c r="BS69" s="157"/>
      <c r="BT69" s="157"/>
      <c r="BU69" s="157"/>
      <c r="BV69" s="157"/>
      <c r="BW69" s="157"/>
      <c r="BX69" s="157"/>
      <c r="BY69" s="157"/>
      <c r="BZ69" s="157"/>
      <c r="CA69" s="157"/>
      <c r="CB69" s="157"/>
      <c r="CC69" s="157"/>
      <c r="CD69" s="157"/>
      <c r="CE69" s="157"/>
      <c r="CF69" s="157"/>
      <c r="CG69" s="157"/>
      <c r="CH69" s="157"/>
      <c r="CI69" s="157"/>
      <c r="CJ69" s="157"/>
      <c r="CK69" s="157"/>
      <c r="CL69" s="157"/>
      <c r="CM69" s="157"/>
      <c r="CN69" s="157"/>
      <c r="CO69" s="157"/>
      <c r="CP69" s="157"/>
      <c r="CQ69" s="157"/>
      <c r="CR69" s="157"/>
      <c r="CS69" s="157"/>
      <c r="CT69" s="157"/>
      <c r="CU69" s="157"/>
      <c r="CV69" s="157"/>
      <c r="CW69" s="157"/>
      <c r="CX69" s="157"/>
      <c r="CY69" s="157"/>
    </row>
    <row r="70" spans="1:103" ht="42" customHeight="1" x14ac:dyDescent="0.25">
      <c r="A70" s="152" t="s">
        <v>155</v>
      </c>
      <c r="B70" s="153">
        <v>35</v>
      </c>
      <c r="C70" s="91"/>
      <c r="D70" s="138">
        <f t="shared" si="1"/>
        <v>0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7"/>
      <c r="BZ70" s="157"/>
      <c r="CA70" s="157"/>
      <c r="CB70" s="157"/>
      <c r="CC70" s="157"/>
      <c r="CD70" s="157"/>
      <c r="CE70" s="157"/>
      <c r="CF70" s="157"/>
      <c r="CG70" s="157"/>
      <c r="CH70" s="157"/>
      <c r="CI70" s="157"/>
      <c r="CJ70" s="157"/>
      <c r="CK70" s="157"/>
      <c r="CL70" s="157"/>
      <c r="CM70" s="157"/>
      <c r="CN70" s="157"/>
      <c r="CO70" s="157"/>
      <c r="CP70" s="157"/>
      <c r="CQ70" s="157"/>
      <c r="CR70" s="157"/>
      <c r="CS70" s="157"/>
      <c r="CT70" s="157"/>
      <c r="CU70" s="157"/>
      <c r="CV70" s="157"/>
      <c r="CW70" s="157"/>
      <c r="CX70" s="157"/>
      <c r="CY70" s="157"/>
    </row>
    <row r="71" spans="1:103" ht="15.75" x14ac:dyDescent="0.25">
      <c r="A71" s="152" t="s">
        <v>156</v>
      </c>
      <c r="B71" s="153">
        <v>35</v>
      </c>
      <c r="C71" s="91"/>
      <c r="D71" s="138">
        <f t="shared" si="1"/>
        <v>0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57"/>
      <c r="BN71" s="157"/>
      <c r="BO71" s="157"/>
      <c r="BP71" s="157"/>
      <c r="BQ71" s="157"/>
      <c r="BR71" s="157"/>
      <c r="BS71" s="157"/>
      <c r="BT71" s="157"/>
      <c r="BU71" s="157"/>
      <c r="BV71" s="157"/>
      <c r="BW71" s="157"/>
      <c r="BX71" s="157"/>
      <c r="BY71" s="157"/>
      <c r="BZ71" s="157"/>
      <c r="CA71" s="157"/>
      <c r="CB71" s="157"/>
      <c r="CC71" s="157"/>
      <c r="CD71" s="157"/>
      <c r="CE71" s="157"/>
      <c r="CF71" s="157"/>
      <c r="CG71" s="157"/>
      <c r="CH71" s="157"/>
      <c r="CI71" s="157"/>
      <c r="CJ71" s="157"/>
      <c r="CK71" s="157"/>
      <c r="CL71" s="157"/>
      <c r="CM71" s="157"/>
      <c r="CN71" s="157"/>
      <c r="CO71" s="157"/>
      <c r="CP71" s="157"/>
      <c r="CQ71" s="157"/>
      <c r="CR71" s="157"/>
      <c r="CS71" s="157"/>
      <c r="CT71" s="157"/>
      <c r="CU71" s="157"/>
      <c r="CV71" s="157"/>
      <c r="CW71" s="157"/>
      <c r="CX71" s="157"/>
      <c r="CY71" s="157"/>
    </row>
    <row r="72" spans="1:103" ht="15.75" x14ac:dyDescent="0.25">
      <c r="A72" s="152" t="s">
        <v>157</v>
      </c>
      <c r="B72" s="153">
        <v>35</v>
      </c>
      <c r="C72" s="91"/>
      <c r="D72" s="138">
        <f t="shared" si="1"/>
        <v>0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  <c r="BI72" s="157"/>
      <c r="BJ72" s="157"/>
      <c r="BK72" s="157"/>
      <c r="BL72" s="157"/>
      <c r="BM72" s="157"/>
      <c r="BN72" s="157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  <c r="BY72" s="157"/>
      <c r="BZ72" s="157"/>
      <c r="CA72" s="157"/>
      <c r="CB72" s="157"/>
      <c r="CC72" s="157"/>
      <c r="CD72" s="157"/>
      <c r="CE72" s="157"/>
      <c r="CF72" s="157"/>
      <c r="CG72" s="157"/>
      <c r="CH72" s="157"/>
      <c r="CI72" s="157"/>
      <c r="CJ72" s="157"/>
      <c r="CK72" s="157"/>
      <c r="CL72" s="157"/>
      <c r="CM72" s="157"/>
      <c r="CN72" s="157"/>
      <c r="CO72" s="157"/>
      <c r="CP72" s="157"/>
      <c r="CQ72" s="157"/>
      <c r="CR72" s="157"/>
      <c r="CS72" s="157"/>
      <c r="CT72" s="157"/>
      <c r="CU72" s="157"/>
      <c r="CV72" s="157"/>
      <c r="CW72" s="157"/>
      <c r="CX72" s="157"/>
      <c r="CY72" s="157"/>
    </row>
    <row r="73" spans="1:103" ht="15.75" x14ac:dyDescent="0.25">
      <c r="A73" s="152" t="s">
        <v>158</v>
      </c>
      <c r="B73" s="153">
        <v>35</v>
      </c>
      <c r="C73" s="91"/>
      <c r="D73" s="138">
        <f t="shared" si="1"/>
        <v>0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  <c r="BI73" s="157"/>
      <c r="BJ73" s="157"/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/>
      <c r="BV73" s="157"/>
      <c r="BW73" s="157"/>
      <c r="BX73" s="157"/>
      <c r="BY73" s="157"/>
      <c r="BZ73" s="157"/>
      <c r="CA73" s="157"/>
      <c r="CB73" s="157"/>
      <c r="CC73" s="157"/>
      <c r="CD73" s="157"/>
      <c r="CE73" s="157"/>
      <c r="CF73" s="157"/>
      <c r="CG73" s="157"/>
      <c r="CH73" s="157"/>
      <c r="CI73" s="157"/>
      <c r="CJ73" s="157"/>
      <c r="CK73" s="157"/>
      <c r="CL73" s="157"/>
      <c r="CM73" s="157"/>
      <c r="CN73" s="157"/>
      <c r="CO73" s="157"/>
      <c r="CP73" s="157"/>
      <c r="CQ73" s="157"/>
      <c r="CR73" s="157"/>
      <c r="CS73" s="157"/>
      <c r="CT73" s="157"/>
      <c r="CU73" s="157"/>
      <c r="CV73" s="157"/>
      <c r="CW73" s="157"/>
      <c r="CX73" s="157"/>
      <c r="CY73" s="157"/>
    </row>
    <row r="74" spans="1:103" ht="15.75" x14ac:dyDescent="0.25">
      <c r="A74" s="152" t="s">
        <v>159</v>
      </c>
      <c r="B74" s="153">
        <v>34</v>
      </c>
      <c r="C74" s="91"/>
      <c r="D74" s="138">
        <f t="shared" si="1"/>
        <v>0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  <c r="BI74" s="157"/>
      <c r="BJ74" s="157"/>
      <c r="BK74" s="157"/>
      <c r="BL74" s="157"/>
      <c r="BM74" s="157"/>
      <c r="BN74" s="157"/>
      <c r="BO74" s="157"/>
      <c r="BP74" s="157"/>
      <c r="BQ74" s="157"/>
      <c r="BR74" s="157"/>
      <c r="BS74" s="157"/>
      <c r="BT74" s="157"/>
      <c r="BU74" s="157"/>
      <c r="BV74" s="157"/>
      <c r="BW74" s="157"/>
      <c r="BX74" s="157"/>
      <c r="BY74" s="157"/>
      <c r="BZ74" s="157"/>
      <c r="CA74" s="157"/>
      <c r="CB74" s="157"/>
      <c r="CC74" s="157"/>
      <c r="CD74" s="157"/>
      <c r="CE74" s="157"/>
      <c r="CF74" s="157"/>
      <c r="CG74" s="157"/>
      <c r="CH74" s="157"/>
      <c r="CI74" s="157"/>
      <c r="CJ74" s="157"/>
      <c r="CK74" s="157"/>
      <c r="CL74" s="157"/>
      <c r="CM74" s="157"/>
      <c r="CN74" s="157"/>
      <c r="CO74" s="157"/>
      <c r="CP74" s="157"/>
      <c r="CQ74" s="157"/>
      <c r="CR74" s="157"/>
      <c r="CS74" s="157"/>
      <c r="CT74" s="157"/>
      <c r="CU74" s="157"/>
      <c r="CV74" s="157"/>
      <c r="CW74" s="157"/>
      <c r="CX74" s="157"/>
      <c r="CY74" s="157"/>
    </row>
    <row r="75" spans="1:103" ht="15.75" x14ac:dyDescent="0.25">
      <c r="A75" s="152" t="s">
        <v>160</v>
      </c>
      <c r="B75" s="153">
        <v>34</v>
      </c>
      <c r="C75" s="91"/>
      <c r="D75" s="138">
        <f t="shared" si="1"/>
        <v>0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157"/>
      <c r="BE75" s="157"/>
      <c r="BF75" s="157"/>
      <c r="BG75" s="157"/>
      <c r="BH75" s="157"/>
      <c r="BI75" s="157"/>
      <c r="BJ75" s="157"/>
      <c r="BK75" s="157"/>
      <c r="BL75" s="157"/>
      <c r="BM75" s="157"/>
      <c r="BN75" s="157"/>
      <c r="BO75" s="157"/>
      <c r="BP75" s="157"/>
      <c r="BQ75" s="157"/>
      <c r="BR75" s="157"/>
      <c r="BS75" s="157"/>
      <c r="BT75" s="157"/>
      <c r="BU75" s="157"/>
      <c r="BV75" s="157"/>
      <c r="BW75" s="157"/>
      <c r="BX75" s="157"/>
      <c r="BY75" s="157"/>
      <c r="BZ75" s="157"/>
      <c r="CA75" s="157"/>
      <c r="CB75" s="157"/>
      <c r="CC75" s="157"/>
      <c r="CD75" s="157"/>
      <c r="CE75" s="157"/>
      <c r="CF75" s="157"/>
      <c r="CG75" s="157"/>
      <c r="CH75" s="157"/>
      <c r="CI75" s="157"/>
      <c r="CJ75" s="157"/>
      <c r="CK75" s="157"/>
      <c r="CL75" s="157"/>
      <c r="CM75" s="157"/>
      <c r="CN75" s="157"/>
      <c r="CO75" s="157"/>
      <c r="CP75" s="157"/>
      <c r="CQ75" s="157"/>
      <c r="CR75" s="157"/>
      <c r="CS75" s="157"/>
      <c r="CT75" s="157"/>
      <c r="CU75" s="157"/>
      <c r="CV75" s="157"/>
      <c r="CW75" s="157"/>
      <c r="CX75" s="157"/>
      <c r="CY75" s="157"/>
    </row>
    <row r="76" spans="1:103" s="164" customFormat="1" ht="15.75" x14ac:dyDescent="0.25">
      <c r="A76" s="152" t="s">
        <v>161</v>
      </c>
      <c r="B76" s="153">
        <v>34</v>
      </c>
      <c r="C76" s="91"/>
      <c r="D76" s="138">
        <f t="shared" si="1"/>
        <v>0</v>
      </c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</row>
    <row r="77" spans="1:103" ht="15.75" x14ac:dyDescent="0.25">
      <c r="A77" s="152" t="s">
        <v>162</v>
      </c>
      <c r="B77" s="153">
        <v>34</v>
      </c>
      <c r="C77" s="91"/>
      <c r="D77" s="138">
        <f t="shared" si="1"/>
        <v>0</v>
      </c>
    </row>
    <row r="78" spans="1:103" ht="15.75" x14ac:dyDescent="0.25">
      <c r="A78" s="152" t="s">
        <v>163</v>
      </c>
      <c r="B78" s="153">
        <v>33</v>
      </c>
      <c r="C78" s="91"/>
      <c r="D78" s="138">
        <f t="shared" si="1"/>
        <v>0</v>
      </c>
    </row>
    <row r="79" spans="1:103" ht="15.75" x14ac:dyDescent="0.25">
      <c r="A79" s="152" t="s">
        <v>164</v>
      </c>
      <c r="B79" s="153">
        <v>32</v>
      </c>
      <c r="C79" s="91"/>
      <c r="D79" s="138">
        <f t="shared" si="1"/>
        <v>0</v>
      </c>
    </row>
    <row r="80" spans="1:103" ht="15.75" x14ac:dyDescent="0.25">
      <c r="A80" s="152" t="s">
        <v>165</v>
      </c>
      <c r="B80" s="153">
        <v>32</v>
      </c>
      <c r="C80" s="91"/>
      <c r="D80" s="138">
        <f t="shared" si="1"/>
        <v>0</v>
      </c>
    </row>
    <row r="81" spans="1:4" ht="15.75" x14ac:dyDescent="0.25">
      <c r="A81" s="152" t="s">
        <v>166</v>
      </c>
      <c r="B81" s="153">
        <v>32</v>
      </c>
      <c r="C81" s="91"/>
      <c r="D81" s="138">
        <f t="shared" si="1"/>
        <v>0</v>
      </c>
    </row>
    <row r="82" spans="1:4" ht="15.75" x14ac:dyDescent="0.25">
      <c r="A82" s="152" t="s">
        <v>167</v>
      </c>
      <c r="B82" s="153">
        <v>31</v>
      </c>
      <c r="C82" s="91"/>
      <c r="D82" s="138">
        <f t="shared" si="1"/>
        <v>0</v>
      </c>
    </row>
    <row r="83" spans="1:4" ht="15.75" x14ac:dyDescent="0.25">
      <c r="A83" s="152" t="s">
        <v>168</v>
      </c>
      <c r="B83" s="153">
        <v>29</v>
      </c>
      <c r="C83" s="91"/>
      <c r="D83" s="138">
        <f t="shared" si="1"/>
        <v>0</v>
      </c>
    </row>
    <row r="84" spans="1:4" ht="15.75" x14ac:dyDescent="0.25">
      <c r="A84" s="152" t="s">
        <v>169</v>
      </c>
      <c r="B84" s="153">
        <v>29</v>
      </c>
      <c r="C84" s="91"/>
      <c r="D84" s="138">
        <f t="shared" si="1"/>
        <v>0</v>
      </c>
    </row>
    <row r="85" spans="1:4" ht="15.75" x14ac:dyDescent="0.25">
      <c r="A85" s="152" t="s">
        <v>170</v>
      </c>
      <c r="B85" s="153">
        <v>29</v>
      </c>
      <c r="C85" s="91"/>
      <c r="D85" s="138">
        <f t="shared" si="1"/>
        <v>0</v>
      </c>
    </row>
    <row r="86" spans="1:4" ht="15.75" x14ac:dyDescent="0.25">
      <c r="A86" s="152" t="s">
        <v>171</v>
      </c>
      <c r="B86" s="153">
        <v>29</v>
      </c>
      <c r="C86" s="91"/>
      <c r="D86" s="138">
        <f t="shared" si="1"/>
        <v>0</v>
      </c>
    </row>
    <row r="87" spans="1:4" ht="15.75" x14ac:dyDescent="0.25">
      <c r="A87" s="152" t="s">
        <v>172</v>
      </c>
      <c r="B87" s="153">
        <v>29</v>
      </c>
      <c r="C87" s="91"/>
      <c r="D87" s="138">
        <f t="shared" si="1"/>
        <v>0</v>
      </c>
    </row>
    <row r="88" spans="1:4" ht="15.75" x14ac:dyDescent="0.25">
      <c r="A88" s="152" t="s">
        <v>173</v>
      </c>
      <c r="B88" s="153">
        <v>28</v>
      </c>
      <c r="C88" s="91"/>
      <c r="D88" s="138">
        <f t="shared" si="1"/>
        <v>0</v>
      </c>
    </row>
    <row r="89" spans="1:4" ht="15.75" x14ac:dyDescent="0.25">
      <c r="A89" s="153" t="s">
        <v>174</v>
      </c>
      <c r="B89" s="153">
        <v>28</v>
      </c>
      <c r="C89" s="91"/>
      <c r="D89" s="138">
        <f t="shared" si="1"/>
        <v>0</v>
      </c>
    </row>
    <row r="90" spans="1:4" ht="15.75" x14ac:dyDescent="0.25">
      <c r="A90" s="152" t="s">
        <v>175</v>
      </c>
      <c r="B90" s="153">
        <v>27</v>
      </c>
      <c r="C90" s="91"/>
      <c r="D90" s="138">
        <f t="shared" si="1"/>
        <v>0</v>
      </c>
    </row>
    <row r="91" spans="1:4" ht="15.75" x14ac:dyDescent="0.25">
      <c r="A91" s="152" t="s">
        <v>176</v>
      </c>
      <c r="B91" s="153">
        <v>27</v>
      </c>
      <c r="C91" s="91"/>
      <c r="D91" s="138">
        <f t="shared" si="1"/>
        <v>0</v>
      </c>
    </row>
    <row r="92" spans="1:4" ht="15.75" x14ac:dyDescent="0.25">
      <c r="A92" s="152" t="s">
        <v>177</v>
      </c>
      <c r="B92" s="153">
        <v>27</v>
      </c>
      <c r="C92" s="91"/>
      <c r="D92" s="138">
        <f t="shared" si="1"/>
        <v>0</v>
      </c>
    </row>
    <row r="93" spans="1:4" ht="15.75" x14ac:dyDescent="0.25">
      <c r="A93" s="152" t="s">
        <v>178</v>
      </c>
      <c r="B93" s="153">
        <v>26</v>
      </c>
      <c r="C93" s="91"/>
      <c r="D93" s="138">
        <f t="shared" si="1"/>
        <v>0</v>
      </c>
    </row>
    <row r="94" spans="1:4" ht="15.75" x14ac:dyDescent="0.25">
      <c r="A94" s="153" t="s">
        <v>179</v>
      </c>
      <c r="B94" s="153">
        <v>26</v>
      </c>
      <c r="C94" s="91"/>
      <c r="D94" s="138">
        <f t="shared" si="1"/>
        <v>0</v>
      </c>
    </row>
    <row r="95" spans="1:4" ht="15.75" x14ac:dyDescent="0.25">
      <c r="A95" s="152" t="s">
        <v>180</v>
      </c>
      <c r="B95" s="153">
        <v>25</v>
      </c>
      <c r="C95" s="91"/>
      <c r="D95" s="138">
        <f t="shared" si="1"/>
        <v>0</v>
      </c>
    </row>
    <row r="96" spans="1:4" ht="15.75" x14ac:dyDescent="0.25">
      <c r="A96" s="152" t="s">
        <v>181</v>
      </c>
      <c r="B96" s="153">
        <v>25</v>
      </c>
      <c r="C96" s="91"/>
      <c r="D96" s="138">
        <f t="shared" si="1"/>
        <v>0</v>
      </c>
    </row>
    <row r="97" spans="1:4" ht="15.75" x14ac:dyDescent="0.25">
      <c r="A97" s="153" t="s">
        <v>182</v>
      </c>
      <c r="B97" s="153">
        <v>25</v>
      </c>
      <c r="C97" s="91"/>
      <c r="D97" s="138">
        <f t="shared" si="1"/>
        <v>0</v>
      </c>
    </row>
    <row r="98" spans="1:4" ht="15.75" x14ac:dyDescent="0.25">
      <c r="A98" s="152" t="s">
        <v>183</v>
      </c>
      <c r="B98" s="153">
        <v>23</v>
      </c>
      <c r="C98" s="91"/>
      <c r="D98" s="138">
        <f t="shared" si="1"/>
        <v>0</v>
      </c>
    </row>
    <row r="99" spans="1:4" ht="15.75" x14ac:dyDescent="0.25">
      <c r="A99" s="152" t="s">
        <v>184</v>
      </c>
      <c r="B99" s="153">
        <v>23</v>
      </c>
      <c r="C99" s="91"/>
      <c r="D99" s="138">
        <f t="shared" si="1"/>
        <v>0</v>
      </c>
    </row>
    <row r="100" spans="1:4" ht="15.75" x14ac:dyDescent="0.25">
      <c r="A100" s="152" t="s">
        <v>185</v>
      </c>
      <c r="B100" s="153">
        <v>23</v>
      </c>
      <c r="C100" s="91"/>
      <c r="D100" s="138">
        <f t="shared" si="1"/>
        <v>0</v>
      </c>
    </row>
    <row r="101" spans="1:4" ht="15.75" x14ac:dyDescent="0.25">
      <c r="A101" s="152" t="s">
        <v>186</v>
      </c>
      <c r="B101" s="153">
        <v>23</v>
      </c>
      <c r="C101" s="91"/>
      <c r="D101" s="138">
        <f t="shared" si="1"/>
        <v>0</v>
      </c>
    </row>
    <row r="102" spans="1:4" ht="15.75" x14ac:dyDescent="0.25">
      <c r="A102" s="152" t="s">
        <v>187</v>
      </c>
      <c r="B102" s="153">
        <v>23</v>
      </c>
      <c r="C102" s="91"/>
      <c r="D102" s="138">
        <f t="shared" si="1"/>
        <v>0</v>
      </c>
    </row>
    <row r="103" spans="1:4" ht="15.75" x14ac:dyDescent="0.25">
      <c r="A103" s="152" t="s">
        <v>188</v>
      </c>
      <c r="B103" s="153">
        <v>22</v>
      </c>
      <c r="C103" s="91"/>
      <c r="D103" s="138">
        <f t="shared" si="1"/>
        <v>0</v>
      </c>
    </row>
    <row r="104" spans="1:4" ht="15.75" x14ac:dyDescent="0.25">
      <c r="A104" s="152" t="s">
        <v>189</v>
      </c>
      <c r="B104" s="153">
        <v>22</v>
      </c>
      <c r="C104" s="91"/>
      <c r="D104" s="138">
        <f t="shared" si="1"/>
        <v>0</v>
      </c>
    </row>
    <row r="105" spans="1:4" ht="15.75" x14ac:dyDescent="0.25">
      <c r="A105" s="152" t="s">
        <v>190</v>
      </c>
      <c r="B105" s="153">
        <v>22</v>
      </c>
      <c r="C105" s="91"/>
      <c r="D105" s="138">
        <f t="shared" si="1"/>
        <v>0</v>
      </c>
    </row>
    <row r="106" spans="1:4" ht="15.75" x14ac:dyDescent="0.25">
      <c r="A106" s="152" t="s">
        <v>191</v>
      </c>
      <c r="B106" s="153">
        <v>21</v>
      </c>
      <c r="C106" s="91"/>
      <c r="D106" s="138">
        <f t="shared" si="1"/>
        <v>0</v>
      </c>
    </row>
    <row r="107" spans="1:4" ht="15.75" x14ac:dyDescent="0.25">
      <c r="A107" s="153" t="s">
        <v>192</v>
      </c>
      <c r="B107" s="153">
        <v>21</v>
      </c>
      <c r="C107" s="91"/>
      <c r="D107" s="138">
        <f t="shared" si="1"/>
        <v>0</v>
      </c>
    </row>
    <row r="108" spans="1:4" ht="15.75" x14ac:dyDescent="0.25">
      <c r="A108" s="152" t="s">
        <v>193</v>
      </c>
      <c r="B108" s="153">
        <v>21</v>
      </c>
      <c r="C108" s="91"/>
      <c r="D108" s="138">
        <f t="shared" si="1"/>
        <v>0</v>
      </c>
    </row>
    <row r="109" spans="1:4" ht="15.75" x14ac:dyDescent="0.25">
      <c r="A109" s="152" t="s">
        <v>194</v>
      </c>
      <c r="B109" s="153">
        <v>21</v>
      </c>
      <c r="C109" s="91"/>
      <c r="D109" s="138">
        <f t="shared" si="1"/>
        <v>0</v>
      </c>
    </row>
    <row r="110" spans="1:4" ht="15.75" x14ac:dyDescent="0.25">
      <c r="A110" s="152" t="s">
        <v>195</v>
      </c>
      <c r="B110" s="153">
        <v>21</v>
      </c>
      <c r="C110" s="91"/>
      <c r="D110" s="138">
        <f t="shared" si="1"/>
        <v>0</v>
      </c>
    </row>
    <row r="111" spans="1:4" ht="15.75" x14ac:dyDescent="0.25">
      <c r="A111" s="152" t="s">
        <v>196</v>
      </c>
      <c r="B111" s="153">
        <v>21</v>
      </c>
      <c r="C111" s="91"/>
      <c r="D111" s="138">
        <f t="shared" si="1"/>
        <v>0</v>
      </c>
    </row>
    <row r="112" spans="1:4" ht="15.75" x14ac:dyDescent="0.25">
      <c r="A112" s="152" t="s">
        <v>197</v>
      </c>
      <c r="B112" s="153">
        <v>20</v>
      </c>
      <c r="C112" s="91"/>
      <c r="D112" s="138">
        <f t="shared" si="1"/>
        <v>0</v>
      </c>
    </row>
    <row r="113" spans="1:4" ht="15.75" x14ac:dyDescent="0.25">
      <c r="A113" s="152" t="s">
        <v>198</v>
      </c>
      <c r="B113" s="153">
        <v>20</v>
      </c>
      <c r="C113" s="91"/>
      <c r="D113" s="138">
        <f t="shared" si="1"/>
        <v>0</v>
      </c>
    </row>
    <row r="114" spans="1:4" ht="15.75" x14ac:dyDescent="0.25">
      <c r="A114" s="152" t="s">
        <v>199</v>
      </c>
      <c r="B114" s="153">
        <v>20</v>
      </c>
      <c r="C114" s="91"/>
      <c r="D114" s="138">
        <f t="shared" si="1"/>
        <v>0</v>
      </c>
    </row>
    <row r="115" spans="1:4" ht="15.75" x14ac:dyDescent="0.25">
      <c r="A115" s="152" t="s">
        <v>200</v>
      </c>
      <c r="B115" s="153">
        <v>20</v>
      </c>
      <c r="C115" s="91"/>
      <c r="D115" s="138">
        <f t="shared" si="1"/>
        <v>0</v>
      </c>
    </row>
    <row r="116" spans="1:4" ht="15.75" x14ac:dyDescent="0.25">
      <c r="A116" s="152" t="s">
        <v>201</v>
      </c>
      <c r="B116" s="153">
        <v>20</v>
      </c>
      <c r="C116" s="91"/>
      <c r="D116" s="138">
        <f t="shared" si="1"/>
        <v>0</v>
      </c>
    </row>
    <row r="117" spans="1:4" ht="18.75" x14ac:dyDescent="0.3">
      <c r="C117" s="110" t="s">
        <v>202</v>
      </c>
      <c r="D117" s="110">
        <f>SUM(D4:D116)</f>
        <v>0</v>
      </c>
    </row>
  </sheetData>
  <sheetProtection algorithmName="SHA-512" hashValue="hyRQ/6mXGXEws4T8/haNq+SQDF9musiakzE1rxG+4SBTGTPPoeGR/86VnS+bLJTCNIIP1smABTfddtbfeosMVA==" saltValue="lX6ujoSzD0Srd82c3JeWLw==" spinCount="100000" sheet="1" objects="1" scenarios="1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Algemene gegevens</vt:lpstr>
      <vt:lpstr>Gunning </vt:lpstr>
      <vt:lpstr>2. Vergaderservice</vt:lpstr>
      <vt:lpstr>3. Borrelassorti</vt:lpstr>
      <vt:lpstr>Kernassortiment</vt:lpstr>
      <vt:lpstr>'Algemene gegevens'!Afdrukbereik</vt:lpstr>
      <vt:lpstr>Kernassortiment!Afdrukbereik</vt:lpstr>
    </vt:vector>
  </TitlesOfParts>
  <Company>Masterkey-Plus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Jan Veenstra</cp:lastModifiedBy>
  <cp:lastPrinted>2018-01-17T17:54:28Z</cp:lastPrinted>
  <dcterms:created xsi:type="dcterms:W3CDTF">2004-05-14T13:30:28Z</dcterms:created>
  <dcterms:modified xsi:type="dcterms:W3CDTF">2020-12-04T10:20:43Z</dcterms:modified>
</cp:coreProperties>
</file>