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T:\rvo\IUC\02 Inkoop boven EU\4. RVO NL-EU-DGF-JZ\2020\IBG - Transport, verzorging en opslag gezelschapsdieren 202008080\2 Aanbestedingsdocument\1.0 versie voor publicatie\"/>
    </mc:Choice>
  </mc:AlternateContent>
  <xr:revisionPtr revIDLastSave="0" documentId="13_ncr:1_{5D6E443A-6ECE-4DEE-BB47-42CBE2F834CD}" xr6:coauthVersionLast="45" xr6:coauthVersionMax="46" xr10:uidLastSave="{00000000-0000-0000-0000-000000000000}"/>
  <bookViews>
    <workbookView xWindow="-120" yWindow="-120" windowWidth="29040" windowHeight="15840" xr2:uid="{344C0470-22B8-483B-9FF7-B18EFBB23C2F}"/>
  </bookViews>
  <sheets>
    <sheet name="Perceel 3 Knaagdieren en konij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1" l="1"/>
  <c r="G26" i="1" l="1"/>
  <c r="G25" i="1"/>
  <c r="G24" i="1"/>
  <c r="G23" i="1"/>
  <c r="G22" i="1"/>
  <c r="G21" i="1"/>
  <c r="E6" i="1"/>
  <c r="G33" i="1" l="1"/>
  <c r="G32" i="1"/>
  <c r="H13" i="1" l="1"/>
  <c r="H6" i="1" l="1"/>
  <c r="H35" i="1" s="1"/>
</calcChain>
</file>

<file path=xl/sharedStrings.xml><?xml version="1.0" encoding="utf-8"?>
<sst xmlns="http://schemas.openxmlformats.org/spreadsheetml/2006/main" count="60" uniqueCount="59">
  <si>
    <t>NR</t>
  </si>
  <si>
    <t>Omschrijving</t>
  </si>
  <si>
    <t>Stuk</t>
  </si>
  <si>
    <t xml:space="preserve"> </t>
  </si>
  <si>
    <t>Tarief per Eenheid</t>
  </si>
  <si>
    <t>Datum:</t>
  </si>
  <si>
    <t>Inschrijver:</t>
  </si>
  <si>
    <t>- Lichte medische zorgkosten, dit zijn kleine medische handelingen die zonder tussenkomst van een dierenarts uitgevoerd mogen worden door de opslaghouder of zijn personeel. De medische en andere specialistische zorg, met uitzondering van lichte medische zorg, vallen buiten de dagvergoeding en de eenmalige vergoeding voor het opzetten van de administratie en de extra arbeid op de eerste dag. Deze kosten worden door opdrachtgever vergoed indien er vooraf overleg is geweest met opdrachtgever. Bij de maandelijkse facturen dient een (kopie)factuur van de dierenartskosten of andere specialistische zorg gevoegd te worden</t>
  </si>
  <si>
    <t xml:space="preserve">1 ≤ 5 </t>
  </si>
  <si>
    <t>6 ≤ 10</t>
  </si>
  <si>
    <t>11 ≤ 20</t>
  </si>
  <si>
    <t>21 ≤ 30</t>
  </si>
  <si>
    <t>31 ≤ 50</t>
  </si>
  <si>
    <t>&gt; 50</t>
  </si>
  <si>
    <t>- Arbeid waaronder de vergoeding die u in rekening wenst te brengen voor inzet van personeel.</t>
  </si>
  <si>
    <t>per inbeslagname met een staffel van het aantal dieren binnen die inbeslagname</t>
  </si>
  <si>
    <t>- Standaard uurtarief: ma t/m vrij</t>
  </si>
  <si>
    <t>- Uur tarief voor feestdagen (100% toeslag bovenop standaard uurtarief)</t>
  </si>
  <si>
    <t>- Uurtarief voor zaterdag- en zondag (35% toeslag bovenop standaard uurtarief)</t>
  </si>
  <si>
    <t>per inbeslagname per km</t>
  </si>
  <si>
    <t>ALLEEN GROENE VELDEN IN TE VULLEN DOOR INSCHRIJVER</t>
  </si>
  <si>
    <t>Eenmalige vergoeding voor opzetten administratie en extra arbeid 1ste dag per inbeslagname</t>
  </si>
  <si>
    <t>A.1</t>
  </si>
  <si>
    <t>PRIJS IS BEPAALD DOOR RVO EN STAAT VAST, NIET IN TE VULLEN DOOR INSCHRIJVER</t>
  </si>
  <si>
    <t>A.2</t>
  </si>
  <si>
    <t>Dagvergoeding voor een leeg hok (Leegstandsvergoeding) per dag per hok</t>
  </si>
  <si>
    <t xml:space="preserve">Prijs per eenheid, exclusief btw </t>
  </si>
  <si>
    <t>Subtotaal fictieve inschrijfprijs, exclusief btw</t>
  </si>
  <si>
    <t>B.1</t>
  </si>
  <si>
    <t>Per inbeslagname kunt u een vast bedrag in rekening brengen voor de extra arbeid en het opzetten van de administratie op de eerste dag. Opdrachtgever heeft een vast bedrag per inbeslagname vastgesteld dat u in rekening mag brengen. U mag per inbeslagname de volgende kosten in rekening brengen afhankelijk van het aantal dieren bij die inbeslagname</t>
  </si>
  <si>
    <t>B.2</t>
  </si>
  <si>
    <t>B.3</t>
  </si>
  <si>
    <t>vergoeding per uur</t>
  </si>
  <si>
    <t xml:space="preserve">Fictief aantal per jaar </t>
  </si>
  <si>
    <t xml:space="preserve">per dag per dier </t>
  </si>
  <si>
    <t>per dag voor leegstaand hok</t>
  </si>
  <si>
    <r>
      <t>De transportkosten voor het uitvoeren van een inbeslagname onder deze raamovereenkomst wordt door opdrachtgever vergoed conform het Reisbesluit binnenl</t>
    </r>
    <r>
      <rPr>
        <sz val="9"/>
        <rFont val="Arial"/>
        <family val="2"/>
      </rPr>
      <t>and (in 2020 € 0,37 per kilometer).</t>
    </r>
    <r>
      <rPr>
        <sz val="9"/>
        <color theme="1"/>
        <rFont val="Arial"/>
        <family val="2"/>
      </rPr>
      <t xml:space="preserve"> Voor de transportkosten maakt het dus niet uit of de inbeslagname 1 of meerdere dieren betreft.</t>
    </r>
  </si>
  <si>
    <t xml:space="preserve">Deze worden vergoed tegen onderstaande uurtarieven. Opdrachtgever vergoedt de transportkosten van de plaats van inbeslagname tot de plaats van bewaring bij strafrechtelijke zaken niet. Deze kosten zijn voor de opsporingsdienst. Voor de transportkosten maakt het dus niet uit of de inbeslagname 1 of meerdere dieren betreft.
</t>
  </si>
  <si>
    <t>Prijs per eenheid, exclusief btw</t>
  </si>
  <si>
    <r>
      <rPr>
        <b/>
        <sz val="9"/>
        <rFont val="Arial"/>
        <family val="2"/>
      </rPr>
      <t xml:space="preserve">Dagvergoeding voor een gevuld hok: per dag per dier (alle bedragen exclusief btw). De maximale dagvergoeding is 3,15 euro exclusief btw, Inschrijver offreert hiernaast het tarief. </t>
    </r>
    <r>
      <rPr>
        <sz val="9"/>
        <rFont val="Arial"/>
        <family val="2"/>
      </rPr>
      <t>Hieronder valt:</t>
    </r>
  </si>
  <si>
    <t>Bijlage 2.3:</t>
  </si>
  <si>
    <t>- Voer en drinken. Uitgezonderd: Een dieet dat op advies van een dierenarts gegeven moet worden kan apart in rekening worden gebracht als opdrachtgever hiervoor toestemming heeft gegeven. Extra voer om een dier in conditie te brengen valt wel onder de dagvergoeding.</t>
  </si>
  <si>
    <t>ONDERDEEL B: Vergoeding per inbeslagname en bij teruggave en plaatsing</t>
  </si>
  <si>
    <t>Transportkosten per inbeslagname, bij teruggave en bij plaatsing</t>
  </si>
  <si>
    <t>Uurtarief voor vergoeding van de uren voor het feitelijk transport van een inbeslagname, bij teruggave en bij plaatsing</t>
  </si>
  <si>
    <t>ONDERDEEL A: Vergoeding voor verzorging en opslag</t>
  </si>
  <si>
    <t>Totale fictieve inschrijfprijs (optelsom rode cellen)</t>
  </si>
  <si>
    <t>Prijzenblad Aanbesteding transport, verzorging en opslag van gezelschapsdieren, PERCEEL 3 KNAAGDIEREN EN KONIJNEN v1.0</t>
  </si>
  <si>
    <t>SUBTOTALEN WORDEN AUTOMATISCH BEREKEND</t>
  </si>
  <si>
    <t>Invulinstructie:</t>
  </si>
  <si>
    <t>Invulstructie Onderdeel B: Vergoeding transport. De prijzen/tarieven voor de onderdelen B.1 t/m B.3 zijn vastgesteld door Aanbestedende dienst. Door in te schrijven op dit perceel stemt u in met deze tarieven. Deze tarieven worden niet meegenomen in de Totale fictieve Inschrijfprijs.</t>
  </si>
  <si>
    <t xml:space="preserve">Invulinstructie A.2 Dagvergoeding voor een leeg hok (Leegstandsvergoeding) per dag per hok is het fictief aantal per jaar door Aanbestedende dienst ingeschat op maximaal 9.125 stuks (500 hokken / 5 partijen *365 dagen * 0,25). De maximale prijs voor A.2 is €0,63 ex btw per leegstaand hok per dag. U offreert uw prijs in groene cel onder ‘Prijs per eenheid, exclusief btw. De rode kolom ‘Subtotaal fictieve inschrijfprijs, exclusief btw’ wordt automatisch berekend door het fictief aantal per jaar te vermenigvuldigen met de door u geoffreerde ‘Prijs per eenheid, exclusief btw’. </t>
  </si>
  <si>
    <r>
      <t>Een door Opdrachtgever gereserveerd hok die voor Opdrachtgeveer beschikbaar wordt gehouden en nog niet door Opdrachtgever gevuld is. Prijs per leegstaand is</t>
    </r>
    <r>
      <rPr>
        <u/>
        <sz val="9"/>
        <rFont val="Arial"/>
        <family val="2"/>
      </rPr>
      <t xml:space="preserve"> maximaal 0,63 exclusief btw per dag per hok</t>
    </r>
    <r>
      <rPr>
        <sz val="9"/>
        <rFont val="Arial"/>
        <family val="2"/>
      </rPr>
      <t>, Inschrijver offreert hiernaast het tarief. Zie paragraaf 2.2. van het Aanbestedingsdocument: "Van dat aantal hokken dat u aangeeft per Perceel beschikbaar heeft voor RVO, dient u 25% van het aantal hokken exclusief beschikbaar te houden voor RVO. Inschrijver garandeert dat hij voor dit aantal hokken continue opvangmogelijkheden inclusief verzorging heeft. Zijn deze hokken niet gevuld door RVO? Dan heeft u voor de dagen een hok niet gevuld is door RVO recht op een leegstandsvergoeding." Zie verder paragraaf 2.2 Aanbestedingsdocument.</t>
    </r>
  </si>
  <si>
    <r>
      <t xml:space="preserve">Invulinstructie: De Totale fictieve inschrijfprijs wordt automatisch berekend door de rode cellen op te tellen (de subtotalen van de fictieve inschrijfprijs exclusief btw van A.1 en A.2).
</t>
    </r>
    <r>
      <rPr>
        <b/>
        <sz val="9"/>
        <color theme="1"/>
        <rFont val="Arial"/>
        <family val="2"/>
      </rPr>
      <t xml:space="preserve">Let op: </t>
    </r>
    <r>
      <rPr>
        <sz val="9"/>
        <color theme="1"/>
        <rFont val="Arial"/>
        <family val="2"/>
      </rPr>
      <t>De in te dienen Totale Fictieve inschrijfprijs dient te liggen binnen een bandbreedte van €72.434,25 (minimumprijs) tot en met €120.723,75 (maximumprijs), zie paragraaf 5.3.3 Aanbestedingsdocument.</t>
    </r>
  </si>
  <si>
    <t>- Opvanglocatie, waaronder ruimte(s) binnen en buiten en gebruik van apparatuur en materialen.</t>
  </si>
  <si>
    <t>NB: Voor konijnen en knaagdieren geldt dat er tot dat de dieren overgaan op vastvoedsel een halve dagvergoeding in rekening mag worden gebracht per dag per dier. Zodra deze gezelschapsdieren overgaan op vastvoedsel mag een volledige dagvergoeding in rekening worden gebracht. Voor moederloze gezelschapsdieren mag een volledige dagvergoeding in rekening worden gebracht.</t>
  </si>
  <si>
    <t xml:space="preserve">Naam rechtsgeldige vertegenwoordiger: </t>
  </si>
  <si>
    <t>Functie rechtsgeldige vertegenwoordiger:</t>
  </si>
  <si>
    <t xml:space="preserve">Invulinstructie A.1 Dagvergoeding voor verzorging en opslag bij een gevuld hok: per dag per dier (alle bedragen exclusief btw) voor dit perceel is het fictief aantal per jaar voor het Prijzenblad door Aanbestedende dienst ingeschat op 36.500 stuks (500 hokken * 365 dagen / 5 partijen). Let op dit fictieve aantal, is in dit rekenvoorbeeld het aantal waarover leegstandsvergoeding wordt betaald als het hele jaar geen gezelschapsdieren worden opgevangen. Het daadwerkelijke aantal hangt af van de door Inschrijver voor RVO geoffreerde hokken en de daadwerkelijk opgevangen gezelschapsdieren (onderdeel A.1). De maximale prijs voor dagvergoeding is in dit perceel €3,15 ex btw per dier per dag. U offreert uw prijs in groene cel onder ‘Prijs per eenheid, exclusief btw. De rode kolom ‘Subtotaal fictieve inschrijfprijs, exclusief btw’ wordt automatisch berekend door het fictief aantal per jaar te vermenigvuldigen met de door u geoffreerde ‘Prijs per eenheid, exclusief btw’.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</si>
</sst>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14" x14ac:knownFonts="1">
    <font>
      <sz val="11"/>
      <color theme="1"/>
      <name val="Calibri"/>
      <family val="2"/>
      <scheme val="minor"/>
    </font>
    <font>
      <sz val="11"/>
      <color theme="1"/>
      <name val="Calibri"/>
      <family val="2"/>
      <scheme val="minor"/>
    </font>
    <font>
      <sz val="9"/>
      <color rgb="FF000000"/>
      <name val="Arial"/>
      <family val="2"/>
    </font>
    <font>
      <sz val="9"/>
      <color rgb="FFFFFFFF"/>
      <name val="Arial"/>
      <family val="2"/>
    </font>
    <font>
      <b/>
      <sz val="9"/>
      <color rgb="FF000000"/>
      <name val="Arial"/>
      <family val="2"/>
    </font>
    <font>
      <sz val="8"/>
      <name val="Calibri"/>
      <family val="2"/>
      <scheme val="minor"/>
    </font>
    <font>
      <b/>
      <sz val="9"/>
      <color rgb="FFFFFFFF"/>
      <name val="Arial"/>
      <family val="2"/>
    </font>
    <font>
      <sz val="9"/>
      <color theme="1"/>
      <name val="Arial"/>
      <family val="2"/>
    </font>
    <font>
      <b/>
      <sz val="9"/>
      <color theme="1"/>
      <name val="Arial"/>
      <family val="2"/>
    </font>
    <font>
      <sz val="16"/>
      <color theme="1"/>
      <name val="Arial"/>
      <family val="2"/>
    </font>
    <font>
      <sz val="9"/>
      <color rgb="FFFF0000"/>
      <name val="Arial"/>
      <family val="2"/>
    </font>
    <font>
      <sz val="9"/>
      <name val="Arial"/>
      <family val="2"/>
    </font>
    <font>
      <b/>
      <sz val="9"/>
      <name val="Arial"/>
      <family val="2"/>
    </font>
    <font>
      <u/>
      <sz val="9"/>
      <name val="Arial"/>
      <family val="2"/>
    </font>
  </fonts>
  <fills count="7">
    <fill>
      <patternFill patternType="none"/>
    </fill>
    <fill>
      <patternFill patternType="gray125"/>
    </fill>
    <fill>
      <patternFill patternType="solid">
        <fgColor rgb="FF1F4E78"/>
        <bgColor indexed="64"/>
      </patternFill>
    </fill>
    <fill>
      <patternFill patternType="solid">
        <fgColor rgb="FFE2EFD9"/>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s>
  <borders count="15">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7">
    <xf numFmtId="0" fontId="0" fillId="0" borderId="0" xfId="0"/>
    <xf numFmtId="0" fontId="4" fillId="3" borderId="2" xfId="0" applyFont="1" applyFill="1" applyBorder="1" applyAlignment="1">
      <alignment horizontal="right" vertical="center" wrapText="1"/>
    </xf>
    <xf numFmtId="0" fontId="3" fillId="4" borderId="0" xfId="0" applyFont="1" applyFill="1" applyBorder="1" applyAlignment="1">
      <alignment vertical="center" wrapText="1"/>
    </xf>
    <xf numFmtId="0" fontId="4" fillId="5" borderId="5" xfId="0" applyFont="1" applyFill="1" applyBorder="1" applyAlignment="1">
      <alignment horizontal="right" vertical="center" wrapText="1"/>
    </xf>
    <xf numFmtId="0" fontId="7" fillId="0" borderId="0" xfId="0" applyFont="1"/>
    <xf numFmtId="0" fontId="7" fillId="0" borderId="0" xfId="0" applyFont="1" applyBorder="1"/>
    <xf numFmtId="0" fontId="7" fillId="0" borderId="8" xfId="0" applyFont="1" applyBorder="1"/>
    <xf numFmtId="44" fontId="7" fillId="4" borderId="8" xfId="2" applyFont="1" applyFill="1" applyBorder="1"/>
    <xf numFmtId="44" fontId="7" fillId="5" borderId="2" xfId="2" applyFont="1" applyFill="1" applyBorder="1"/>
    <xf numFmtId="44" fontId="7" fillId="0" borderId="0" xfId="2" applyFont="1" applyBorder="1"/>
    <xf numFmtId="44" fontId="7" fillId="0" borderId="4" xfId="2" applyFont="1" applyBorder="1"/>
    <xf numFmtId="0" fontId="7" fillId="0" borderId="11" xfId="0" applyFont="1" applyBorder="1"/>
    <xf numFmtId="44" fontId="7" fillId="0" borderId="11" xfId="2" applyFont="1" applyBorder="1"/>
    <xf numFmtId="44" fontId="7" fillId="0" borderId="3" xfId="2" applyFont="1" applyBorder="1"/>
    <xf numFmtId="0" fontId="7" fillId="0" borderId="0" xfId="0" quotePrefix="1" applyFont="1" applyBorder="1"/>
    <xf numFmtId="0" fontId="7" fillId="0" borderId="13" xfId="0" applyFont="1" applyBorder="1"/>
    <xf numFmtId="0" fontId="8" fillId="0" borderId="12" xfId="0" applyFont="1" applyBorder="1"/>
    <xf numFmtId="0" fontId="7" fillId="4" borderId="0" xfId="0" applyFont="1" applyFill="1"/>
    <xf numFmtId="164" fontId="7" fillId="0" borderId="9" xfId="1" applyNumberFormat="1" applyFont="1" applyBorder="1" applyAlignment="1">
      <alignment horizontal="right" vertical="center"/>
    </xf>
    <xf numFmtId="164" fontId="7" fillId="0" borderId="10" xfId="1" applyNumberFormat="1" applyFont="1" applyBorder="1" applyAlignment="1">
      <alignment horizontal="right" vertical="center"/>
    </xf>
    <xf numFmtId="0" fontId="7" fillId="0" borderId="0" xfId="0" applyFont="1" applyAlignment="1">
      <alignment horizontal="right" vertical="center"/>
    </xf>
    <xf numFmtId="164" fontId="7" fillId="0" borderId="8" xfId="1" applyNumberFormat="1" applyFont="1" applyBorder="1"/>
    <xf numFmtId="0" fontId="9" fillId="0" borderId="0" xfId="0" applyFont="1" applyAlignment="1">
      <alignment horizontal="right" vertical="top"/>
    </xf>
    <xf numFmtId="0" fontId="6" fillId="4" borderId="0" xfId="0" applyFont="1" applyFill="1" applyBorder="1" applyAlignment="1">
      <alignment horizontal="center" vertical="center" wrapText="1"/>
    </xf>
    <xf numFmtId="0" fontId="9" fillId="0" borderId="0" xfId="0" applyFont="1" applyAlignment="1">
      <alignment vertical="top" wrapText="1"/>
    </xf>
    <xf numFmtId="0" fontId="2" fillId="0" borderId="0" xfId="0" quotePrefix="1" applyFont="1" applyBorder="1" applyAlignment="1">
      <alignment vertical="center"/>
    </xf>
    <xf numFmtId="0" fontId="2" fillId="0" borderId="0" xfId="0" quotePrefix="1" applyFont="1" applyBorder="1" applyAlignment="1">
      <alignment vertical="center" wrapText="1"/>
    </xf>
    <xf numFmtId="0" fontId="4" fillId="0" borderId="8" xfId="0" applyFont="1" applyBorder="1" applyAlignment="1">
      <alignment vertical="center" wrapText="1"/>
    </xf>
    <xf numFmtId="0" fontId="2" fillId="0" borderId="0" xfId="0" applyFont="1" applyBorder="1" applyAlignment="1">
      <alignment vertical="center" wrapText="1"/>
    </xf>
    <xf numFmtId="0" fontId="7" fillId="0" borderId="0" xfId="0" applyFont="1" applyBorder="1" applyAlignment="1">
      <alignment wrapText="1"/>
    </xf>
    <xf numFmtId="44" fontId="10" fillId="0" borderId="0" xfId="2" applyFont="1" applyBorder="1"/>
    <xf numFmtId="164" fontId="8" fillId="0" borderId="7" xfId="1" applyNumberFormat="1" applyFont="1" applyBorder="1" applyAlignment="1">
      <alignment horizontal="right" vertical="center"/>
    </xf>
    <xf numFmtId="0" fontId="7" fillId="0" borderId="8" xfId="0" applyFont="1" applyBorder="1" applyAlignment="1">
      <alignment wrapText="1"/>
    </xf>
    <xf numFmtId="44" fontId="7" fillId="0" borderId="8" xfId="2" applyFont="1" applyBorder="1"/>
    <xf numFmtId="44" fontId="7" fillId="0" borderId="2" xfId="2" applyFont="1" applyBorder="1"/>
    <xf numFmtId="164" fontId="7" fillId="0" borderId="0" xfId="1" applyNumberFormat="1" applyFont="1" applyBorder="1" applyAlignment="1">
      <alignment horizontal="right" vertical="center"/>
    </xf>
    <xf numFmtId="0" fontId="8" fillId="0" borderId="8" xfId="0" applyFont="1" applyBorder="1" applyAlignment="1">
      <alignment vertical="top"/>
    </xf>
    <xf numFmtId="0" fontId="8" fillId="0" borderId="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7" fillId="0" borderId="2" xfId="0" applyFont="1" applyBorder="1"/>
    <xf numFmtId="0" fontId="8" fillId="0" borderId="7" xfId="0" applyFont="1" applyBorder="1"/>
    <xf numFmtId="44" fontId="7" fillId="0" borderId="13" xfId="2" applyFont="1" applyBorder="1"/>
    <xf numFmtId="44" fontId="7" fillId="0" borderId="1" xfId="2" applyFont="1" applyBorder="1"/>
    <xf numFmtId="0" fontId="7" fillId="0" borderId="4" xfId="0" applyFont="1" applyBorder="1"/>
    <xf numFmtId="0" fontId="7" fillId="0" borderId="11" xfId="0" quotePrefix="1" applyFont="1" applyBorder="1"/>
    <xf numFmtId="164" fontId="8" fillId="0" borderId="9" xfId="1" applyNumberFormat="1" applyFont="1" applyBorder="1" applyAlignment="1">
      <alignment horizontal="right" vertical="top"/>
    </xf>
    <xf numFmtId="0" fontId="7" fillId="0" borderId="0" xfId="0" applyFont="1" applyFill="1"/>
    <xf numFmtId="0" fontId="7" fillId="0" borderId="0" xfId="0" applyFont="1" applyAlignment="1">
      <alignment wrapText="1"/>
    </xf>
    <xf numFmtId="44" fontId="7" fillId="0" borderId="11" xfId="2" applyFont="1" applyFill="1" applyBorder="1"/>
    <xf numFmtId="0" fontId="11" fillId="0" borderId="8" xfId="0" applyFont="1" applyBorder="1" applyAlignment="1">
      <alignment vertical="center" wrapText="1"/>
    </xf>
    <xf numFmtId="0" fontId="10" fillId="0" borderId="0" xfId="0" applyFont="1" applyFill="1" applyBorder="1"/>
    <xf numFmtId="0" fontId="10" fillId="0" borderId="0" xfId="0" quotePrefix="1" applyFont="1" applyFill="1" applyBorder="1"/>
    <xf numFmtId="0" fontId="7" fillId="0" borderId="11" xfId="0" quotePrefix="1" applyFont="1" applyBorder="1" applyAlignment="1">
      <alignment vertical="top" wrapText="1"/>
    </xf>
    <xf numFmtId="0" fontId="7" fillId="0" borderId="0" xfId="0" quotePrefix="1" applyFont="1"/>
    <xf numFmtId="0" fontId="7" fillId="0" borderId="8" xfId="0" applyFont="1" applyFill="1" applyBorder="1"/>
    <xf numFmtId="44" fontId="7" fillId="0" borderId="8" xfId="2" applyFont="1" applyFill="1" applyBorder="1"/>
    <xf numFmtId="44" fontId="7" fillId="0" borderId="2" xfId="2" applyFont="1" applyFill="1" applyBorder="1"/>
    <xf numFmtId="44" fontId="7" fillId="0" borderId="3" xfId="2" applyFont="1" applyFill="1" applyBorder="1"/>
    <xf numFmtId="0" fontId="7" fillId="0" borderId="0" xfId="0" quotePrefix="1" applyFont="1" applyAlignment="1">
      <alignment wrapText="1"/>
    </xf>
    <xf numFmtId="0" fontId="10" fillId="0" borderId="0" xfId="0" applyFont="1"/>
    <xf numFmtId="0" fontId="10" fillId="0" borderId="0" xfId="0" quotePrefix="1" applyFont="1"/>
    <xf numFmtId="44" fontId="8" fillId="6" borderId="1" xfId="2" applyFont="1" applyFill="1" applyBorder="1"/>
    <xf numFmtId="0" fontId="7" fillId="0" borderId="0" xfId="0" applyFont="1" applyFill="1" applyAlignment="1">
      <alignment wrapText="1"/>
    </xf>
    <xf numFmtId="0" fontId="7" fillId="0" borderId="0" xfId="0" applyFont="1" applyFill="1" applyBorder="1"/>
    <xf numFmtId="44" fontId="11" fillId="0" borderId="0" xfId="2" applyFont="1" applyBorder="1"/>
    <xf numFmtId="0" fontId="11" fillId="0" borderId="0" xfId="0" applyFont="1" applyBorder="1" applyAlignment="1">
      <alignment wrapText="1"/>
    </xf>
    <xf numFmtId="0" fontId="8" fillId="0" borderId="8" xfId="0" applyFont="1" applyFill="1" applyBorder="1"/>
    <xf numFmtId="0" fontId="8" fillId="0" borderId="8" xfId="0" quotePrefix="1" applyFont="1" applyFill="1" applyBorder="1" applyAlignment="1">
      <alignment vertical="top" wrapText="1"/>
    </xf>
    <xf numFmtId="0" fontId="8" fillId="0" borderId="0" xfId="0" applyFont="1" applyAlignment="1">
      <alignment horizontal="center" vertical="center" wrapText="1"/>
    </xf>
    <xf numFmtId="0" fontId="7" fillId="0" borderId="0" xfId="0" applyFont="1" applyAlignment="1">
      <alignment vertical="center"/>
    </xf>
    <xf numFmtId="0" fontId="7" fillId="0" borderId="14" xfId="0" applyFont="1" applyBorder="1" applyAlignment="1">
      <alignment wrapText="1"/>
    </xf>
    <xf numFmtId="0" fontId="2" fillId="0" borderId="11" xfId="0" applyFont="1" applyBorder="1" applyAlignment="1">
      <alignment vertical="center" wrapText="1"/>
    </xf>
    <xf numFmtId="44" fontId="7" fillId="0" borderId="0" xfId="0" applyNumberFormat="1" applyFont="1"/>
    <xf numFmtId="0" fontId="2" fillId="0" borderId="0" xfId="0" applyFont="1" applyAlignment="1">
      <alignment vertical="center" wrapText="1"/>
    </xf>
    <xf numFmtId="0" fontId="6" fillId="2" borderId="0" xfId="0" applyFont="1" applyFill="1" applyBorder="1" applyAlignment="1">
      <alignment horizontal="right" vertical="center" wrapText="1" indent="3"/>
    </xf>
    <xf numFmtId="0" fontId="6" fillId="2" borderId="0" xfId="0" applyFont="1" applyFill="1" applyBorder="1" applyAlignment="1">
      <alignment horizontal="right" vertical="center" wrapText="1"/>
    </xf>
    <xf numFmtId="0" fontId="6" fillId="2" borderId="0" xfId="0" applyFont="1" applyFill="1" applyBorder="1" applyAlignment="1">
      <alignment vertical="center" wrapText="1"/>
    </xf>
  </cellXfs>
  <cellStyles count="3">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773F0-92A5-4A4E-ACE9-F629A100ABD0}">
  <dimension ref="B2:J40"/>
  <sheetViews>
    <sheetView tabSelected="1" topLeftCell="A10" zoomScaleNormal="100" workbookViewId="0">
      <selection activeCell="E11" sqref="E11"/>
    </sheetView>
  </sheetViews>
  <sheetFormatPr defaultColWidth="9.140625" defaultRowHeight="12" x14ac:dyDescent="0.2"/>
  <cols>
    <col min="1" max="1" width="9.140625" style="4"/>
    <col min="2" max="2" width="13.7109375" style="20" bestFit="1" customWidth="1"/>
    <col min="3" max="3" width="108.5703125" style="4" customWidth="1"/>
    <col min="4" max="4" width="17.7109375" style="4" bestFit="1" customWidth="1"/>
    <col min="5" max="5" width="21.5703125" style="4" bestFit="1" customWidth="1"/>
    <col min="6" max="7" width="27" style="4" customWidth="1"/>
    <col min="8" max="8" width="23.7109375" style="4" customWidth="1"/>
    <col min="9" max="9" width="9.140625" style="4"/>
    <col min="10" max="10" width="47" style="4" customWidth="1"/>
    <col min="11" max="11" width="9.85546875" style="4" customWidth="1"/>
    <col min="12" max="16384" width="9.140625" style="4"/>
  </cols>
  <sheetData>
    <row r="2" spans="2:10" ht="51.75" customHeight="1" x14ac:dyDescent="0.2">
      <c r="B2" s="22" t="s">
        <v>40</v>
      </c>
      <c r="C2" s="24" t="s">
        <v>47</v>
      </c>
      <c r="E2" s="69" t="s">
        <v>49</v>
      </c>
      <c r="F2" s="23" t="s">
        <v>20</v>
      </c>
      <c r="G2" s="37" t="s">
        <v>23</v>
      </c>
      <c r="H2" s="68" t="s">
        <v>48</v>
      </c>
    </row>
    <row r="3" spans="2:10" ht="15" hidden="1" customHeight="1" x14ac:dyDescent="0.2">
      <c r="B3" s="75" t="s">
        <v>0</v>
      </c>
      <c r="C3" s="76" t="s">
        <v>1</v>
      </c>
      <c r="D3" s="76" t="s">
        <v>2</v>
      </c>
      <c r="E3" s="74" t="s">
        <v>33</v>
      </c>
      <c r="F3" s="2" t="s">
        <v>4</v>
      </c>
      <c r="G3" s="74" t="s">
        <v>26</v>
      </c>
      <c r="H3" s="1"/>
      <c r="I3" s="1"/>
    </row>
    <row r="4" spans="2:10" ht="53.25" customHeight="1" thickBot="1" x14ac:dyDescent="0.25">
      <c r="B4" s="75"/>
      <c r="C4" s="76"/>
      <c r="D4" s="76"/>
      <c r="E4" s="74"/>
      <c r="F4" s="38" t="s">
        <v>38</v>
      </c>
      <c r="G4" s="74"/>
      <c r="H4" s="3" t="s">
        <v>27</v>
      </c>
      <c r="I4" s="5"/>
      <c r="J4" s="46"/>
    </row>
    <row r="5" spans="2:10" s="5" customFormat="1" ht="12.75" thickBot="1" x14ac:dyDescent="0.25">
      <c r="B5" s="40" t="s">
        <v>45</v>
      </c>
      <c r="C5" s="6"/>
      <c r="D5" s="6"/>
      <c r="E5" s="6"/>
      <c r="F5" s="6"/>
      <c r="G5" s="6"/>
      <c r="H5" s="39"/>
      <c r="J5" s="63"/>
    </row>
    <row r="6" spans="2:10" ht="24" x14ac:dyDescent="0.2">
      <c r="B6" s="31" t="s">
        <v>22</v>
      </c>
      <c r="C6" s="49" t="s">
        <v>39</v>
      </c>
      <c r="D6" s="32" t="s">
        <v>34</v>
      </c>
      <c r="E6" s="21">
        <f>(500/5)*365</f>
        <v>36500</v>
      </c>
      <c r="F6" s="7">
        <v>0</v>
      </c>
      <c r="G6" s="21"/>
      <c r="H6" s="8">
        <f>E6*F6</f>
        <v>0</v>
      </c>
      <c r="I6" s="5"/>
      <c r="J6" s="62"/>
    </row>
    <row r="7" spans="2:10" ht="36" x14ac:dyDescent="0.2">
      <c r="B7" s="18"/>
      <c r="C7" s="26" t="s">
        <v>41</v>
      </c>
      <c r="D7" s="5"/>
      <c r="E7" s="5"/>
      <c r="F7" s="9"/>
      <c r="G7" s="9"/>
      <c r="H7" s="10"/>
      <c r="I7" s="5"/>
      <c r="J7" s="46"/>
    </row>
    <row r="8" spans="2:10" x14ac:dyDescent="0.2">
      <c r="B8" s="18" t="s">
        <v>3</v>
      </c>
      <c r="C8" s="25" t="s">
        <v>14</v>
      </c>
      <c r="D8" s="5"/>
      <c r="E8" s="5"/>
      <c r="F8" s="9"/>
      <c r="G8" s="9"/>
      <c r="H8" s="10"/>
      <c r="I8" s="5"/>
    </row>
    <row r="9" spans="2:10" x14ac:dyDescent="0.2">
      <c r="B9" s="18"/>
      <c r="C9" s="26" t="s">
        <v>54</v>
      </c>
      <c r="D9" s="5"/>
      <c r="E9" s="5"/>
      <c r="F9" s="9"/>
      <c r="G9" s="9"/>
      <c r="H9" s="10"/>
      <c r="I9" s="5"/>
    </row>
    <row r="10" spans="2:10" ht="60" x14ac:dyDescent="0.2">
      <c r="B10" s="18"/>
      <c r="C10" s="26" t="s">
        <v>7</v>
      </c>
      <c r="D10" s="5"/>
      <c r="E10" s="5"/>
      <c r="F10" s="9"/>
      <c r="G10" s="9"/>
      <c r="H10" s="10"/>
      <c r="I10" s="5"/>
    </row>
    <row r="11" spans="2:10" ht="36" x14ac:dyDescent="0.2">
      <c r="B11" s="18"/>
      <c r="C11" s="73" t="s">
        <v>55</v>
      </c>
      <c r="D11" s="5"/>
      <c r="E11" s="5"/>
      <c r="F11" s="9"/>
      <c r="G11" s="9"/>
      <c r="H11" s="10"/>
      <c r="I11" s="5"/>
    </row>
    <row r="12" spans="2:10" ht="96.75" thickBot="1" x14ac:dyDescent="0.25">
      <c r="B12" s="18"/>
      <c r="C12" s="28" t="s">
        <v>58</v>
      </c>
      <c r="D12" s="5"/>
      <c r="E12" s="5"/>
      <c r="F12" s="9"/>
      <c r="G12" s="9"/>
      <c r="H12" s="10"/>
      <c r="I12" s="5"/>
    </row>
    <row r="13" spans="2:10" ht="24" x14ac:dyDescent="0.2">
      <c r="B13" s="31" t="s">
        <v>24</v>
      </c>
      <c r="C13" s="36" t="s">
        <v>25</v>
      </c>
      <c r="D13" s="32" t="s">
        <v>35</v>
      </c>
      <c r="E13" s="21">
        <f>(500/5)*(365)*0.25</f>
        <v>9125</v>
      </c>
      <c r="F13" s="7">
        <v>0</v>
      </c>
      <c r="G13" s="33"/>
      <c r="H13" s="8">
        <f>F13*E13</f>
        <v>0</v>
      </c>
      <c r="I13" s="5"/>
    </row>
    <row r="14" spans="2:10" ht="72" x14ac:dyDescent="0.2">
      <c r="B14" s="18"/>
      <c r="C14" s="65" t="s">
        <v>52</v>
      </c>
      <c r="D14" s="5"/>
      <c r="E14" s="5"/>
      <c r="F14" s="9"/>
      <c r="G14" s="9"/>
      <c r="H14" s="10"/>
      <c r="I14" s="5"/>
      <c r="J14" s="62"/>
    </row>
    <row r="15" spans="2:10" ht="60.75" thickBot="1" x14ac:dyDescent="0.25">
      <c r="B15" s="19"/>
      <c r="C15" s="71" t="s">
        <v>51</v>
      </c>
      <c r="D15" s="11"/>
      <c r="E15" s="11"/>
      <c r="F15" s="12"/>
      <c r="G15" s="12"/>
      <c r="H15" s="13"/>
      <c r="I15" s="5"/>
    </row>
    <row r="16" spans="2:10" ht="12.75" thickBot="1" x14ac:dyDescent="0.25">
      <c r="B16" s="18"/>
      <c r="C16" s="5"/>
      <c r="D16" s="5"/>
      <c r="E16" s="5"/>
      <c r="F16" s="9"/>
      <c r="G16" s="9"/>
      <c r="H16" s="10" t="s">
        <v>3</v>
      </c>
      <c r="I16" s="5"/>
    </row>
    <row r="17" spans="2:10" ht="12.75" thickBot="1" x14ac:dyDescent="0.25">
      <c r="B17" s="16" t="s">
        <v>42</v>
      </c>
      <c r="C17" s="15"/>
      <c r="D17" s="15"/>
      <c r="E17" s="15"/>
      <c r="F17" s="41"/>
      <c r="G17" s="41"/>
      <c r="H17" s="42"/>
      <c r="I17" s="5"/>
    </row>
    <row r="18" spans="2:10" ht="36.75" thickBot="1" x14ac:dyDescent="0.25">
      <c r="B18" s="40"/>
      <c r="C18" s="32" t="s">
        <v>50</v>
      </c>
      <c r="D18" s="6"/>
      <c r="E18" s="6"/>
      <c r="F18" s="33"/>
      <c r="G18" s="33"/>
      <c r="H18" s="34"/>
      <c r="I18" s="5"/>
    </row>
    <row r="19" spans="2:10" x14ac:dyDescent="0.2">
      <c r="B19" s="31" t="s">
        <v>28</v>
      </c>
      <c r="C19" s="27" t="s">
        <v>21</v>
      </c>
      <c r="D19" s="6"/>
      <c r="E19" s="6"/>
      <c r="F19" s="6"/>
      <c r="G19" s="6"/>
      <c r="H19" s="34"/>
      <c r="J19" s="46"/>
    </row>
    <row r="20" spans="2:10" ht="60" x14ac:dyDescent="0.2">
      <c r="B20" s="18"/>
      <c r="C20" s="58" t="s">
        <v>29</v>
      </c>
      <c r="D20" s="29" t="s">
        <v>15</v>
      </c>
      <c r="E20" s="5"/>
      <c r="F20" s="9"/>
      <c r="G20" s="9"/>
      <c r="H20" s="10"/>
      <c r="J20" s="62"/>
    </row>
    <row r="21" spans="2:10" x14ac:dyDescent="0.2">
      <c r="B21" s="18"/>
      <c r="D21" s="9" t="s">
        <v>8</v>
      </c>
      <c r="E21" s="9"/>
      <c r="F21" s="30"/>
      <c r="G21" s="64">
        <f>25*1.027*1.03</f>
        <v>26.445249999999998</v>
      </c>
      <c r="H21" s="10"/>
      <c r="J21" s="50"/>
    </row>
    <row r="22" spans="2:10" x14ac:dyDescent="0.2">
      <c r="B22" s="18"/>
      <c r="C22" s="59"/>
      <c r="D22" s="9" t="s">
        <v>9</v>
      </c>
      <c r="E22" s="9"/>
      <c r="F22" s="30"/>
      <c r="G22" s="64">
        <f>50*1.027*1.03</f>
        <v>52.890499999999996</v>
      </c>
      <c r="H22" s="10"/>
      <c r="J22" s="51"/>
    </row>
    <row r="23" spans="2:10" x14ac:dyDescent="0.2">
      <c r="B23" s="18"/>
      <c r="C23" s="60"/>
      <c r="D23" s="9" t="s">
        <v>10</v>
      </c>
      <c r="E23" s="9"/>
      <c r="F23" s="30"/>
      <c r="G23" s="64">
        <f>75*1.027*1.03</f>
        <v>79.33574999999999</v>
      </c>
      <c r="H23" s="10"/>
      <c r="J23" s="63"/>
    </row>
    <row r="24" spans="2:10" x14ac:dyDescent="0.2">
      <c r="B24" s="18"/>
      <c r="D24" s="9" t="s">
        <v>11</v>
      </c>
      <c r="E24" s="9"/>
      <c r="F24" s="30"/>
      <c r="G24" s="64">
        <f>100*1.027*1.03</f>
        <v>105.78099999999999</v>
      </c>
      <c r="H24" s="10"/>
    </row>
    <row r="25" spans="2:10" x14ac:dyDescent="0.2">
      <c r="B25" s="18"/>
      <c r="D25" s="9" t="s">
        <v>12</v>
      </c>
      <c r="E25" s="9"/>
      <c r="F25" s="30"/>
      <c r="G25" s="64">
        <f>125*1.027*1.03</f>
        <v>132.22624999999999</v>
      </c>
      <c r="H25" s="10"/>
    </row>
    <row r="26" spans="2:10" ht="12.75" thickBot="1" x14ac:dyDescent="0.25">
      <c r="B26" s="18"/>
      <c r="D26" s="9" t="s">
        <v>13</v>
      </c>
      <c r="E26" s="9"/>
      <c r="F26" s="30"/>
      <c r="G26" s="64">
        <f>150*1.027*1.03</f>
        <v>158.67149999999998</v>
      </c>
      <c r="H26" s="10"/>
    </row>
    <row r="27" spans="2:10" x14ac:dyDescent="0.2">
      <c r="B27" s="31" t="s">
        <v>30</v>
      </c>
      <c r="C27" s="66" t="s">
        <v>43</v>
      </c>
      <c r="D27" s="6" t="s">
        <v>19</v>
      </c>
      <c r="E27" s="6"/>
      <c r="F27" s="54"/>
      <c r="G27" s="55">
        <v>0.37</v>
      </c>
      <c r="H27" s="56"/>
      <c r="J27" s="46"/>
    </row>
    <row r="28" spans="2:10" ht="36.75" thickBot="1" x14ac:dyDescent="0.25">
      <c r="B28" s="19"/>
      <c r="C28" s="52" t="s">
        <v>36</v>
      </c>
      <c r="D28" s="11"/>
      <c r="E28" s="11"/>
      <c r="F28" s="48"/>
      <c r="G28" s="48"/>
      <c r="H28" s="57"/>
      <c r="J28" s="62"/>
    </row>
    <row r="29" spans="2:10" x14ac:dyDescent="0.2">
      <c r="B29" s="31" t="s">
        <v>31</v>
      </c>
      <c r="C29" s="67" t="s">
        <v>44</v>
      </c>
      <c r="D29" s="6" t="s">
        <v>32</v>
      </c>
      <c r="F29" s="9"/>
      <c r="G29" s="9"/>
      <c r="H29" s="10"/>
    </row>
    <row r="30" spans="2:10" ht="48" x14ac:dyDescent="0.2">
      <c r="B30" s="45"/>
      <c r="C30" s="47" t="s">
        <v>37</v>
      </c>
      <c r="H30" s="43"/>
      <c r="J30" s="46"/>
    </row>
    <row r="31" spans="2:10" x14ac:dyDescent="0.2">
      <c r="B31" s="18"/>
      <c r="C31" s="53" t="s">
        <v>16</v>
      </c>
      <c r="G31" s="9">
        <v>27.5</v>
      </c>
      <c r="H31" s="43"/>
    </row>
    <row r="32" spans="2:10" x14ac:dyDescent="0.2">
      <c r="B32" s="18"/>
      <c r="C32" s="53" t="s">
        <v>18</v>
      </c>
      <c r="F32" s="9"/>
      <c r="G32" s="9">
        <f>G31*1.35</f>
        <v>37.125</v>
      </c>
      <c r="H32" s="10"/>
    </row>
    <row r="33" spans="2:8" ht="12.75" thickBot="1" x14ac:dyDescent="0.25">
      <c r="B33" s="19"/>
      <c r="C33" s="44" t="s">
        <v>17</v>
      </c>
      <c r="D33" s="11"/>
      <c r="E33" s="11"/>
      <c r="F33" s="12"/>
      <c r="G33" s="12">
        <f>G31*2</f>
        <v>55</v>
      </c>
      <c r="H33" s="13"/>
    </row>
    <row r="34" spans="2:8" ht="12.75" thickBot="1" x14ac:dyDescent="0.25">
      <c r="B34" s="35"/>
      <c r="C34" s="14"/>
      <c r="D34" s="5"/>
      <c r="E34" s="5"/>
      <c r="F34" s="9"/>
      <c r="G34" s="9"/>
      <c r="H34" s="9"/>
    </row>
    <row r="35" spans="2:8" ht="12.75" thickBot="1" x14ac:dyDescent="0.25">
      <c r="C35" s="16" t="s">
        <v>46</v>
      </c>
      <c r="D35" s="15"/>
      <c r="E35" s="15"/>
      <c r="F35" s="15"/>
      <c r="G35" s="15"/>
      <c r="H35" s="61">
        <f>H6+H13</f>
        <v>0</v>
      </c>
    </row>
    <row r="36" spans="2:8" ht="48.75" thickBot="1" x14ac:dyDescent="0.25">
      <c r="C36" s="70" t="s">
        <v>53</v>
      </c>
      <c r="H36" s="72"/>
    </row>
    <row r="37" spans="2:8" x14ac:dyDescent="0.2">
      <c r="C37" s="17" t="s">
        <v>6</v>
      </c>
    </row>
    <row r="38" spans="2:8" x14ac:dyDescent="0.2">
      <c r="C38" s="17" t="s">
        <v>56</v>
      </c>
    </row>
    <row r="39" spans="2:8" x14ac:dyDescent="0.2">
      <c r="C39" s="17" t="s">
        <v>57</v>
      </c>
    </row>
    <row r="40" spans="2:8" x14ac:dyDescent="0.2">
      <c r="C40" s="17" t="s">
        <v>5</v>
      </c>
    </row>
  </sheetData>
  <mergeCells count="5">
    <mergeCell ref="E3:E4"/>
    <mergeCell ref="B3:B4"/>
    <mergeCell ref="C3:C4"/>
    <mergeCell ref="D3:D4"/>
    <mergeCell ref="G3:G4"/>
  </mergeCells>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3 Knaagdieren en konijn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Abbenhuis</dc:creator>
  <cp:lastModifiedBy>Abbenhuis, R. (Ramon)</cp:lastModifiedBy>
  <cp:lastPrinted>2020-03-09T18:16:37Z</cp:lastPrinted>
  <dcterms:created xsi:type="dcterms:W3CDTF">2020-03-07T11:49:16Z</dcterms:created>
  <dcterms:modified xsi:type="dcterms:W3CDTF">2021-01-08T13:41:38Z</dcterms:modified>
</cp:coreProperties>
</file>