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0" yWindow="165" windowWidth="19425" windowHeight="11025"/>
  </bookViews>
  <sheets>
    <sheet name="Prijzenblad Groenstromen G&amp;V" sheetId="2" r:id="rId1"/>
  </sheets>
  <definedNames>
    <definedName name="OLE_LINK1" localSheetId="0">'Prijzenblad Groenstromen G&amp;V'!$A$80</definedName>
  </definedNames>
  <calcPr calcId="145621"/>
</workbook>
</file>

<file path=xl/calcChain.xml><?xml version="1.0" encoding="utf-8"?>
<calcChain xmlns="http://schemas.openxmlformats.org/spreadsheetml/2006/main">
  <c r="V9" i="2" l="1"/>
  <c r="P10" i="2"/>
  <c r="P6" i="2"/>
  <c r="N7" i="2"/>
  <c r="N6" i="2"/>
  <c r="T34" i="2" l="1"/>
  <c r="N32" i="2"/>
  <c r="R32" i="2"/>
  <c r="S33" i="2"/>
  <c r="P33" i="2"/>
  <c r="N33" i="2"/>
  <c r="P32" i="2"/>
  <c r="N29" i="2"/>
  <c r="P45" i="2" l="1"/>
  <c r="N45" i="2"/>
  <c r="V45" i="2"/>
  <c r="X78" i="2"/>
  <c r="N56" i="2"/>
  <c r="W56" i="2"/>
  <c r="X75" i="2"/>
  <c r="X66" i="2"/>
  <c r="X57" i="2"/>
  <c r="X47" i="2"/>
  <c r="X38" i="2"/>
  <c r="X29" i="2"/>
  <c r="X20" i="2"/>
  <c r="X11" i="2"/>
  <c r="W74" i="2"/>
  <c r="W65" i="2"/>
  <c r="W28" i="2"/>
  <c r="W19" i="2"/>
  <c r="W10" i="2"/>
  <c r="V73" i="2"/>
  <c r="N63" i="2"/>
  <c r="U63" i="2"/>
  <c r="V64" i="2"/>
  <c r="V27" i="2"/>
  <c r="V18" i="2"/>
  <c r="U44" i="2"/>
  <c r="U26" i="2"/>
  <c r="U17" i="2"/>
  <c r="T71" i="2"/>
  <c r="T62" i="2"/>
  <c r="T25" i="2"/>
  <c r="N35" i="2"/>
  <c r="U35" i="2" s="1"/>
  <c r="S24" i="2"/>
  <c r="S15" i="2"/>
  <c r="N69" i="2"/>
  <c r="P69" i="2"/>
  <c r="P75" i="2"/>
  <c r="P74" i="2"/>
  <c r="P73" i="2"/>
  <c r="P71" i="2"/>
  <c r="P66" i="2"/>
  <c r="P65" i="2"/>
  <c r="P64" i="2"/>
  <c r="P63" i="2"/>
  <c r="P62" i="2"/>
  <c r="P60" i="2"/>
  <c r="P57" i="2"/>
  <c r="P56" i="2"/>
  <c r="P47" i="2"/>
  <c r="P44" i="2"/>
  <c r="P38" i="2"/>
  <c r="P37" i="2"/>
  <c r="P36" i="2"/>
  <c r="P35" i="2"/>
  <c r="P34" i="2"/>
  <c r="P29" i="2"/>
  <c r="P28" i="2"/>
  <c r="P27" i="2"/>
  <c r="P26" i="2"/>
  <c r="P25" i="2"/>
  <c r="P24" i="2"/>
  <c r="P20" i="2"/>
  <c r="P19" i="2"/>
  <c r="P18" i="2"/>
  <c r="P17" i="2"/>
  <c r="P16" i="2"/>
  <c r="P15" i="2"/>
  <c r="P11" i="2"/>
  <c r="P9" i="2"/>
  <c r="P8" i="2"/>
  <c r="P7" i="2"/>
  <c r="S6" i="2"/>
  <c r="S78" i="2" s="1"/>
  <c r="N37" i="2"/>
  <c r="W37" i="2" s="1"/>
  <c r="W78" i="2" s="1"/>
  <c r="N75" i="2"/>
  <c r="N74" i="2"/>
  <c r="N73" i="2"/>
  <c r="N71" i="2"/>
  <c r="N66" i="2"/>
  <c r="N65" i="2"/>
  <c r="N64" i="2"/>
  <c r="N62" i="2"/>
  <c r="N60" i="2"/>
  <c r="N57" i="2"/>
  <c r="N47" i="2"/>
  <c r="N44" i="2"/>
  <c r="N38" i="2"/>
  <c r="N36" i="2"/>
  <c r="V36" i="2" s="1"/>
  <c r="N34" i="2"/>
  <c r="N28" i="2"/>
  <c r="N27" i="2"/>
  <c r="N26" i="2"/>
  <c r="N25" i="2"/>
  <c r="N24" i="2"/>
  <c r="N20" i="2"/>
  <c r="N19" i="2"/>
  <c r="N18" i="2"/>
  <c r="N17" i="2"/>
  <c r="N16" i="2"/>
  <c r="T16" i="2" s="1"/>
  <c r="N15" i="2"/>
  <c r="N11" i="2"/>
  <c r="N10" i="2"/>
  <c r="N9" i="2"/>
  <c r="N8" i="2"/>
  <c r="U8" i="2" s="1"/>
  <c r="T7" i="2"/>
  <c r="U78" i="2" l="1"/>
  <c r="V78" i="2"/>
  <c r="R69" i="2"/>
  <c r="R60" i="2"/>
  <c r="T78" i="2"/>
  <c r="K78" i="2"/>
  <c r="J78" i="2"/>
  <c r="I78" i="2"/>
  <c r="H78" i="2"/>
  <c r="G78" i="2"/>
  <c r="F78" i="2"/>
  <c r="E78" i="2"/>
  <c r="C76" i="2"/>
  <c r="C67" i="2"/>
  <c r="C58" i="2"/>
  <c r="C48" i="2"/>
  <c r="C39" i="2"/>
  <c r="C30" i="2"/>
  <c r="C21" i="2"/>
  <c r="C12" i="2"/>
  <c r="R78" i="2" l="1"/>
  <c r="C78" i="2"/>
</calcChain>
</file>

<file path=xl/sharedStrings.xml><?xml version="1.0" encoding="utf-8"?>
<sst xmlns="http://schemas.openxmlformats.org/spreadsheetml/2006/main" count="174" uniqueCount="46">
  <si>
    <t>Tonnen</t>
  </si>
  <si>
    <t>Afvalstroom</t>
  </si>
  <si>
    <t>Blad</t>
  </si>
  <si>
    <t>gras klasse B</t>
  </si>
  <si>
    <t>Slootmaaisel</t>
  </si>
  <si>
    <t>Gooise Meren</t>
  </si>
  <si>
    <t>Huizen</t>
  </si>
  <si>
    <t>GAD</t>
  </si>
  <si>
    <t>Weesp</t>
  </si>
  <si>
    <t>Algemeen Totaal</t>
  </si>
  <si>
    <t>Hoeveelheden groene stromen regio G&amp;V</t>
  </si>
  <si>
    <t>Hilversum</t>
  </si>
  <si>
    <t>wijdemeren</t>
  </si>
  <si>
    <t>Houtchips</t>
  </si>
  <si>
    <t>A</t>
  </si>
  <si>
    <t>D</t>
  </si>
  <si>
    <t>E</t>
  </si>
  <si>
    <t>F</t>
  </si>
  <si>
    <t>C</t>
  </si>
  <si>
    <t>B1</t>
  </si>
  <si>
    <t>Snoeihout (schoon)</t>
  </si>
  <si>
    <t>Snoeihout (gemengd)</t>
  </si>
  <si>
    <t>Groenafval (gemengd)</t>
  </si>
  <si>
    <t>B</t>
  </si>
  <si>
    <t>Gras klasse B</t>
  </si>
  <si>
    <t>Groenafval gemengd Crailoo</t>
  </si>
  <si>
    <t>Groenafval gemengd</t>
  </si>
  <si>
    <t>Snoeihout 
(schoon)</t>
  </si>
  <si>
    <t>Snoeihout 
(gemengd)</t>
  </si>
  <si>
    <t>Sloot-
maaisel</t>
  </si>
  <si>
    <t>Gras 
klasse B</t>
  </si>
  <si>
    <t>Groenafval
(gemengd)</t>
  </si>
  <si>
    <t>Bussum</t>
  </si>
  <si>
    <t>Naarden</t>
  </si>
  <si>
    <t>Muiderberg</t>
  </si>
  <si>
    <t>subtotaal</t>
  </si>
  <si>
    <t>Groenafval gemengd scheid.stat.</t>
  </si>
  <si>
    <t>Hoeveelheden per groenstroom in tonnen</t>
  </si>
  <si>
    <t>Prijzenblad</t>
  </si>
  <si>
    <t>prijs 
verwerking
€ per ton</t>
  </si>
  <si>
    <t>prijs 
transport
€ per ton</t>
  </si>
  <si>
    <t>subtotaal verwerking
prijs x hoeveelheid</t>
  </si>
  <si>
    <t>subtotaal transport
prijs x hoeveelheid</t>
  </si>
  <si>
    <t>x</t>
  </si>
  <si>
    <t>Opdrachtnemer neemt een meerprijs op voor het beschikbaar stellen van de containerunit per week voor de seizoensgebonden stromen</t>
  </si>
  <si>
    <r>
      <t xml:space="preserve">Totaalprijzen ijnschrijving per groenstroom </t>
    </r>
    <r>
      <rPr>
        <b/>
        <sz val="11"/>
        <color rgb="FFFF0000"/>
        <rFont val="Calibri"/>
        <family val="2"/>
        <scheme val="minor"/>
      </rPr>
      <t>(WAARVOOR U INSCHRIJFT)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</si>
</sst>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14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mbria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0" fontId="3" fillId="0" borderId="0" xfId="0" applyFont="1"/>
    <xf numFmtId="0" fontId="2" fillId="2" borderId="0" xfId="0" applyFont="1" applyFill="1"/>
    <xf numFmtId="0" fontId="3" fillId="2" borderId="0" xfId="0" applyFont="1" applyFill="1"/>
    <xf numFmtId="0" fontId="3" fillId="0" borderId="20" xfId="0" applyFont="1" applyBorder="1"/>
    <xf numFmtId="0" fontId="3" fillId="0" borderId="19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3" fillId="0" borderId="19" xfId="0" applyFont="1" applyBorder="1"/>
    <xf numFmtId="0" fontId="6" fillId="4" borderId="17" xfId="0" applyFont="1" applyFill="1" applyBorder="1" applyAlignment="1">
      <alignment horizontal="center"/>
    </xf>
    <xf numFmtId="0" fontId="6" fillId="0" borderId="18" xfId="0" applyFont="1" applyFill="1" applyBorder="1"/>
    <xf numFmtId="4" fontId="3" fillId="0" borderId="14" xfId="0" applyNumberFormat="1" applyFont="1" applyBorder="1"/>
    <xf numFmtId="0" fontId="3" fillId="3" borderId="12" xfId="0" applyFont="1" applyFill="1" applyBorder="1" applyAlignment="1">
      <alignment horizontal="center"/>
    </xf>
    <xf numFmtId="0" fontId="3" fillId="0" borderId="13" xfId="0" applyFont="1" applyBorder="1"/>
    <xf numFmtId="4" fontId="3" fillId="0" borderId="15" xfId="0" applyNumberFormat="1" applyFont="1" applyBorder="1"/>
    <xf numFmtId="0" fontId="3" fillId="3" borderId="9" xfId="0" applyFont="1" applyFill="1" applyBorder="1" applyAlignment="1">
      <alignment horizontal="center"/>
    </xf>
    <xf numFmtId="0" fontId="3" fillId="0" borderId="10" xfId="0" applyFont="1" applyBorder="1"/>
    <xf numFmtId="4" fontId="3" fillId="0" borderId="11" xfId="0" applyNumberFormat="1" applyFont="1" applyBorder="1"/>
    <xf numFmtId="0" fontId="3" fillId="3" borderId="6" xfId="0" applyFont="1" applyFill="1" applyBorder="1" applyAlignment="1">
      <alignment horizontal="center"/>
    </xf>
    <xf numFmtId="0" fontId="3" fillId="0" borderId="7" xfId="0" applyFont="1" applyBorder="1"/>
    <xf numFmtId="4" fontId="3" fillId="0" borderId="8" xfId="0" applyNumberFormat="1" applyFont="1" applyFill="1" applyBorder="1"/>
    <xf numFmtId="4" fontId="3" fillId="0" borderId="11" xfId="0" applyNumberFormat="1" applyFont="1" applyFill="1" applyBorder="1"/>
    <xf numFmtId="0" fontId="3" fillId="3" borderId="3" xfId="0" applyFont="1" applyFill="1" applyBorder="1" applyAlignment="1">
      <alignment horizontal="right"/>
    </xf>
    <xf numFmtId="0" fontId="3" fillId="3" borderId="5" xfId="0" applyFont="1" applyFill="1" applyBorder="1" applyAlignment="1">
      <alignment horizontal="right"/>
    </xf>
    <xf numFmtId="4" fontId="3" fillId="3" borderId="16" xfId="0" applyNumberFormat="1" applyFont="1" applyFill="1" applyBorder="1"/>
    <xf numFmtId="0" fontId="7" fillId="3" borderId="3" xfId="0" applyFont="1" applyFill="1" applyBorder="1"/>
    <xf numFmtId="0" fontId="5" fillId="0" borderId="5" xfId="0" applyFont="1" applyBorder="1"/>
    <xf numFmtId="4" fontId="3" fillId="0" borderId="4" xfId="0" applyNumberFormat="1" applyFont="1" applyBorder="1"/>
    <xf numFmtId="0" fontId="3" fillId="3" borderId="17" xfId="0" applyFont="1" applyFill="1" applyBorder="1" applyAlignment="1">
      <alignment horizontal="center"/>
    </xf>
    <xf numFmtId="4" fontId="3" fillId="0" borderId="0" xfId="0" applyNumberFormat="1" applyFont="1" applyBorder="1"/>
    <xf numFmtId="4" fontId="3" fillId="0" borderId="8" xfId="0" applyNumberFormat="1" applyFont="1" applyBorder="1"/>
    <xf numFmtId="0" fontId="3" fillId="3" borderId="17" xfId="0" applyFont="1" applyFill="1" applyBorder="1" applyAlignment="1">
      <alignment horizontal="right"/>
    </xf>
    <xf numFmtId="0" fontId="3" fillId="0" borderId="18" xfId="0" applyFont="1" applyBorder="1"/>
    <xf numFmtId="0" fontId="3" fillId="0" borderId="13" xfId="0" applyFont="1" applyBorder="1" applyAlignment="1">
      <alignment wrapText="1"/>
    </xf>
    <xf numFmtId="0" fontId="4" fillId="3" borderId="3" xfId="0" applyFont="1" applyFill="1" applyBorder="1"/>
    <xf numFmtId="0" fontId="6" fillId="0" borderId="5" xfId="0" applyFont="1" applyBorder="1"/>
    <xf numFmtId="4" fontId="6" fillId="0" borderId="4" xfId="0" applyNumberFormat="1" applyFont="1" applyBorder="1"/>
    <xf numFmtId="4" fontId="6" fillId="0" borderId="8" xfId="0" applyNumberFormat="1" applyFont="1" applyBorder="1"/>
    <xf numFmtId="4" fontId="6" fillId="0" borderId="11" xfId="0" applyNumberFormat="1" applyFont="1" applyBorder="1"/>
    <xf numFmtId="4" fontId="6" fillId="0" borderId="15" xfId="0" applyNumberFormat="1" applyFont="1" applyBorder="1"/>
    <xf numFmtId="0" fontId="6" fillId="3" borderId="3" xfId="0" applyFont="1" applyFill="1" applyBorder="1" applyAlignment="1">
      <alignment horizontal="right"/>
    </xf>
    <xf numFmtId="4" fontId="6" fillId="3" borderId="16" xfId="0" applyNumberFormat="1" applyFont="1" applyFill="1" applyBorder="1"/>
    <xf numFmtId="0" fontId="6" fillId="0" borderId="3" xfId="0" applyFont="1" applyFill="1" applyBorder="1" applyAlignment="1">
      <alignment horizontal="right"/>
    </xf>
    <xf numFmtId="0" fontId="6" fillId="0" borderId="5" xfId="0" applyFont="1" applyFill="1" applyBorder="1"/>
    <xf numFmtId="4" fontId="6" fillId="0" borderId="0" xfId="0" applyNumberFormat="1" applyFont="1" applyFill="1" applyBorder="1"/>
    <xf numFmtId="0" fontId="2" fillId="2" borderId="3" xfId="0" applyFont="1" applyFill="1" applyBorder="1" applyAlignment="1">
      <alignment horizontal="right"/>
    </xf>
    <xf numFmtId="0" fontId="2" fillId="2" borderId="5" xfId="0" applyFont="1" applyFill="1" applyBorder="1" applyAlignment="1">
      <alignment horizontal="right"/>
    </xf>
    <xf numFmtId="4" fontId="2" fillId="2" borderId="0" xfId="0" applyNumberFormat="1" applyFont="1" applyFill="1"/>
    <xf numFmtId="4" fontId="2" fillId="2" borderId="19" xfId="0" applyNumberFormat="1" applyFont="1" applyFill="1" applyBorder="1"/>
    <xf numFmtId="0" fontId="2" fillId="2" borderId="19" xfId="0" applyFont="1" applyFill="1" applyBorder="1"/>
    <xf numFmtId="4" fontId="2" fillId="2" borderId="0" xfId="0" applyNumberFormat="1" applyFont="1" applyFill="1" applyBorder="1"/>
    <xf numFmtId="0" fontId="8" fillId="0" borderId="0" xfId="0" applyFont="1"/>
    <xf numFmtId="0" fontId="4" fillId="0" borderId="5" xfId="0" applyFont="1" applyBorder="1"/>
    <xf numFmtId="0" fontId="0" fillId="0" borderId="0" xfId="0"/>
    <xf numFmtId="164" fontId="0" fillId="0" borderId="0" xfId="0" applyNumberFormat="1"/>
    <xf numFmtId="0" fontId="0" fillId="0" borderId="19" xfId="0" applyBorder="1"/>
    <xf numFmtId="0" fontId="3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23" xfId="0" applyFont="1" applyBorder="1"/>
    <xf numFmtId="0" fontId="3" fillId="0" borderId="24" xfId="0" applyFont="1" applyBorder="1"/>
    <xf numFmtId="0" fontId="3" fillId="0" borderId="25" xfId="0" applyFont="1" applyBorder="1"/>
    <xf numFmtId="0" fontId="0" fillId="0" borderId="25" xfId="0" applyBorder="1"/>
    <xf numFmtId="164" fontId="0" fillId="0" borderId="25" xfId="0" applyNumberFormat="1" applyBorder="1"/>
    <xf numFmtId="4" fontId="3" fillId="0" borderId="24" xfId="0" applyNumberFormat="1" applyFont="1" applyBorder="1"/>
    <xf numFmtId="4" fontId="3" fillId="0" borderId="25" xfId="0" applyNumberFormat="1" applyFont="1" applyBorder="1"/>
    <xf numFmtId="4" fontId="3" fillId="0" borderId="25" xfId="0" applyNumberFormat="1" applyFont="1" applyFill="1" applyBorder="1"/>
    <xf numFmtId="4" fontId="3" fillId="0" borderId="24" xfId="0" applyNumberFormat="1" applyFont="1" applyFill="1" applyBorder="1"/>
    <xf numFmtId="0" fontId="3" fillId="0" borderId="26" xfId="0" applyFont="1" applyBorder="1"/>
    <xf numFmtId="0" fontId="3" fillId="0" borderId="27" xfId="0" applyFont="1" applyBorder="1"/>
    <xf numFmtId="0" fontId="3" fillId="0" borderId="28" xfId="0" applyFont="1" applyBorder="1"/>
    <xf numFmtId="0" fontId="0" fillId="0" borderId="28" xfId="0" applyBorder="1"/>
    <xf numFmtId="164" fontId="0" fillId="0" borderId="28" xfId="0" applyNumberFormat="1" applyBorder="1"/>
    <xf numFmtId="4" fontId="6" fillId="0" borderId="24" xfId="0" applyNumberFormat="1" applyFont="1" applyBorder="1"/>
    <xf numFmtId="4" fontId="6" fillId="0" borderId="25" xfId="0" applyNumberFormat="1" applyFont="1" applyBorder="1"/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164" fontId="0" fillId="0" borderId="24" xfId="0" applyNumberFormat="1" applyBorder="1"/>
    <xf numFmtId="0" fontId="0" fillId="0" borderId="24" xfId="0" applyBorder="1"/>
    <xf numFmtId="0" fontId="0" fillId="0" borderId="26" xfId="0" applyBorder="1"/>
    <xf numFmtId="0" fontId="0" fillId="0" borderId="29" xfId="0" applyBorder="1" applyAlignment="1">
      <alignment horizontal="center"/>
    </xf>
    <xf numFmtId="0" fontId="0" fillId="0" borderId="21" xfId="0" applyBorder="1"/>
    <xf numFmtId="0" fontId="3" fillId="0" borderId="20" xfId="0" applyFont="1" applyBorder="1" applyAlignment="1">
      <alignment wrapText="1"/>
    </xf>
    <xf numFmtId="0" fontId="9" fillId="0" borderId="0" xfId="0" applyFont="1"/>
    <xf numFmtId="0" fontId="11" fillId="5" borderId="0" xfId="0" applyFont="1" applyFill="1"/>
    <xf numFmtId="0" fontId="0" fillId="5" borderId="0" xfId="0" applyFill="1"/>
    <xf numFmtId="164" fontId="10" fillId="2" borderId="30" xfId="0" applyNumberFormat="1" applyFont="1" applyFill="1" applyBorder="1"/>
    <xf numFmtId="164" fontId="10" fillId="2" borderId="22" xfId="0" applyNumberFormat="1" applyFont="1" applyFill="1" applyBorder="1"/>
    <xf numFmtId="0" fontId="0" fillId="2" borderId="0" xfId="0" applyFill="1"/>
    <xf numFmtId="0" fontId="13" fillId="0" borderId="0" xfId="0" applyFont="1"/>
    <xf numFmtId="0" fontId="0" fillId="0" borderId="0" xfId="0" applyFill="1"/>
    <xf numFmtId="164" fontId="0" fillId="0" borderId="25" xfId="0" applyNumberFormat="1" applyFill="1" applyBorder="1"/>
    <xf numFmtId="164" fontId="0" fillId="6" borderId="25" xfId="0" applyNumberFormat="1" applyFill="1" applyBorder="1" applyProtection="1">
      <protection locked="0"/>
    </xf>
    <xf numFmtId="164" fontId="0" fillId="6" borderId="0" xfId="0" applyNumberFormat="1" applyFill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0"/>
  <sheetViews>
    <sheetView tabSelected="1" topLeftCell="A40" zoomScale="70" zoomScaleNormal="70" workbookViewId="0">
      <selection activeCell="O83" sqref="O83"/>
    </sheetView>
  </sheetViews>
  <sheetFormatPr defaultRowHeight="15" x14ac:dyDescent="0.25"/>
  <cols>
    <col min="2" max="2" width="29.7109375" bestFit="1" customWidth="1"/>
    <col min="4" max="4" width="4.140625" customWidth="1"/>
    <col min="5" max="11" width="11.7109375" customWidth="1"/>
    <col min="12" max="12" width="4.28515625" customWidth="1"/>
    <col min="13" max="16" width="12.7109375" customWidth="1"/>
    <col min="17" max="17" width="3.85546875" style="57" customWidth="1"/>
    <col min="18" max="24" width="11.7109375" customWidth="1"/>
  </cols>
  <sheetData>
    <row r="1" spans="1:24" ht="27" thickBot="1" x14ac:dyDescent="0.45">
      <c r="A1" s="55" t="s">
        <v>10</v>
      </c>
      <c r="B1" s="1"/>
      <c r="C1" s="1"/>
      <c r="E1" s="55" t="s">
        <v>37</v>
      </c>
      <c r="F1" s="1"/>
      <c r="G1" s="1"/>
      <c r="H1" s="1"/>
      <c r="I1" s="1"/>
      <c r="J1" s="1"/>
      <c r="K1" s="1"/>
      <c r="M1" s="87" t="s">
        <v>38</v>
      </c>
      <c r="N1" s="88"/>
      <c r="O1" s="88"/>
      <c r="P1" s="88"/>
      <c r="R1" s="86" t="s">
        <v>45</v>
      </c>
    </row>
    <row r="2" spans="1:24" ht="15.75" thickBot="1" x14ac:dyDescent="0.3">
      <c r="A2" s="2"/>
      <c r="B2" s="3"/>
      <c r="C2" s="4" t="s">
        <v>0</v>
      </c>
      <c r="D2" s="5"/>
      <c r="E2" s="6"/>
      <c r="F2" s="7"/>
      <c r="G2" s="7"/>
      <c r="H2" s="7"/>
      <c r="I2" s="7"/>
      <c r="J2" s="7"/>
      <c r="K2" s="7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</row>
    <row r="3" spans="1:24" ht="51.75" thickBot="1" x14ac:dyDescent="0.3">
      <c r="A3" s="2"/>
      <c r="B3" s="3" t="s">
        <v>1</v>
      </c>
      <c r="C3" s="4">
        <v>2019</v>
      </c>
      <c r="D3" s="5"/>
      <c r="E3" s="8" t="s">
        <v>13</v>
      </c>
      <c r="F3" s="9" t="s">
        <v>27</v>
      </c>
      <c r="G3" s="10" t="s">
        <v>28</v>
      </c>
      <c r="H3" s="9" t="s">
        <v>29</v>
      </c>
      <c r="I3" s="11" t="s">
        <v>2</v>
      </c>
      <c r="J3" s="9" t="s">
        <v>30</v>
      </c>
      <c r="K3" s="9" t="s">
        <v>31</v>
      </c>
      <c r="M3" s="61" t="s">
        <v>39</v>
      </c>
      <c r="N3" s="60" t="s">
        <v>41</v>
      </c>
      <c r="O3" s="60" t="s">
        <v>40</v>
      </c>
      <c r="P3" s="60" t="s">
        <v>42</v>
      </c>
      <c r="Q3" s="60"/>
      <c r="R3" s="8" t="s">
        <v>13</v>
      </c>
      <c r="S3" s="9" t="s">
        <v>27</v>
      </c>
      <c r="T3" s="10" t="s">
        <v>28</v>
      </c>
      <c r="U3" s="9" t="s">
        <v>29</v>
      </c>
      <c r="V3" s="11" t="s">
        <v>2</v>
      </c>
      <c r="W3" s="85" t="s">
        <v>30</v>
      </c>
      <c r="X3" s="9" t="s">
        <v>31</v>
      </c>
    </row>
    <row r="4" spans="1:24" ht="15.75" thickBot="1" x14ac:dyDescent="0.3">
      <c r="A4" s="29" t="s">
        <v>5</v>
      </c>
      <c r="B4" s="56" t="s">
        <v>32</v>
      </c>
      <c r="C4" s="31"/>
      <c r="D4" s="5"/>
      <c r="E4" s="8"/>
      <c r="F4" s="12"/>
      <c r="G4" s="11"/>
      <c r="H4" s="12"/>
      <c r="I4" s="11"/>
      <c r="J4" s="12"/>
      <c r="K4" s="12"/>
      <c r="N4" s="58"/>
      <c r="R4" s="59"/>
      <c r="T4" s="59"/>
      <c r="V4" s="59"/>
      <c r="X4" s="59"/>
    </row>
    <row r="5" spans="1:24" x14ac:dyDescent="0.25">
      <c r="A5" s="32" t="s">
        <v>14</v>
      </c>
      <c r="B5" s="14" t="s">
        <v>13</v>
      </c>
      <c r="C5" s="15"/>
      <c r="D5" s="5"/>
      <c r="E5" s="62"/>
      <c r="F5" s="63"/>
      <c r="G5" s="64"/>
      <c r="H5" s="63"/>
      <c r="I5" s="64"/>
      <c r="J5" s="63"/>
      <c r="K5" s="63"/>
      <c r="L5" s="65"/>
      <c r="M5" s="66"/>
      <c r="N5" s="66"/>
      <c r="O5" s="66"/>
      <c r="P5" s="65"/>
      <c r="Q5" s="65"/>
      <c r="R5" s="79" t="s">
        <v>43</v>
      </c>
      <c r="S5" s="65"/>
      <c r="T5" s="81"/>
      <c r="U5" s="65"/>
      <c r="V5" s="81"/>
      <c r="W5" s="65"/>
      <c r="X5" s="81"/>
    </row>
    <row r="6" spans="1:24" x14ac:dyDescent="0.25">
      <c r="A6" s="16" t="s">
        <v>23</v>
      </c>
      <c r="B6" s="14" t="s">
        <v>20</v>
      </c>
      <c r="C6" s="18">
        <v>5</v>
      </c>
      <c r="D6" s="5"/>
      <c r="E6" s="62"/>
      <c r="F6" s="67">
        <v>5</v>
      </c>
      <c r="G6" s="64"/>
      <c r="H6" s="63"/>
      <c r="I6" s="64"/>
      <c r="J6" s="63"/>
      <c r="K6" s="63"/>
      <c r="L6" s="65"/>
      <c r="M6" s="95"/>
      <c r="N6" s="66">
        <f>M6*C6</f>
        <v>0</v>
      </c>
      <c r="O6" s="95"/>
      <c r="P6" s="66">
        <f>C6*O6</f>
        <v>0</v>
      </c>
      <c r="Q6" s="66"/>
      <c r="R6" s="80"/>
      <c r="S6" s="66">
        <f>N6+P6</f>
        <v>0</v>
      </c>
      <c r="T6" s="81"/>
      <c r="U6" s="65"/>
      <c r="V6" s="81"/>
      <c r="W6" s="65"/>
      <c r="X6" s="81"/>
    </row>
    <row r="7" spans="1:24" x14ac:dyDescent="0.25">
      <c r="A7" s="32" t="s">
        <v>19</v>
      </c>
      <c r="B7" s="17" t="s">
        <v>21</v>
      </c>
      <c r="C7" s="21">
        <v>154.41999999999999</v>
      </c>
      <c r="D7" s="5"/>
      <c r="E7" s="62"/>
      <c r="F7" s="63"/>
      <c r="G7" s="68">
        <v>154.41999999999999</v>
      </c>
      <c r="H7" s="63"/>
      <c r="I7" s="64"/>
      <c r="J7" s="63"/>
      <c r="K7" s="63"/>
      <c r="L7" s="65"/>
      <c r="M7" s="95"/>
      <c r="N7" s="66">
        <f>M7*C7</f>
        <v>0</v>
      </c>
      <c r="O7" s="95"/>
      <c r="P7" s="66">
        <f t="shared" ref="P7:P11" si="0">C7*O7</f>
        <v>0</v>
      </c>
      <c r="Q7" s="66"/>
      <c r="R7" s="81"/>
      <c r="S7" s="66"/>
      <c r="T7" s="80">
        <f>N7+P7</f>
        <v>0</v>
      </c>
      <c r="U7" s="65"/>
      <c r="V7" s="81"/>
      <c r="W7" s="65"/>
      <c r="X7" s="81"/>
    </row>
    <row r="8" spans="1:24" x14ac:dyDescent="0.25">
      <c r="A8" s="32" t="s">
        <v>18</v>
      </c>
      <c r="B8" s="20" t="s">
        <v>4</v>
      </c>
      <c r="C8" s="21">
        <v>22.58</v>
      </c>
      <c r="D8" s="5"/>
      <c r="E8" s="62"/>
      <c r="F8" s="63"/>
      <c r="G8" s="64"/>
      <c r="H8" s="67">
        <v>22.58</v>
      </c>
      <c r="I8" s="64"/>
      <c r="J8" s="63"/>
      <c r="K8" s="63"/>
      <c r="L8" s="65"/>
      <c r="M8" s="95"/>
      <c r="N8" s="66">
        <f t="shared" ref="N7:N11" si="1">M8*C8</f>
        <v>0</v>
      </c>
      <c r="O8" s="95"/>
      <c r="P8" s="66">
        <f t="shared" si="0"/>
        <v>0</v>
      </c>
      <c r="Q8" s="66"/>
      <c r="R8" s="81"/>
      <c r="S8" s="65"/>
      <c r="T8" s="81"/>
      <c r="U8" s="66">
        <f>N8+P8</f>
        <v>0</v>
      </c>
      <c r="V8" s="81"/>
      <c r="W8" s="65"/>
      <c r="X8" s="81"/>
    </row>
    <row r="9" spans="1:24" x14ac:dyDescent="0.25">
      <c r="A9" s="22" t="s">
        <v>15</v>
      </c>
      <c r="B9" s="23" t="s">
        <v>2</v>
      </c>
      <c r="C9" s="34">
        <v>793.82</v>
      </c>
      <c r="D9" s="5"/>
      <c r="E9" s="62"/>
      <c r="F9" s="63"/>
      <c r="G9" s="64"/>
      <c r="H9" s="63"/>
      <c r="I9" s="68">
        <v>793.82</v>
      </c>
      <c r="J9" s="63"/>
      <c r="K9" s="63"/>
      <c r="L9" s="65"/>
      <c r="M9" s="95"/>
      <c r="N9" s="66">
        <f t="shared" si="1"/>
        <v>0</v>
      </c>
      <c r="O9" s="95"/>
      <c r="P9" s="66">
        <f t="shared" si="0"/>
        <v>0</v>
      </c>
      <c r="Q9" s="66"/>
      <c r="R9" s="81"/>
      <c r="S9" s="65"/>
      <c r="T9" s="81"/>
      <c r="U9" s="65"/>
      <c r="V9" s="80">
        <f>N9+P9</f>
        <v>0</v>
      </c>
      <c r="W9" s="65"/>
      <c r="X9" s="81"/>
    </row>
    <row r="10" spans="1:24" x14ac:dyDescent="0.25">
      <c r="A10" s="19" t="s">
        <v>16</v>
      </c>
      <c r="B10" s="20" t="s">
        <v>24</v>
      </c>
      <c r="C10" s="21">
        <v>0.4</v>
      </c>
      <c r="D10" s="5"/>
      <c r="E10" s="62"/>
      <c r="F10" s="63"/>
      <c r="G10" s="64"/>
      <c r="H10" s="63"/>
      <c r="I10" s="64"/>
      <c r="J10" s="67">
        <v>0.4</v>
      </c>
      <c r="K10" s="63"/>
      <c r="L10" s="65"/>
      <c r="M10" s="95"/>
      <c r="N10" s="66">
        <f t="shared" si="1"/>
        <v>0</v>
      </c>
      <c r="O10" s="95"/>
      <c r="P10" s="66">
        <f>C10*O10</f>
        <v>0</v>
      </c>
      <c r="Q10" s="66"/>
      <c r="R10" s="81"/>
      <c r="S10" s="65"/>
      <c r="T10" s="81"/>
      <c r="U10" s="65"/>
      <c r="V10" s="81"/>
      <c r="W10" s="66">
        <f>N10+P10</f>
        <v>0</v>
      </c>
      <c r="X10" s="81"/>
    </row>
    <row r="11" spans="1:24" ht="15.75" thickBot="1" x14ac:dyDescent="0.3">
      <c r="A11" s="19" t="s">
        <v>17</v>
      </c>
      <c r="B11" s="20" t="s">
        <v>26</v>
      </c>
      <c r="C11" s="21">
        <v>1231.56</v>
      </c>
      <c r="D11" s="5"/>
      <c r="E11" s="62"/>
      <c r="F11" s="63"/>
      <c r="G11" s="64"/>
      <c r="H11" s="63"/>
      <c r="I11" s="64"/>
      <c r="J11" s="63"/>
      <c r="K11" s="67">
        <v>1231.56</v>
      </c>
      <c r="L11" s="65"/>
      <c r="M11" s="95"/>
      <c r="N11" s="66">
        <f t="shared" si="1"/>
        <v>0</v>
      </c>
      <c r="O11" s="95"/>
      <c r="P11" s="66">
        <f t="shared" si="0"/>
        <v>0</v>
      </c>
      <c r="Q11" s="66"/>
      <c r="R11" s="81"/>
      <c r="S11" s="65"/>
      <c r="T11" s="81"/>
      <c r="U11" s="65"/>
      <c r="V11" s="81"/>
      <c r="W11" s="65"/>
      <c r="X11" s="80">
        <f>N11+P11</f>
        <v>0</v>
      </c>
    </row>
    <row r="12" spans="1:24" ht="15.75" thickBot="1" x14ac:dyDescent="0.3">
      <c r="A12" s="26"/>
      <c r="B12" s="27" t="s">
        <v>35</v>
      </c>
      <c r="C12" s="28">
        <f>SUM(C5:C11)</f>
        <v>2207.7799999999997</v>
      </c>
      <c r="D12" s="5"/>
      <c r="E12" s="8"/>
      <c r="F12" s="12"/>
      <c r="G12" s="11"/>
      <c r="H12" s="12"/>
      <c r="I12" s="11"/>
      <c r="J12" s="12"/>
      <c r="K12" s="12"/>
      <c r="M12" s="58"/>
      <c r="N12" s="58"/>
      <c r="O12" s="58"/>
      <c r="R12" s="59"/>
      <c r="T12" s="59"/>
      <c r="V12" s="59"/>
      <c r="X12" s="59"/>
    </row>
    <row r="13" spans="1:24" ht="15.75" thickBot="1" x14ac:dyDescent="0.3">
      <c r="A13" s="29" t="s">
        <v>5</v>
      </c>
      <c r="B13" s="56" t="s">
        <v>33</v>
      </c>
      <c r="C13" s="31"/>
      <c r="D13" s="5"/>
      <c r="E13" s="8"/>
      <c r="F13" s="12"/>
      <c r="G13" s="11"/>
      <c r="H13" s="12"/>
      <c r="I13" s="11"/>
      <c r="J13" s="12"/>
      <c r="K13" s="12"/>
      <c r="M13" s="58"/>
      <c r="N13" s="58"/>
      <c r="O13" s="58"/>
      <c r="R13" s="59"/>
      <c r="T13" s="59"/>
      <c r="V13" s="59"/>
      <c r="X13" s="59"/>
    </row>
    <row r="14" spans="1:24" x14ac:dyDescent="0.25">
      <c r="A14" s="13" t="s">
        <v>14</v>
      </c>
      <c r="B14" s="14" t="s">
        <v>13</v>
      </c>
      <c r="C14" s="15"/>
      <c r="D14" s="5"/>
      <c r="E14" s="8"/>
      <c r="F14" s="12"/>
      <c r="G14" s="11"/>
      <c r="H14" s="12"/>
      <c r="I14" s="11"/>
      <c r="J14" s="12"/>
      <c r="K14" s="12"/>
      <c r="M14" s="58"/>
      <c r="N14" s="58"/>
      <c r="O14" s="58"/>
      <c r="R14" s="79" t="s">
        <v>43</v>
      </c>
      <c r="T14" s="59"/>
      <c r="V14" s="59"/>
      <c r="X14" s="59"/>
    </row>
    <row r="15" spans="1:24" x14ac:dyDescent="0.25">
      <c r="A15" s="13" t="s">
        <v>23</v>
      </c>
      <c r="B15" s="14" t="s">
        <v>20</v>
      </c>
      <c r="C15" s="15">
        <v>16</v>
      </c>
      <c r="D15" s="5"/>
      <c r="E15" s="62"/>
      <c r="F15" s="67">
        <v>16</v>
      </c>
      <c r="G15" s="64"/>
      <c r="H15" s="63"/>
      <c r="I15" s="64"/>
      <c r="J15" s="63"/>
      <c r="K15" s="63"/>
      <c r="L15" s="65"/>
      <c r="M15" s="95"/>
      <c r="N15" s="66">
        <f t="shared" ref="N15:N20" si="2">M15*C15</f>
        <v>0</v>
      </c>
      <c r="O15" s="95"/>
      <c r="P15" s="66">
        <f t="shared" ref="P15:P20" si="3">C15*O15</f>
        <v>0</v>
      </c>
      <c r="Q15" s="66"/>
      <c r="R15" s="80"/>
      <c r="S15" s="66">
        <f>N15+P15</f>
        <v>0</v>
      </c>
      <c r="T15" s="81"/>
      <c r="U15" s="65"/>
      <c r="V15" s="81"/>
      <c r="W15" s="65"/>
      <c r="X15" s="81"/>
    </row>
    <row r="16" spans="1:24" x14ac:dyDescent="0.25">
      <c r="A16" s="16" t="s">
        <v>19</v>
      </c>
      <c r="B16" s="17" t="s">
        <v>21</v>
      </c>
      <c r="C16" s="18">
        <v>207</v>
      </c>
      <c r="D16" s="5"/>
      <c r="E16" s="62"/>
      <c r="F16" s="63"/>
      <c r="G16" s="68">
        <v>207</v>
      </c>
      <c r="H16" s="63"/>
      <c r="I16" s="64"/>
      <c r="J16" s="63"/>
      <c r="K16" s="63"/>
      <c r="L16" s="65"/>
      <c r="M16" s="95"/>
      <c r="N16" s="66">
        <f t="shared" si="2"/>
        <v>0</v>
      </c>
      <c r="O16" s="95"/>
      <c r="P16" s="66">
        <f t="shared" si="3"/>
        <v>0</v>
      </c>
      <c r="Q16" s="66"/>
      <c r="R16" s="81"/>
      <c r="S16" s="66"/>
      <c r="T16" s="80">
        <f>N16+P16</f>
        <v>0</v>
      </c>
      <c r="U16" s="65"/>
      <c r="V16" s="81"/>
      <c r="W16" s="65"/>
      <c r="X16" s="81"/>
    </row>
    <row r="17" spans="1:24" x14ac:dyDescent="0.25">
      <c r="A17" s="19" t="s">
        <v>18</v>
      </c>
      <c r="B17" s="20" t="s">
        <v>4</v>
      </c>
      <c r="C17" s="21">
        <v>577.76</v>
      </c>
      <c r="D17" s="5"/>
      <c r="E17" s="62"/>
      <c r="F17" s="63"/>
      <c r="G17" s="64"/>
      <c r="H17" s="67">
        <v>577.76</v>
      </c>
      <c r="I17" s="64"/>
      <c r="J17" s="63"/>
      <c r="K17" s="63"/>
      <c r="L17" s="65"/>
      <c r="M17" s="95"/>
      <c r="N17" s="66">
        <f t="shared" si="2"/>
        <v>0</v>
      </c>
      <c r="O17" s="95"/>
      <c r="P17" s="66">
        <f t="shared" si="3"/>
        <v>0</v>
      </c>
      <c r="Q17" s="66"/>
      <c r="R17" s="81"/>
      <c r="S17" s="65"/>
      <c r="T17" s="81"/>
      <c r="U17" s="66">
        <f>N17+P17</f>
        <v>0</v>
      </c>
      <c r="V17" s="81"/>
      <c r="W17" s="65"/>
      <c r="X17" s="81"/>
    </row>
    <row r="18" spans="1:24" x14ac:dyDescent="0.25">
      <c r="A18" s="22" t="s">
        <v>15</v>
      </c>
      <c r="B18" s="23" t="s">
        <v>2</v>
      </c>
      <c r="C18" s="24">
        <v>523.04</v>
      </c>
      <c r="D18" s="5"/>
      <c r="E18" s="62"/>
      <c r="F18" s="63"/>
      <c r="G18" s="64"/>
      <c r="H18" s="63"/>
      <c r="I18" s="69">
        <v>523.04</v>
      </c>
      <c r="J18" s="63"/>
      <c r="K18" s="63"/>
      <c r="L18" s="65"/>
      <c r="M18" s="95"/>
      <c r="N18" s="66">
        <f t="shared" si="2"/>
        <v>0</v>
      </c>
      <c r="O18" s="95"/>
      <c r="P18" s="66">
        <f t="shared" si="3"/>
        <v>0</v>
      </c>
      <c r="Q18" s="66"/>
      <c r="R18" s="81"/>
      <c r="S18" s="65"/>
      <c r="T18" s="81"/>
      <c r="U18" s="65"/>
      <c r="V18" s="80">
        <f>N18+P18</f>
        <v>0</v>
      </c>
      <c r="W18" s="65"/>
      <c r="X18" s="81"/>
    </row>
    <row r="19" spans="1:24" x14ac:dyDescent="0.25">
      <c r="A19" s="19" t="s">
        <v>16</v>
      </c>
      <c r="B19" s="20" t="s">
        <v>24</v>
      </c>
      <c r="C19" s="25">
        <v>570.1</v>
      </c>
      <c r="D19" s="5"/>
      <c r="E19" s="62"/>
      <c r="F19" s="63"/>
      <c r="G19" s="64"/>
      <c r="H19" s="63"/>
      <c r="I19" s="64"/>
      <c r="J19" s="70">
        <v>570.1</v>
      </c>
      <c r="K19" s="63"/>
      <c r="L19" s="65"/>
      <c r="M19" s="95"/>
      <c r="N19" s="66">
        <f t="shared" si="2"/>
        <v>0</v>
      </c>
      <c r="O19" s="95"/>
      <c r="P19" s="66">
        <f t="shared" si="3"/>
        <v>0</v>
      </c>
      <c r="Q19" s="66"/>
      <c r="R19" s="81"/>
      <c r="S19" s="65"/>
      <c r="T19" s="81"/>
      <c r="U19" s="65"/>
      <c r="V19" s="81"/>
      <c r="W19" s="66">
        <f>N19+P19</f>
        <v>0</v>
      </c>
      <c r="X19" s="81"/>
    </row>
    <row r="20" spans="1:24" ht="15.75" thickBot="1" x14ac:dyDescent="0.3">
      <c r="A20" s="19" t="s">
        <v>17</v>
      </c>
      <c r="B20" s="20" t="s">
        <v>22</v>
      </c>
      <c r="C20" s="25">
        <v>1364.36</v>
      </c>
      <c r="D20" s="5"/>
      <c r="E20" s="62"/>
      <c r="F20" s="63"/>
      <c r="G20" s="64"/>
      <c r="H20" s="63"/>
      <c r="I20" s="64"/>
      <c r="J20" s="63"/>
      <c r="K20" s="70">
        <v>1364.36</v>
      </c>
      <c r="L20" s="65"/>
      <c r="M20" s="95"/>
      <c r="N20" s="66">
        <f t="shared" si="2"/>
        <v>0</v>
      </c>
      <c r="O20" s="95"/>
      <c r="P20" s="66">
        <f t="shared" si="3"/>
        <v>0</v>
      </c>
      <c r="Q20" s="66"/>
      <c r="R20" s="81"/>
      <c r="S20" s="65"/>
      <c r="T20" s="81"/>
      <c r="U20" s="65"/>
      <c r="V20" s="81"/>
      <c r="W20" s="65"/>
      <c r="X20" s="80">
        <f>N20+P20</f>
        <v>0</v>
      </c>
    </row>
    <row r="21" spans="1:24" ht="15.75" thickBot="1" x14ac:dyDescent="0.3">
      <c r="A21" s="35"/>
      <c r="B21" s="27" t="s">
        <v>35</v>
      </c>
      <c r="C21" s="28">
        <f>SUM(C14:C20)</f>
        <v>3258.26</v>
      </c>
      <c r="D21" s="5"/>
      <c r="E21" s="8"/>
      <c r="F21" s="12"/>
      <c r="G21" s="11"/>
      <c r="H21" s="12"/>
      <c r="I21" s="11"/>
      <c r="J21" s="12"/>
      <c r="K21" s="12"/>
      <c r="M21" s="58"/>
      <c r="N21" s="58"/>
      <c r="O21" s="58"/>
      <c r="R21" s="59"/>
      <c r="T21" s="59"/>
      <c r="V21" s="59"/>
      <c r="X21" s="59"/>
    </row>
    <row r="22" spans="1:24" ht="15.75" thickBot="1" x14ac:dyDescent="0.3">
      <c r="A22" s="29" t="s">
        <v>5</v>
      </c>
      <c r="B22" s="56" t="s">
        <v>34</v>
      </c>
      <c r="C22" s="31"/>
      <c r="D22" s="5"/>
      <c r="E22" s="8"/>
      <c r="F22" s="12"/>
      <c r="G22" s="11"/>
      <c r="H22" s="12"/>
      <c r="I22" s="11"/>
      <c r="J22" s="12"/>
      <c r="K22" s="12"/>
      <c r="M22" s="58"/>
      <c r="N22" s="58"/>
      <c r="O22" s="58"/>
      <c r="R22" s="59"/>
      <c r="T22" s="59"/>
      <c r="V22" s="59"/>
      <c r="X22" s="59"/>
    </row>
    <row r="23" spans="1:24" x14ac:dyDescent="0.25">
      <c r="A23" s="13" t="s">
        <v>14</v>
      </c>
      <c r="B23" s="14" t="s">
        <v>13</v>
      </c>
      <c r="C23" s="15"/>
      <c r="D23" s="5"/>
      <c r="E23" s="62"/>
      <c r="F23" s="63"/>
      <c r="G23" s="64"/>
      <c r="H23" s="63"/>
      <c r="I23" s="64"/>
      <c r="J23" s="63"/>
      <c r="K23" s="63"/>
      <c r="L23" s="65"/>
      <c r="M23" s="66"/>
      <c r="N23" s="66"/>
      <c r="O23" s="66"/>
      <c r="P23" s="65"/>
      <c r="Q23" s="65"/>
      <c r="R23" s="79" t="s">
        <v>43</v>
      </c>
      <c r="S23" s="65"/>
      <c r="T23" s="81"/>
      <c r="U23" s="65"/>
      <c r="V23" s="81"/>
      <c r="W23" s="65"/>
      <c r="X23" s="81"/>
    </row>
    <row r="24" spans="1:24" x14ac:dyDescent="0.25">
      <c r="A24" s="13" t="s">
        <v>23</v>
      </c>
      <c r="B24" s="14" t="s">
        <v>20</v>
      </c>
      <c r="C24" s="15">
        <v>6.74</v>
      </c>
      <c r="D24" s="5"/>
      <c r="E24" s="62"/>
      <c r="F24" s="67">
        <v>6.74</v>
      </c>
      <c r="G24" s="64"/>
      <c r="H24" s="63"/>
      <c r="I24" s="64"/>
      <c r="J24" s="63"/>
      <c r="K24" s="63"/>
      <c r="L24" s="65"/>
      <c r="M24" s="95"/>
      <c r="N24" s="66">
        <f t="shared" ref="N24:N28" si="4">M24*C24</f>
        <v>0</v>
      </c>
      <c r="O24" s="95"/>
      <c r="P24" s="66">
        <f t="shared" ref="P24:P29" si="5">C24*O24</f>
        <v>0</v>
      </c>
      <c r="Q24" s="66"/>
      <c r="R24" s="80"/>
      <c r="S24" s="66">
        <f>N24+P24</f>
        <v>0</v>
      </c>
      <c r="T24" s="81"/>
      <c r="U24" s="65"/>
      <c r="V24" s="81"/>
      <c r="W24" s="65"/>
      <c r="X24" s="81"/>
    </row>
    <row r="25" spans="1:24" x14ac:dyDescent="0.25">
      <c r="A25" s="16" t="s">
        <v>19</v>
      </c>
      <c r="B25" s="17" t="s">
        <v>21</v>
      </c>
      <c r="C25" s="18">
        <v>105.38</v>
      </c>
      <c r="D25" s="5"/>
      <c r="E25" s="62"/>
      <c r="F25" s="63"/>
      <c r="G25" s="68">
        <v>105.38</v>
      </c>
      <c r="H25" s="63"/>
      <c r="I25" s="64"/>
      <c r="J25" s="63"/>
      <c r="K25" s="63"/>
      <c r="L25" s="65"/>
      <c r="M25" s="95"/>
      <c r="N25" s="66">
        <f t="shared" si="4"/>
        <v>0</v>
      </c>
      <c r="O25" s="95"/>
      <c r="P25" s="66">
        <f t="shared" si="5"/>
        <v>0</v>
      </c>
      <c r="Q25" s="66"/>
      <c r="R25" s="81"/>
      <c r="S25" s="66"/>
      <c r="T25" s="80">
        <f>N25+P25</f>
        <v>0</v>
      </c>
      <c r="U25" s="65"/>
      <c r="V25" s="81"/>
      <c r="W25" s="65"/>
      <c r="X25" s="81"/>
    </row>
    <row r="26" spans="1:24" x14ac:dyDescent="0.25">
      <c r="A26" s="19" t="s">
        <v>18</v>
      </c>
      <c r="B26" s="20" t="s">
        <v>4</v>
      </c>
      <c r="C26" s="21">
        <v>289.26</v>
      </c>
      <c r="D26" s="5"/>
      <c r="E26" s="62"/>
      <c r="F26" s="63"/>
      <c r="G26" s="64"/>
      <c r="H26" s="67">
        <v>289.26</v>
      </c>
      <c r="I26" s="64"/>
      <c r="J26" s="63"/>
      <c r="K26" s="63"/>
      <c r="L26" s="65"/>
      <c r="M26" s="95"/>
      <c r="N26" s="66">
        <f t="shared" si="4"/>
        <v>0</v>
      </c>
      <c r="O26" s="95"/>
      <c r="P26" s="66">
        <f t="shared" si="5"/>
        <v>0</v>
      </c>
      <c r="Q26" s="66"/>
      <c r="R26" s="81"/>
      <c r="S26" s="65"/>
      <c r="T26" s="81"/>
      <c r="U26" s="66">
        <f>N26+P26</f>
        <v>0</v>
      </c>
      <c r="V26" s="81"/>
      <c r="W26" s="65"/>
      <c r="X26" s="81"/>
    </row>
    <row r="27" spans="1:24" x14ac:dyDescent="0.25">
      <c r="A27" s="22" t="s">
        <v>15</v>
      </c>
      <c r="B27" s="23" t="s">
        <v>2</v>
      </c>
      <c r="C27" s="24">
        <v>270.95999999999998</v>
      </c>
      <c r="D27" s="5"/>
      <c r="E27" s="62"/>
      <c r="F27" s="63"/>
      <c r="G27" s="64"/>
      <c r="H27" s="63"/>
      <c r="I27" s="69">
        <v>270.95999999999998</v>
      </c>
      <c r="J27" s="63"/>
      <c r="K27" s="63"/>
      <c r="L27" s="65"/>
      <c r="M27" s="95"/>
      <c r="N27" s="66">
        <f t="shared" si="4"/>
        <v>0</v>
      </c>
      <c r="O27" s="95"/>
      <c r="P27" s="66">
        <f t="shared" si="5"/>
        <v>0</v>
      </c>
      <c r="Q27" s="66"/>
      <c r="R27" s="81"/>
      <c r="S27" s="65"/>
      <c r="T27" s="81"/>
      <c r="U27" s="65"/>
      <c r="V27" s="80">
        <f>N27+P27</f>
        <v>0</v>
      </c>
      <c r="W27" s="65"/>
      <c r="X27" s="81"/>
    </row>
    <row r="28" spans="1:24" x14ac:dyDescent="0.25">
      <c r="A28" s="19" t="s">
        <v>16</v>
      </c>
      <c r="B28" s="20" t="s">
        <v>24</v>
      </c>
      <c r="C28" s="25">
        <v>174.26</v>
      </c>
      <c r="D28" s="5"/>
      <c r="E28" s="62"/>
      <c r="F28" s="63"/>
      <c r="G28" s="64"/>
      <c r="H28" s="63"/>
      <c r="I28" s="64"/>
      <c r="J28" s="70">
        <v>174.26</v>
      </c>
      <c r="K28" s="63"/>
      <c r="L28" s="65"/>
      <c r="M28" s="95"/>
      <c r="N28" s="66">
        <f t="shared" si="4"/>
        <v>0</v>
      </c>
      <c r="O28" s="95"/>
      <c r="P28" s="66">
        <f t="shared" si="5"/>
        <v>0</v>
      </c>
      <c r="Q28" s="66"/>
      <c r="R28" s="81"/>
      <c r="S28" s="65"/>
      <c r="T28" s="81"/>
      <c r="U28" s="65"/>
      <c r="V28" s="81"/>
      <c r="W28" s="66">
        <f>N28+P28</f>
        <v>0</v>
      </c>
      <c r="X28" s="81"/>
    </row>
    <row r="29" spans="1:24" ht="15.75" thickBot="1" x14ac:dyDescent="0.3">
      <c r="A29" s="19" t="s">
        <v>17</v>
      </c>
      <c r="B29" s="20" t="s">
        <v>22</v>
      </c>
      <c r="C29" s="25">
        <v>590.94000000000005</v>
      </c>
      <c r="D29" s="5"/>
      <c r="E29" s="62"/>
      <c r="F29" s="63"/>
      <c r="G29" s="64"/>
      <c r="H29" s="63"/>
      <c r="I29" s="64"/>
      <c r="J29" s="63"/>
      <c r="K29" s="70">
        <v>590.94000000000005</v>
      </c>
      <c r="L29" s="65"/>
      <c r="M29" s="95"/>
      <c r="N29" s="66">
        <f>M29*C29</f>
        <v>0</v>
      </c>
      <c r="O29" s="95"/>
      <c r="P29" s="66">
        <f t="shared" si="5"/>
        <v>0</v>
      </c>
      <c r="Q29" s="66"/>
      <c r="R29" s="81"/>
      <c r="S29" s="65"/>
      <c r="T29" s="81"/>
      <c r="U29" s="65"/>
      <c r="V29" s="81"/>
      <c r="W29" s="65"/>
      <c r="X29" s="80">
        <f>N29+P29</f>
        <v>0</v>
      </c>
    </row>
    <row r="30" spans="1:24" ht="15.75" thickBot="1" x14ac:dyDescent="0.3">
      <c r="A30" s="35"/>
      <c r="B30" s="27" t="s">
        <v>35</v>
      </c>
      <c r="C30" s="28">
        <f>SUM(C23:C29)</f>
        <v>1437.54</v>
      </c>
      <c r="D30" s="5"/>
      <c r="E30" s="8"/>
      <c r="F30" s="12"/>
      <c r="G30" s="11"/>
      <c r="H30" s="12"/>
      <c r="I30" s="11"/>
      <c r="J30" s="12"/>
      <c r="K30" s="12"/>
      <c r="M30" s="58"/>
      <c r="N30" s="58"/>
      <c r="O30" s="58"/>
      <c r="R30" s="59"/>
      <c r="T30" s="59"/>
      <c r="V30" s="59"/>
      <c r="X30" s="59"/>
    </row>
    <row r="31" spans="1:24" ht="15.75" thickBot="1" x14ac:dyDescent="0.3">
      <c r="A31" s="29" t="s">
        <v>6</v>
      </c>
      <c r="B31" s="30"/>
      <c r="C31" s="31"/>
      <c r="D31" s="5"/>
      <c r="E31" s="8"/>
      <c r="F31" s="12"/>
      <c r="G31" s="11"/>
      <c r="H31" s="12"/>
      <c r="I31" s="11"/>
      <c r="J31" s="12"/>
      <c r="K31" s="12"/>
      <c r="M31" s="58"/>
      <c r="N31" s="58"/>
      <c r="O31" s="58"/>
      <c r="R31" s="59"/>
      <c r="T31" s="59"/>
      <c r="V31" s="59"/>
      <c r="X31" s="59"/>
    </row>
    <row r="32" spans="1:24" x14ac:dyDescent="0.25">
      <c r="A32" s="32" t="s">
        <v>14</v>
      </c>
      <c r="B32" s="14" t="s">
        <v>13</v>
      </c>
      <c r="C32" s="18">
        <v>660.28</v>
      </c>
      <c r="D32" s="5"/>
      <c r="E32" s="62">
        <v>660.28</v>
      </c>
      <c r="F32" s="63"/>
      <c r="G32" s="64"/>
      <c r="H32" s="63"/>
      <c r="I32" s="64"/>
      <c r="J32" s="63"/>
      <c r="K32" s="63"/>
      <c r="L32" s="65"/>
      <c r="M32" s="95"/>
      <c r="N32" s="66">
        <f>M32*C32</f>
        <v>0</v>
      </c>
      <c r="O32" s="95"/>
      <c r="P32" s="66">
        <f>C32*O32</f>
        <v>0</v>
      </c>
      <c r="Q32" s="66"/>
      <c r="R32" s="80">
        <f>N32+P32</f>
        <v>0</v>
      </c>
      <c r="S32" s="65"/>
      <c r="T32" s="81"/>
      <c r="U32" s="65"/>
      <c r="V32" s="81"/>
      <c r="W32" s="65"/>
      <c r="X32" s="81"/>
    </row>
    <row r="33" spans="1:24" x14ac:dyDescent="0.25">
      <c r="A33" s="16" t="s">
        <v>23</v>
      </c>
      <c r="B33" s="14" t="s">
        <v>20</v>
      </c>
      <c r="C33" s="18">
        <v>53.34</v>
      </c>
      <c r="D33" s="5"/>
      <c r="E33" s="62"/>
      <c r="F33" s="63">
        <v>53.34</v>
      </c>
      <c r="G33" s="64"/>
      <c r="H33" s="63"/>
      <c r="I33" s="64"/>
      <c r="J33" s="63"/>
      <c r="K33" s="63"/>
      <c r="L33" s="65"/>
      <c r="M33" s="95"/>
      <c r="N33" s="66">
        <f>M33*C33</f>
        <v>0</v>
      </c>
      <c r="O33" s="95"/>
      <c r="P33" s="66">
        <f>C33*O33</f>
        <v>0</v>
      </c>
      <c r="Q33" s="66"/>
      <c r="R33" s="81"/>
      <c r="S33" s="66">
        <f>N33+P33</f>
        <v>0</v>
      </c>
      <c r="T33" s="81"/>
      <c r="U33" s="65"/>
      <c r="V33" s="81"/>
      <c r="W33" s="65"/>
      <c r="X33" s="81"/>
    </row>
    <row r="34" spans="1:24" x14ac:dyDescent="0.25">
      <c r="A34" s="32" t="s">
        <v>19</v>
      </c>
      <c r="B34" s="17" t="s">
        <v>21</v>
      </c>
      <c r="C34" s="21">
        <v>108.22</v>
      </c>
      <c r="D34" s="5"/>
      <c r="E34" s="62"/>
      <c r="F34" s="63"/>
      <c r="G34" s="68">
        <v>108.22</v>
      </c>
      <c r="H34" s="63"/>
      <c r="I34" s="64"/>
      <c r="J34" s="63"/>
      <c r="K34" s="63"/>
      <c r="L34" s="65"/>
      <c r="M34" s="95"/>
      <c r="N34" s="66">
        <f t="shared" ref="N34:N38" si="6">M34*C34</f>
        <v>0</v>
      </c>
      <c r="O34" s="95"/>
      <c r="P34" s="66">
        <f t="shared" ref="P34:P38" si="7">C34*O34</f>
        <v>0</v>
      </c>
      <c r="Q34" s="66"/>
      <c r="R34" s="81"/>
      <c r="S34" s="66"/>
      <c r="T34" s="80">
        <f>N34+P34</f>
        <v>0</v>
      </c>
      <c r="U34" s="65"/>
      <c r="V34" s="81"/>
      <c r="W34" s="65"/>
      <c r="X34" s="81"/>
    </row>
    <row r="35" spans="1:24" x14ac:dyDescent="0.25">
      <c r="A35" s="32" t="s">
        <v>18</v>
      </c>
      <c r="B35" s="20" t="s">
        <v>4</v>
      </c>
      <c r="C35" s="21">
        <v>288.05</v>
      </c>
      <c r="D35" s="5"/>
      <c r="E35" s="62"/>
      <c r="F35" s="63"/>
      <c r="G35" s="64"/>
      <c r="H35" s="67">
        <v>288.05</v>
      </c>
      <c r="I35" s="64"/>
      <c r="J35" s="63"/>
      <c r="K35" s="63"/>
      <c r="L35" s="65"/>
      <c r="M35" s="95"/>
      <c r="N35" s="66">
        <f>M35*C35</f>
        <v>0</v>
      </c>
      <c r="O35" s="95"/>
      <c r="P35" s="66">
        <f t="shared" si="7"/>
        <v>0</v>
      </c>
      <c r="Q35" s="66"/>
      <c r="R35" s="81"/>
      <c r="S35" s="65"/>
      <c r="T35" s="80"/>
      <c r="U35" s="66">
        <f>N35+P35</f>
        <v>0</v>
      </c>
      <c r="V35" s="81"/>
      <c r="W35" s="65"/>
      <c r="X35" s="81"/>
    </row>
    <row r="36" spans="1:24" x14ac:dyDescent="0.25">
      <c r="A36" s="22" t="s">
        <v>15</v>
      </c>
      <c r="B36" s="23" t="s">
        <v>2</v>
      </c>
      <c r="C36" s="34">
        <v>1170.3599999999999</v>
      </c>
      <c r="D36" s="5"/>
      <c r="E36" s="62"/>
      <c r="F36" s="63"/>
      <c r="G36" s="64"/>
      <c r="H36" s="63"/>
      <c r="I36" s="68">
        <v>1170.3599999999999</v>
      </c>
      <c r="J36" s="63"/>
      <c r="K36" s="63"/>
      <c r="L36" s="65"/>
      <c r="M36" s="95"/>
      <c r="N36" s="66">
        <f t="shared" si="6"/>
        <v>0</v>
      </c>
      <c r="O36" s="95"/>
      <c r="P36" s="66">
        <f t="shared" si="7"/>
        <v>0</v>
      </c>
      <c r="Q36" s="66"/>
      <c r="R36" s="81"/>
      <c r="S36" s="65"/>
      <c r="T36" s="81"/>
      <c r="U36" s="65"/>
      <c r="V36" s="80">
        <f>N36+P36</f>
        <v>0</v>
      </c>
      <c r="W36" s="65"/>
      <c r="X36" s="81"/>
    </row>
    <row r="37" spans="1:24" x14ac:dyDescent="0.25">
      <c r="A37" s="19" t="s">
        <v>16</v>
      </c>
      <c r="B37" s="20" t="s">
        <v>24</v>
      </c>
      <c r="C37" s="21">
        <v>391.2</v>
      </c>
      <c r="D37" s="5"/>
      <c r="E37" s="62"/>
      <c r="F37" s="63"/>
      <c r="G37" s="64"/>
      <c r="H37" s="63"/>
      <c r="I37" s="64"/>
      <c r="J37" s="67">
        <v>391.2</v>
      </c>
      <c r="K37" s="63"/>
      <c r="L37" s="65"/>
      <c r="M37" s="95"/>
      <c r="N37" s="66">
        <f>M37*C37</f>
        <v>0</v>
      </c>
      <c r="O37" s="95"/>
      <c r="P37" s="66">
        <f t="shared" si="7"/>
        <v>0</v>
      </c>
      <c r="Q37" s="66"/>
      <c r="R37" s="81"/>
      <c r="S37" s="65"/>
      <c r="T37" s="81"/>
      <c r="U37" s="65"/>
      <c r="V37" s="81"/>
      <c r="W37" s="66">
        <f>N37+P37</f>
        <v>0</v>
      </c>
      <c r="X37" s="81"/>
    </row>
    <row r="38" spans="1:24" ht="15.75" thickBot="1" x14ac:dyDescent="0.3">
      <c r="A38" s="19" t="s">
        <v>17</v>
      </c>
      <c r="B38" s="20" t="s">
        <v>26</v>
      </c>
      <c r="C38" s="21">
        <v>846</v>
      </c>
      <c r="D38" s="5"/>
      <c r="E38" s="62"/>
      <c r="F38" s="63"/>
      <c r="G38" s="64"/>
      <c r="H38" s="63"/>
      <c r="I38" s="64"/>
      <c r="J38" s="63"/>
      <c r="K38" s="67">
        <v>846</v>
      </c>
      <c r="L38" s="65"/>
      <c r="M38" s="95"/>
      <c r="N38" s="66">
        <f t="shared" si="6"/>
        <v>0</v>
      </c>
      <c r="O38" s="95"/>
      <c r="P38" s="66">
        <f t="shared" si="7"/>
        <v>0</v>
      </c>
      <c r="Q38" s="66"/>
      <c r="R38" s="81"/>
      <c r="S38" s="65"/>
      <c r="T38" s="81"/>
      <c r="U38" s="65"/>
      <c r="V38" s="81"/>
      <c r="W38" s="65"/>
      <c r="X38" s="80">
        <f>N38+P38</f>
        <v>0</v>
      </c>
    </row>
    <row r="39" spans="1:24" ht="15.75" thickBot="1" x14ac:dyDescent="0.3">
      <c r="A39" s="26"/>
      <c r="B39" s="27" t="s">
        <v>35</v>
      </c>
      <c r="C39" s="28">
        <f>SUM(C32:C38)</f>
        <v>3517.45</v>
      </c>
      <c r="D39" s="5"/>
      <c r="E39" s="72"/>
      <c r="F39" s="71"/>
      <c r="G39" s="73"/>
      <c r="H39" s="71"/>
      <c r="I39" s="73"/>
      <c r="J39" s="71"/>
      <c r="K39" s="71"/>
      <c r="L39" s="74"/>
      <c r="M39" s="75"/>
      <c r="N39" s="75"/>
      <c r="O39" s="75"/>
      <c r="P39" s="74"/>
      <c r="Q39" s="74"/>
      <c r="R39" s="82"/>
      <c r="S39" s="74"/>
      <c r="T39" s="82"/>
      <c r="U39" s="74"/>
      <c r="V39" s="82"/>
      <c r="W39" s="74"/>
      <c r="X39" s="82"/>
    </row>
    <row r="40" spans="1:24" ht="15.75" thickBot="1" x14ac:dyDescent="0.3">
      <c r="A40" s="29" t="s">
        <v>8</v>
      </c>
      <c r="B40" s="30"/>
      <c r="C40" s="31"/>
      <c r="D40" s="5"/>
      <c r="E40" s="12"/>
      <c r="F40" s="12"/>
      <c r="G40" s="11"/>
      <c r="H40" s="12"/>
      <c r="I40" s="11"/>
      <c r="J40" s="12"/>
      <c r="K40" s="12"/>
      <c r="M40" s="58"/>
      <c r="N40" s="58"/>
      <c r="O40" s="58"/>
      <c r="R40" s="83"/>
      <c r="T40" s="59"/>
      <c r="V40" s="59"/>
      <c r="X40" s="59"/>
    </row>
    <row r="41" spans="1:24" x14ac:dyDescent="0.25">
      <c r="A41" s="32" t="s">
        <v>14</v>
      </c>
      <c r="B41" s="36" t="s">
        <v>13</v>
      </c>
      <c r="C41" s="15"/>
      <c r="D41" s="5"/>
      <c r="E41" s="63"/>
      <c r="F41" s="63"/>
      <c r="G41" s="64"/>
      <c r="H41" s="63"/>
      <c r="I41" s="64"/>
      <c r="J41" s="63"/>
      <c r="K41" s="63"/>
      <c r="L41" s="65"/>
      <c r="M41" s="66"/>
      <c r="N41" s="66"/>
      <c r="O41" s="66"/>
      <c r="P41" s="66"/>
      <c r="Q41" s="66"/>
      <c r="R41" s="79" t="s">
        <v>43</v>
      </c>
      <c r="S41" s="65"/>
      <c r="T41" s="81"/>
      <c r="U41" s="65"/>
      <c r="V41" s="81"/>
      <c r="W41" s="65"/>
      <c r="X41" s="81"/>
    </row>
    <row r="42" spans="1:24" x14ac:dyDescent="0.25">
      <c r="A42" s="16" t="s">
        <v>23</v>
      </c>
      <c r="B42" s="14" t="s">
        <v>20</v>
      </c>
      <c r="C42" s="15"/>
      <c r="D42" s="5"/>
      <c r="E42" s="63"/>
      <c r="F42" s="63"/>
      <c r="G42" s="64"/>
      <c r="H42" s="63"/>
      <c r="I42" s="64"/>
      <c r="J42" s="63"/>
      <c r="K42" s="63"/>
      <c r="L42" s="65"/>
      <c r="M42" s="66"/>
      <c r="N42" s="66"/>
      <c r="O42" s="66"/>
      <c r="P42" s="66"/>
      <c r="Q42" s="66"/>
      <c r="R42" s="79"/>
      <c r="S42" s="78" t="s">
        <v>43</v>
      </c>
      <c r="T42" s="81"/>
      <c r="U42" s="65"/>
      <c r="V42" s="81"/>
      <c r="W42" s="65"/>
      <c r="X42" s="81"/>
    </row>
    <row r="43" spans="1:24" x14ac:dyDescent="0.25">
      <c r="A43" s="32" t="s">
        <v>19</v>
      </c>
      <c r="B43" s="17" t="s">
        <v>21</v>
      </c>
      <c r="C43" s="18"/>
      <c r="D43" s="5"/>
      <c r="E43" s="63"/>
      <c r="F43" s="63"/>
      <c r="G43" s="64"/>
      <c r="H43" s="63"/>
      <c r="I43" s="64"/>
      <c r="J43" s="63"/>
      <c r="K43" s="63"/>
      <c r="L43" s="65"/>
      <c r="M43" s="66"/>
      <c r="N43" s="66"/>
      <c r="O43" s="66"/>
      <c r="P43" s="66"/>
      <c r="Q43" s="66"/>
      <c r="R43" s="79"/>
      <c r="S43" s="65"/>
      <c r="T43" s="79" t="s">
        <v>43</v>
      </c>
      <c r="U43" s="65"/>
      <c r="V43" s="81"/>
      <c r="W43" s="65"/>
      <c r="X43" s="81"/>
    </row>
    <row r="44" spans="1:24" x14ac:dyDescent="0.25">
      <c r="A44" s="32" t="s">
        <v>18</v>
      </c>
      <c r="B44" s="20" t="s">
        <v>4</v>
      </c>
      <c r="C44" s="21">
        <v>108.08</v>
      </c>
      <c r="D44" s="5"/>
      <c r="E44" s="63"/>
      <c r="F44" s="63"/>
      <c r="G44" s="64"/>
      <c r="H44" s="67">
        <v>108.08</v>
      </c>
      <c r="I44" s="64"/>
      <c r="J44" s="63"/>
      <c r="K44" s="63"/>
      <c r="L44" s="65"/>
      <c r="M44" s="95"/>
      <c r="N44" s="66">
        <f t="shared" ref="N44:N47" si="8">M44*C44</f>
        <v>0</v>
      </c>
      <c r="O44" s="95"/>
      <c r="P44" s="66">
        <f t="shared" ref="P44:P47" si="9">C44*O44</f>
        <v>0</v>
      </c>
      <c r="Q44" s="66"/>
      <c r="R44" s="81"/>
      <c r="S44" s="65"/>
      <c r="T44" s="81"/>
      <c r="U44" s="66">
        <f>N44+P44</f>
        <v>0</v>
      </c>
      <c r="V44" s="81"/>
      <c r="W44" s="65"/>
      <c r="X44" s="81"/>
    </row>
    <row r="45" spans="1:24" x14ac:dyDescent="0.25">
      <c r="A45" s="22" t="s">
        <v>15</v>
      </c>
      <c r="B45" s="23" t="s">
        <v>2</v>
      </c>
      <c r="C45" s="34">
        <v>137.5</v>
      </c>
      <c r="D45" s="5"/>
      <c r="E45" s="63"/>
      <c r="F45" s="63"/>
      <c r="G45" s="64"/>
      <c r="H45" s="63"/>
      <c r="I45" s="68">
        <v>137.5</v>
      </c>
      <c r="J45" s="63"/>
      <c r="K45" s="63"/>
      <c r="L45" s="65"/>
      <c r="M45" s="95"/>
      <c r="N45" s="66">
        <f>M45*C45</f>
        <v>0</v>
      </c>
      <c r="O45" s="95"/>
      <c r="P45" s="66">
        <f>C45*O45</f>
        <v>0</v>
      </c>
      <c r="Q45" s="66"/>
      <c r="R45" s="81"/>
      <c r="S45" s="65"/>
      <c r="T45" s="81"/>
      <c r="U45" s="65"/>
      <c r="V45" s="80">
        <f>N45+P45</f>
        <v>0</v>
      </c>
      <c r="W45" s="65"/>
      <c r="X45" s="81"/>
    </row>
    <row r="46" spans="1:24" x14ac:dyDescent="0.25">
      <c r="A46" s="19" t="s">
        <v>16</v>
      </c>
      <c r="B46" s="20" t="s">
        <v>3</v>
      </c>
      <c r="C46" s="21"/>
      <c r="D46" s="5"/>
      <c r="E46" s="63"/>
      <c r="F46" s="63"/>
      <c r="G46" s="64"/>
      <c r="H46" s="63"/>
      <c r="I46" s="64"/>
      <c r="J46" s="63"/>
      <c r="K46" s="63"/>
      <c r="L46" s="65"/>
      <c r="M46" s="66"/>
      <c r="N46" s="66"/>
      <c r="O46" s="66"/>
      <c r="P46" s="66"/>
      <c r="Q46" s="66"/>
      <c r="R46" s="81"/>
      <c r="S46" s="65"/>
      <c r="T46" s="81"/>
      <c r="U46" s="65"/>
      <c r="V46" s="81"/>
      <c r="W46" s="78" t="s">
        <v>43</v>
      </c>
      <c r="X46" s="81"/>
    </row>
    <row r="47" spans="1:24" ht="15.75" thickBot="1" x14ac:dyDescent="0.3">
      <c r="A47" s="22" t="s">
        <v>17</v>
      </c>
      <c r="B47" s="20" t="s">
        <v>26</v>
      </c>
      <c r="C47" s="21">
        <v>195.3</v>
      </c>
      <c r="D47" s="5"/>
      <c r="E47" s="63"/>
      <c r="F47" s="63"/>
      <c r="G47" s="64"/>
      <c r="H47" s="63"/>
      <c r="I47" s="64"/>
      <c r="J47" s="63"/>
      <c r="K47" s="67">
        <v>195.3</v>
      </c>
      <c r="L47" s="65"/>
      <c r="M47" s="95"/>
      <c r="N47" s="66">
        <f t="shared" si="8"/>
        <v>0</v>
      </c>
      <c r="O47" s="95"/>
      <c r="P47" s="66">
        <f t="shared" si="9"/>
        <v>0</v>
      </c>
      <c r="Q47" s="66"/>
      <c r="R47" s="81"/>
      <c r="S47" s="65"/>
      <c r="T47" s="81"/>
      <c r="U47" s="65"/>
      <c r="V47" s="81"/>
      <c r="W47" s="65"/>
      <c r="X47" s="80">
        <f>N47+P47</f>
        <v>0</v>
      </c>
    </row>
    <row r="48" spans="1:24" ht="15.75" thickBot="1" x14ac:dyDescent="0.3">
      <c r="A48" s="26"/>
      <c r="B48" s="27" t="s">
        <v>35</v>
      </c>
      <c r="C48" s="28">
        <f>SUM(C41:C47)</f>
        <v>440.88</v>
      </c>
      <c r="D48" s="5"/>
      <c r="E48" s="12"/>
      <c r="F48" s="12"/>
      <c r="G48" s="11"/>
      <c r="H48" s="12"/>
      <c r="I48" s="11"/>
      <c r="J48" s="12"/>
      <c r="K48" s="12"/>
      <c r="M48" s="58"/>
      <c r="N48" s="58"/>
      <c r="O48" s="58"/>
      <c r="R48" s="59"/>
      <c r="T48" s="59"/>
      <c r="V48" s="59"/>
      <c r="X48" s="59"/>
    </row>
    <row r="49" spans="1:24" ht="15.75" thickBot="1" x14ac:dyDescent="0.3">
      <c r="A49" s="29" t="s">
        <v>7</v>
      </c>
      <c r="B49" s="30"/>
      <c r="C49" s="31"/>
      <c r="D49" s="5"/>
      <c r="E49" s="8"/>
      <c r="F49" s="12"/>
      <c r="G49" s="11"/>
      <c r="H49" s="12"/>
      <c r="I49" s="11"/>
      <c r="J49" s="12"/>
      <c r="K49" s="12"/>
      <c r="M49" s="58"/>
      <c r="N49" s="58"/>
      <c r="O49" s="58"/>
      <c r="R49" s="59"/>
      <c r="T49" s="59"/>
      <c r="V49" s="59"/>
      <c r="X49" s="59"/>
    </row>
    <row r="50" spans="1:24" x14ac:dyDescent="0.25">
      <c r="A50" s="32" t="s">
        <v>14</v>
      </c>
      <c r="B50" s="14" t="s">
        <v>13</v>
      </c>
      <c r="C50" s="33"/>
      <c r="D50" s="5"/>
      <c r="E50" s="62"/>
      <c r="F50" s="63"/>
      <c r="G50" s="64"/>
      <c r="H50" s="63"/>
      <c r="I50" s="64"/>
      <c r="J50" s="63"/>
      <c r="K50" s="63"/>
      <c r="L50" s="65"/>
      <c r="M50" s="66"/>
      <c r="N50" s="66"/>
      <c r="O50" s="66"/>
      <c r="P50" s="66"/>
      <c r="Q50" s="66"/>
      <c r="R50" s="79" t="s">
        <v>43</v>
      </c>
      <c r="S50" s="65"/>
      <c r="T50" s="81"/>
      <c r="U50" s="65"/>
      <c r="V50" s="81"/>
      <c r="W50" s="65"/>
      <c r="X50" s="81"/>
    </row>
    <row r="51" spans="1:24" x14ac:dyDescent="0.25">
      <c r="A51" s="16" t="s">
        <v>23</v>
      </c>
      <c r="B51" s="14" t="s">
        <v>20</v>
      </c>
      <c r="C51" s="33"/>
      <c r="D51" s="5"/>
      <c r="E51" s="62"/>
      <c r="F51" s="63"/>
      <c r="G51" s="64"/>
      <c r="H51" s="63"/>
      <c r="I51" s="64"/>
      <c r="J51" s="63"/>
      <c r="K51" s="63"/>
      <c r="L51" s="65"/>
      <c r="M51" s="66"/>
      <c r="N51" s="66"/>
      <c r="O51" s="66"/>
      <c r="P51" s="66"/>
      <c r="Q51" s="66"/>
      <c r="R51" s="79"/>
      <c r="S51" s="78" t="s">
        <v>43</v>
      </c>
      <c r="T51" s="81"/>
      <c r="U51" s="65"/>
      <c r="V51" s="81"/>
      <c r="W51" s="65"/>
      <c r="X51" s="81"/>
    </row>
    <row r="52" spans="1:24" x14ac:dyDescent="0.25">
      <c r="A52" s="32" t="s">
        <v>19</v>
      </c>
      <c r="B52" s="17" t="s">
        <v>21</v>
      </c>
      <c r="C52" s="33"/>
      <c r="D52" s="5"/>
      <c r="E52" s="62"/>
      <c r="F52" s="63"/>
      <c r="G52" s="64"/>
      <c r="H52" s="63"/>
      <c r="I52" s="64"/>
      <c r="J52" s="63"/>
      <c r="K52" s="63"/>
      <c r="L52" s="65"/>
      <c r="M52" s="66"/>
      <c r="N52" s="66"/>
      <c r="O52" s="66"/>
      <c r="P52" s="66"/>
      <c r="Q52" s="66"/>
      <c r="R52" s="79"/>
      <c r="S52" s="65"/>
      <c r="T52" s="79" t="s">
        <v>43</v>
      </c>
      <c r="U52" s="65"/>
      <c r="V52" s="81"/>
      <c r="W52" s="65"/>
      <c r="X52" s="81"/>
    </row>
    <row r="53" spans="1:24" x14ac:dyDescent="0.25">
      <c r="A53" s="32" t="s">
        <v>18</v>
      </c>
      <c r="B53" s="20" t="s">
        <v>4</v>
      </c>
      <c r="C53" s="33"/>
      <c r="D53" s="5"/>
      <c r="E53" s="62"/>
      <c r="F53" s="63"/>
      <c r="G53" s="64"/>
      <c r="H53" s="63"/>
      <c r="I53" s="64"/>
      <c r="J53" s="63"/>
      <c r="K53" s="63"/>
      <c r="L53" s="65"/>
      <c r="M53" s="66"/>
      <c r="N53" s="66"/>
      <c r="O53" s="66"/>
      <c r="P53" s="66"/>
      <c r="Q53" s="66"/>
      <c r="R53" s="79"/>
      <c r="S53" s="65"/>
      <c r="T53" s="81"/>
      <c r="U53" s="78" t="s">
        <v>43</v>
      </c>
      <c r="V53" s="81"/>
      <c r="W53" s="65"/>
      <c r="X53" s="81"/>
    </row>
    <row r="54" spans="1:24" x14ac:dyDescent="0.25">
      <c r="A54" s="22" t="s">
        <v>15</v>
      </c>
      <c r="B54" s="23" t="s">
        <v>2</v>
      </c>
      <c r="C54" s="33"/>
      <c r="D54" s="5"/>
      <c r="E54" s="62"/>
      <c r="F54" s="63"/>
      <c r="G54" s="64"/>
      <c r="H54" s="63"/>
      <c r="I54" s="64"/>
      <c r="J54" s="63"/>
      <c r="K54" s="63"/>
      <c r="L54" s="65"/>
      <c r="M54" s="66"/>
      <c r="N54" s="66"/>
      <c r="O54" s="66"/>
      <c r="P54" s="66"/>
      <c r="Q54" s="66"/>
      <c r="R54" s="79"/>
      <c r="S54" s="65"/>
      <c r="T54" s="81"/>
      <c r="U54" s="65"/>
      <c r="V54" s="81"/>
      <c r="W54" s="65"/>
      <c r="X54" s="81"/>
    </row>
    <row r="55" spans="1:24" x14ac:dyDescent="0.25">
      <c r="A55" s="19" t="s">
        <v>16</v>
      </c>
      <c r="B55" s="20" t="s">
        <v>24</v>
      </c>
      <c r="C55" s="33"/>
      <c r="D55" s="5"/>
      <c r="E55" s="62"/>
      <c r="F55" s="63"/>
      <c r="G55" s="64"/>
      <c r="H55" s="63"/>
      <c r="I55" s="64"/>
      <c r="J55" s="63"/>
      <c r="K55" s="63"/>
      <c r="L55" s="65"/>
      <c r="M55" s="66"/>
      <c r="N55" s="66"/>
      <c r="O55" s="66"/>
      <c r="P55" s="66"/>
      <c r="Q55" s="66"/>
      <c r="R55" s="79"/>
      <c r="S55" s="65"/>
      <c r="T55" s="81"/>
      <c r="U55" s="65"/>
      <c r="V55" s="79" t="s">
        <v>43</v>
      </c>
      <c r="W55" s="65"/>
      <c r="X55" s="81"/>
    </row>
    <row r="56" spans="1:24" x14ac:dyDescent="0.25">
      <c r="A56" s="22" t="s">
        <v>17</v>
      </c>
      <c r="B56" s="20" t="s">
        <v>25</v>
      </c>
      <c r="C56" s="34">
        <v>109.84</v>
      </c>
      <c r="D56" s="5"/>
      <c r="E56" s="62"/>
      <c r="F56" s="63"/>
      <c r="G56" s="64"/>
      <c r="H56" s="63"/>
      <c r="I56" s="64"/>
      <c r="J56" s="63"/>
      <c r="K56" s="67">
        <v>109.84</v>
      </c>
      <c r="L56" s="65"/>
      <c r="M56" s="95"/>
      <c r="N56" s="66">
        <f>M56*C56</f>
        <v>0</v>
      </c>
      <c r="O56" s="95"/>
      <c r="P56" s="66">
        <f t="shared" ref="P56:P57" si="10">C56*O56</f>
        <v>0</v>
      </c>
      <c r="Q56" s="66"/>
      <c r="R56" s="81"/>
      <c r="S56" s="65"/>
      <c r="T56" s="81"/>
      <c r="U56" s="65"/>
      <c r="V56" s="81"/>
      <c r="W56" s="66">
        <f>N56+P56</f>
        <v>0</v>
      </c>
      <c r="X56" s="81"/>
    </row>
    <row r="57" spans="1:24" ht="15.75" thickBot="1" x14ac:dyDescent="0.3">
      <c r="A57" s="16" t="s">
        <v>17</v>
      </c>
      <c r="B57" s="37" t="s">
        <v>36</v>
      </c>
      <c r="C57" s="18">
        <v>2930</v>
      </c>
      <c r="D57" s="5"/>
      <c r="E57" s="62"/>
      <c r="F57" s="63"/>
      <c r="G57" s="64"/>
      <c r="H57" s="63"/>
      <c r="I57" s="64"/>
      <c r="J57" s="63"/>
      <c r="K57" s="67">
        <v>2930</v>
      </c>
      <c r="L57" s="65"/>
      <c r="M57" s="95"/>
      <c r="N57" s="66">
        <f t="shared" ref="N57" si="11">M57*C57</f>
        <v>0</v>
      </c>
      <c r="O57" s="95"/>
      <c r="P57" s="66">
        <f t="shared" si="10"/>
        <v>0</v>
      </c>
      <c r="Q57" s="66"/>
      <c r="R57" s="81"/>
      <c r="S57" s="65"/>
      <c r="T57" s="81"/>
      <c r="U57" s="65"/>
      <c r="V57" s="81"/>
      <c r="W57" s="65"/>
      <c r="X57" s="80">
        <f>N57+P57</f>
        <v>0</v>
      </c>
    </row>
    <row r="58" spans="1:24" ht="15.75" thickBot="1" x14ac:dyDescent="0.3">
      <c r="A58" s="26"/>
      <c r="B58" s="27" t="s">
        <v>35</v>
      </c>
      <c r="C58" s="28">
        <f>SUM(C50:C57)</f>
        <v>3039.84</v>
      </c>
      <c r="D58" s="5"/>
      <c r="E58" s="12"/>
      <c r="F58" s="12"/>
      <c r="G58" s="11"/>
      <c r="H58" s="12"/>
      <c r="I58" s="11"/>
      <c r="J58" s="12"/>
      <c r="K58" s="12"/>
      <c r="M58" s="58"/>
      <c r="N58" s="58"/>
      <c r="O58" s="58"/>
      <c r="R58" s="59"/>
      <c r="T58" s="59"/>
      <c r="V58" s="59"/>
      <c r="X58" s="59"/>
    </row>
    <row r="59" spans="1:24" ht="15.75" thickBot="1" x14ac:dyDescent="0.3">
      <c r="A59" s="38" t="s">
        <v>12</v>
      </c>
      <c r="B59" s="39"/>
      <c r="C59" s="40"/>
      <c r="D59" s="5"/>
      <c r="E59" s="12"/>
      <c r="F59" s="12"/>
      <c r="G59" s="11"/>
      <c r="H59" s="12"/>
      <c r="I59" s="11"/>
      <c r="J59" s="12"/>
      <c r="K59" s="12"/>
      <c r="M59" s="58"/>
      <c r="N59" s="58"/>
      <c r="O59" s="58"/>
      <c r="R59" s="59"/>
      <c r="T59" s="59"/>
      <c r="V59" s="59"/>
      <c r="X59" s="59"/>
    </row>
    <row r="60" spans="1:24" x14ac:dyDescent="0.25">
      <c r="A60" s="32" t="s">
        <v>14</v>
      </c>
      <c r="B60" s="36" t="s">
        <v>13</v>
      </c>
      <c r="C60" s="41">
        <v>257.83999999999997</v>
      </c>
      <c r="D60" s="5"/>
      <c r="E60" s="76">
        <v>257.83999999999997</v>
      </c>
      <c r="F60" s="63"/>
      <c r="G60" s="64"/>
      <c r="H60" s="63"/>
      <c r="I60" s="64"/>
      <c r="J60" s="63"/>
      <c r="K60" s="63"/>
      <c r="L60" s="65"/>
      <c r="M60" s="95"/>
      <c r="N60" s="66">
        <f t="shared" ref="N60:N66" si="12">M60*C60</f>
        <v>0</v>
      </c>
      <c r="O60" s="95"/>
      <c r="P60" s="66">
        <f t="shared" ref="P60:P66" si="13">C60*O60</f>
        <v>0</v>
      </c>
      <c r="Q60" s="66"/>
      <c r="R60" s="80">
        <f>N60+P60</f>
        <v>0</v>
      </c>
      <c r="S60" s="65"/>
      <c r="T60" s="81"/>
      <c r="U60" s="65"/>
      <c r="V60" s="81"/>
      <c r="W60" s="65"/>
      <c r="X60" s="81"/>
    </row>
    <row r="61" spans="1:24" x14ac:dyDescent="0.25">
      <c r="A61" s="16" t="s">
        <v>23</v>
      </c>
      <c r="B61" s="14" t="s">
        <v>20</v>
      </c>
      <c r="C61" s="42"/>
      <c r="D61" s="5"/>
      <c r="E61" s="63"/>
      <c r="F61" s="63"/>
      <c r="G61" s="64"/>
      <c r="H61" s="63"/>
      <c r="I61" s="64"/>
      <c r="J61" s="63"/>
      <c r="K61" s="63"/>
      <c r="L61" s="65"/>
      <c r="M61" s="94"/>
      <c r="N61" s="66"/>
      <c r="O61" s="66"/>
      <c r="P61" s="66"/>
      <c r="Q61" s="66"/>
      <c r="R61" s="79"/>
      <c r="S61" s="78" t="s">
        <v>43</v>
      </c>
      <c r="T61" s="81"/>
      <c r="U61" s="65"/>
      <c r="V61" s="81"/>
      <c r="W61" s="65"/>
      <c r="X61" s="81"/>
    </row>
    <row r="62" spans="1:24" x14ac:dyDescent="0.25">
      <c r="A62" s="32" t="s">
        <v>19</v>
      </c>
      <c r="B62" s="17" t="s">
        <v>21</v>
      </c>
      <c r="C62" s="42">
        <v>4.5</v>
      </c>
      <c r="D62" s="5"/>
      <c r="E62" s="63"/>
      <c r="F62" s="63"/>
      <c r="G62" s="77">
        <v>4.5</v>
      </c>
      <c r="H62" s="63"/>
      <c r="I62" s="64"/>
      <c r="J62" s="63"/>
      <c r="K62" s="63"/>
      <c r="L62" s="65"/>
      <c r="M62" s="95"/>
      <c r="N62" s="66">
        <f t="shared" si="12"/>
        <v>0</v>
      </c>
      <c r="O62" s="95"/>
      <c r="P62" s="66">
        <f t="shared" si="13"/>
        <v>0</v>
      </c>
      <c r="Q62" s="66"/>
      <c r="R62" s="81"/>
      <c r="S62" s="65"/>
      <c r="T62" s="80">
        <f>N62+P62</f>
        <v>0</v>
      </c>
      <c r="U62" s="65"/>
      <c r="V62" s="81"/>
      <c r="W62" s="65"/>
      <c r="X62" s="81"/>
    </row>
    <row r="63" spans="1:24" x14ac:dyDescent="0.25">
      <c r="A63" s="32" t="s">
        <v>18</v>
      </c>
      <c r="B63" s="20" t="s">
        <v>4</v>
      </c>
      <c r="C63" s="42">
        <v>426.48</v>
      </c>
      <c r="D63" s="5"/>
      <c r="E63" s="63"/>
      <c r="F63" s="63"/>
      <c r="G63" s="64"/>
      <c r="H63" s="76">
        <v>426.48</v>
      </c>
      <c r="I63" s="64"/>
      <c r="J63" s="63"/>
      <c r="K63" s="63"/>
      <c r="L63" s="65"/>
      <c r="M63" s="95"/>
      <c r="N63" s="66">
        <f>M63*C63</f>
        <v>0</v>
      </c>
      <c r="O63" s="95"/>
      <c r="P63" s="66">
        <f t="shared" si="13"/>
        <v>0</v>
      </c>
      <c r="Q63" s="66"/>
      <c r="R63" s="81"/>
      <c r="S63" s="65"/>
      <c r="T63" s="81"/>
      <c r="U63" s="66">
        <f>N63+P63</f>
        <v>0</v>
      </c>
      <c r="V63" s="81"/>
      <c r="W63" s="65"/>
      <c r="X63" s="81"/>
    </row>
    <row r="64" spans="1:24" x14ac:dyDescent="0.25">
      <c r="A64" s="22" t="s">
        <v>15</v>
      </c>
      <c r="B64" s="23" t="s">
        <v>2</v>
      </c>
      <c r="C64" s="42">
        <v>237.52</v>
      </c>
      <c r="D64" s="5"/>
      <c r="E64" s="63"/>
      <c r="F64" s="63"/>
      <c r="G64" s="64"/>
      <c r="H64" s="63"/>
      <c r="I64" s="77">
        <v>237.52</v>
      </c>
      <c r="J64" s="63"/>
      <c r="K64" s="63"/>
      <c r="L64" s="65"/>
      <c r="M64" s="95"/>
      <c r="N64" s="66">
        <f t="shared" si="12"/>
        <v>0</v>
      </c>
      <c r="O64" s="95"/>
      <c r="P64" s="66">
        <f t="shared" si="13"/>
        <v>0</v>
      </c>
      <c r="Q64" s="66"/>
      <c r="R64" s="81"/>
      <c r="S64" s="65"/>
      <c r="T64" s="81"/>
      <c r="U64" s="65"/>
      <c r="V64" s="80">
        <f>N64+P64</f>
        <v>0</v>
      </c>
      <c r="W64" s="65"/>
      <c r="X64" s="81"/>
    </row>
    <row r="65" spans="1:24" x14ac:dyDescent="0.25">
      <c r="A65" s="19" t="s">
        <v>16</v>
      </c>
      <c r="B65" s="20" t="s">
        <v>3</v>
      </c>
      <c r="C65" s="43">
        <v>7.28</v>
      </c>
      <c r="D65" s="5"/>
      <c r="E65" s="63"/>
      <c r="F65" s="63"/>
      <c r="G65" s="64"/>
      <c r="H65" s="63"/>
      <c r="I65" s="64"/>
      <c r="J65" s="76">
        <v>7.28</v>
      </c>
      <c r="K65" s="63"/>
      <c r="L65" s="65"/>
      <c r="M65" s="95"/>
      <c r="N65" s="66">
        <f t="shared" si="12"/>
        <v>0</v>
      </c>
      <c r="O65" s="95"/>
      <c r="P65" s="66">
        <f t="shared" si="13"/>
        <v>0</v>
      </c>
      <c r="Q65" s="66"/>
      <c r="R65" s="81"/>
      <c r="S65" s="65"/>
      <c r="T65" s="81"/>
      <c r="U65" s="65"/>
      <c r="V65" s="81"/>
      <c r="W65" s="66">
        <f>N65+P65</f>
        <v>0</v>
      </c>
      <c r="X65" s="81"/>
    </row>
    <row r="66" spans="1:24" ht="15.75" thickBot="1" x14ac:dyDescent="0.3">
      <c r="A66" s="22" t="s">
        <v>17</v>
      </c>
      <c r="B66" s="20" t="s">
        <v>26</v>
      </c>
      <c r="C66" s="43">
        <v>451.1</v>
      </c>
      <c r="D66" s="5"/>
      <c r="E66" s="63"/>
      <c r="F66" s="63"/>
      <c r="G66" s="64"/>
      <c r="H66" s="63"/>
      <c r="I66" s="64"/>
      <c r="J66" s="63"/>
      <c r="K66" s="76">
        <v>451.1</v>
      </c>
      <c r="L66" s="65"/>
      <c r="M66" s="95"/>
      <c r="N66" s="66">
        <f t="shared" si="12"/>
        <v>0</v>
      </c>
      <c r="O66" s="95"/>
      <c r="P66" s="66">
        <f t="shared" si="13"/>
        <v>0</v>
      </c>
      <c r="Q66" s="66"/>
      <c r="R66" s="81"/>
      <c r="S66" s="65"/>
      <c r="T66" s="81"/>
      <c r="U66" s="65"/>
      <c r="V66" s="81"/>
      <c r="W66" s="65"/>
      <c r="X66" s="80">
        <f>N66+P66</f>
        <v>0</v>
      </c>
    </row>
    <row r="67" spans="1:24" ht="15.75" thickBot="1" x14ac:dyDescent="0.3">
      <c r="A67" s="44"/>
      <c r="B67" s="27" t="s">
        <v>35</v>
      </c>
      <c r="C67" s="45">
        <f>SUM(C60:C66)</f>
        <v>1384.7199999999998</v>
      </c>
      <c r="D67" s="5"/>
      <c r="E67" s="12"/>
      <c r="F67" s="12"/>
      <c r="G67" s="11"/>
      <c r="H67" s="12"/>
      <c r="I67" s="11"/>
      <c r="J67" s="12"/>
      <c r="K67" s="12"/>
      <c r="M67" s="58"/>
      <c r="N67" s="58"/>
      <c r="O67" s="58"/>
      <c r="R67" s="59"/>
      <c r="T67" s="59"/>
      <c r="V67" s="59"/>
      <c r="X67" s="59"/>
    </row>
    <row r="68" spans="1:24" ht="15.75" thickBot="1" x14ac:dyDescent="0.3">
      <c r="A68" s="38" t="s">
        <v>11</v>
      </c>
      <c r="B68" s="39"/>
      <c r="C68" s="40"/>
      <c r="D68" s="5"/>
      <c r="E68" s="12"/>
      <c r="F68" s="12"/>
      <c r="G68" s="11"/>
      <c r="H68" s="12"/>
      <c r="I68" s="11"/>
      <c r="J68" s="12"/>
      <c r="K68" s="12"/>
      <c r="M68" s="58"/>
      <c r="N68" s="58"/>
      <c r="O68" s="58"/>
      <c r="R68" s="59"/>
      <c r="T68" s="59"/>
      <c r="V68" s="59"/>
      <c r="X68" s="59"/>
    </row>
    <row r="69" spans="1:24" x14ac:dyDescent="0.25">
      <c r="A69" s="32" t="s">
        <v>14</v>
      </c>
      <c r="B69" s="36" t="s">
        <v>13</v>
      </c>
      <c r="C69" s="41">
        <v>435.56</v>
      </c>
      <c r="D69" s="5"/>
      <c r="E69" s="76">
        <v>435.56</v>
      </c>
      <c r="F69" s="63"/>
      <c r="G69" s="64"/>
      <c r="H69" s="63"/>
      <c r="I69" s="64"/>
      <c r="J69" s="63"/>
      <c r="K69" s="63"/>
      <c r="L69" s="65"/>
      <c r="M69" s="95"/>
      <c r="N69" s="66">
        <f>M69*C69</f>
        <v>0</v>
      </c>
      <c r="O69" s="95"/>
      <c r="P69" s="66">
        <f>C69*O69</f>
        <v>0</v>
      </c>
      <c r="Q69" s="66"/>
      <c r="R69" s="80">
        <f>N69+P69</f>
        <v>0</v>
      </c>
      <c r="S69" s="65"/>
      <c r="T69" s="81"/>
      <c r="U69" s="65"/>
      <c r="V69" s="81"/>
      <c r="W69" s="65"/>
      <c r="X69" s="81"/>
    </row>
    <row r="70" spans="1:24" x14ac:dyDescent="0.25">
      <c r="A70" s="16" t="s">
        <v>23</v>
      </c>
      <c r="B70" s="14" t="s">
        <v>20</v>
      </c>
      <c r="C70" s="41"/>
      <c r="D70" s="5"/>
      <c r="E70" s="63"/>
      <c r="F70" s="63"/>
      <c r="G70" s="64"/>
      <c r="H70" s="63"/>
      <c r="I70" s="64"/>
      <c r="J70" s="63"/>
      <c r="K70" s="63"/>
      <c r="L70" s="65"/>
      <c r="M70" s="94"/>
      <c r="N70" s="66"/>
      <c r="O70" s="66"/>
      <c r="P70" s="66"/>
      <c r="Q70" s="66"/>
      <c r="R70" s="81"/>
      <c r="S70" s="78" t="s">
        <v>43</v>
      </c>
      <c r="T70" s="81"/>
      <c r="U70" s="65"/>
      <c r="V70" s="81"/>
      <c r="W70" s="65"/>
      <c r="X70" s="81"/>
    </row>
    <row r="71" spans="1:24" x14ac:dyDescent="0.25">
      <c r="A71" s="32" t="s">
        <v>19</v>
      </c>
      <c r="B71" s="17" t="s">
        <v>21</v>
      </c>
      <c r="C71" s="41">
        <v>38.26</v>
      </c>
      <c r="D71" s="5"/>
      <c r="E71" s="63"/>
      <c r="F71" s="63"/>
      <c r="G71" s="77">
        <v>38.26</v>
      </c>
      <c r="H71" s="63"/>
      <c r="I71" s="64"/>
      <c r="J71" s="63"/>
      <c r="K71" s="63"/>
      <c r="L71" s="65"/>
      <c r="M71" s="95"/>
      <c r="N71" s="66">
        <f t="shared" ref="N71:N75" si="14">M71*C71</f>
        <v>0</v>
      </c>
      <c r="O71" s="95"/>
      <c r="P71" s="66">
        <f t="shared" ref="P71:P75" si="15">C71*O71</f>
        <v>0</v>
      </c>
      <c r="Q71" s="66"/>
      <c r="R71" s="81"/>
      <c r="S71" s="65"/>
      <c r="T71" s="80">
        <f>N71+P71</f>
        <v>0</v>
      </c>
      <c r="U71" s="65"/>
      <c r="V71" s="81"/>
      <c r="W71" s="65"/>
      <c r="X71" s="81"/>
    </row>
    <row r="72" spans="1:24" x14ac:dyDescent="0.25">
      <c r="A72" s="32" t="s">
        <v>18</v>
      </c>
      <c r="B72" s="20" t="s">
        <v>4</v>
      </c>
      <c r="C72" s="41"/>
      <c r="D72" s="5"/>
      <c r="E72" s="63"/>
      <c r="F72" s="63"/>
      <c r="G72" s="64"/>
      <c r="H72" s="63"/>
      <c r="I72" s="64"/>
      <c r="J72" s="63"/>
      <c r="K72" s="63"/>
      <c r="L72" s="65"/>
      <c r="M72" s="66"/>
      <c r="N72" s="66"/>
      <c r="O72" s="66"/>
      <c r="P72" s="66"/>
      <c r="Q72" s="66"/>
      <c r="R72" s="81"/>
      <c r="S72" s="65"/>
      <c r="T72" s="81"/>
      <c r="U72" s="78" t="s">
        <v>43</v>
      </c>
      <c r="V72" s="81"/>
      <c r="W72" s="65"/>
      <c r="X72" s="81"/>
    </row>
    <row r="73" spans="1:24" x14ac:dyDescent="0.25">
      <c r="A73" s="22" t="s">
        <v>15</v>
      </c>
      <c r="B73" s="23" t="s">
        <v>2</v>
      </c>
      <c r="C73" s="41">
        <v>2039.55</v>
      </c>
      <c r="D73" s="5"/>
      <c r="E73" s="63"/>
      <c r="F73" s="63"/>
      <c r="G73" s="64"/>
      <c r="H73" s="63"/>
      <c r="I73" s="64">
        <v>2039.55</v>
      </c>
      <c r="J73" s="63"/>
      <c r="K73" s="63"/>
      <c r="L73" s="65"/>
      <c r="M73" s="95"/>
      <c r="N73" s="66">
        <f t="shared" si="14"/>
        <v>0</v>
      </c>
      <c r="O73" s="95"/>
      <c r="P73" s="66">
        <f t="shared" si="15"/>
        <v>0</v>
      </c>
      <c r="Q73" s="66"/>
      <c r="R73" s="81"/>
      <c r="S73" s="65"/>
      <c r="T73" s="81"/>
      <c r="U73" s="65"/>
      <c r="V73" s="80">
        <f>N73+P73</f>
        <v>0</v>
      </c>
      <c r="W73" s="65"/>
      <c r="X73" s="81"/>
    </row>
    <row r="74" spans="1:24" x14ac:dyDescent="0.25">
      <c r="A74" s="19" t="s">
        <v>16</v>
      </c>
      <c r="B74" s="20" t="s">
        <v>3</v>
      </c>
      <c r="C74" s="41">
        <v>268.16000000000003</v>
      </c>
      <c r="D74" s="5"/>
      <c r="E74" s="63"/>
      <c r="F74" s="63"/>
      <c r="G74" s="64"/>
      <c r="H74" s="63"/>
      <c r="I74" s="64"/>
      <c r="J74" s="76">
        <v>268.16000000000003</v>
      </c>
      <c r="K74" s="63"/>
      <c r="L74" s="65"/>
      <c r="M74" s="95"/>
      <c r="N74" s="66">
        <f t="shared" si="14"/>
        <v>0</v>
      </c>
      <c r="O74" s="95"/>
      <c r="P74" s="66">
        <f t="shared" si="15"/>
        <v>0</v>
      </c>
      <c r="Q74" s="66"/>
      <c r="R74" s="81"/>
      <c r="S74" s="65"/>
      <c r="T74" s="81"/>
      <c r="U74" s="65"/>
      <c r="V74" s="81"/>
      <c r="W74" s="66">
        <f>N74+P74</f>
        <v>0</v>
      </c>
      <c r="X74" s="81"/>
    </row>
    <row r="75" spans="1:24" ht="15.75" thickBot="1" x14ac:dyDescent="0.3">
      <c r="A75" s="22" t="s">
        <v>17</v>
      </c>
      <c r="B75" s="20" t="s">
        <v>26</v>
      </c>
      <c r="C75" s="42">
        <v>663.9</v>
      </c>
      <c r="D75" s="5"/>
      <c r="E75" s="63"/>
      <c r="F75" s="63"/>
      <c r="G75" s="64"/>
      <c r="H75" s="63"/>
      <c r="I75" s="64"/>
      <c r="J75" s="63"/>
      <c r="K75" s="76">
        <v>663.9</v>
      </c>
      <c r="L75" s="65"/>
      <c r="M75" s="95"/>
      <c r="N75" s="66">
        <f t="shared" si="14"/>
        <v>0</v>
      </c>
      <c r="O75" s="95"/>
      <c r="P75" s="66">
        <f t="shared" si="15"/>
        <v>0</v>
      </c>
      <c r="Q75" s="66"/>
      <c r="R75" s="81"/>
      <c r="S75" s="65"/>
      <c r="T75" s="81"/>
      <c r="U75" s="65"/>
      <c r="V75" s="81"/>
      <c r="W75" s="65"/>
      <c r="X75" s="80">
        <f>N75+P75</f>
        <v>0</v>
      </c>
    </row>
    <row r="76" spans="1:24" ht="15.75" thickBot="1" x14ac:dyDescent="0.3">
      <c r="A76" s="44"/>
      <c r="B76" s="27" t="s">
        <v>35</v>
      </c>
      <c r="C76" s="45">
        <f>SUM(C69:C75)</f>
        <v>3445.43</v>
      </c>
      <c r="D76" s="5"/>
      <c r="E76" s="12"/>
      <c r="F76" s="12"/>
      <c r="G76" s="11"/>
      <c r="H76" s="12"/>
      <c r="I76" s="11"/>
      <c r="J76" s="12"/>
      <c r="K76" s="12"/>
      <c r="N76" s="58"/>
      <c r="P76" s="58"/>
      <c r="Q76" s="58"/>
      <c r="R76" s="59"/>
      <c r="T76" s="59"/>
      <c r="V76" s="59"/>
      <c r="X76" s="59"/>
    </row>
    <row r="77" spans="1:24" ht="15.75" thickBot="1" x14ac:dyDescent="0.3">
      <c r="A77" s="46"/>
      <c r="B77" s="47"/>
      <c r="C77" s="48"/>
      <c r="D77" s="5"/>
      <c r="E77" s="12"/>
      <c r="F77" s="12"/>
      <c r="G77" s="11"/>
      <c r="H77" s="12"/>
      <c r="I77" s="11"/>
      <c r="J77" s="12"/>
      <c r="K77" s="12"/>
      <c r="N77" s="58"/>
      <c r="R77" s="59"/>
      <c r="T77" s="84"/>
      <c r="V77" s="59"/>
      <c r="X77" s="59"/>
    </row>
    <row r="78" spans="1:24" ht="15.75" thickBot="1" x14ac:dyDescent="0.3">
      <c r="A78" s="49"/>
      <c r="B78" s="50" t="s">
        <v>9</v>
      </c>
      <c r="C78" s="51">
        <f>C12+C21+C30+C39+C48+C58+C67+C76</f>
        <v>18731.899999999998</v>
      </c>
      <c r="D78" s="5"/>
      <c r="E78" s="52">
        <f t="shared" ref="E78:K78" si="16">SUM(E4:E76)</f>
        <v>1353.6799999999998</v>
      </c>
      <c r="F78" s="53">
        <f t="shared" si="16"/>
        <v>81.080000000000013</v>
      </c>
      <c r="G78" s="54">
        <f t="shared" si="16"/>
        <v>617.78</v>
      </c>
      <c r="H78" s="52">
        <f t="shared" si="16"/>
        <v>1712.21</v>
      </c>
      <c r="I78" s="54">
        <f t="shared" si="16"/>
        <v>5172.75</v>
      </c>
      <c r="J78" s="52">
        <f t="shared" si="16"/>
        <v>1411.4</v>
      </c>
      <c r="K78" s="52">
        <f t="shared" si="16"/>
        <v>8383</v>
      </c>
      <c r="N78" s="58"/>
      <c r="R78" s="89">
        <f>SUM(R5:R77)</f>
        <v>0</v>
      </c>
      <c r="S78" s="90">
        <f t="shared" ref="S78:X78" si="17">SUM(S5:S77)</f>
        <v>0</v>
      </c>
      <c r="T78" s="89">
        <f t="shared" si="17"/>
        <v>0</v>
      </c>
      <c r="U78" s="90">
        <f>SUM(U5:U77)</f>
        <v>0</v>
      </c>
      <c r="V78" s="89">
        <f t="shared" si="17"/>
        <v>0</v>
      </c>
      <c r="W78" s="90">
        <f t="shared" si="17"/>
        <v>0</v>
      </c>
      <c r="X78" s="89">
        <f t="shared" si="17"/>
        <v>0</v>
      </c>
    </row>
    <row r="79" spans="1:24" x14ac:dyDescent="0.25">
      <c r="N79" s="58"/>
    </row>
    <row r="80" spans="1:24" x14ac:dyDescent="0.25">
      <c r="A80" s="92" t="s">
        <v>44</v>
      </c>
      <c r="M80" s="93"/>
      <c r="N80" s="58"/>
      <c r="O80" s="96"/>
    </row>
  </sheetData>
  <sheetProtection password="C0EB" sheet="1" objects="1" scenarios="1"/>
  <pageMargins left="0.70866141732283472" right="0.31496062992125984" top="0.35433070866141736" bottom="0.35433070866141736" header="0.31496062992125984" footer="0.31496062992125984"/>
  <pageSetup paperSize="8" scale="6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Groenstromen G&amp;V</vt:lpstr>
      <vt:lpstr>'Prijzenblad Groenstromen G&amp;V'!OLE_LINK1</vt:lpstr>
    </vt:vector>
  </TitlesOfParts>
  <Company>Regio Gooi en Vechtstreek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Oege-Siep Wijma</dc:creator>
  <cp:lastModifiedBy>Regio Gooi en Vechtstreek</cp:lastModifiedBy>
  <cp:lastPrinted>2020-09-24T15:49:48Z</cp:lastPrinted>
  <dcterms:created xsi:type="dcterms:W3CDTF">2019-04-04T11:22:58Z</dcterms:created>
  <dcterms:modified xsi:type="dcterms:W3CDTF">2020-10-01T06:45:25Z</dcterms:modified>
</cp:coreProperties>
</file>