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GUFONIC/Gedeelde documenten/General/02 PROJECTEN-NIEUW/Gemeente Lelystad/2021/Zaakgericht registreren/06 Nota van inlichtingen/"/>
    </mc:Choice>
  </mc:AlternateContent>
  <xr:revisionPtr revIDLastSave="2" documentId="8_{99F39FD9-1074-47CE-9A36-D4C61FDA8237}" xr6:coauthVersionLast="46" xr6:coauthVersionMax="46" xr10:uidLastSave="{F3DA76C0-C00A-4129-AD76-F99E23F18257}"/>
  <bookViews>
    <workbookView xWindow="-120" yWindow="-120" windowWidth="29040" windowHeight="15840" xr2:uid="{00000000-000D-0000-FFFF-FFFF00000000}"/>
  </bookViews>
  <sheets>
    <sheet name="Prijzenblad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53" i="1"/>
  <c r="D36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9" i="1"/>
  <c r="F35" i="1"/>
  <c r="F34" i="1"/>
  <c r="F33" i="1"/>
  <c r="F32" i="1"/>
  <c r="F31" i="1"/>
  <c r="F25" i="1"/>
  <c r="F24" i="1"/>
  <c r="F23" i="1"/>
  <c r="F22" i="1"/>
  <c r="F21" i="1"/>
  <c r="F30" i="1"/>
  <c r="F26" i="1"/>
  <c r="F58" i="1"/>
  <c r="F57" i="1"/>
  <c r="F56" i="1"/>
  <c r="F59" i="1" l="1"/>
  <c r="F36" i="1"/>
  <c r="F53" i="1"/>
  <c r="F27" i="1"/>
  <c r="F16" i="1" l="1"/>
</calcChain>
</file>

<file path=xl/sharedStrings.xml><?xml version="1.0" encoding="utf-8"?>
<sst xmlns="http://schemas.openxmlformats.org/spreadsheetml/2006/main" count="119" uniqueCount="79">
  <si>
    <t xml:space="preserve">Uitgangspunten: </t>
  </si>
  <si>
    <t>Alle vermelde prijzen dienen gesteld te zijn in euro's exclusief BTW</t>
  </si>
  <si>
    <t>De door u aangeboden prijzen dienen inclusief alle kosten en overige belastingen en/of heffingen te zijn</t>
  </si>
  <si>
    <t xml:space="preserve">Contractduur </t>
  </si>
  <si>
    <t xml:space="preserve">Inschrijfprijs: </t>
  </si>
  <si>
    <t>Componenten</t>
  </si>
  <si>
    <t>Karakter</t>
  </si>
  <si>
    <t>Inschrijfprijs</t>
  </si>
  <si>
    <t>1.</t>
  </si>
  <si>
    <t>2.</t>
  </si>
  <si>
    <t>Implementatie</t>
  </si>
  <si>
    <t>Jaarlijks terugkerend</t>
  </si>
  <si>
    <t>Eenmalig</t>
  </si>
  <si>
    <t>Rol</t>
  </si>
  <si>
    <t>Aangeboden uurtarief</t>
  </si>
  <si>
    <t>Projectleider</t>
  </si>
  <si>
    <t xml:space="preserve">Technisch Consultant </t>
  </si>
  <si>
    <t>Functioneel Consultant senior</t>
  </si>
  <si>
    <t>Functioneel Consultant</t>
  </si>
  <si>
    <t>Technisch Consultant senior</t>
  </si>
  <si>
    <t>Developer</t>
  </si>
  <si>
    <t>Totaal jaarlijks terugkerende kosten</t>
  </si>
  <si>
    <t>Abonnementskosten</t>
  </si>
  <si>
    <t>Ondertekening namens de opdrachtnemer</t>
  </si>
  <si>
    <t>Naam:</t>
  </si>
  <si>
    <t>Functie:</t>
  </si>
  <si>
    <t>Onderneming:</t>
  </si>
  <si>
    <t>Handtekening:</t>
  </si>
  <si>
    <t>Plaats en datum:</t>
  </si>
  <si>
    <r>
      <t xml:space="preserve">Inschrijver dient enkel de </t>
    </r>
    <r>
      <rPr>
        <b/>
        <sz val="11"/>
        <rFont val="Calibri"/>
        <family val="2"/>
        <scheme val="minor"/>
      </rPr>
      <t xml:space="preserve">witte </t>
    </r>
    <r>
      <rPr>
        <sz val="11"/>
        <color theme="1"/>
        <rFont val="Calibri"/>
        <family val="2"/>
        <scheme val="minor"/>
      </rPr>
      <t>cellen in te voeren</t>
    </r>
  </si>
  <si>
    <t xml:space="preserve">Inschrijver wordt verzocht onderstaande velden zo volledig mogelijk in te vullen. Deze onderdelen tellen niet mee voor de beoordeling in de aanbesteding (Totaalprijs).  </t>
  </si>
  <si>
    <t xml:space="preserve">De inschrijfprijs is de TCO waarvoor de opdracht uitgevoerd wordt </t>
  </si>
  <si>
    <t>Eenmalige kosten</t>
  </si>
  <si>
    <t>Jaarlijkse kosten</t>
  </si>
  <si>
    <t xml:space="preserve">Totale kosten per jaar </t>
  </si>
  <si>
    <t>Architect</t>
  </si>
  <si>
    <t>&lt;eventueel aan te vullen&gt;</t>
  </si>
  <si>
    <t>Alle in het programma van eisen gestelde zit in de totaalprijs verrekend. Dit geldt tevens voor alle andere zaken in de aanbesteding die een onlosmakelijk deel van de opdracht vormen.</t>
  </si>
  <si>
    <t>Tarieven voor eventuele toekomstige ondersteunende diensten zoals beschreven in paragraaf 2.3 in de biedingsleidraad, niet inbegrepen in inschrijfprijs</t>
  </si>
  <si>
    <t>Max tarief €150</t>
  </si>
  <si>
    <t>Max tarief €125</t>
  </si>
  <si>
    <t>Koppelingen eis 85</t>
  </si>
  <si>
    <t>IBurgerzaken (op basis van ZGW-API/Zaak Document Services 1.1) B39</t>
  </si>
  <si>
    <t>VRiS (Belastingen) (op basis van ZGW-API/Zaak Document Services 1.1)</t>
  </si>
  <si>
    <t>Unit4Financials / Docspro KTA Cloud (op basis van ZGW-API/Zaak Document Services 1.1)</t>
  </si>
  <si>
    <t>GBA-V (op basis van StUF-BG v.3.10  via Key2Datadistributie)</t>
  </si>
  <si>
    <t>BRP (op basis van StUF-BG v.3.10 uit Key2Datadistributie)</t>
  </si>
  <si>
    <t>LV BAG (op basis van StUF-BG v.3.10 via Key2Datadistributie)</t>
  </si>
  <si>
    <t>BAG (op basis van StUF-BG v.3.10 uit Key2Datadistributie)</t>
  </si>
  <si>
    <t>NHR (op basis van StUF-BG v.3.10 uit Key2Datadistributie)</t>
  </si>
  <si>
    <t>Microsoft Azzure AD</t>
  </si>
  <si>
    <t>MijnOverheid (incl. berichtenbox) (tbv Burgerzaken en Belastingen)</t>
  </si>
  <si>
    <t>Scansoftware (Kofax)</t>
  </si>
  <si>
    <t>Xential (documentcreatietool)</t>
  </si>
  <si>
    <t>Totaal kosten koppelingen eis 85</t>
  </si>
  <si>
    <r>
      <t xml:space="preserve">Voor het onderdeel "koppelingen eis 85" geldt dat deze separaat van de implementatie afgeprijsd </t>
    </r>
    <r>
      <rPr>
        <u/>
        <sz val="11"/>
        <color theme="1"/>
        <rFont val="Calibri"/>
        <family val="2"/>
        <scheme val="minor"/>
      </rPr>
      <t xml:space="preserve">moeten </t>
    </r>
    <r>
      <rPr>
        <sz val="11"/>
        <color theme="1"/>
        <rFont val="Calibri"/>
        <family val="2"/>
        <scheme val="minor"/>
      </rPr>
      <t>worden. Een prijs van 0 euro of het niet invullen van een prijs per koppeling kan leiden tot uitsluiting.</t>
    </r>
  </si>
  <si>
    <t>StUF-BG v.3.10</t>
  </si>
  <si>
    <t>ZGW-API</t>
  </si>
  <si>
    <t>Zaak Document Services 1.1</t>
  </si>
  <si>
    <t>Voor het onderdeel "generieke koppelingen" dient naast de prijs een open begroting per type koppeling ingediend te worden. De prijzen en begroting dienen als ijkpunt voor het afprijzen van - nu nog niet - bekende koppelingen die benodigd zijn gedurende looptijd van de raamovereenkomst. Een prijs van 0 euro of het niet invullen van een prijs per koppeling kan leiden tot uitsluiting.</t>
  </si>
  <si>
    <t>3 stuks (indicatief)</t>
  </si>
  <si>
    <t>4 stuks (indicatief)</t>
  </si>
  <si>
    <t>Totaal jaarlijkse kosten generieke koppelingen</t>
  </si>
  <si>
    <t>Aan deze aantallen kunnen geen rechten ontleend worden. Ze zijn ingegeven zodat de generieke koppelingen meegewogen kunnen worden in de totaalprijs</t>
  </si>
  <si>
    <t xml:space="preserve">ValidSign (Digitale handtekening) </t>
  </si>
  <si>
    <t>Generieke koppelingen op basis van (let op: hier prijs per stuk aangeven):</t>
  </si>
  <si>
    <t xml:space="preserve">De aantallen licenties op basis waarvan een prijs afgegeven dient te worden staan in regel 21 tot en met 24. </t>
  </si>
  <si>
    <t>Contractduur voor bepaling TCO (jaren)</t>
  </si>
  <si>
    <t>Kosten</t>
  </si>
  <si>
    <t>Front/ backoffice Sociaal Domein (o.b.v. ZGW-API / Zaak- documentservices 1.1) (naar verwachting live op 1/1/2023)</t>
  </si>
  <si>
    <t>Bijlage 9 Prijzenblad</t>
  </si>
  <si>
    <t>Ten behoeve van de aanbesteding Zaakgericht werken ten behoeve van Gemeente Lelystad met kenmerk 294702</t>
  </si>
  <si>
    <t>Automatisch herkennen en classificeren van 25.000 documenten</t>
  </si>
  <si>
    <t>Per 25.000 documenten</t>
  </si>
  <si>
    <t>Licentiekosten of gebruiksrecht van 150 tot en met 299 gebruikers per gebruiker per jaar</t>
  </si>
  <si>
    <t>Licentiekosten of gebruiksrecht tot en met 149 gebruikers per gebruiker per jaar</t>
  </si>
  <si>
    <t>Licentiekosten of gebruiksrecht van 300 tot en met 449 gebruikers per gebruiker per jaar</t>
  </si>
  <si>
    <t>Licentiekosten of gebruiksrecht van 450 tot en met 1000 gebruikers per gebruiker per jaar</t>
  </si>
  <si>
    <t xml:space="preserve">Totaal eenmalig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</si>
</sst>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3" borderId="5" xfId="0" applyFont="1" applyFill="1" applyBorder="1" applyAlignment="1" applyProtection="1">
      <alignment vertical="top"/>
      <protection hidden="1"/>
    </xf>
    <xf numFmtId="0" fontId="0" fillId="3" borderId="2" xfId="0" applyFill="1" applyBorder="1" applyAlignment="1" applyProtection="1">
      <alignment vertical="top"/>
      <protection hidden="1"/>
    </xf>
    <xf numFmtId="0" fontId="0" fillId="3" borderId="3" xfId="0" applyFill="1" applyBorder="1" applyAlignment="1" applyProtection="1">
      <alignment vertical="top"/>
      <protection hidden="1"/>
    </xf>
    <xf numFmtId="0" fontId="0" fillId="3" borderId="4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Border="1" applyAlignment="1" applyProtection="1">
      <alignment vertical="top"/>
      <protection hidden="1"/>
    </xf>
    <xf numFmtId="0" fontId="0" fillId="3" borderId="6" xfId="0" applyFill="1" applyBorder="1" applyAlignment="1" applyProtection="1">
      <alignment vertical="top"/>
      <protection hidden="1"/>
    </xf>
    <xf numFmtId="0" fontId="0" fillId="3" borderId="7" xfId="0" applyFill="1" applyBorder="1" applyAlignment="1" applyProtection="1">
      <alignment vertical="top"/>
      <protection hidden="1"/>
    </xf>
    <xf numFmtId="0" fontId="0" fillId="3" borderId="8" xfId="0" applyFill="1" applyBorder="1" applyAlignment="1" applyProtection="1">
      <alignment vertical="top"/>
      <protection hidden="1"/>
    </xf>
    <xf numFmtId="0" fontId="0" fillId="3" borderId="9" xfId="0" applyFill="1" applyBorder="1" applyAlignment="1" applyProtection="1">
      <alignment vertical="top"/>
      <protection hidden="1"/>
    </xf>
    <xf numFmtId="0" fontId="5" fillId="3" borderId="2" xfId="0" applyFont="1" applyFill="1" applyBorder="1" applyAlignment="1" applyProtection="1">
      <alignment vertical="top"/>
      <protection hidden="1"/>
    </xf>
    <xf numFmtId="0" fontId="2" fillId="3" borderId="7" xfId="0" applyFont="1" applyFill="1" applyBorder="1" applyAlignment="1" applyProtection="1">
      <alignment vertical="top"/>
      <protection hidden="1"/>
    </xf>
    <xf numFmtId="44" fontId="2" fillId="4" borderId="9" xfId="0" applyNumberFormat="1" applyFont="1" applyFill="1" applyBorder="1" applyAlignment="1" applyProtection="1">
      <alignment vertical="top"/>
      <protection hidden="1"/>
    </xf>
    <xf numFmtId="0" fontId="2" fillId="3" borderId="2" xfId="0" applyFont="1" applyFill="1" applyBorder="1" applyAlignment="1" applyProtection="1">
      <alignment vertical="top"/>
      <protection hidden="1"/>
    </xf>
    <xf numFmtId="44" fontId="0" fillId="0" borderId="16" xfId="1" applyFont="1" applyFill="1" applyBorder="1" applyAlignment="1" applyProtection="1">
      <alignment vertical="top" wrapText="1"/>
      <protection locked="0"/>
    </xf>
    <xf numFmtId="44" fontId="0" fillId="3" borderId="6" xfId="0" applyNumberFormat="1" applyFill="1" applyBorder="1" applyAlignment="1" applyProtection="1">
      <alignment vertical="top"/>
      <protection hidden="1"/>
    </xf>
    <xf numFmtId="44" fontId="0" fillId="0" borderId="17" xfId="1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/>
      <protection hidden="1"/>
    </xf>
    <xf numFmtId="0" fontId="2" fillId="3" borderId="11" xfId="0" applyFont="1" applyFill="1" applyBorder="1" applyAlignment="1" applyProtection="1">
      <alignment vertical="top"/>
      <protection hidden="1"/>
    </xf>
    <xf numFmtId="44" fontId="0" fillId="3" borderId="12" xfId="1" applyFont="1" applyFill="1" applyBorder="1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9" fillId="3" borderId="0" xfId="0" applyFont="1" applyFill="1" applyBorder="1" applyAlignment="1" applyProtection="1">
      <alignment vertical="top"/>
      <protection hidden="1"/>
    </xf>
    <xf numFmtId="44" fontId="9" fillId="0" borderId="17" xfId="1" applyFont="1" applyFill="1" applyBorder="1" applyAlignment="1" applyProtection="1">
      <alignment vertical="top" wrapText="1"/>
      <protection locked="0"/>
    </xf>
    <xf numFmtId="44" fontId="9" fillId="3" borderId="6" xfId="0" applyNumberFormat="1" applyFont="1" applyFill="1" applyBorder="1" applyAlignment="1" applyProtection="1">
      <alignment vertical="top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0" fillId="2" borderId="18" xfId="0" applyFill="1" applyBorder="1" applyAlignment="1" applyProtection="1">
      <alignment vertical="top"/>
      <protection hidden="1"/>
    </xf>
    <xf numFmtId="0" fontId="0" fillId="2" borderId="19" xfId="0" applyFill="1" applyBorder="1" applyAlignment="1" applyProtection="1">
      <alignment vertical="top"/>
      <protection hidden="1"/>
    </xf>
    <xf numFmtId="0" fontId="0" fillId="2" borderId="6" xfId="0" applyFill="1" applyBorder="1" applyAlignment="1" applyProtection="1">
      <alignment vertical="top"/>
      <protection hidden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3" borderId="7" xfId="0" applyFont="1" applyFill="1" applyBorder="1" applyAlignment="1" applyProtection="1">
      <alignment vertical="top"/>
      <protection hidden="1"/>
    </xf>
    <xf numFmtId="0" fontId="0" fillId="0" borderId="20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hidden="1"/>
    </xf>
    <xf numFmtId="0" fontId="2" fillId="4" borderId="21" xfId="0" applyFont="1" applyFill="1" applyBorder="1" applyAlignment="1" applyProtection="1">
      <alignment vertical="top"/>
      <protection hidden="1"/>
    </xf>
    <xf numFmtId="0" fontId="9" fillId="3" borderId="5" xfId="0" applyFont="1" applyFill="1" applyBorder="1" applyAlignment="1" applyProtection="1">
      <alignment vertical="top" wrapText="1"/>
      <protection hidden="1"/>
    </xf>
    <xf numFmtId="0" fontId="2" fillId="3" borderId="0" xfId="0" applyFont="1" applyFill="1" applyBorder="1" applyAlignment="1" applyProtection="1">
      <alignment vertical="top"/>
      <protection hidden="1"/>
    </xf>
    <xf numFmtId="44" fontId="0" fillId="3" borderId="0" xfId="1" applyFont="1" applyFill="1" applyBorder="1" applyAlignment="1" applyProtection="1">
      <alignment vertical="top"/>
      <protection hidden="1"/>
    </xf>
    <xf numFmtId="0" fontId="0" fillId="0" borderId="22" xfId="0" applyBorder="1" applyAlignment="1" applyProtection="1">
      <alignment vertical="top"/>
      <protection hidden="1"/>
    </xf>
    <xf numFmtId="0" fontId="2" fillId="3" borderId="8" xfId="0" applyFont="1" applyFill="1" applyBorder="1" applyAlignment="1" applyProtection="1">
      <alignment vertical="top"/>
      <protection hidden="1"/>
    </xf>
    <xf numFmtId="44" fontId="0" fillId="3" borderId="8" xfId="1" applyFont="1" applyFill="1" applyBorder="1" applyAlignment="1" applyProtection="1">
      <alignment vertical="top"/>
      <protection hidden="1"/>
    </xf>
    <xf numFmtId="0" fontId="2" fillId="3" borderId="5" xfId="0" applyFont="1" applyFill="1" applyBorder="1" applyAlignment="1" applyProtection="1">
      <alignment vertical="top"/>
      <protection hidden="1"/>
    </xf>
    <xf numFmtId="0" fontId="0" fillId="2" borderId="23" xfId="0" applyFill="1" applyBorder="1" applyAlignment="1" applyProtection="1">
      <alignment vertical="top"/>
      <protection hidden="1"/>
    </xf>
    <xf numFmtId="0" fontId="0" fillId="2" borderId="1" xfId="0" applyFill="1" applyBorder="1" applyAlignment="1" applyProtection="1">
      <alignment vertical="top"/>
      <protection hidden="1"/>
    </xf>
    <xf numFmtId="0" fontId="0" fillId="2" borderId="13" xfId="0" applyFill="1" applyBorder="1" applyAlignment="1" applyProtection="1">
      <alignment vertical="top"/>
      <protection hidden="1"/>
    </xf>
    <xf numFmtId="0" fontId="0" fillId="2" borderId="25" xfId="0" applyFill="1" applyBorder="1" applyAlignment="1" applyProtection="1">
      <alignment vertical="top"/>
      <protection hidden="1"/>
    </xf>
    <xf numFmtId="0" fontId="0" fillId="2" borderId="24" xfId="0" applyFill="1" applyBorder="1" applyAlignment="1" applyProtection="1">
      <alignment vertical="top"/>
      <protection hidden="1"/>
    </xf>
    <xf numFmtId="0" fontId="0" fillId="2" borderId="27" xfId="0" applyFill="1" applyBorder="1" applyAlignment="1" applyProtection="1">
      <alignment vertical="top"/>
      <protection hidden="1"/>
    </xf>
    <xf numFmtId="0" fontId="0" fillId="2" borderId="28" xfId="0" applyFill="1" applyBorder="1" applyAlignment="1" applyProtection="1">
      <alignment vertical="top"/>
      <protection hidden="1"/>
    </xf>
    <xf numFmtId="0" fontId="3" fillId="6" borderId="28" xfId="0" applyFont="1" applyFill="1" applyBorder="1" applyAlignment="1" applyProtection="1">
      <alignment vertical="top"/>
      <protection hidden="1"/>
    </xf>
    <xf numFmtId="0" fontId="3" fillId="6" borderId="29" xfId="0" applyFont="1" applyFill="1" applyBorder="1" applyAlignment="1" applyProtection="1">
      <alignment vertical="top"/>
      <protection hidden="1"/>
    </xf>
    <xf numFmtId="0" fontId="0" fillId="2" borderId="30" xfId="0" applyFill="1" applyBorder="1" applyAlignment="1" applyProtection="1">
      <alignment vertical="top"/>
      <protection hidden="1"/>
    </xf>
    <xf numFmtId="44" fontId="0" fillId="0" borderId="30" xfId="0" applyNumberFormat="1" applyBorder="1" applyAlignment="1" applyProtection="1">
      <alignment vertical="top" wrapText="1"/>
      <protection locked="0"/>
    </xf>
    <xf numFmtId="44" fontId="0" fillId="0" borderId="24" xfId="0" applyNumberFormat="1" applyBorder="1" applyAlignment="1" applyProtection="1">
      <alignment vertical="top" wrapText="1"/>
      <protection locked="0"/>
    </xf>
    <xf numFmtId="44" fontId="0" fillId="0" borderId="18" xfId="0" applyNumberFormat="1" applyBorder="1" applyAlignment="1" applyProtection="1">
      <alignment vertical="top" wrapText="1"/>
      <protection locked="0"/>
    </xf>
    <xf numFmtId="0" fontId="0" fillId="2" borderId="26" xfId="0" applyFill="1" applyBorder="1" applyAlignment="1" applyProtection="1">
      <alignment vertical="top"/>
      <protection hidden="1"/>
    </xf>
    <xf numFmtId="44" fontId="0" fillId="0" borderId="19" xfId="0" applyNumberFormat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vertical="top"/>
      <protection hidden="1"/>
    </xf>
    <xf numFmtId="0" fontId="0" fillId="2" borderId="15" xfId="0" applyFill="1" applyBorder="1" applyAlignment="1" applyProtection="1">
      <alignment vertical="top"/>
      <protection hidden="1"/>
    </xf>
    <xf numFmtId="0" fontId="0" fillId="2" borderId="32" xfId="0" applyFill="1" applyBorder="1" applyAlignment="1" applyProtection="1">
      <alignment vertical="top"/>
      <protection hidden="1"/>
    </xf>
    <xf numFmtId="0" fontId="0" fillId="2" borderId="33" xfId="0" applyFill="1" applyBorder="1" applyAlignment="1" applyProtection="1">
      <alignment vertical="top"/>
      <protection hidden="1"/>
    </xf>
    <xf numFmtId="0" fontId="0" fillId="2" borderId="34" xfId="0" applyFill="1" applyBorder="1" applyAlignment="1" applyProtection="1">
      <alignment vertical="top"/>
      <protection hidden="1"/>
    </xf>
    <xf numFmtId="0" fontId="0" fillId="2" borderId="23" xfId="0" applyFont="1" applyFill="1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2" fillId="2" borderId="31" xfId="0" applyFont="1" applyFill="1" applyBorder="1" applyAlignment="1" applyProtection="1">
      <alignment vertical="top"/>
      <protection hidden="1"/>
    </xf>
    <xf numFmtId="0" fontId="2" fillId="2" borderId="1" xfId="0" applyFont="1" applyFill="1" applyBorder="1" applyAlignment="1" applyProtection="1">
      <alignment vertical="top"/>
      <protection hidden="1"/>
    </xf>
    <xf numFmtId="0" fontId="2" fillId="3" borderId="6" xfId="0" applyFont="1" applyFill="1" applyBorder="1" applyAlignment="1" applyProtection="1">
      <alignment vertical="top" wrapText="1"/>
      <protection hidden="1"/>
    </xf>
    <xf numFmtId="44" fontId="9" fillId="0" borderId="0" xfId="1" applyFont="1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hidden="1"/>
    </xf>
    <xf numFmtId="0" fontId="3" fillId="6" borderId="10" xfId="0" applyFont="1" applyFill="1" applyBorder="1" applyAlignment="1" applyProtection="1">
      <alignment vertical="top"/>
      <protection locked="0" hidden="1"/>
    </xf>
    <xf numFmtId="44" fontId="2" fillId="5" borderId="13" xfId="1" applyFont="1" applyFill="1" applyBorder="1" applyAlignment="1" applyProtection="1">
      <alignment vertical="top"/>
      <protection hidden="1"/>
    </xf>
    <xf numFmtId="0" fontId="0" fillId="0" borderId="5" xfId="0" applyBorder="1" applyAlignment="1" applyProtection="1">
      <alignment horizontal="left" wrapText="1"/>
      <protection hidden="1"/>
    </xf>
    <xf numFmtId="0" fontId="7" fillId="2" borderId="11" xfId="0" applyFont="1" applyFill="1" applyBorder="1" applyAlignment="1" applyProtection="1">
      <alignment horizontal="left" vertical="top" wrapText="1"/>
      <protection hidden="1"/>
    </xf>
    <xf numFmtId="0" fontId="7" fillId="2" borderId="12" xfId="0" applyFont="1" applyFill="1" applyBorder="1" applyAlignment="1" applyProtection="1">
      <alignment horizontal="left" vertical="top" wrapText="1"/>
      <protection hidden="1"/>
    </xf>
    <xf numFmtId="0" fontId="7" fillId="2" borderId="13" xfId="0" applyFont="1" applyFill="1" applyBorder="1" applyAlignment="1" applyProtection="1">
      <alignment horizontal="left" vertical="top" wrapText="1"/>
      <protection hidden="1"/>
    </xf>
    <xf numFmtId="0" fontId="0" fillId="3" borderId="5" xfId="0" applyFill="1" applyBorder="1" applyAlignment="1" applyProtection="1">
      <alignment horizontal="left" vertical="top" wrapText="1"/>
      <protection hidden="1"/>
    </xf>
    <xf numFmtId="0" fontId="0" fillId="3" borderId="0" xfId="0" applyFill="1" applyBorder="1" applyAlignment="1" applyProtection="1">
      <alignment horizontal="left" vertical="top" wrapText="1"/>
      <protection hidden="1"/>
    </xf>
    <xf numFmtId="0" fontId="0" fillId="3" borderId="6" xfId="0" applyFill="1" applyBorder="1" applyAlignment="1" applyProtection="1">
      <alignment horizontal="left" vertical="top" wrapText="1"/>
      <protection hidden="1"/>
    </xf>
    <xf numFmtId="0" fontId="2" fillId="3" borderId="11" xfId="0" applyFont="1" applyFill="1" applyBorder="1" applyAlignment="1" applyProtection="1">
      <alignment horizontal="center" vertical="top"/>
      <protection hidden="1"/>
    </xf>
    <xf numFmtId="0" fontId="2" fillId="3" borderId="13" xfId="0" applyFont="1" applyFill="1" applyBorder="1" applyAlignment="1" applyProtection="1">
      <alignment horizontal="center" vertical="top"/>
      <protection hidden="1"/>
    </xf>
    <xf numFmtId="0" fontId="4" fillId="3" borderId="5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6" xfId="0" applyFont="1" applyFill="1" applyBorder="1" applyAlignment="1" applyProtection="1">
      <alignment horizontal="left" vertical="top"/>
      <protection hidden="1"/>
    </xf>
    <xf numFmtId="0" fontId="5" fillId="3" borderId="2" xfId="0" applyFont="1" applyFill="1" applyBorder="1" applyAlignment="1" applyProtection="1">
      <alignment horizontal="left" vertical="top"/>
      <protection hidden="1"/>
    </xf>
    <xf numFmtId="0" fontId="5" fillId="3" borderId="3" xfId="0" applyFont="1" applyFill="1" applyBorder="1" applyAlignment="1" applyProtection="1">
      <alignment horizontal="left" vertical="top"/>
      <protection hidden="1"/>
    </xf>
    <xf numFmtId="0" fontId="5" fillId="3" borderId="4" xfId="0" applyFont="1" applyFill="1" applyBorder="1" applyAlignment="1" applyProtection="1">
      <alignment horizontal="left" vertical="top"/>
      <protection hidden="1"/>
    </xf>
    <xf numFmtId="0" fontId="0" fillId="3" borderId="5" xfId="0" applyFill="1" applyBorder="1" applyAlignment="1" applyProtection="1">
      <alignment horizontal="left" vertical="top"/>
      <protection hidden="1"/>
    </xf>
    <xf numFmtId="0" fontId="0" fillId="3" borderId="0" xfId="0" applyFill="1" applyBorder="1" applyAlignment="1" applyProtection="1">
      <alignment horizontal="left" vertical="top"/>
      <protection hidden="1"/>
    </xf>
    <xf numFmtId="0" fontId="0" fillId="3" borderId="6" xfId="0" applyFill="1" applyBorder="1" applyAlignment="1" applyProtection="1">
      <alignment horizontal="left" vertical="top"/>
      <protection hidden="1"/>
    </xf>
    <xf numFmtId="0" fontId="9" fillId="3" borderId="7" xfId="0" applyFont="1" applyFill="1" applyBorder="1" applyAlignment="1" applyProtection="1">
      <alignment horizontal="left" vertical="top" wrapText="1"/>
      <protection hidden="1"/>
    </xf>
    <xf numFmtId="0" fontId="8" fillId="3" borderId="8" xfId="0" applyFont="1" applyFill="1" applyBorder="1" applyAlignment="1" applyProtection="1">
      <alignment horizontal="left" vertical="top"/>
      <protection hidden="1"/>
    </xf>
    <xf numFmtId="0" fontId="8" fillId="3" borderId="9" xfId="0" applyFont="1" applyFill="1" applyBorder="1" applyAlignment="1" applyProtection="1">
      <alignment horizontal="left" vertical="top"/>
      <protection hidden="1"/>
    </xf>
    <xf numFmtId="0" fontId="5" fillId="2" borderId="11" xfId="0" applyFont="1" applyFill="1" applyBorder="1" applyAlignment="1" applyProtection="1">
      <alignment horizontal="left" vertical="top" wrapText="1"/>
      <protection hidden="1"/>
    </xf>
    <xf numFmtId="0" fontId="5" fillId="2" borderId="12" xfId="0" applyFont="1" applyFill="1" applyBorder="1" applyAlignment="1" applyProtection="1">
      <alignment horizontal="left" vertical="top" wrapText="1"/>
      <protection hidden="1"/>
    </xf>
    <xf numFmtId="0" fontId="5" fillId="2" borderId="13" xfId="0" applyFont="1" applyFill="1" applyBorder="1" applyAlignment="1" applyProtection="1">
      <alignment horizontal="left" vertical="top" wrapText="1"/>
      <protection hidden="1"/>
    </xf>
    <xf numFmtId="0" fontId="0" fillId="3" borderId="7" xfId="0" applyFill="1" applyBorder="1" applyAlignment="1" applyProtection="1">
      <alignment horizontal="left" vertical="top" wrapText="1"/>
      <protection hidden="1"/>
    </xf>
    <xf numFmtId="0" fontId="0" fillId="3" borderId="8" xfId="0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left" vertical="top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showGridLines="0" tabSelected="1" topLeftCell="A13" zoomScale="115" zoomScaleNormal="115" workbookViewId="0">
      <selection activeCell="F24" sqref="F24"/>
    </sheetView>
  </sheetViews>
  <sheetFormatPr defaultColWidth="9.140625" defaultRowHeight="15" x14ac:dyDescent="0.25"/>
  <cols>
    <col min="1" max="1" width="2.7109375" style="6" bestFit="1" customWidth="1"/>
    <col min="2" max="2" width="81.5703125" style="6" bestFit="1" customWidth="1"/>
    <col min="3" max="3" width="33.42578125" style="6" bestFit="1" customWidth="1"/>
    <col min="4" max="4" width="26" style="6" customWidth="1"/>
    <col min="5" max="5" width="18.85546875" style="6" customWidth="1"/>
    <col min="6" max="6" width="24.85546875" style="6" customWidth="1"/>
    <col min="7" max="7" width="61.28515625" style="5" customWidth="1"/>
    <col min="8" max="16384" width="9.140625" style="6"/>
  </cols>
  <sheetData>
    <row r="1" spans="2:6" x14ac:dyDescent="0.25">
      <c r="B1" s="2"/>
      <c r="C1" s="3"/>
      <c r="D1" s="3"/>
      <c r="E1" s="3"/>
      <c r="F1" s="4"/>
    </row>
    <row r="2" spans="2:6" ht="21" x14ac:dyDescent="0.25">
      <c r="B2" s="83" t="s">
        <v>70</v>
      </c>
      <c r="C2" s="84"/>
      <c r="D2" s="84"/>
      <c r="E2" s="84"/>
      <c r="F2" s="85"/>
    </row>
    <row r="3" spans="2:6" ht="27.75" customHeight="1" thickBot="1" x14ac:dyDescent="0.3">
      <c r="B3" s="92" t="s">
        <v>71</v>
      </c>
      <c r="C3" s="93"/>
      <c r="D3" s="93"/>
      <c r="E3" s="93"/>
      <c r="F3" s="94"/>
    </row>
    <row r="4" spans="2:6" ht="15.75" thickBot="1" x14ac:dyDescent="0.3">
      <c r="B4" s="7"/>
      <c r="C4" s="7"/>
      <c r="D4" s="7"/>
      <c r="E4" s="7"/>
      <c r="F4" s="7"/>
    </row>
    <row r="5" spans="2:6" ht="15.75" x14ac:dyDescent="0.25">
      <c r="B5" s="86" t="s">
        <v>0</v>
      </c>
      <c r="C5" s="87"/>
      <c r="D5" s="87"/>
      <c r="E5" s="87"/>
      <c r="F5" s="88"/>
    </row>
    <row r="6" spans="2:6" x14ac:dyDescent="0.25">
      <c r="B6" s="89" t="s">
        <v>1</v>
      </c>
      <c r="C6" s="90"/>
      <c r="D6" s="90"/>
      <c r="E6" s="90"/>
      <c r="F6" s="91"/>
    </row>
    <row r="7" spans="2:6" x14ac:dyDescent="0.25">
      <c r="B7" s="89" t="s">
        <v>2</v>
      </c>
      <c r="C7" s="90"/>
      <c r="D7" s="90"/>
      <c r="E7" s="90"/>
      <c r="F7" s="91"/>
    </row>
    <row r="8" spans="2:6" x14ac:dyDescent="0.25">
      <c r="B8" s="89" t="s">
        <v>31</v>
      </c>
      <c r="C8" s="90"/>
      <c r="D8" s="90"/>
      <c r="E8" s="90"/>
      <c r="F8" s="91"/>
    </row>
    <row r="9" spans="2:6" x14ac:dyDescent="0.25">
      <c r="B9" s="89" t="s">
        <v>29</v>
      </c>
      <c r="C9" s="90"/>
      <c r="D9" s="90"/>
      <c r="E9" s="90"/>
      <c r="F9" s="91"/>
    </row>
    <row r="10" spans="2:6" x14ac:dyDescent="0.25">
      <c r="B10" s="89" t="s">
        <v>66</v>
      </c>
      <c r="C10" s="90"/>
      <c r="D10" s="90"/>
      <c r="E10" s="90"/>
      <c r="F10" s="91"/>
    </row>
    <row r="11" spans="2:6" x14ac:dyDescent="0.25">
      <c r="B11" s="78" t="s">
        <v>37</v>
      </c>
      <c r="C11" s="79"/>
      <c r="D11" s="79"/>
      <c r="E11" s="79"/>
      <c r="F11" s="80"/>
    </row>
    <row r="12" spans="2:6" x14ac:dyDescent="0.25">
      <c r="B12" s="8" t="s">
        <v>55</v>
      </c>
      <c r="C12" s="9"/>
      <c r="D12" s="9"/>
      <c r="E12" s="9"/>
      <c r="F12" s="10"/>
    </row>
    <row r="13" spans="2:6" ht="30" customHeight="1" thickBot="1" x14ac:dyDescent="0.3">
      <c r="B13" s="98" t="s">
        <v>59</v>
      </c>
      <c r="C13" s="99"/>
      <c r="D13" s="99"/>
      <c r="E13" s="99"/>
      <c r="F13" s="100"/>
    </row>
    <row r="14" spans="2:6" ht="15.75" thickBot="1" x14ac:dyDescent="0.3">
      <c r="C14" s="36"/>
      <c r="D14" s="36"/>
      <c r="E14" s="36"/>
      <c r="F14" s="36"/>
    </row>
    <row r="15" spans="2:6" ht="15.75" x14ac:dyDescent="0.25">
      <c r="B15" s="14" t="s">
        <v>3</v>
      </c>
      <c r="C15" s="9"/>
      <c r="D15" s="9" t="s">
        <v>67</v>
      </c>
      <c r="E15" s="9"/>
      <c r="F15" s="37">
        <v>10</v>
      </c>
    </row>
    <row r="16" spans="2:6" ht="15.75" thickBot="1" x14ac:dyDescent="0.3">
      <c r="B16" s="15" t="s">
        <v>7</v>
      </c>
      <c r="C16" s="12"/>
      <c r="D16" s="12" t="s">
        <v>34</v>
      </c>
      <c r="E16" s="12"/>
      <c r="F16" s="16">
        <f>F27+F36+F53+F59</f>
        <v>0</v>
      </c>
    </row>
    <row r="17" spans="1:7" ht="15.75" thickBot="1" x14ac:dyDescent="0.3"/>
    <row r="18" spans="1:7" ht="15.75" x14ac:dyDescent="0.25">
      <c r="B18" s="14" t="s">
        <v>4</v>
      </c>
      <c r="C18" s="3"/>
      <c r="D18" s="3"/>
      <c r="E18" s="3"/>
      <c r="F18" s="4"/>
    </row>
    <row r="19" spans="1:7" ht="15.75" thickBot="1" x14ac:dyDescent="0.3">
      <c r="B19" s="44" t="s">
        <v>5</v>
      </c>
      <c r="C19" s="39" t="s">
        <v>6</v>
      </c>
      <c r="D19" s="39" t="s">
        <v>68</v>
      </c>
      <c r="E19" s="9"/>
      <c r="F19" s="69" t="s">
        <v>33</v>
      </c>
    </row>
    <row r="20" spans="1:7" x14ac:dyDescent="0.25">
      <c r="A20" s="6" t="s">
        <v>8</v>
      </c>
      <c r="B20" s="17" t="s">
        <v>22</v>
      </c>
      <c r="C20" s="3"/>
      <c r="D20" s="3"/>
      <c r="E20" s="3"/>
      <c r="F20" s="4"/>
    </row>
    <row r="21" spans="1:7" x14ac:dyDescent="0.25">
      <c r="B21" s="8" t="s">
        <v>75</v>
      </c>
      <c r="C21" s="9" t="s">
        <v>11</v>
      </c>
      <c r="D21" s="18"/>
      <c r="E21" s="9"/>
      <c r="F21" s="19">
        <f>150*(D21)*0.15</f>
        <v>0</v>
      </c>
    </row>
    <row r="22" spans="1:7" x14ac:dyDescent="0.25">
      <c r="B22" s="8" t="s">
        <v>74</v>
      </c>
      <c r="C22" s="9" t="s">
        <v>11</v>
      </c>
      <c r="D22" s="18"/>
      <c r="E22" s="9"/>
      <c r="F22" s="19">
        <f>300*(D22)*0.15</f>
        <v>0</v>
      </c>
    </row>
    <row r="23" spans="1:7" x14ac:dyDescent="0.25">
      <c r="B23" s="8" t="s">
        <v>76</v>
      </c>
      <c r="C23" s="9" t="s">
        <v>11</v>
      </c>
      <c r="D23" s="20"/>
      <c r="E23" s="9"/>
      <c r="F23" s="19">
        <f>450*(D23)*0.15</f>
        <v>0</v>
      </c>
    </row>
    <row r="24" spans="1:7" x14ac:dyDescent="0.25">
      <c r="B24" s="8" t="s">
        <v>77</v>
      </c>
      <c r="C24" s="9" t="s">
        <v>11</v>
      </c>
      <c r="D24" s="20"/>
      <c r="E24" s="9"/>
      <c r="F24" s="19">
        <f>1000*(D24)*0.55</f>
        <v>0</v>
      </c>
    </row>
    <row r="25" spans="1:7" x14ac:dyDescent="0.25">
      <c r="B25" s="8" t="s">
        <v>72</v>
      </c>
      <c r="C25" s="9" t="s">
        <v>73</v>
      </c>
      <c r="D25" s="20"/>
      <c r="E25" s="9"/>
      <c r="F25" s="19">
        <f>D25</f>
        <v>0</v>
      </c>
    </row>
    <row r="26" spans="1:7" ht="15.75" thickBot="1" x14ac:dyDescent="0.3">
      <c r="B26" s="72"/>
      <c r="C26" s="9" t="s">
        <v>11</v>
      </c>
      <c r="D26" s="20"/>
      <c r="E26" s="9"/>
      <c r="F26" s="19">
        <f t="shared" ref="F26" si="0">(D26)</f>
        <v>0</v>
      </c>
    </row>
    <row r="27" spans="1:7" ht="15.75" thickBot="1" x14ac:dyDescent="0.3">
      <c r="B27" s="21"/>
      <c r="C27" s="22" t="s">
        <v>21</v>
      </c>
      <c r="D27" s="23">
        <f>SUM(D21:D26)</f>
        <v>0</v>
      </c>
      <c r="E27" s="23"/>
      <c r="F27" s="73">
        <f>SUM(F21:F26)</f>
        <v>0</v>
      </c>
    </row>
    <row r="28" spans="1:7" ht="15.75" thickBot="1" x14ac:dyDescent="0.3">
      <c r="B28" s="21"/>
      <c r="C28" s="9"/>
      <c r="D28" s="9"/>
      <c r="E28" s="9"/>
      <c r="F28" s="10"/>
    </row>
    <row r="29" spans="1:7" x14ac:dyDescent="0.25">
      <c r="A29" s="6" t="s">
        <v>9</v>
      </c>
      <c r="B29" s="17" t="s">
        <v>32</v>
      </c>
      <c r="C29" s="3"/>
      <c r="D29" s="3"/>
      <c r="E29" s="3"/>
      <c r="F29" s="4"/>
    </row>
    <row r="30" spans="1:7" s="24" customFormat="1" x14ac:dyDescent="0.25">
      <c r="B30" s="38" t="s">
        <v>10</v>
      </c>
      <c r="C30" s="25" t="s">
        <v>12</v>
      </c>
      <c r="D30" s="26"/>
      <c r="E30" s="25"/>
      <c r="F30" s="27">
        <f>(D30/F15)</f>
        <v>0</v>
      </c>
      <c r="G30" s="28"/>
    </row>
    <row r="31" spans="1:7" x14ac:dyDescent="0.25">
      <c r="B31" s="72"/>
      <c r="C31" s="9" t="s">
        <v>12</v>
      </c>
      <c r="D31" s="20"/>
      <c r="E31" s="9"/>
      <c r="F31" s="27">
        <f>D31/F15</f>
        <v>0</v>
      </c>
    </row>
    <row r="32" spans="1:7" x14ac:dyDescent="0.25">
      <c r="B32" s="72"/>
      <c r="C32" s="9" t="s">
        <v>12</v>
      </c>
      <c r="D32" s="20"/>
      <c r="E32" s="9"/>
      <c r="F32" s="27">
        <f>D32/F15</f>
        <v>0</v>
      </c>
    </row>
    <row r="33" spans="1:6" x14ac:dyDescent="0.25">
      <c r="B33" s="72" t="s">
        <v>36</v>
      </c>
      <c r="C33" s="9" t="s">
        <v>12</v>
      </c>
      <c r="D33" s="20"/>
      <c r="E33" s="9"/>
      <c r="F33" s="27">
        <f>D33/F15</f>
        <v>0</v>
      </c>
    </row>
    <row r="34" spans="1:6" x14ac:dyDescent="0.25">
      <c r="B34" s="72" t="s">
        <v>36</v>
      </c>
      <c r="C34" s="9" t="s">
        <v>12</v>
      </c>
      <c r="D34" s="20"/>
      <c r="E34" s="9"/>
      <c r="F34" s="27">
        <f>D34/F15</f>
        <v>0</v>
      </c>
    </row>
    <row r="35" spans="1:6" ht="15.75" thickBot="1" x14ac:dyDescent="0.3">
      <c r="B35" s="72" t="s">
        <v>36</v>
      </c>
      <c r="C35" s="12" t="s">
        <v>12</v>
      </c>
      <c r="D35" s="20"/>
      <c r="E35" s="12"/>
      <c r="F35" s="27">
        <f>D35/F15</f>
        <v>0</v>
      </c>
    </row>
    <row r="36" spans="1:6" ht="15.75" thickBot="1" x14ac:dyDescent="0.3">
      <c r="B36" s="8"/>
      <c r="C36" s="22" t="s">
        <v>78</v>
      </c>
      <c r="D36" s="23">
        <f>SUM(D30:D35)</f>
        <v>0</v>
      </c>
      <c r="E36" s="12"/>
      <c r="F36" s="73">
        <f>SUM(F30:F35)</f>
        <v>0</v>
      </c>
    </row>
    <row r="37" spans="1:6" ht="15.75" thickBot="1" x14ac:dyDescent="0.3">
      <c r="B37" s="11"/>
      <c r="C37" s="42"/>
      <c r="D37" s="43"/>
      <c r="E37" s="12"/>
      <c r="F37" s="10"/>
    </row>
    <row r="38" spans="1:6" x14ac:dyDescent="0.25">
      <c r="A38" s="41">
        <v>3</v>
      </c>
      <c r="B38" s="44" t="s">
        <v>41</v>
      </c>
      <c r="C38" s="39"/>
      <c r="D38" s="40"/>
      <c r="E38" s="9"/>
      <c r="F38" s="4"/>
    </row>
    <row r="39" spans="1:6" x14ac:dyDescent="0.25">
      <c r="B39" s="8" t="s">
        <v>42</v>
      </c>
      <c r="C39" s="25" t="s">
        <v>12</v>
      </c>
      <c r="D39" s="26"/>
      <c r="E39" s="9"/>
      <c r="F39" s="19">
        <f>D39/F$15</f>
        <v>0</v>
      </c>
    </row>
    <row r="40" spans="1:6" x14ac:dyDescent="0.25">
      <c r="B40" s="8" t="s">
        <v>43</v>
      </c>
      <c r="C40" s="25" t="s">
        <v>12</v>
      </c>
      <c r="D40" s="20"/>
      <c r="E40" s="9"/>
      <c r="F40" s="19">
        <f t="shared" ref="F40:F52" si="1">D40/F$15</f>
        <v>0</v>
      </c>
    </row>
    <row r="41" spans="1:6" x14ac:dyDescent="0.25">
      <c r="B41" s="8" t="s">
        <v>44</v>
      </c>
      <c r="C41" s="25" t="s">
        <v>12</v>
      </c>
      <c r="D41" s="20"/>
      <c r="E41" s="9"/>
      <c r="F41" s="19">
        <f t="shared" si="1"/>
        <v>0</v>
      </c>
    </row>
    <row r="42" spans="1:6" x14ac:dyDescent="0.25">
      <c r="B42" s="8" t="s">
        <v>45</v>
      </c>
      <c r="C42" s="25" t="s">
        <v>12</v>
      </c>
      <c r="D42" s="20"/>
      <c r="E42" s="9"/>
      <c r="F42" s="19">
        <f t="shared" si="1"/>
        <v>0</v>
      </c>
    </row>
    <row r="43" spans="1:6" x14ac:dyDescent="0.25">
      <c r="B43" s="8" t="s">
        <v>46</v>
      </c>
      <c r="C43" s="25" t="s">
        <v>12</v>
      </c>
      <c r="D43" s="20"/>
      <c r="E43" s="9"/>
      <c r="F43" s="19">
        <f t="shared" si="1"/>
        <v>0</v>
      </c>
    </row>
    <row r="44" spans="1:6" x14ac:dyDescent="0.25">
      <c r="B44" s="8" t="s">
        <v>47</v>
      </c>
      <c r="C44" s="25" t="s">
        <v>12</v>
      </c>
      <c r="D44" s="20"/>
      <c r="E44" s="9"/>
      <c r="F44" s="19">
        <f t="shared" si="1"/>
        <v>0</v>
      </c>
    </row>
    <row r="45" spans="1:6" x14ac:dyDescent="0.25">
      <c r="B45" s="8" t="s">
        <v>48</v>
      </c>
      <c r="C45" s="25" t="s">
        <v>12</v>
      </c>
      <c r="D45" s="26"/>
      <c r="E45" s="9"/>
      <c r="F45" s="19">
        <f t="shared" si="1"/>
        <v>0</v>
      </c>
    </row>
    <row r="46" spans="1:6" x14ac:dyDescent="0.25">
      <c r="B46" s="8" t="s">
        <v>49</v>
      </c>
      <c r="C46" s="25" t="s">
        <v>12</v>
      </c>
      <c r="D46" s="20"/>
      <c r="E46" s="9"/>
      <c r="F46" s="19">
        <f t="shared" si="1"/>
        <v>0</v>
      </c>
    </row>
    <row r="47" spans="1:6" x14ac:dyDescent="0.25">
      <c r="B47" s="8" t="s">
        <v>50</v>
      </c>
      <c r="C47" s="25" t="s">
        <v>12</v>
      </c>
      <c r="D47" s="20"/>
      <c r="E47" s="9"/>
      <c r="F47" s="19">
        <f t="shared" si="1"/>
        <v>0</v>
      </c>
    </row>
    <row r="48" spans="1:6" x14ac:dyDescent="0.25">
      <c r="B48" s="8" t="s">
        <v>51</v>
      </c>
      <c r="C48" s="25" t="s">
        <v>12</v>
      </c>
      <c r="D48" s="20"/>
      <c r="E48" s="9"/>
      <c r="F48" s="19">
        <f t="shared" si="1"/>
        <v>0</v>
      </c>
    </row>
    <row r="49" spans="1:7" x14ac:dyDescent="0.25">
      <c r="B49" s="8" t="s">
        <v>52</v>
      </c>
      <c r="C49" s="25" t="s">
        <v>12</v>
      </c>
      <c r="D49" s="20"/>
      <c r="E49" s="9"/>
      <c r="F49" s="19">
        <f t="shared" si="1"/>
        <v>0</v>
      </c>
    </row>
    <row r="50" spans="1:7" x14ac:dyDescent="0.25">
      <c r="B50" s="8" t="s">
        <v>53</v>
      </c>
      <c r="C50" s="25" t="s">
        <v>12</v>
      </c>
      <c r="D50" s="20"/>
      <c r="E50" s="9"/>
      <c r="F50" s="19">
        <f t="shared" si="1"/>
        <v>0</v>
      </c>
    </row>
    <row r="51" spans="1:7" x14ac:dyDescent="0.25">
      <c r="B51" s="8" t="s">
        <v>64</v>
      </c>
      <c r="C51" s="25" t="s">
        <v>12</v>
      </c>
      <c r="D51" s="26"/>
      <c r="E51" s="9"/>
      <c r="F51" s="19">
        <f t="shared" si="1"/>
        <v>0</v>
      </c>
    </row>
    <row r="52" spans="1:7" ht="30.75" thickBot="1" x14ac:dyDescent="0.3">
      <c r="B52" s="71" t="s">
        <v>69</v>
      </c>
      <c r="C52" s="25" t="s">
        <v>12</v>
      </c>
      <c r="D52" s="70"/>
      <c r="E52" s="9"/>
      <c r="F52" s="19">
        <f t="shared" si="1"/>
        <v>0</v>
      </c>
    </row>
    <row r="53" spans="1:7" ht="15.75" thickBot="1" x14ac:dyDescent="0.3">
      <c r="B53" s="8"/>
      <c r="C53" s="22" t="s">
        <v>54</v>
      </c>
      <c r="D53" s="23">
        <f>SUM(D39:D52)</f>
        <v>0</v>
      </c>
      <c r="E53" s="23"/>
      <c r="F53" s="73">
        <f>SUM(F39:F52)</f>
        <v>0</v>
      </c>
    </row>
    <row r="54" spans="1:7" ht="15.75" thickBot="1" x14ac:dyDescent="0.3">
      <c r="B54" s="11"/>
      <c r="C54" s="42"/>
      <c r="D54" s="43"/>
      <c r="E54" s="12"/>
      <c r="F54" s="13"/>
    </row>
    <row r="55" spans="1:7" x14ac:dyDescent="0.25">
      <c r="A55" s="41">
        <v>4</v>
      </c>
      <c r="B55" s="44" t="s">
        <v>65</v>
      </c>
      <c r="C55" s="39"/>
      <c r="D55" s="40"/>
      <c r="E55" s="9"/>
      <c r="F55" s="10"/>
      <c r="G55" s="74" t="s">
        <v>63</v>
      </c>
    </row>
    <row r="56" spans="1:7" x14ac:dyDescent="0.25">
      <c r="B56" s="8" t="s">
        <v>56</v>
      </c>
      <c r="C56" s="9" t="s">
        <v>11</v>
      </c>
      <c r="D56" s="26"/>
      <c r="E56" s="9" t="s">
        <v>60</v>
      </c>
      <c r="F56" s="19">
        <f>(D56*3)</f>
        <v>0</v>
      </c>
      <c r="G56" s="74"/>
    </row>
    <row r="57" spans="1:7" x14ac:dyDescent="0.25">
      <c r="B57" s="8" t="s">
        <v>58</v>
      </c>
      <c r="C57" s="9" t="s">
        <v>11</v>
      </c>
      <c r="D57" s="26"/>
      <c r="E57" s="9" t="s">
        <v>60</v>
      </c>
      <c r="F57" s="19">
        <f>(D57*3)</f>
        <v>0</v>
      </c>
      <c r="G57" s="74"/>
    </row>
    <row r="58" spans="1:7" ht="15.75" thickBot="1" x14ac:dyDescent="0.3">
      <c r="B58" s="8" t="s">
        <v>57</v>
      </c>
      <c r="C58" s="9" t="s">
        <v>11</v>
      </c>
      <c r="D58" s="26"/>
      <c r="E58" s="9" t="s">
        <v>61</v>
      </c>
      <c r="F58" s="19">
        <f>(D58*4)</f>
        <v>0</v>
      </c>
      <c r="G58" s="74"/>
    </row>
    <row r="59" spans="1:7" ht="15.75" thickBot="1" x14ac:dyDescent="0.3">
      <c r="B59" s="8"/>
      <c r="C59" s="22" t="s">
        <v>62</v>
      </c>
      <c r="D59" s="23"/>
      <c r="E59" s="23"/>
      <c r="F59" s="73">
        <f>SUM(F56:F58)</f>
        <v>0</v>
      </c>
    </row>
    <row r="60" spans="1:7" ht="15.75" thickBot="1" x14ac:dyDescent="0.3"/>
    <row r="61" spans="1:7" ht="34.5" customHeight="1" thickBot="1" x14ac:dyDescent="0.3">
      <c r="B61" s="75" t="s">
        <v>30</v>
      </c>
      <c r="C61" s="76"/>
      <c r="D61" s="76"/>
      <c r="E61" s="76"/>
      <c r="F61" s="77"/>
    </row>
    <row r="64" spans="1:7" ht="15.75" thickBot="1" x14ac:dyDescent="0.3"/>
    <row r="65" spans="1:6" ht="30" customHeight="1" thickBot="1" x14ac:dyDescent="0.3">
      <c r="B65" s="95" t="s">
        <v>38</v>
      </c>
      <c r="C65" s="96"/>
      <c r="D65" s="96"/>
      <c r="E65" s="96"/>
      <c r="F65" s="97"/>
    </row>
    <row r="66" spans="1:6" ht="15.75" thickBot="1" x14ac:dyDescent="0.3">
      <c r="B66" s="67" t="s">
        <v>13</v>
      </c>
      <c r="C66" s="48"/>
      <c r="D66" s="47"/>
      <c r="E66" s="68" t="s">
        <v>14</v>
      </c>
      <c r="F66" s="46"/>
    </row>
    <row r="67" spans="1:6" x14ac:dyDescent="0.25">
      <c r="A67" s="66"/>
      <c r="B67" s="65" t="s">
        <v>15</v>
      </c>
      <c r="C67" s="30" t="s">
        <v>39</v>
      </c>
      <c r="D67" s="30"/>
      <c r="E67" s="59"/>
      <c r="F67" s="60"/>
    </row>
    <row r="68" spans="1:6" x14ac:dyDescent="0.25">
      <c r="A68" s="66"/>
      <c r="B68" s="45" t="s">
        <v>35</v>
      </c>
      <c r="C68" s="29" t="s">
        <v>39</v>
      </c>
      <c r="D68" s="29"/>
      <c r="E68" s="57"/>
      <c r="F68" s="31"/>
    </row>
    <row r="69" spans="1:6" x14ac:dyDescent="0.25">
      <c r="A69" s="66"/>
      <c r="B69" s="45" t="s">
        <v>20</v>
      </c>
      <c r="C69" s="49" t="s">
        <v>39</v>
      </c>
      <c r="D69" s="49"/>
      <c r="E69" s="56"/>
      <c r="F69" s="61"/>
    </row>
    <row r="70" spans="1:6" x14ac:dyDescent="0.25">
      <c r="B70" s="50" t="s">
        <v>19</v>
      </c>
      <c r="C70" s="29" t="s">
        <v>39</v>
      </c>
      <c r="D70" s="29"/>
      <c r="E70" s="57"/>
      <c r="F70" s="62"/>
    </row>
    <row r="71" spans="1:6" x14ac:dyDescent="0.25">
      <c r="B71" s="51" t="s">
        <v>16</v>
      </c>
      <c r="C71" s="49" t="s">
        <v>40</v>
      </c>
      <c r="D71" s="58"/>
      <c r="E71" s="56"/>
      <c r="F71" s="62"/>
    </row>
    <row r="72" spans="1:6" x14ac:dyDescent="0.25">
      <c r="B72" s="51" t="s">
        <v>17</v>
      </c>
      <c r="C72" s="49" t="s">
        <v>39</v>
      </c>
      <c r="D72" s="49"/>
      <c r="E72" s="56"/>
      <c r="F72" s="62"/>
    </row>
    <row r="73" spans="1:6" x14ac:dyDescent="0.25">
      <c r="B73" s="51" t="s">
        <v>18</v>
      </c>
      <c r="C73" s="49" t="s">
        <v>40</v>
      </c>
      <c r="D73" s="49"/>
      <c r="E73" s="56"/>
      <c r="F73" s="61"/>
    </row>
    <row r="74" spans="1:6" x14ac:dyDescent="0.25">
      <c r="B74" s="52" t="s">
        <v>36</v>
      </c>
      <c r="C74" s="49" t="s">
        <v>40</v>
      </c>
      <c r="D74" s="29"/>
      <c r="E74" s="59"/>
      <c r="F74" s="63"/>
    </row>
    <row r="75" spans="1:6" x14ac:dyDescent="0.25">
      <c r="B75" s="52" t="s">
        <v>36</v>
      </c>
      <c r="C75" s="49" t="s">
        <v>40</v>
      </c>
      <c r="D75" s="49"/>
      <c r="E75" s="59"/>
      <c r="F75" s="61"/>
    </row>
    <row r="76" spans="1:6" ht="15.75" thickBot="1" x14ac:dyDescent="0.3">
      <c r="B76" s="53" t="s">
        <v>36</v>
      </c>
      <c r="C76" s="49" t="s">
        <v>40</v>
      </c>
      <c r="D76" s="54"/>
      <c r="E76" s="55"/>
      <c r="F76" s="64"/>
    </row>
    <row r="78" spans="1:6" ht="15.75" thickBot="1" x14ac:dyDescent="0.3"/>
    <row r="79" spans="1:6" ht="15.75" thickBot="1" x14ac:dyDescent="0.3">
      <c r="B79" s="81" t="s">
        <v>23</v>
      </c>
      <c r="C79" s="82"/>
    </row>
    <row r="80" spans="1:6" x14ac:dyDescent="0.25">
      <c r="B80" s="1" t="s">
        <v>24</v>
      </c>
      <c r="C80" s="32"/>
    </row>
    <row r="81" spans="2:3" x14ac:dyDescent="0.25">
      <c r="B81" s="1" t="s">
        <v>25</v>
      </c>
      <c r="C81" s="33"/>
    </row>
    <row r="82" spans="2:3" x14ac:dyDescent="0.25">
      <c r="B82" s="1" t="s">
        <v>26</v>
      </c>
      <c r="C82" s="33"/>
    </row>
    <row r="83" spans="2:3" ht="42" customHeight="1" x14ac:dyDescent="0.25">
      <c r="B83" s="1" t="s">
        <v>27</v>
      </c>
      <c r="C83" s="33"/>
    </row>
    <row r="84" spans="2:3" ht="15.75" thickBot="1" x14ac:dyDescent="0.3">
      <c r="B84" s="34" t="s">
        <v>28</v>
      </c>
      <c r="C84" s="35"/>
    </row>
  </sheetData>
  <sheetProtection algorithmName="SHA-512" hashValue="zgx/mpfClRcIzZLWnzAJW+520ACu5oNs3/kU+Xk2ghM78im26yxW8Mt9b0wQBhiT7vk2odPao5nS5T4UW/SQ4A==" saltValue="Y72fVIPPFNppwr1GEJf/3Q==" spinCount="100000" sheet="1" objects="1" scenarios="1"/>
  <mergeCells count="14">
    <mergeCell ref="G55:G58"/>
    <mergeCell ref="B61:F61"/>
    <mergeCell ref="B11:F11"/>
    <mergeCell ref="B79:C79"/>
    <mergeCell ref="B2:F2"/>
    <mergeCell ref="B5:F5"/>
    <mergeCell ref="B6:F6"/>
    <mergeCell ref="B7:F7"/>
    <mergeCell ref="B8:F8"/>
    <mergeCell ref="B9:F9"/>
    <mergeCell ref="B10:F10"/>
    <mergeCell ref="B3:F3"/>
    <mergeCell ref="B65:F65"/>
    <mergeCell ref="B13:F13"/>
  </mergeCells>
  <phoneticPr fontId="1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334da4-c630-45b1-95f0-858e998e8867">
      <UserInfo>
        <DisplayName>Ruben Kip</DisplayName>
        <AccountId>681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2" ma:contentTypeDescription="Een nieuw document maken." ma:contentTypeScope="" ma:versionID="0ab8c392c3e00e1453af6ab7cd62f697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ee30b3eec3c1b2e74d5553004a8aa3e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32910-863E-46A6-8D26-0CDBEAD5E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9D9EC-86B2-418E-99BA-F2C8B90F496E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118699ed-b0bb-4314-a950-7636bf7a902d"/>
    <ds:schemaRef ds:uri="http://schemas.microsoft.com/office/infopath/2007/PartnerControls"/>
    <ds:schemaRef ds:uri="http://schemas.openxmlformats.org/package/2006/metadata/core-properties"/>
    <ds:schemaRef ds:uri="df334da4-c630-45b1-95f0-858e998e8867"/>
  </ds:schemaRefs>
</ds:datastoreItem>
</file>

<file path=customXml/itemProps3.xml><?xml version="1.0" encoding="utf-8"?>
<ds:datastoreItem xmlns:ds="http://schemas.openxmlformats.org/officeDocument/2006/customXml" ds:itemID="{89D9FB57-CFE3-4C80-85ED-1B14B135B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Hennen</dc:creator>
  <cp:lastModifiedBy>Marije van Hulzen</cp:lastModifiedBy>
  <dcterms:created xsi:type="dcterms:W3CDTF">2018-03-16T08:35:09Z</dcterms:created>
  <dcterms:modified xsi:type="dcterms:W3CDTF">2021-05-04T10:11:45Z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Order">
    <vt:r8>100</vt:r8>
  </property>
</Properties>
</file>